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財政03\Desktop\"/>
    </mc:Choice>
  </mc:AlternateContent>
  <xr:revisionPtr revIDLastSave="0" documentId="13_ncr:1_{0453805D-9B0C-4666-937B-5D4AA40E2BF1}" xr6:coauthVersionLast="45" xr6:coauthVersionMax="45" xr10:uidLastSave="{00000000-0000-0000-0000-000000000000}"/>
  <bookViews>
    <workbookView xWindow="-120" yWindow="-120" windowWidth="21840" windowHeight="131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BE38" i="10"/>
  <c r="AM38" i="10"/>
  <c r="U38" i="10"/>
  <c r="C38" i="10"/>
  <c r="BE37" i="10"/>
  <c r="AM37" i="10"/>
  <c r="U37" i="10"/>
  <c r="C37" i="10"/>
  <c r="BE36" i="10"/>
  <c r="AM36" i="10"/>
  <c r="C36" i="10"/>
  <c r="AM35" i="10"/>
  <c r="C35"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l="1"/>
  <c r="BW34" i="10"/>
  <c r="BW35" i="10" s="1"/>
  <c r="BW36" i="10" s="1"/>
  <c r="BW37" i="10" s="1"/>
  <c r="BW38" i="10" s="1"/>
  <c r="BW39" i="10" s="1"/>
  <c r="BW40" i="10" s="1"/>
  <c r="CO34" i="10" l="1"/>
  <c r="CO35" i="10" s="1"/>
  <c r="CO36" i="10" s="1"/>
  <c r="CO37" i="10" s="1"/>
  <c r="CO38" i="10" s="1"/>
</calcChain>
</file>

<file path=xl/sharedStrings.xml><?xml version="1.0" encoding="utf-8"?>
<sst xmlns="http://schemas.openxmlformats.org/spreadsheetml/2006/main" count="1058" uniqueCount="606">
  <si>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</si>
  <si>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</si>
  <si>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</si>
  <si>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</si>
  <si>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</si>
  <si>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</si>
  <si>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</si>
  <si>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</si>
  <si>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</si>
  <si>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</si>
  <si>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</si>
  <si>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</si>
  <si>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</si>
  <si>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</si>
  <si>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</si>
  <si>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</si>
  <si>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</si>
  <si>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</si>
  <si>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</si>
  <si>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</si>
  <si>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</si>
  <si>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</si>
  <si>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</si>
  <si>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</si>
  <si>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</si>
  <si>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</si>
  <si>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</si>
  <si>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</si>
  <si>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</si>
  <si>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</si>
  <si>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</si>
  <si>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</si>
  <si>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</si>
  <si>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</si>
  <si>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</si>
  <si>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</si>
  <si>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</si>
  <si>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</si>
  <si>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</si>
  <si>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</si>
  <si>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</si>
  <si>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</si>
  <si>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</si>
  <si>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</si>
  <si>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</si>
  <si>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</si>
  <si>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</si>
  <si>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</si>
  <si>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</si>
  <si>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</si>
  <si>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</si>
  <si>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</si>
  <si>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</si>
  <si>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</si>
  <si>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</si>
  <si>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</si>
  <si>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</si>
  <si>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</si>
  <si>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</si>
  <si>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</si>
  <si>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</si>
  <si>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</si>
  <si>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</si>
  <si>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</si>
  <si>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</si>
  <si>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</si>
  <si>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</si>
  <si>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</si>
  <si>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</si>
  <si>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</si>
  <si>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</si>
  <si>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</si>
  <si>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</si>
  <si>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</si>
  <si>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</si>
  <si>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</si>
  <si>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</si>
  <si>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</si>
  <si>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</si>
  <si>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</si>
  <si>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</si>
  <si>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</si>
  <si>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</si>
  <si>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</si>
  <si>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</si>
  <si>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</si>
  <si>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</si>
  <si>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</si>
  <si>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</si>
  <si>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</si>
  <si>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</si>
  <si>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</si>
  <si>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江津市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</si>
  <si>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</si>
  <si>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</si>
  <si>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</si>
  <si>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</si>
  <si>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</si>
  <si>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</si>
  <si>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</si>
  <si>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</si>
  <si>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</si>
  <si>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</si>
  <si>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</si>
  <si>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</si>
  <si>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</si>
  <si>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</si>
  <si>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</si>
  <si>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</si>
  <si>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</si>
  <si>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</si>
  <si>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</si>
  <si>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</si>
  <si>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</si>
  <si>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</si>
  <si>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</si>
  <si>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</si>
  <si>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</si>
  <si>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</si>
  <si>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</si>
  <si>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</si>
  <si>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</si>
  <si>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</si>
  <si>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</si>
  <si>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</si>
  <si>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</si>
  <si>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</si>
  <si>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</si>
  <si>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</si>
  <si>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</si>
  <si>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</si>
  <si>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</si>
  <si>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</si>
  <si>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</si>
  <si>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</si>
  <si>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</si>
  <si>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</si>
  <si>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</si>
  <si>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</si>
  <si>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</si>
  <si>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</si>
  <si>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</si>
  <si>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</si>
  <si>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</si>
  <si>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</si>
  <si>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0"/>
  </si>
  <si>
    <t>うち日本人(％)</t>
    <phoneticPr fontId="5"/>
  </si>
  <si>
    <t>-1.5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</si>
  <si>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</si>
  <si>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</si>
  <si>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</si>
  <si>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</si>
  <si>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</si>
  <si>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</si>
  <si>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</si>
  <si>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</si>
  <si>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</si>
  <si>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</si>
  <si>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</si>
  <si>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</si>
  <si>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</si>
  <si>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</si>
  <si>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</si>
  <si>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</si>
  <si>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</si>
  <si>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</si>
  <si>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</si>
  <si>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</si>
  <si>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</si>
  <si>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</si>
  <si>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</si>
  <si>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</si>
  <si>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</si>
  <si>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</si>
  <si>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</si>
  <si>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</si>
  <si>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</si>
  <si>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</si>
  <si>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</si>
  <si>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</si>
  <si>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</si>
  <si>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</si>
  <si>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</si>
  <si>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</si>
  <si>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</si>
  <si>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</si>
  <si>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</si>
  <si>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</si>
  <si>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</si>
  <si>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</si>
  <si>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</si>
  <si>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</si>
  <si>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</si>
  <si>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</si>
  <si>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</si>
  <si>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</si>
  <si>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</si>
  <si>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</si>
  <si>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</si>
  <si>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</si>
  <si>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</si>
  <si>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</si>
  <si>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</si>
  <si>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</si>
  <si>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</si>
  <si>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</si>
  <si>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</si>
  <si>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</si>
  <si>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島根県江津市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</si>
  <si>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</si>
  <si>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</si>
  <si>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</si>
  <si>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</si>
  <si>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</si>
  <si>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</si>
  <si>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</si>
  <si>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</si>
  <si>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</si>
  <si>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</si>
  <si>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</si>
  <si>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</si>
  <si>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</si>
  <si>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</si>
  <si>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</si>
  <si>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</si>
  <si>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</si>
  <si>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</si>
  <si>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</si>
  <si>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</si>
  <si>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</si>
  <si>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</si>
  <si>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</si>
  <si>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</si>
  <si>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</si>
  <si>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</si>
  <si>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</si>
  <si>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</si>
  <si>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</si>
  <si>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</si>
  <si>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</si>
  <si>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</si>
  <si>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</si>
  <si>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</si>
  <si>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</si>
  <si>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</si>
  <si>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</si>
  <si>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</si>
  <si>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</si>
  <si>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</si>
  <si>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</si>
  <si>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</si>
  <si>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</si>
  <si>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</si>
  <si>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</si>
  <si>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</si>
  <si>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</si>
  <si>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</si>
  <si>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</si>
  <si>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</si>
  <si>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</si>
  <si>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</si>
  <si>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</si>
  <si>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</si>
  <si>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</si>
  <si>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</si>
  <si>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</si>
  <si>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</si>
  <si>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</si>
  <si>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</si>
  <si>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</si>
  <si>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</si>
  <si>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</si>
  <si>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</si>
  <si>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</si>
  <si>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</si>
  <si>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</si>
  <si>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</si>
  <si>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</si>
  <si>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</si>
  <si>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</si>
  <si>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</si>
  <si>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</si>
  <si>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</si>
  <si>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</si>
  <si>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</si>
  <si>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</si>
  <si>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</si>
  <si>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</si>
  <si>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</si>
  <si>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</si>
  <si>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</si>
  <si>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</si>
  <si>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</si>
  <si>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</si>
  <si>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</si>
  <si>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</si>
  <si>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</si>
  <si>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</si>
  <si>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</si>
  <si>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</si>
  <si>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</si>
  <si>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</si>
  <si>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</si>
  <si>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</si>
  <si>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</si>
  <si>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</si>
  <si>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</si>
  <si>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</si>
  <si>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</si>
  <si>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</si>
  <si>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</si>
  <si>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</si>
  <si>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</si>
  <si>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</si>
  <si>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</si>
  <si>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</si>
  <si>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</si>
  <si>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</si>
  <si>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</si>
  <si>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</si>
  <si>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</si>
  <si>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</si>
  <si>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</si>
  <si>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</si>
  <si>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</si>
  <si>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</si>
  <si>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</si>
  <si>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</si>
  <si>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</si>
  <si>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</si>
  <si>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</si>
  <si>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</si>
  <si>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</si>
  <si>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</si>
  <si>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</si>
  <si>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</si>
  <si>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</si>
  <si>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</si>
  <si>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</si>
  <si>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</si>
  <si>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</si>
  <si>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</si>
  <si>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</si>
  <si>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</si>
  <si>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</si>
  <si>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</si>
  <si>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</si>
  <si>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</si>
  <si>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</si>
  <si>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</si>
  <si>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</si>
  <si>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</si>
  <si>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</si>
  <si>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</si>
  <si>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</si>
  <si>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</si>
  <si>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</si>
  <si>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</si>
  <si>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</si>
  <si>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島根県江津市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</si>
  <si>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</si>
  <si>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</si>
  <si>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</si>
  <si>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</si>
  <si>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</si>
  <si>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</si>
  <si>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</si>
  <si>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</si>
  <si>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</si>
  <si>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</si>
  <si>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</si>
  <si>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</si>
  <si>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</si>
  <si>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</si>
  <si>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</si>
  <si>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</si>
  <si>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</si>
  <si>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</si>
  <si>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</si>
  <si>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</si>
  <si>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</si>
  <si>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</si>
  <si>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</si>
  <si>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</si>
  <si>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</si>
  <si>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</si>
  <si>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</si>
  <si>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</si>
  <si>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</si>
  <si>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</si>
  <si>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</si>
  <si>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</si>
  <si>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</si>
  <si>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</si>
  <si>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</si>
  <si>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国民健康保険診療所事業特別会計</t>
    <phoneticPr fontId="5"/>
  </si>
  <si>
    <t>後期高齢者医療事業特別会計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</si>
  <si>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</si>
  <si>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</si>
  <si>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</si>
  <si>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</si>
  <si>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</si>
  <si>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</si>
  <si>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</si>
  <si>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</si>
  <si>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</si>
  <si>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</si>
  <si>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</si>
  <si>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</si>
  <si>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</si>
  <si>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</si>
  <si>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</si>
  <si>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</si>
  <si>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</si>
  <si>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</si>
  <si>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</si>
  <si>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</si>
  <si>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</si>
  <si>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</si>
  <si>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</si>
  <si>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</si>
  <si>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</si>
  <si>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</si>
  <si>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</si>
  <si>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</si>
  <si>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</si>
  <si>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</si>
  <si>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</si>
  <si>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</si>
  <si>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</si>
  <si>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</si>
  <si>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</si>
  <si>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</si>
  <si>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</si>
  <si>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</si>
  <si>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</si>
  <si>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</si>
  <si>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</si>
  <si>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</si>
  <si>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</si>
  <si>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</si>
  <si>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</si>
  <si>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</si>
  <si>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</si>
  <si>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</si>
  <si>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</si>
  <si>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</si>
  <si>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</si>
  <si>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</si>
  <si>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</si>
  <si>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</si>
  <si>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</si>
  <si>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</si>
  <si>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</si>
  <si>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</si>
  <si>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</si>
  <si>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</si>
  <si>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</si>
  <si>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</si>
  <si>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</si>
  <si>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</si>
  <si>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</si>
  <si>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</si>
  <si>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</si>
  <si>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</si>
  <si>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</si>
  <si>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</si>
  <si>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</si>
  <si>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</si>
  <si>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</si>
  <si>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</si>
  <si>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</si>
  <si>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</si>
  <si>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</si>
  <si>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</si>
  <si>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</si>
  <si>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</si>
  <si>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</si>
  <si>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</si>
  <si>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</si>
  <si>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</si>
  <si>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</si>
  <si>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</si>
  <si>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</si>
  <si>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</si>
  <si>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</si>
  <si>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</si>
  <si>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</si>
  <si>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</si>
  <si>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</si>
  <si>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</si>
  <si>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</si>
  <si>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</si>
  <si>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</si>
  <si>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</si>
  <si>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</si>
  <si>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</si>
  <si>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</si>
  <si>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</si>
  <si>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</si>
  <si>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</si>
  <si>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</si>
  <si>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</si>
  <si>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</si>
  <si>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</si>
  <si>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</si>
  <si>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</si>
  <si>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</si>
  <si>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</si>
  <si>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</si>
  <si>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</si>
  <si>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</si>
  <si>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</si>
  <si>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</si>
  <si>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</si>
  <si>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</si>
  <si>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</si>
  <si>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</si>
  <si>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</si>
  <si>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</si>
  <si>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</si>
  <si>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</si>
  <si>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</si>
  <si>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</si>
  <si>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</si>
  <si>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</si>
  <si>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</si>
  <si>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</si>
  <si>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</si>
  <si>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</si>
  <si>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</si>
  <si>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</si>
  <si>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</si>
  <si>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</si>
  <si>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</si>
  <si>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</si>
  <si>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</si>
  <si>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</si>
  <si>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</si>
  <si>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</si>
  <si>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</si>
  <si>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</si>
  <si>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</si>
  <si>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</si>
  <si>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</si>
  <si>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</si>
  <si>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</si>
  <si>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</si>
  <si>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</si>
  <si>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</si>
  <si>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</si>
  <si>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</si>
  <si>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</si>
  <si>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</si>
  <si>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</si>
  <si>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</si>
  <si>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</si>
  <si>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</si>
  <si>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</si>
  <si>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</si>
  <si>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</si>
  <si>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</si>
  <si>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</si>
  <si>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</si>
  <si>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0.31</t>
  </si>
  <si>
    <t>▲ 1.04</t>
  </si>
  <si>
    <t>一般会計</t>
  </si>
  <si>
    <t>水道事業会計</t>
  </si>
  <si>
    <t>国民健康保険事業特別会計</t>
  </si>
  <si>
    <t>後期高齢者医療事業特別会計</t>
  </si>
  <si>
    <t>公共下水道事業特別会計</t>
  </si>
  <si>
    <t>農業集落排水事業特別会計</t>
  </si>
  <si>
    <t>国民健康保険診療所事業特別会計</t>
  </si>
  <si>
    <t>その他会計（赤字）</t>
  </si>
  <si>
    <t>その他会計（黒字）</t>
  </si>
  <si>
    <t>江津邑智消防組合</t>
    <rPh sb="0" eb="2">
      <t>ゴウツ</t>
    </rPh>
    <rPh sb="2" eb="4">
      <t>オオチ</t>
    </rPh>
    <rPh sb="4" eb="6">
      <t>ショウボウ</t>
    </rPh>
    <rPh sb="6" eb="8">
      <t>クミアイ</t>
    </rPh>
    <phoneticPr fontId="24"/>
  </si>
  <si>
    <t>浜田市江津市旧有福村有財産共同管理組合</t>
  </si>
  <si>
    <t>島根県市町村総合事務組合（普通会計）</t>
  </si>
  <si>
    <t>浜田広域行政組合(普通会計）</t>
  </si>
  <si>
    <t>　〃　　　(介護保険特別会計）</t>
  </si>
  <si>
    <t>島根県後期高齢者医療広域連合（普通会計）</t>
    <rPh sb="15" eb="17">
      <t>フツウ</t>
    </rPh>
    <phoneticPr fontId="24"/>
  </si>
  <si>
    <t>　〃（後期高齢者医療特別会計）</t>
  </si>
  <si>
    <t>江津市土地開発公社</t>
    <rPh sb="0" eb="3">
      <t>ゴウツシ</t>
    </rPh>
    <rPh sb="3" eb="5">
      <t>トチ</t>
    </rPh>
    <rPh sb="5" eb="7">
      <t>カイハツ</t>
    </rPh>
    <rPh sb="7" eb="9">
      <t>コウシャ</t>
    </rPh>
    <phoneticPr fontId="2"/>
  </si>
  <si>
    <t>株式会社　風の国</t>
    <rPh sb="0" eb="2">
      <t>カブシキ</t>
    </rPh>
    <rPh sb="2" eb="4">
      <t>カイシャ</t>
    </rPh>
    <rPh sb="5" eb="6">
      <t>カゼ</t>
    </rPh>
    <rPh sb="7" eb="8">
      <t>クニ</t>
    </rPh>
    <phoneticPr fontId="2"/>
  </si>
  <si>
    <t>ふるさと支援センターめぐみ</t>
    <rPh sb="4" eb="6">
      <t>シエン</t>
    </rPh>
    <phoneticPr fontId="2"/>
  </si>
  <si>
    <t>江津市教育文化財団</t>
    <rPh sb="0" eb="3">
      <t>ゴウツシ</t>
    </rPh>
    <rPh sb="3" eb="5">
      <t>キョウイク</t>
    </rPh>
    <rPh sb="5" eb="7">
      <t>ブンカ</t>
    </rPh>
    <rPh sb="7" eb="9">
      <t>ザイダン</t>
    </rPh>
    <phoneticPr fontId="2"/>
  </si>
  <si>
    <t>島根県石央地区地場産業振興センター</t>
    <rPh sb="0" eb="3">
      <t>シマネケン</t>
    </rPh>
    <rPh sb="3" eb="4">
      <t>イシ</t>
    </rPh>
    <rPh sb="4" eb="5">
      <t>ヒサシ</t>
    </rPh>
    <rPh sb="5" eb="7">
      <t>チク</t>
    </rPh>
    <rPh sb="7" eb="9">
      <t>ジバ</t>
    </rPh>
    <rPh sb="9" eb="11">
      <t>サンギョウ</t>
    </rPh>
    <rPh sb="11" eb="13">
      <t>シンコウ</t>
    </rPh>
    <phoneticPr fontId="2"/>
  </si>
  <si>
    <t>○</t>
    <phoneticPr fontId="2"/>
  </si>
  <si>
    <t>-</t>
    <phoneticPr fontId="11"/>
  </si>
  <si>
    <t>地域振興基金</t>
    <rPh sb="0" eb="2">
      <t>チイキ</t>
    </rPh>
    <rPh sb="2" eb="4">
      <t>シンコウ</t>
    </rPh>
    <rPh sb="4" eb="6">
      <t>キキン</t>
    </rPh>
    <phoneticPr fontId="11"/>
  </si>
  <si>
    <t>元気!勇気!感動!ごうつふるさと基金</t>
    <rPh sb="0" eb="2">
      <t>ゲンキ</t>
    </rPh>
    <rPh sb="3" eb="5">
      <t>ユウキ</t>
    </rPh>
    <rPh sb="6" eb="8">
      <t>カンドウ</t>
    </rPh>
    <rPh sb="16" eb="18">
      <t>キキン</t>
    </rPh>
    <phoneticPr fontId="11"/>
  </si>
  <si>
    <t>公共施設等整備管理基金</t>
    <rPh sb="0" eb="2">
      <t>コウキョウ</t>
    </rPh>
    <rPh sb="2" eb="4">
      <t>シセツ</t>
    </rPh>
    <rPh sb="4" eb="5">
      <t>トウ</t>
    </rPh>
    <rPh sb="5" eb="7">
      <t>セイビ</t>
    </rPh>
    <rPh sb="7" eb="9">
      <t>カンリ</t>
    </rPh>
    <rPh sb="9" eb="11">
      <t>キキン</t>
    </rPh>
    <phoneticPr fontId="11"/>
  </si>
  <si>
    <t>図書館・郷土資料館建設基金</t>
    <rPh sb="0" eb="3">
      <t>トショカン</t>
    </rPh>
    <rPh sb="4" eb="6">
      <t>キョウド</t>
    </rPh>
    <rPh sb="6" eb="9">
      <t>シリョウカン</t>
    </rPh>
    <rPh sb="9" eb="11">
      <t>ケンセツ</t>
    </rPh>
    <rPh sb="11" eb="13">
      <t>キキン</t>
    </rPh>
    <phoneticPr fontId="11"/>
  </si>
  <si>
    <t>産業振興基金</t>
    <rPh sb="0" eb="2">
      <t>サンギョウ</t>
    </rPh>
    <rPh sb="2" eb="4">
      <t>シンコウ</t>
    </rPh>
    <rPh sb="4" eb="6">
      <t>キキン</t>
    </rPh>
    <phoneticPr fontId="11"/>
  </si>
  <si>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</si>
  <si>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</si>
  <si>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</si>
  <si>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</si>
  <si>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</si>
  <si>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</si>
  <si>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</si>
  <si>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</si>
  <si>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</si>
  <si>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</si>
  <si>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将来負担比率は、新規市債発行額抑制等により低下しているが、依然として類似団体と比べて高い状況にある一方、有形固定資産減価償却率は、類似団体と比べて大きな開きはない。また、3ヶ年の上昇率は類似団体と比較し、抑えられている。これは公共施設等　　総合管理計画に基づき、Ｈ29における勤労青少年ホームの解体等、除却をおこなってきたためであると考える。今後も公共施設の集約化・複合化を進めるとともに、不要施設の解体等を計画的に行う必要がある。</t>
    <phoneticPr fontId="5"/>
  </si>
  <si>
    <t>　新規起債発行額を元金償還金より低く抑えるようにしてきたため、将来負担比率と実質公債費比率いずれも年々減少傾向にあるが、類似団体と比較すると依然として高い水準となっている。
今後は新庁舎建設、防災行政無線デジタル化等大型事業を行っていくが、将来負担を常に意識し、年度間で事業費を調整する等、両数値が上昇していかないよう注視していく必要がある。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</si>
</sst>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03" xfId="12" applyNumberFormat="1" applyFont="1" applyBorder="1" applyAlignment="1" applyProtection="1">
      <alignment horizontal="right" vertical="center" shrinkToFit="1"/>
      <protection locked="0"/>
    </xf>
    <xf numFmtId="177" fontId="29" fillId="0" borderId="99" xfId="12" applyNumberFormat="1" applyFont="1" applyBorder="1" applyAlignment="1" applyProtection="1">
      <alignment horizontal="right" vertical="center" shrinkToFit="1"/>
      <protection locked="0"/>
    </xf>
    <xf numFmtId="177" fontId="29" fillId="0" borderId="10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2"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AB6A8326-477A-4C47-AE96-8CCB9D48D367}"/>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63727</c:v>
                </c:pt>
                <c:pt idx="3">
                  <c:v>66954</c:v>
                </c:pt>
                <c:pt idx="4">
                  <c:v>72656</c:v>
                </c:pt>
              </c:numCache>
            </c:numRef>
          </c:val>
          <c:smooth val="0"/>
          <c:extLst>
            <c:ext xmlns:c16="http://schemas.microsoft.com/office/drawing/2014/chart" uri="{C3380CC4-5D6E-409C-BE32-E72D297353CC}">
              <c16:uniqueId val="{00000000-9BA6-44A1-A335-FD15869E2AE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79777</c:v>
                </c:pt>
                <c:pt idx="1">
                  <c:v>117046</c:v>
                </c:pt>
                <c:pt idx="2">
                  <c:v>46656</c:v>
                </c:pt>
                <c:pt idx="3">
                  <c:v>77219</c:v>
                </c:pt>
                <c:pt idx="4">
                  <c:v>55491</c:v>
                </c:pt>
              </c:numCache>
            </c:numRef>
          </c:val>
          <c:smooth val="0"/>
          <c:extLst>
            <c:ext xmlns:c16="http://schemas.microsoft.com/office/drawing/2014/chart" uri="{C3380CC4-5D6E-409C-BE32-E72D297353CC}">
              <c16:uniqueId val="{00000001-9BA6-44A1-A335-FD15869E2AEE}"/>
            </c:ext>
          </c:extLst>
        </c:ser>
        <c:dLbls>
          <c:showLegendKey val="0"/>
          <c:showVal val="0"/>
          <c:showCatName val="0"/>
          <c:showSerName val="0"/>
          <c:showPercent val="0"/>
          <c:showBubbleSize val="0"/>
        </c:dLbls>
        <c:marker val="1"/>
        <c:smooth val="0"/>
        <c:axId val="228780936"/>
        <c:axId val="231509544"/>
      </c:lineChart>
      <c:catAx>
        <c:axId val="2287809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1509544"/>
        <c:crosses val="autoZero"/>
        <c:auto val="1"/>
        <c:lblAlgn val="ctr"/>
        <c:lblOffset val="100"/>
        <c:tickLblSkip val="1"/>
        <c:tickMarkSkip val="1"/>
        <c:noMultiLvlLbl val="0"/>
      </c:catAx>
      <c:valAx>
        <c:axId val="23150954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87809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3.3</c:v>
                </c:pt>
                <c:pt idx="1">
                  <c:v>5.89</c:v>
                </c:pt>
                <c:pt idx="2">
                  <c:v>5.45</c:v>
                </c:pt>
                <c:pt idx="3">
                  <c:v>4.26</c:v>
                </c:pt>
                <c:pt idx="4">
                  <c:v>5.69</c:v>
                </c:pt>
              </c:numCache>
            </c:numRef>
          </c:val>
          <c:extLst>
            <c:ext xmlns:c16="http://schemas.microsoft.com/office/drawing/2014/chart" uri="{C3380CC4-5D6E-409C-BE32-E72D297353CC}">
              <c16:uniqueId val="{00000000-2E4C-4A3D-BBD5-1E6E27B70B2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7.24</c:v>
                </c:pt>
                <c:pt idx="1">
                  <c:v>7.26</c:v>
                </c:pt>
                <c:pt idx="2">
                  <c:v>7.1</c:v>
                </c:pt>
                <c:pt idx="3">
                  <c:v>7.17</c:v>
                </c:pt>
                <c:pt idx="4">
                  <c:v>7.23</c:v>
                </c:pt>
              </c:numCache>
            </c:numRef>
          </c:val>
          <c:extLst>
            <c:ext xmlns:c16="http://schemas.microsoft.com/office/drawing/2014/chart" uri="{C3380CC4-5D6E-409C-BE32-E72D297353CC}">
              <c16:uniqueId val="{00000001-2E4C-4A3D-BBD5-1E6E27B70B2D}"/>
            </c:ext>
          </c:extLst>
        </c:ser>
        <c:dLbls>
          <c:showLegendKey val="0"/>
          <c:showVal val="0"/>
          <c:showCatName val="0"/>
          <c:showSerName val="0"/>
          <c:showPercent val="0"/>
          <c:showBubbleSize val="0"/>
        </c:dLbls>
        <c:gapWidth val="250"/>
        <c:overlap val="100"/>
        <c:axId val="113365096"/>
        <c:axId val="2315494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1.02</c:v>
                </c:pt>
                <c:pt idx="1">
                  <c:v>2.71</c:v>
                </c:pt>
                <c:pt idx="2">
                  <c:v>-0.31</c:v>
                </c:pt>
                <c:pt idx="3">
                  <c:v>-1.04</c:v>
                </c:pt>
                <c:pt idx="4">
                  <c:v>1.39</c:v>
                </c:pt>
              </c:numCache>
            </c:numRef>
          </c:val>
          <c:smooth val="0"/>
          <c:extLst>
            <c:ext xmlns:c16="http://schemas.microsoft.com/office/drawing/2014/chart" uri="{C3380CC4-5D6E-409C-BE32-E72D297353CC}">
              <c16:uniqueId val="{00000002-2E4C-4A3D-BBD5-1E6E27B70B2D}"/>
            </c:ext>
          </c:extLst>
        </c:ser>
        <c:dLbls>
          <c:showLegendKey val="0"/>
          <c:showVal val="0"/>
          <c:showCatName val="0"/>
          <c:showSerName val="0"/>
          <c:showPercent val="0"/>
          <c:showBubbleSize val="0"/>
        </c:dLbls>
        <c:marker val="1"/>
        <c:smooth val="0"/>
        <c:axId val="113365096"/>
        <c:axId val="231549416"/>
      </c:lineChart>
      <c:catAx>
        <c:axId val="113365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1549416"/>
        <c:crosses val="autoZero"/>
        <c:auto val="1"/>
        <c:lblAlgn val="ctr"/>
        <c:lblOffset val="100"/>
        <c:tickLblSkip val="1"/>
        <c:tickMarkSkip val="1"/>
        <c:noMultiLvlLbl val="0"/>
      </c:catAx>
      <c:valAx>
        <c:axId val="231549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365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66E2-4FFF-AEAB-9453A4E02FF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6E2-4FFF-AEAB-9453A4E02FF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6E2-4FFF-AEAB-9453A4E02FF4}"/>
            </c:ext>
          </c:extLst>
        </c:ser>
        <c:ser>
          <c:idx val="3"/>
          <c:order val="3"/>
          <c:tx>
            <c:strRef>
              <c:f>データシート!$A$30</c:f>
              <c:strCache>
                <c:ptCount val="1"/>
                <c:pt idx="0">
                  <c:v>国民健康保険診療所事業特別会計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6E2-4FFF-AEAB-9453A4E02FF4}"/>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7.0000000000000007E-2</c:v>
                </c:pt>
                <c:pt idx="4">
                  <c:v>#N/A</c:v>
                </c:pt>
                <c:pt idx="5">
                  <c:v>0</c:v>
                </c:pt>
                <c:pt idx="6">
                  <c:v>#N/A</c:v>
                </c:pt>
                <c:pt idx="7">
                  <c:v>0</c:v>
                </c:pt>
                <c:pt idx="8">
                  <c:v>#N/A</c:v>
                </c:pt>
                <c:pt idx="9">
                  <c:v>0</c:v>
                </c:pt>
              </c:numCache>
            </c:numRef>
          </c:val>
          <c:extLst>
            <c:ext xmlns:c16="http://schemas.microsoft.com/office/drawing/2014/chart" uri="{C3380CC4-5D6E-409C-BE32-E72D297353CC}">
              <c16:uniqueId val="{00000004-66E2-4FFF-AEAB-9453A4E02FF4}"/>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0.08</c:v>
                </c:pt>
                <c:pt idx="2">
                  <c:v>#N/A</c:v>
                </c:pt>
                <c:pt idx="3">
                  <c:v>0.05</c:v>
                </c:pt>
                <c:pt idx="4">
                  <c:v>#N/A</c:v>
                </c:pt>
                <c:pt idx="5">
                  <c:v>0.04</c:v>
                </c:pt>
                <c:pt idx="6">
                  <c:v>#N/A</c:v>
                </c:pt>
                <c:pt idx="7">
                  <c:v>0.01</c:v>
                </c:pt>
                <c:pt idx="8">
                  <c:v>#N/A</c:v>
                </c:pt>
                <c:pt idx="9">
                  <c:v>0.03</c:v>
                </c:pt>
              </c:numCache>
            </c:numRef>
          </c:val>
          <c:extLst>
            <c:ext xmlns:c16="http://schemas.microsoft.com/office/drawing/2014/chart" uri="{C3380CC4-5D6E-409C-BE32-E72D297353CC}">
              <c16:uniqueId val="{00000005-66E2-4FFF-AEAB-9453A4E02FF4}"/>
            </c:ext>
          </c:extLst>
        </c:ser>
        <c:ser>
          <c:idx val="6"/>
          <c:order val="6"/>
          <c:tx>
            <c:strRef>
              <c:f>データシート!$A$33</c:f>
              <c:strCache>
                <c:ptCount val="1"/>
                <c:pt idx="0">
                  <c:v>後期高齢者医療事業特別会計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0.06</c:v>
                </c:pt>
              </c:numCache>
            </c:numRef>
          </c:val>
          <c:extLst>
            <c:ext xmlns:c16="http://schemas.microsoft.com/office/drawing/2014/chart" uri="{C3380CC4-5D6E-409C-BE32-E72D297353CC}">
              <c16:uniqueId val="{00000006-66E2-4FFF-AEAB-9453A4E02FF4}"/>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0.01</c:v>
                </c:pt>
                <c:pt idx="2">
                  <c:v>#N/A</c:v>
                </c:pt>
                <c:pt idx="3">
                  <c:v>0.01</c:v>
                </c:pt>
                <c:pt idx="4">
                  <c:v>#N/A</c:v>
                </c:pt>
                <c:pt idx="5">
                  <c:v>0.03</c:v>
                </c:pt>
                <c:pt idx="6">
                  <c:v>#N/A</c:v>
                </c:pt>
                <c:pt idx="7">
                  <c:v>1.52</c:v>
                </c:pt>
                <c:pt idx="8">
                  <c:v>#N/A</c:v>
                </c:pt>
                <c:pt idx="9">
                  <c:v>1.33</c:v>
                </c:pt>
              </c:numCache>
            </c:numRef>
          </c:val>
          <c:extLst>
            <c:ext xmlns:c16="http://schemas.microsoft.com/office/drawing/2014/chart" uri="{C3380CC4-5D6E-409C-BE32-E72D297353CC}">
              <c16:uniqueId val="{00000007-66E2-4FFF-AEAB-9453A4E02FF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4.76</c:v>
                </c:pt>
                <c:pt idx="2">
                  <c:v>#N/A</c:v>
                </c:pt>
                <c:pt idx="3">
                  <c:v>3.23</c:v>
                </c:pt>
                <c:pt idx="4">
                  <c:v>#N/A</c:v>
                </c:pt>
                <c:pt idx="5">
                  <c:v>4.6900000000000004</c:v>
                </c:pt>
                <c:pt idx="6">
                  <c:v>#N/A</c:v>
                </c:pt>
                <c:pt idx="7">
                  <c:v>4.18</c:v>
                </c:pt>
                <c:pt idx="8">
                  <c:v>#N/A</c:v>
                </c:pt>
                <c:pt idx="9">
                  <c:v>5.09</c:v>
                </c:pt>
              </c:numCache>
            </c:numRef>
          </c:val>
          <c:extLst>
            <c:ext xmlns:c16="http://schemas.microsoft.com/office/drawing/2014/chart" uri="{C3380CC4-5D6E-409C-BE32-E72D297353CC}">
              <c16:uniqueId val="{00000008-66E2-4FFF-AEAB-9453A4E02FF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3.29</c:v>
                </c:pt>
                <c:pt idx="2">
                  <c:v>#N/A</c:v>
                </c:pt>
                <c:pt idx="3">
                  <c:v>5.89</c:v>
                </c:pt>
                <c:pt idx="4">
                  <c:v>#N/A</c:v>
                </c:pt>
                <c:pt idx="5">
                  <c:v>5.44</c:v>
                </c:pt>
                <c:pt idx="6">
                  <c:v>#N/A</c:v>
                </c:pt>
                <c:pt idx="7">
                  <c:v>4.26</c:v>
                </c:pt>
                <c:pt idx="8">
                  <c:v>#N/A</c:v>
                </c:pt>
                <c:pt idx="9">
                  <c:v>5.68</c:v>
                </c:pt>
              </c:numCache>
            </c:numRef>
          </c:val>
          <c:extLst>
            <c:ext xmlns:c16="http://schemas.microsoft.com/office/drawing/2014/chart" uri="{C3380CC4-5D6E-409C-BE32-E72D297353CC}">
              <c16:uniqueId val="{00000009-66E2-4FFF-AEAB-9453A4E02FF4}"/>
            </c:ext>
          </c:extLst>
        </c:ser>
        <c:dLbls>
          <c:showLegendKey val="0"/>
          <c:showVal val="0"/>
          <c:showCatName val="0"/>
          <c:showSerName val="0"/>
          <c:showPercent val="0"/>
          <c:showBubbleSize val="0"/>
        </c:dLbls>
        <c:gapWidth val="150"/>
        <c:overlap val="100"/>
        <c:axId val="235994712"/>
        <c:axId val="231810256"/>
      </c:barChart>
      <c:catAx>
        <c:axId val="235994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1810256"/>
        <c:crosses val="autoZero"/>
        <c:auto val="1"/>
        <c:lblAlgn val="ctr"/>
        <c:lblOffset val="100"/>
        <c:tickLblSkip val="1"/>
        <c:tickMarkSkip val="1"/>
        <c:noMultiLvlLbl val="0"/>
      </c:catAx>
      <c:valAx>
        <c:axId val="231810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59947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1761</c:v>
                </c:pt>
                <c:pt idx="5">
                  <c:v>1823</c:v>
                </c:pt>
                <c:pt idx="8">
                  <c:v>1874</c:v>
                </c:pt>
                <c:pt idx="11">
                  <c:v>1909</c:v>
                </c:pt>
                <c:pt idx="14">
                  <c:v>1988</c:v>
                </c:pt>
              </c:numCache>
            </c:numRef>
          </c:val>
          <c:extLst>
            <c:ext xmlns:c16="http://schemas.microsoft.com/office/drawing/2014/chart" uri="{C3380CC4-5D6E-409C-BE32-E72D297353CC}">
              <c16:uniqueId val="{00000000-A34A-47DA-A85A-4EA5FEB6013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34A-47DA-A85A-4EA5FEB6013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62</c:v>
                </c:pt>
                <c:pt idx="3">
                  <c:v>107</c:v>
                </c:pt>
                <c:pt idx="6">
                  <c:v>49</c:v>
                </c:pt>
                <c:pt idx="9">
                  <c:v>42</c:v>
                </c:pt>
                <c:pt idx="12">
                  <c:v>42</c:v>
                </c:pt>
              </c:numCache>
            </c:numRef>
          </c:val>
          <c:extLst>
            <c:ext xmlns:c16="http://schemas.microsoft.com/office/drawing/2014/chart" uri="{C3380CC4-5D6E-409C-BE32-E72D297353CC}">
              <c16:uniqueId val="{00000002-A34A-47DA-A85A-4EA5FEB6013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94</c:v>
                </c:pt>
                <c:pt idx="3">
                  <c:v>96</c:v>
                </c:pt>
                <c:pt idx="6">
                  <c:v>114</c:v>
                </c:pt>
                <c:pt idx="9">
                  <c:v>128</c:v>
                </c:pt>
                <c:pt idx="12">
                  <c:v>133</c:v>
                </c:pt>
              </c:numCache>
            </c:numRef>
          </c:val>
          <c:extLst>
            <c:ext xmlns:c16="http://schemas.microsoft.com/office/drawing/2014/chart" uri="{C3380CC4-5D6E-409C-BE32-E72D297353CC}">
              <c16:uniqueId val="{00000003-A34A-47DA-A85A-4EA5FEB6013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463</c:v>
                </c:pt>
                <c:pt idx="3">
                  <c:v>459</c:v>
                </c:pt>
                <c:pt idx="6">
                  <c:v>502</c:v>
                </c:pt>
                <c:pt idx="9">
                  <c:v>471</c:v>
                </c:pt>
                <c:pt idx="12">
                  <c:v>474</c:v>
                </c:pt>
              </c:numCache>
            </c:numRef>
          </c:val>
          <c:extLst>
            <c:ext xmlns:c16="http://schemas.microsoft.com/office/drawing/2014/chart" uri="{C3380CC4-5D6E-409C-BE32-E72D297353CC}">
              <c16:uniqueId val="{00000004-A34A-47DA-A85A-4EA5FEB6013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34A-47DA-A85A-4EA5FEB6013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34A-47DA-A85A-4EA5FEB6013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2192</c:v>
                </c:pt>
                <c:pt idx="3">
                  <c:v>2130</c:v>
                </c:pt>
                <c:pt idx="6">
                  <c:v>2155</c:v>
                </c:pt>
                <c:pt idx="9">
                  <c:v>2211</c:v>
                </c:pt>
                <c:pt idx="12">
                  <c:v>2288</c:v>
                </c:pt>
              </c:numCache>
            </c:numRef>
          </c:val>
          <c:extLst>
            <c:ext xmlns:c16="http://schemas.microsoft.com/office/drawing/2014/chart" uri="{C3380CC4-5D6E-409C-BE32-E72D297353CC}">
              <c16:uniqueId val="{00000007-A34A-47DA-A85A-4EA5FEB60130}"/>
            </c:ext>
          </c:extLst>
        </c:ser>
        <c:dLbls>
          <c:showLegendKey val="0"/>
          <c:showVal val="0"/>
          <c:showCatName val="0"/>
          <c:showSerName val="0"/>
          <c:showPercent val="0"/>
          <c:showBubbleSize val="0"/>
        </c:dLbls>
        <c:gapWidth val="100"/>
        <c:overlap val="100"/>
        <c:axId val="229335360"/>
        <c:axId val="1572984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1050</c:v>
                </c:pt>
                <c:pt idx="2">
                  <c:v>#N/A</c:v>
                </c:pt>
                <c:pt idx="3">
                  <c:v>#N/A</c:v>
                </c:pt>
                <c:pt idx="4">
                  <c:v>969</c:v>
                </c:pt>
                <c:pt idx="5">
                  <c:v>#N/A</c:v>
                </c:pt>
                <c:pt idx="6">
                  <c:v>#N/A</c:v>
                </c:pt>
                <c:pt idx="7">
                  <c:v>946</c:v>
                </c:pt>
                <c:pt idx="8">
                  <c:v>#N/A</c:v>
                </c:pt>
                <c:pt idx="9">
                  <c:v>#N/A</c:v>
                </c:pt>
                <c:pt idx="10">
                  <c:v>943</c:v>
                </c:pt>
                <c:pt idx="11">
                  <c:v>#N/A</c:v>
                </c:pt>
                <c:pt idx="12">
                  <c:v>#N/A</c:v>
                </c:pt>
                <c:pt idx="13">
                  <c:v>949</c:v>
                </c:pt>
                <c:pt idx="14">
                  <c:v>#N/A</c:v>
                </c:pt>
              </c:numCache>
            </c:numRef>
          </c:val>
          <c:smooth val="0"/>
          <c:extLst>
            <c:ext xmlns:c16="http://schemas.microsoft.com/office/drawing/2014/chart" uri="{C3380CC4-5D6E-409C-BE32-E72D297353CC}">
              <c16:uniqueId val="{00000008-A34A-47DA-A85A-4EA5FEB60130}"/>
            </c:ext>
          </c:extLst>
        </c:ser>
        <c:dLbls>
          <c:showLegendKey val="0"/>
          <c:showVal val="0"/>
          <c:showCatName val="0"/>
          <c:showSerName val="0"/>
          <c:showPercent val="0"/>
          <c:showBubbleSize val="0"/>
        </c:dLbls>
        <c:marker val="1"/>
        <c:smooth val="0"/>
        <c:axId val="229335360"/>
        <c:axId val="157298400"/>
      </c:lineChart>
      <c:catAx>
        <c:axId val="229335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7298400"/>
        <c:crosses val="autoZero"/>
        <c:auto val="1"/>
        <c:lblAlgn val="ctr"/>
        <c:lblOffset val="100"/>
        <c:tickLblSkip val="1"/>
        <c:tickMarkSkip val="1"/>
        <c:noMultiLvlLbl val="0"/>
      </c:catAx>
      <c:valAx>
        <c:axId val="157298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9335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17806</c:v>
                </c:pt>
                <c:pt idx="5">
                  <c:v>18625</c:v>
                </c:pt>
                <c:pt idx="8">
                  <c:v>18656</c:v>
                </c:pt>
                <c:pt idx="11">
                  <c:v>19072</c:v>
                </c:pt>
                <c:pt idx="14">
                  <c:v>18639</c:v>
                </c:pt>
              </c:numCache>
            </c:numRef>
          </c:val>
          <c:extLst>
            <c:ext xmlns:c16="http://schemas.microsoft.com/office/drawing/2014/chart" uri="{C3380CC4-5D6E-409C-BE32-E72D297353CC}">
              <c16:uniqueId val="{00000000-298D-45DB-B708-763D08D8F5F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2151</c:v>
                </c:pt>
                <c:pt idx="5">
                  <c:v>1989</c:v>
                </c:pt>
                <c:pt idx="8">
                  <c:v>1844</c:v>
                </c:pt>
                <c:pt idx="11">
                  <c:v>2083</c:v>
                </c:pt>
                <c:pt idx="14">
                  <c:v>1927</c:v>
                </c:pt>
              </c:numCache>
            </c:numRef>
          </c:val>
          <c:extLst>
            <c:ext xmlns:c16="http://schemas.microsoft.com/office/drawing/2014/chart" uri="{C3380CC4-5D6E-409C-BE32-E72D297353CC}">
              <c16:uniqueId val="{00000001-298D-45DB-B708-763D08D8F5F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2827</c:v>
                </c:pt>
                <c:pt idx="5">
                  <c:v>3277</c:v>
                </c:pt>
                <c:pt idx="8">
                  <c:v>3862</c:v>
                </c:pt>
                <c:pt idx="11">
                  <c:v>4225</c:v>
                </c:pt>
                <c:pt idx="14">
                  <c:v>4714</c:v>
                </c:pt>
              </c:numCache>
            </c:numRef>
          </c:val>
          <c:extLst>
            <c:ext xmlns:c16="http://schemas.microsoft.com/office/drawing/2014/chart" uri="{C3380CC4-5D6E-409C-BE32-E72D297353CC}">
              <c16:uniqueId val="{00000002-298D-45DB-B708-763D08D8F5F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98D-45DB-B708-763D08D8F5F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98D-45DB-B708-763D08D8F5F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21</c:v>
                </c:pt>
                <c:pt idx="3">
                  <c:v>40</c:v>
                </c:pt>
                <c:pt idx="6">
                  <c:v>48</c:v>
                </c:pt>
                <c:pt idx="9">
                  <c:v>2</c:v>
                </c:pt>
                <c:pt idx="12">
                  <c:v>0</c:v>
                </c:pt>
              </c:numCache>
            </c:numRef>
          </c:val>
          <c:extLst>
            <c:ext xmlns:c16="http://schemas.microsoft.com/office/drawing/2014/chart" uri="{C3380CC4-5D6E-409C-BE32-E72D297353CC}">
              <c16:uniqueId val="{00000005-298D-45DB-B708-763D08D8F5F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3405</c:v>
                </c:pt>
                <c:pt idx="3">
                  <c:v>3194</c:v>
                </c:pt>
                <c:pt idx="6">
                  <c:v>3113</c:v>
                </c:pt>
                <c:pt idx="9">
                  <c:v>3081</c:v>
                </c:pt>
                <c:pt idx="12">
                  <c:v>2996</c:v>
                </c:pt>
              </c:numCache>
            </c:numRef>
          </c:val>
          <c:extLst>
            <c:ext xmlns:c16="http://schemas.microsoft.com/office/drawing/2014/chart" uri="{C3380CC4-5D6E-409C-BE32-E72D297353CC}">
              <c16:uniqueId val="{00000006-298D-45DB-B708-763D08D8F5F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974</c:v>
                </c:pt>
                <c:pt idx="3">
                  <c:v>989</c:v>
                </c:pt>
                <c:pt idx="6">
                  <c:v>905</c:v>
                </c:pt>
                <c:pt idx="9">
                  <c:v>860</c:v>
                </c:pt>
                <c:pt idx="12">
                  <c:v>724</c:v>
                </c:pt>
              </c:numCache>
            </c:numRef>
          </c:val>
          <c:extLst>
            <c:ext xmlns:c16="http://schemas.microsoft.com/office/drawing/2014/chart" uri="{C3380CC4-5D6E-409C-BE32-E72D297353CC}">
              <c16:uniqueId val="{00000007-298D-45DB-B708-763D08D8F5F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7308</c:v>
                </c:pt>
                <c:pt idx="3">
                  <c:v>7312</c:v>
                </c:pt>
                <c:pt idx="6">
                  <c:v>7269</c:v>
                </c:pt>
                <c:pt idx="9">
                  <c:v>7138</c:v>
                </c:pt>
                <c:pt idx="12">
                  <c:v>7359</c:v>
                </c:pt>
              </c:numCache>
            </c:numRef>
          </c:val>
          <c:extLst>
            <c:ext xmlns:c16="http://schemas.microsoft.com/office/drawing/2014/chart" uri="{C3380CC4-5D6E-409C-BE32-E72D297353CC}">
              <c16:uniqueId val="{00000008-298D-45DB-B708-763D08D8F5F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1489</c:v>
                </c:pt>
                <c:pt idx="3">
                  <c:v>643</c:v>
                </c:pt>
                <c:pt idx="6">
                  <c:v>620</c:v>
                </c:pt>
                <c:pt idx="9">
                  <c:v>581</c:v>
                </c:pt>
                <c:pt idx="12">
                  <c:v>541</c:v>
                </c:pt>
              </c:numCache>
            </c:numRef>
          </c:val>
          <c:extLst>
            <c:ext xmlns:c16="http://schemas.microsoft.com/office/drawing/2014/chart" uri="{C3380CC4-5D6E-409C-BE32-E72D297353CC}">
              <c16:uniqueId val="{00000009-298D-45DB-B708-763D08D8F5F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21277</c:v>
                </c:pt>
                <c:pt idx="3">
                  <c:v>22277</c:v>
                </c:pt>
                <c:pt idx="6">
                  <c:v>22437</c:v>
                </c:pt>
                <c:pt idx="9">
                  <c:v>22596</c:v>
                </c:pt>
                <c:pt idx="12">
                  <c:v>21899</c:v>
                </c:pt>
              </c:numCache>
            </c:numRef>
          </c:val>
          <c:extLst>
            <c:ext xmlns:c16="http://schemas.microsoft.com/office/drawing/2014/chart" uri="{C3380CC4-5D6E-409C-BE32-E72D297353CC}">
              <c16:uniqueId val="{0000000A-298D-45DB-B708-763D08D8F5FE}"/>
            </c:ext>
          </c:extLst>
        </c:ser>
        <c:dLbls>
          <c:showLegendKey val="0"/>
          <c:showVal val="0"/>
          <c:showCatName val="0"/>
          <c:showSerName val="0"/>
          <c:showPercent val="0"/>
          <c:showBubbleSize val="0"/>
        </c:dLbls>
        <c:gapWidth val="100"/>
        <c:overlap val="100"/>
        <c:axId val="235986272"/>
        <c:axId val="2359866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11690</c:v>
                </c:pt>
                <c:pt idx="2">
                  <c:v>#N/A</c:v>
                </c:pt>
                <c:pt idx="3">
                  <c:v>#N/A</c:v>
                </c:pt>
                <c:pt idx="4">
                  <c:v>10564</c:v>
                </c:pt>
                <c:pt idx="5">
                  <c:v>#N/A</c:v>
                </c:pt>
                <c:pt idx="6">
                  <c:v>#N/A</c:v>
                </c:pt>
                <c:pt idx="7">
                  <c:v>10030</c:v>
                </c:pt>
                <c:pt idx="8">
                  <c:v>#N/A</c:v>
                </c:pt>
                <c:pt idx="9">
                  <c:v>#N/A</c:v>
                </c:pt>
                <c:pt idx="10">
                  <c:v>8878</c:v>
                </c:pt>
                <c:pt idx="11">
                  <c:v>#N/A</c:v>
                </c:pt>
                <c:pt idx="12">
                  <c:v>#N/A</c:v>
                </c:pt>
                <c:pt idx="13">
                  <c:v>8237</c:v>
                </c:pt>
                <c:pt idx="14">
                  <c:v>#N/A</c:v>
                </c:pt>
              </c:numCache>
            </c:numRef>
          </c:val>
          <c:smooth val="0"/>
          <c:extLst>
            <c:ext xmlns:c16="http://schemas.microsoft.com/office/drawing/2014/chart" uri="{C3380CC4-5D6E-409C-BE32-E72D297353CC}">
              <c16:uniqueId val="{0000000B-298D-45DB-B708-763D08D8F5FE}"/>
            </c:ext>
          </c:extLst>
        </c:ser>
        <c:dLbls>
          <c:showLegendKey val="0"/>
          <c:showVal val="0"/>
          <c:showCatName val="0"/>
          <c:showSerName val="0"/>
          <c:showPercent val="0"/>
          <c:showBubbleSize val="0"/>
        </c:dLbls>
        <c:marker val="1"/>
        <c:smooth val="0"/>
        <c:axId val="235986272"/>
        <c:axId val="235986664"/>
      </c:lineChart>
      <c:catAx>
        <c:axId val="235986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5986664"/>
        <c:crosses val="autoZero"/>
        <c:auto val="1"/>
        <c:lblAlgn val="ctr"/>
        <c:lblOffset val="100"/>
        <c:tickLblSkip val="1"/>
        <c:tickMarkSkip val="1"/>
        <c:noMultiLvlLbl val="0"/>
      </c:catAx>
      <c:valAx>
        <c:axId val="235986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5986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635</c:v>
                </c:pt>
                <c:pt idx="1">
                  <c:v>635</c:v>
                </c:pt>
                <c:pt idx="2">
                  <c:v>635</c:v>
                </c:pt>
              </c:numCache>
            </c:numRef>
          </c:val>
          <c:extLst>
            <c:ext xmlns:c16="http://schemas.microsoft.com/office/drawing/2014/chart" uri="{C3380CC4-5D6E-409C-BE32-E72D297353CC}">
              <c16:uniqueId val="{00000000-EE84-4FDD-A068-6919D829345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1340</c:v>
                </c:pt>
                <c:pt idx="1">
                  <c:v>1676</c:v>
                </c:pt>
                <c:pt idx="2">
                  <c:v>1757</c:v>
                </c:pt>
              </c:numCache>
            </c:numRef>
          </c:val>
          <c:extLst>
            <c:ext xmlns:c16="http://schemas.microsoft.com/office/drawing/2014/chart" uri="{C3380CC4-5D6E-409C-BE32-E72D297353CC}">
              <c16:uniqueId val="{00000001-EE84-4FDD-A068-6919D829345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2858</c:v>
                </c:pt>
                <c:pt idx="1">
                  <c:v>2940</c:v>
                </c:pt>
                <c:pt idx="2">
                  <c:v>3156</c:v>
                </c:pt>
              </c:numCache>
            </c:numRef>
          </c:val>
          <c:extLst>
            <c:ext xmlns:c16="http://schemas.microsoft.com/office/drawing/2014/chart" uri="{C3380CC4-5D6E-409C-BE32-E72D297353CC}">
              <c16:uniqueId val="{00000002-EE84-4FDD-A068-6919D829345A}"/>
            </c:ext>
          </c:extLst>
        </c:ser>
        <c:dLbls>
          <c:showLegendKey val="0"/>
          <c:showVal val="0"/>
          <c:showCatName val="0"/>
          <c:showSerName val="0"/>
          <c:showPercent val="0"/>
          <c:showBubbleSize val="0"/>
        </c:dLbls>
        <c:gapWidth val="120"/>
        <c:overlap val="100"/>
        <c:axId val="244818240"/>
        <c:axId val="244818632"/>
      </c:barChart>
      <c:catAx>
        <c:axId val="244818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44818632"/>
        <c:crosses val="autoZero"/>
        <c:auto val="1"/>
        <c:lblAlgn val="ctr"/>
        <c:lblOffset val="100"/>
        <c:tickLblSkip val="1"/>
        <c:tickMarkSkip val="1"/>
        <c:noMultiLvlLbl val="0"/>
      </c:catAx>
      <c:valAx>
        <c:axId val="2448186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44818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{5DE225D1-05F4-4B2D-941A-2F1765ECBA40}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7EDE-479B-B4D6-CB82896792C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{BE249213-48CA-4CED-A44F-84EFB653484E}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EDE-479B-B4D6-CB82896792C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{70FFBA8E-5E2B-4B06-B7F3-922B08AB0550}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EDE-479B-B4D6-CB82896792C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{6CD6E39A-1264-4C28-AF6A-62F3BAFAEE52}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EDE-479B-B4D6-CB82896792C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{49ED7511-702A-4C7C-A19C-49F7D6B43E81}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EDE-479B-B4D6-CB82896792C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{9E4692DE-ECF3-4F6A-9F2F-A6FD9C881508}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7EDE-479B-B4D6-CB82896792C5}"/>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{ED40CBF2-DBEF-4D5B-A874-84E288C7A608}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7EDE-479B-B4D6-CB82896792C5}"/>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{C1CD563F-8378-47BC-8FCC-9BA971FDCCF5}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7EDE-479B-B4D6-CB82896792C5}"/>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{717D641C-F7CC-439A-9E4C-F54040BA0FA0}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7EDE-479B-B4D6-CB82896792C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57.5</c:v>
                </c:pt>
                <c:pt idx="24">
                  <c:v>57.9</c:v>
                </c:pt>
                <c:pt idx="32">
                  <c:v>59.5</c:v>
                </c:pt>
              </c:numCache>
            </c:numRef>
          </c:xVal>
          <c:yVal>
            <c:numRef>
              <c:f>公会計指標分析・財政指標組合せ分析表!$BP$51:$DC$51</c:f>
              <c:numCache>
                <c:formatCode>#,##0.0;"▲ "#,##0.0</c:formatCode>
                <c:ptCount val="40"/>
                <c:pt idx="16">
                  <c:v>140.19999999999999</c:v>
                </c:pt>
                <c:pt idx="24">
                  <c:v>126.1</c:v>
                </c:pt>
                <c:pt idx="32">
                  <c:v>119.6</c:v>
                </c:pt>
              </c:numCache>
            </c:numRef>
          </c:yVal>
          <c:smooth val="0"/>
          <c:extLst>
            <c:ext xmlns:c16="http://schemas.microsoft.com/office/drawing/2014/chart" uri="{C3380CC4-5D6E-409C-BE32-E72D297353CC}">
              <c16:uniqueId val="{00000009-7EDE-479B-B4D6-CB82896792C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{F4E218BE-EF53-4F29-BE6F-17F9E892ED7B}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7EDE-479B-B4D6-CB82896792C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{6A81FB6C-A217-4ED5-947F-27B053DB0276}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EDE-479B-B4D6-CB82896792C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{0766D09B-7AA4-4FC8-AE39-8B77F78D3972}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EDE-479B-B4D6-CB82896792C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{8FF18CA7-FA0C-4D97-9A9D-B5B54689569D}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EDE-479B-B4D6-CB82896792C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{C0F60869-9F40-499B-8838-BA781EB1F5D6}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EDE-479B-B4D6-CB82896792C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{280EF96C-D571-48B8-B9E7-B74917F4C2E3}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7EDE-479B-B4D6-CB82896792C5}"/>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{7F78D6C9-94F2-47C0-BFED-EA8D303E21DA}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7EDE-479B-B4D6-CB82896792C5}"/>
                </c:ext>
              </c:extLst>
            </c:dLbl>
            <c:dLbl>
              <c:idx val="24"/>
              <c:layout>
                <c:manualLayout>
                  <c:x val="-4.5797569605124176E-2"/>
                  <c:y val="-6.4739042105865174E-2"/>
                </c:manualLayout>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{5678A2DC-6AF7-4FCF-9815-D1DDDC8DFB87}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7EDE-479B-B4D6-CB82896792C5}"/>
                </c:ext>
              </c:extLst>
            </c:dLbl>
            <c:dLbl>
              <c:idx val="32"/>
              <c:layout>
                <c:manualLayout>
                  <c:x val="-1.8492831334020431E-2"/>
                  <c:y val="-6.4739042105865174E-2"/>
                </c:manualLayout>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{E0C16626-51E5-44FB-86DE-0E840100548A}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7EDE-479B-B4D6-CB82896792C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56.4</c:v>
                </c:pt>
                <c:pt idx="24">
                  <c:v>58.8</c:v>
                </c:pt>
                <c:pt idx="32">
                  <c:v>58.8</c:v>
                </c:pt>
              </c:numCache>
            </c:numRef>
          </c:xVal>
          <c:yVal>
            <c:numRef>
              <c:f>公会計指標分析・財政指標組合せ分析表!$BP$55:$DC$55</c:f>
              <c:numCache>
                <c:formatCode>#,##0.0;"▲ "#,##0.0</c:formatCode>
                <c:ptCount val="40"/>
                <c:pt idx="16">
                  <c:v>41.5</c:v>
                </c:pt>
                <c:pt idx="24">
                  <c:v>36.6</c:v>
                </c:pt>
                <c:pt idx="32">
                  <c:v>37.700000000000003</c:v>
                </c:pt>
              </c:numCache>
            </c:numRef>
          </c:yVal>
          <c:smooth val="0"/>
          <c:extLst>
            <c:ext xmlns:c16="http://schemas.microsoft.com/office/drawing/2014/chart" uri="{C3380CC4-5D6E-409C-BE32-E72D297353CC}">
              <c16:uniqueId val="{00000013-7EDE-479B-B4D6-CB82896792C5}"/>
            </c:ext>
          </c:extLst>
        </c:ser>
        <c:dLbls>
          <c:showLegendKey val="0"/>
          <c:showVal val="1"/>
          <c:showCatName val="0"/>
          <c:showSerName val="0"/>
          <c:showPercent val="0"/>
          <c:showBubbleSize val="0"/>
        </c:dLbls>
        <c:axId val="46179840"/>
        <c:axId val="46181760"/>
      </c:scatterChart>
      <c:valAx>
        <c:axId val="46179840"/>
        <c:scaling>
          <c:orientation val="minMax"/>
          <c:max val="59.800000000000004"/>
          <c:min val="56.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6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{8CF2B851-235C-49C7-A132-2752F4AE9D1F}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26DF-4C1E-BB9F-D91542BEAE9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{28DE8130-9ED9-4369-8EE7-5E7F113B6A6F}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6DF-4C1E-BB9F-D91542BEAE9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{DBF83396-8BD5-4C79-B6EF-2A17FA1D3362}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6DF-4C1E-BB9F-D91542BEAE9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{73FE9CE7-B9A6-4D17-8220-A52E8DCDE651}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6DF-4C1E-BB9F-D91542BEAE9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{C107A135-C102-4DA5-820D-DB0034211269}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6DF-4C1E-BB9F-D91542BEAE9F}"/>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{B0AB3240-B479-49D0-B9A6-4A06B054CFD2}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26DF-4C1E-BB9F-D91542BEAE9F}"/>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{AA172F9C-D102-446A-92A4-78BCB2EEE1E9}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26DF-4C1E-BB9F-D91542BEAE9F}"/>
                </c:ext>
              </c:extLst>
            </c:dLbl>
            <c:dLbl>
              <c:idx val="24"/>
              <c:layout>
                <c:manualLayout>
                  <c:x val="-4.5160355153971272E-2"/>
                  <c:y val="-6.6442074734897494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{5D682675-EDE8-42FA-9250-AC6FE2C2128E}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26DF-4C1E-BB9F-D91542BEAE9F}"/>
                </c:ext>
              </c:extLst>
            </c:dLbl>
            <c:dLbl>
              <c:idx val="32"/>
              <c:layout>
                <c:manualLayout>
                  <c:x val="-1.8235628084250128E-2"/>
                  <c:y val="-5.8391219440690402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{1727C23F-B5A8-482B-96AD-BE31D6884D86}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26DF-4C1E-BB9F-D91542BEAE9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15.8</c:v>
                </c:pt>
                <c:pt idx="8">
                  <c:v>14.9</c:v>
                </c:pt>
                <c:pt idx="16">
                  <c:v>13.9</c:v>
                </c:pt>
                <c:pt idx="24">
                  <c:v>13.4</c:v>
                </c:pt>
                <c:pt idx="32">
                  <c:v>13.4</c:v>
                </c:pt>
              </c:numCache>
            </c:numRef>
          </c:xVal>
          <c:yVal>
            <c:numRef>
              <c:f>公会計指標分析・財政指標組合せ分析表!$BP$73:$DC$73</c:f>
              <c:numCache>
                <c:formatCode>#,##0.0;"▲ "#,##0.0</c:formatCode>
                <c:ptCount val="40"/>
                <c:pt idx="0">
                  <c:v>165</c:v>
                </c:pt>
                <c:pt idx="8">
                  <c:v>150.1</c:v>
                </c:pt>
                <c:pt idx="16">
                  <c:v>140.19999999999999</c:v>
                </c:pt>
                <c:pt idx="24">
                  <c:v>126.1</c:v>
                </c:pt>
                <c:pt idx="32">
                  <c:v>119.6</c:v>
                </c:pt>
              </c:numCache>
            </c:numRef>
          </c:yVal>
          <c:smooth val="0"/>
          <c:extLst>
            <c:ext xmlns:c16="http://schemas.microsoft.com/office/drawing/2014/chart" uri="{C3380CC4-5D6E-409C-BE32-E72D297353CC}">
              <c16:uniqueId val="{00000009-26DF-4C1E-BB9F-D91542BEAE9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{299237A2-157D-4497-AAF1-8693EC005222}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26DF-4C1E-BB9F-D91542BEAE9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{76BAD98E-5577-4FDA-979E-AEED1537D75F}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6DF-4C1E-BB9F-D91542BEAE9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{B7774202-E2C9-4B61-B6CE-2C8B5A31237F}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6DF-4C1E-BB9F-D91542BEAE9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{EFA41A9B-A4D5-48C5-BF98-FD1968BECAA9}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6DF-4C1E-BB9F-D91542BEAE9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{1C3CFB16-77D4-4CD2-9900-B1B5C2B4D407}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6DF-4C1E-BB9F-D91542BEAE9F}"/>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{1C126B29-A7B2-4CA9-8ED3-847DE26CBC3C}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26DF-4C1E-BB9F-D91542BEAE9F}"/>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{5C0147AD-AEE2-4E30-8BD7-BDF4339CDC95}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26DF-4C1E-BB9F-D91542BEAE9F}"/>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{719FEC65-5090-4D57-9530-5186A32A6836}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26DF-4C1E-BB9F-D91542BEAE9F}"/>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{00EF3022-AD4C-4B11-80E9-5144049F3B03}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26DF-4C1E-BB9F-D91542BEAE9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9.6</c:v>
                </c:pt>
                <c:pt idx="24">
                  <c:v>9.1999999999999993</c:v>
                </c:pt>
                <c:pt idx="32">
                  <c:v>8.9</c:v>
                </c:pt>
              </c:numCache>
            </c:numRef>
          </c:xVal>
          <c:yVal>
            <c:numRef>
              <c:f>公会計指標分析・財政指標組合せ分析表!$BP$77:$DC$77</c:f>
              <c:numCache>
                <c:formatCode>#,##0.0;"▲ "#,##0.0</c:formatCode>
                <c:ptCount val="40"/>
                <c:pt idx="0">
                  <c:v>65.3</c:v>
                </c:pt>
                <c:pt idx="8">
                  <c:v>60.8</c:v>
                </c:pt>
                <c:pt idx="16">
                  <c:v>41.5</c:v>
                </c:pt>
                <c:pt idx="24">
                  <c:v>36.6</c:v>
                </c:pt>
                <c:pt idx="32">
                  <c:v>37.700000000000003</c:v>
                </c:pt>
              </c:numCache>
            </c:numRef>
          </c:yVal>
          <c:smooth val="0"/>
          <c:extLst>
            <c:ext xmlns:c16="http://schemas.microsoft.com/office/drawing/2014/chart" uri="{C3380CC4-5D6E-409C-BE32-E72D297353CC}">
              <c16:uniqueId val="{00000013-26DF-4C1E-BB9F-D91542BEAE9F}"/>
            </c:ext>
          </c:extLst>
        </c:ser>
        <c:dLbls>
          <c:showLegendKey val="0"/>
          <c:showVal val="1"/>
          <c:showCatName val="0"/>
          <c:showSerName val="0"/>
          <c:showPercent val="0"/>
          <c:showBubbleSize val="0"/>
        </c:dLbls>
        <c:axId val="84219776"/>
        <c:axId val="84234240"/>
      </c:scatterChart>
      <c:valAx>
        <c:axId val="84219776"/>
        <c:scaling>
          <c:orientation val="minMax"/>
          <c:max val="16.400000000000002"/>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9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島根県江津市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実質公債費比率は、平成２０年度以降改善傾向にあ</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ったが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９</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おいては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同様の結果となった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。元利償還金は、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災害復旧事業債の償還開始等に伴い増加しているが、算入公債費等も、災害復旧事業債分の増や、</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平成２２年度から市内全域が過疎対策事業債の対象となったこと</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に伴う増により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、大きな負担増とはなっていない。</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ただ今後、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水道事業等への準元利償還金等の負担増</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や</a:t>
          </a:r>
          <a:r>
            <a:rPr lang="ja-JP" altLang="ja-JP" sz="1100" b="0" i="0" baseline="0">
              <a:solidFill>
                <a:schemeClr val="dk1"/>
              </a:solidFill>
              <a:effectLst/>
              <a:latin typeface="+mn-lt"/>
              <a:ea typeface="+mn-ea"/>
              <a:cs typeface="+mn-cs"/>
            </a:rPr>
            <a:t>新庁舎建設事業や防災行政無線デジタル化事業</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による元利償還金の増が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見込まれるため、今後も新規普通建設事業や公営企業の事業の精査により、実質公債費の抑制を図っていく。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島根県江津市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100" b="0" i="0" baseline="0">
              <a:solidFill>
                <a:schemeClr val="dk1"/>
              </a:solidFill>
              <a:effectLst/>
              <a:latin typeface="+mn-lt"/>
              <a:ea typeface="+mn-ea"/>
              <a:cs typeface="+mn-cs"/>
            </a:rPr>
            <a:t>までは、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年度の豪雨災害によ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る災害復旧事業、駅前公共複合施設整備事業、支所の副次拠点施設整備事業等により、地方債残高は増加してきたが、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基準財政需要額算入見込額の増や充当可能基金の増により充当可能財源も増加しており、将来負担比率の分子は減少</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してきた。平成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年度においては</a:t>
          </a:r>
          <a:r>
            <a:rPr lang="ja-JP" altLang="ja-JP" sz="1100" b="0" i="0" baseline="0">
              <a:solidFill>
                <a:schemeClr val="dk1"/>
              </a:solidFill>
              <a:effectLst/>
              <a:latin typeface="+mn-lt"/>
              <a:ea typeface="+mn-ea"/>
              <a:cs typeface="+mn-cs"/>
            </a:rPr>
            <a:t>、地方債発行額を抑え、地方債残高</a:t>
          </a:r>
          <a:r>
            <a:rPr lang="ja-JP" altLang="en-US" sz="1100" b="0" i="0" baseline="0">
              <a:solidFill>
                <a:schemeClr val="dk1"/>
              </a:solidFill>
              <a:effectLst/>
              <a:latin typeface="+mn-lt"/>
              <a:ea typeface="+mn-ea"/>
              <a:cs typeface="+mn-cs"/>
            </a:rPr>
            <a:t>が減少したため、将来負担比率はさらに改善した</a:t>
          </a:r>
          <a:r>
            <a:rPr lang="ja-JP" altLang="ja-JP" sz="1100" b="0" i="0" baseline="0">
              <a:solidFill>
                <a:schemeClr val="dk1"/>
              </a:solidFill>
              <a:effectLst/>
              <a:latin typeface="+mn-lt"/>
              <a:ea typeface="+mn-ea"/>
              <a:cs typeface="+mn-cs"/>
            </a:rPr>
            <a:t>。</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今後は、新庁舎建設事業、防災行政無線デジタル化事業等の大型事業を行うため、地方債残高が増加する。また、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下水道整備事業などの推進による負担</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が見込まれるため、将来負担比率の悪化が見込まれる。</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こうした状況や今後発生する公共施設の更新・延命化需要を踏まえつつ、既存事業の見直しや新規事業の計画的な実施等により、健全な財政運営に努めなければならない。</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島根県江津市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・決算剰余金の減債基金への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万円の積立、今後の下水道会計繰出金の増に備え地域振興基金に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億円の積立があった一方、公的病院の経営安定化補助のため地域振興基金を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億円取崩したこと、教育コンピュータ整備等のために教育振興基金を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年度完成予定の新庁舎建設事業の財源とするため、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億円程度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取崩し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予定</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・地域振興基金：地域の活性化に資するための基金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勇気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感動</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ごうつふるさと基金：地域の伝統芸能文化伝承に関する事業、地域の自然・景観を活かした事業等、まちづくりへの共感を持つ人々が地域づくりへ参加できるよう寄付金を財源として設置した基金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・公共施設等整備管理基金：公共施設等の設備、維持管理及び運営のための基金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・地域振興基金：公的病院経営安定化補助のため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億円取り崩した一方、</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今後増加が見込まれる公共下水道会計繰出金に備え、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後年度の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負担軽減のために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億円積み立てたこと等により増加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勇気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感動</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ごうつふるさと基金：目的に沿った事業へ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万円充当した一方、寄付金を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年度完成予定の新庁舎建設事業の財源とするため、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億円程度取り崩し予定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災害への備え等のため、過去の実績等を踏まえ、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億円程度を目途に積み立てることとしている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年度に地方債償還のピークを迎えるため、それに備えて積立を行っている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8649137-68D6-4C49-9EBD-F6A6C6AAA7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04A285A-07CD-4663-A70D-A19632194B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D6131164-7D6B-461D-908D-AEBEBA7EA4FE}"/>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BA9CBCDB-2C41-440D-B23B-520456964D57}"/>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BC5237E6-1644-4E93-B971-399A786DFD28}"/>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7043C5C2-D658-426F-AE45-A1162DD5BACB}"/>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島根県江津市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CBA8786D-8601-4BA4-BBE8-9502E39251FA}"/>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CF9C15F2-A8AE-4A7D-9193-BDC2FE17444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259A9147-CAF8-48B9-8E25-67063ACBD058}"/>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931C2FCA-5476-4FF5-9E1F-E1CE71AB5EC8}"/>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EC42BD6D-F6F9-4AAF-9D07-1A98676A64A3}"/>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885B6545-5014-40B8-83D4-B5B9EE10A585}"/>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23,944
23,655
268.24
15,650,517
15,031,823
498,876
8,773,757
21,898,733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D7F01ED5-D5C8-454D-A4C6-E3CAEA968BCE}"/>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8F6096DD-B526-4859-B059-C1E2D0A225F2}"/>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ED80825A-7BEB-4A5B-986C-357715D2A2C9}"/>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A78EEBE6-FE75-4F1C-A13B-9931B916091F}"/>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D542BBBC-7053-46A0-8374-284DA8E40023}"/>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7354AC7F-58EB-45E7-AB56-A5387624743F}"/>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D753860B-483C-4731-8879-EE30E4B2E154}"/>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83650674-6A40-45A1-A535-388BD4F2E7EB}"/>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F0647F4-ECED-41DF-8AB4-8A97AEE8BDE3}"/>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5B7B725A-CDB1-4B91-84DF-D01A3A87C3C4}"/>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C0360BCD-551D-4D6E-98CC-DEF9F8A2B81A}"/>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34F28D87-2256-4F54-A42A-E1E1BAB94649}"/>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2E3D235E-4D47-4E0C-A7D6-37532BFABEBF}"/>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9211632B-965E-4248-8E59-9E9ED5A4A01A}"/>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D469A36B-2B86-40FA-998E-470151F9A24A}"/>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55EAD601-9C77-4A8E-B4FC-6B71049455A2}"/>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8FB4E7B7-01BD-498A-97D5-B41B99681C8E}"/>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D027568A-3609-4AC1-A488-202077249F88}"/>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id="{747C17FF-36E8-4126-970D-B67007658502}"/>
            </a:ext>
          </a:extLst>
        </xdr:cNvPr>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FB0D8AE-3C98-4D57-B3A3-F3FBF4A9F024}"/>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id="{ACDFB7CA-AF2E-47B0-8906-4326A280EEC8}"/>
            </a:ext>
          </a:extLst>
        </xdr:cNvPr>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3947743A-75EA-44EF-A8F7-B056867F716C}"/>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3FFC1813-891B-4B5E-8219-C92012DBC598}"/>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E948EFF9-9275-4D15-943B-6D1B606F650A}"/>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7AB62E28-4C84-4940-B510-947F1CE394B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B2DF136D-E1BF-4926-AAAF-1053F46018A1}"/>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62EA17B9-9086-4EE1-BF7E-F3ABAFECC7C7}"/>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24C6122A-506E-4F81-BEEC-157D17376EB9}"/>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E5F5D899-A1C7-4A60-A5AB-137A144F7D89}"/>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3CF0738D-BB51-46FD-B1FD-AA0E466EDFA7}"/>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E4BA438B-BD4C-4700-934D-5077B2A5257C}"/>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A498F096-9D4B-485C-B43A-DF128C9996A9}"/>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66873401-3A4D-457B-9EB9-939C12600EAD}"/>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1BA8F297-76B6-4A67-92A9-B0430C0B2102}"/>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老朽化施設は多いが、類似団体と数値はほぼ同程度となっている。</a:t>
          </a:r>
          <a:endParaRPr lang="ja-JP" altLang="ja-JP">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年度に策定した公共施設等総合管理計画の、Ｈ</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以降</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年間で公共建築物の延床面積を</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％削減するという目標に基づき、解体等を進めてきているが、今後も公共施設の集約化・複合化を進めるとともに、不要施設の解体や売却等を積極的に行い、施設保有量の適正化に取り組む。</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A0D1DB7B-A887-44DB-9A60-B6128071AE4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8F173A0-D89C-458A-A92E-EA1B5DB3A82C}"/>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8826497F-DA28-432E-84DE-713B63CFBE25}"/>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506CB867-105F-4AE8-B987-24767C7840FB}"/>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CBFF5B33-82A3-402E-B70B-D25FCE52AA2E}"/>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FD209D51-82C8-40A5-94C6-3946EC523DE3}"/>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328E5D13-2579-4A3A-9560-9A09EC9C5492}"/>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2C215930-4204-43AC-AD99-0824963A1668}"/>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5156960A-769F-48B9-B36A-95C4D687EDB4}"/>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54054ED5-3824-41AE-903D-F71651C95F67}"/>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77F55D28-D8EA-4D26-A9F3-4FE4241FC83B}"/>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233E5A9A-8922-453B-A258-5116F0AD49DB}"/>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id="{66F1F820-5788-450B-AC76-48354280D124}"/>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8DA4CE4A-C45C-4DD5-B58E-A5183376EC0E}"/>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433E96CA-5898-4BB2-883D-780624F78554}"/>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DA8AFA6C-BA4C-4001-903D-D60F81F42DD2}"/>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20108</xdr:rowOff>
    </xdr:from>
    <xdr:to>
      <xdr:col>23</xdr:col>
      <xdr:colOff>85090</xdr:colOff>
      <xdr:row>34</xdr:row>
      <xdr:rowOff>82973</xdr:rowOff>
    </xdr:to>
    <xdr:cxnSp macro="">
      <xdr:nvCxnSpPr>
        <xdr:cNvPr id="64" name="直線コネクタ 63">
          <a:extLst>
            <a:ext uri="{FF2B5EF4-FFF2-40B4-BE49-F238E27FC236}">
              <a16:creationId xmlns:a16="http://schemas.microsoft.com/office/drawing/2014/main" id="{B43F6807-1E63-4201-B13C-E0BDAFE7B2A5}"/>
            </a:ext>
          </a:extLst>
        </xdr:cNvPr>
        <xdr:cNvCxnSpPr/>
      </xdr:nvCxnSpPr>
      <xdr:spPr>
        <a:xfrm flipV="1">
          <a:off x="4760595" y="4649258"/>
          <a:ext cx="127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65" name="有形固定資産減価償却率最小値テキスト">
          <a:extLst>
            <a:ext uri="{FF2B5EF4-FFF2-40B4-BE49-F238E27FC236}">
              <a16:creationId xmlns:a16="http://schemas.microsoft.com/office/drawing/2014/main" id="{712AD48F-BFD7-4E2A-A604-F03E7556F563}"/>
            </a:ext>
          </a:extLst>
        </xdr:cNvPr>
        <xdr:cNvSpPr txBox="1"/>
      </xdr:nvSpPr>
      <xdr:spPr>
        <a:xfrm>
          <a:off x="4813300" y="5916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66" name="直線コネクタ 65">
          <a:extLst>
            <a:ext uri="{FF2B5EF4-FFF2-40B4-BE49-F238E27FC236}">
              <a16:creationId xmlns:a16="http://schemas.microsoft.com/office/drawing/2014/main" id="{13179ACC-5828-4C4B-905D-111EEFD0EE55}"/>
            </a:ext>
          </a:extLst>
        </xdr:cNvPr>
        <xdr:cNvCxnSpPr/>
      </xdr:nvCxnSpPr>
      <xdr:spPr>
        <a:xfrm>
          <a:off x="4673600" y="5912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138235</xdr:rowOff>
    </xdr:from>
    <xdr:ext cx="405111" cy="259045"/>
    <xdr:sp macro="" textlink="">
      <xdr:nvSpPr>
        <xdr:cNvPr id="67" name="有形固定資産減価償却率最大値テキスト">
          <a:extLst>
            <a:ext uri="{FF2B5EF4-FFF2-40B4-BE49-F238E27FC236}">
              <a16:creationId xmlns:a16="http://schemas.microsoft.com/office/drawing/2014/main" id="{2D8E4B5D-52F7-4801-97F3-DAC7E9654E64}"/>
            </a:ext>
          </a:extLst>
        </xdr:cNvPr>
        <xdr:cNvSpPr txBox="1"/>
      </xdr:nvSpPr>
      <xdr:spPr>
        <a:xfrm>
          <a:off x="4813300" y="4424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20108</xdr:rowOff>
    </xdr:from>
    <xdr:to>
      <xdr:col>23</xdr:col>
      <xdr:colOff>174625</xdr:colOff>
      <xdr:row>27</xdr:row>
      <xdr:rowOff>20108</xdr:rowOff>
    </xdr:to>
    <xdr:cxnSp macro="">
      <xdr:nvCxnSpPr>
        <xdr:cNvPr id="68" name="直線コネクタ 67">
          <a:extLst>
            <a:ext uri="{FF2B5EF4-FFF2-40B4-BE49-F238E27FC236}">
              <a16:creationId xmlns:a16="http://schemas.microsoft.com/office/drawing/2014/main" id="{814E61D8-A0B9-4460-819B-254A022808E8}"/>
            </a:ext>
          </a:extLst>
        </xdr:cNvPr>
        <xdr:cNvCxnSpPr/>
      </xdr:nvCxnSpPr>
      <xdr:spPr>
        <a:xfrm>
          <a:off x="4673600" y="464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88282</xdr:rowOff>
    </xdr:from>
    <xdr:ext cx="405111" cy="259045"/>
    <xdr:sp macro="" textlink="">
      <xdr:nvSpPr>
        <xdr:cNvPr id="69" name="有形固定資産減価償却率平均値テキスト">
          <a:extLst>
            <a:ext uri="{FF2B5EF4-FFF2-40B4-BE49-F238E27FC236}">
              <a16:creationId xmlns:a16="http://schemas.microsoft.com/office/drawing/2014/main" id="{C683B934-2BA8-47CC-A4A1-0A0460C6729B}"/>
            </a:ext>
          </a:extLst>
        </xdr:cNvPr>
        <xdr:cNvSpPr txBox="1"/>
      </xdr:nvSpPr>
      <xdr:spPr>
        <a:xfrm>
          <a:off x="4813300" y="5231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0" name="フローチャート: 判断 69">
          <a:extLst>
            <a:ext uri="{FF2B5EF4-FFF2-40B4-BE49-F238E27FC236}">
              <a16:creationId xmlns:a16="http://schemas.microsoft.com/office/drawing/2014/main" id="{5B268D91-8A56-4E2F-992C-57342FB00A22}"/>
            </a:ext>
          </a:extLst>
        </xdr:cNvPr>
        <xdr:cNvSpPr/>
      </xdr:nvSpPr>
      <xdr:spPr>
        <a:xfrm>
          <a:off x="4711700" y="52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109855</xdr:rowOff>
    </xdr:from>
    <xdr:to>
      <xdr:col>19</xdr:col>
      <xdr:colOff>187325</xdr:colOff>
      <xdr:row>31</xdr:row>
      <xdr:rowOff>40005</xdr:rowOff>
    </xdr:to>
    <xdr:sp macro="" textlink="">
      <xdr:nvSpPr>
        <xdr:cNvPr id="71" name="フローチャート: 判断 70">
          <a:extLst>
            <a:ext uri="{FF2B5EF4-FFF2-40B4-BE49-F238E27FC236}">
              <a16:creationId xmlns:a16="http://schemas.microsoft.com/office/drawing/2014/main" id="{C0A0E237-A037-45CE-9451-7C4EDE31555D}"/>
            </a:ext>
          </a:extLst>
        </xdr:cNvPr>
        <xdr:cNvSpPr/>
      </xdr:nvSpPr>
      <xdr:spPr>
        <a:xfrm>
          <a:off x="4000500" y="52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24765</xdr:rowOff>
    </xdr:from>
    <xdr:to>
      <xdr:col>15</xdr:col>
      <xdr:colOff>187325</xdr:colOff>
      <xdr:row>31</xdr:row>
      <xdr:rowOff>126365</xdr:rowOff>
    </xdr:to>
    <xdr:sp macro="" textlink="">
      <xdr:nvSpPr>
        <xdr:cNvPr id="72" name="フローチャート: 判断 71">
          <a:extLst>
            <a:ext uri="{FF2B5EF4-FFF2-40B4-BE49-F238E27FC236}">
              <a16:creationId xmlns:a16="http://schemas.microsoft.com/office/drawing/2014/main" id="{B373E62D-4455-492B-8E67-F24A150E32CF}"/>
            </a:ext>
          </a:extLst>
        </xdr:cNvPr>
        <xdr:cNvSpPr/>
      </xdr:nvSpPr>
      <xdr:spPr>
        <a:xfrm>
          <a:off x="3238500" y="533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1FB3DEB3-4C27-4D66-A658-3263EBE52FD5}"/>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75DFFD1E-C40C-4736-A118-7A38F2864E59}"/>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6E625708-A57C-4B1C-9A78-7D6FB56B293B}"/>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190C73E6-37AB-4A4B-AAFE-2A9017C7FFDB}"/>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59001570-6444-403C-BDB3-42242DAD334D}"/>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84667</xdr:rowOff>
    </xdr:from>
    <xdr:to>
      <xdr:col>23</xdr:col>
      <xdr:colOff>136525</xdr:colOff>
      <xdr:row>31</xdr:row>
      <xdr:rowOff>14817</xdr:rowOff>
    </xdr:to>
    <xdr:sp macro="" textlink="">
      <xdr:nvSpPr>
        <xdr:cNvPr id="78" name="楕円 77">
          <a:extLst>
            <a:ext uri="{FF2B5EF4-FFF2-40B4-BE49-F238E27FC236}">
              <a16:creationId xmlns:a16="http://schemas.microsoft.com/office/drawing/2014/main" id="{BB1B8368-43EE-4D2F-9DC3-8E262E528217}"/>
            </a:ext>
          </a:extLst>
        </xdr:cNvPr>
        <xdr:cNvSpPr/>
      </xdr:nvSpPr>
      <xdr:spPr>
        <a:xfrm>
          <a:off x="4711700" y="522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107544</xdr:rowOff>
    </xdr:from>
    <xdr:ext cx="405111" cy="259045"/>
    <xdr:sp macro="" textlink="">
      <xdr:nvSpPr>
        <xdr:cNvPr id="79" name="有形固定資産減価償却率該当値テキスト">
          <a:extLst>
            <a:ext uri="{FF2B5EF4-FFF2-40B4-BE49-F238E27FC236}">
              <a16:creationId xmlns:a16="http://schemas.microsoft.com/office/drawing/2014/main" id="{DBA24172-91C6-49A0-878A-39EE4D16DD59}"/>
            </a:ext>
          </a:extLst>
        </xdr:cNvPr>
        <xdr:cNvSpPr txBox="1"/>
      </xdr:nvSpPr>
      <xdr:spPr>
        <a:xfrm>
          <a:off x="4813300" y="5079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142240</xdr:rowOff>
    </xdr:from>
    <xdr:to>
      <xdr:col>19</xdr:col>
      <xdr:colOff>187325</xdr:colOff>
      <xdr:row>31</xdr:row>
      <xdr:rowOff>72390</xdr:rowOff>
    </xdr:to>
    <xdr:sp macro="" textlink="">
      <xdr:nvSpPr>
        <xdr:cNvPr id="80" name="楕円 79">
          <a:extLst>
            <a:ext uri="{FF2B5EF4-FFF2-40B4-BE49-F238E27FC236}">
              <a16:creationId xmlns:a16="http://schemas.microsoft.com/office/drawing/2014/main" id="{BB6005F1-969D-4DEB-85CF-AAC270413B91}"/>
            </a:ext>
          </a:extLst>
        </xdr:cNvPr>
        <xdr:cNvSpPr/>
      </xdr:nvSpPr>
      <xdr:spPr>
        <a:xfrm>
          <a:off x="4000500" y="528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135467</xdr:rowOff>
    </xdr:from>
    <xdr:to>
      <xdr:col>23</xdr:col>
      <xdr:colOff>85725</xdr:colOff>
      <xdr:row>31</xdr:row>
      <xdr:rowOff>21590</xdr:rowOff>
    </xdr:to>
    <xdr:cxnSp macro="">
      <xdr:nvCxnSpPr>
        <xdr:cNvPr id="81" name="直線コネクタ 80">
          <a:extLst>
            <a:ext uri="{FF2B5EF4-FFF2-40B4-BE49-F238E27FC236}">
              <a16:creationId xmlns:a16="http://schemas.microsoft.com/office/drawing/2014/main" id="{93C057E5-E026-4B96-9702-4C4CC3483D1F}"/>
            </a:ext>
          </a:extLst>
        </xdr:cNvPr>
        <xdr:cNvCxnSpPr/>
      </xdr:nvCxnSpPr>
      <xdr:spPr>
        <a:xfrm flipV="1">
          <a:off x="4051300" y="5278967"/>
          <a:ext cx="7112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156633</xdr:rowOff>
    </xdr:from>
    <xdr:to>
      <xdr:col>15</xdr:col>
      <xdr:colOff>187325</xdr:colOff>
      <xdr:row>31</xdr:row>
      <xdr:rowOff>86783</xdr:rowOff>
    </xdr:to>
    <xdr:sp macro="" textlink="">
      <xdr:nvSpPr>
        <xdr:cNvPr id="82" name="楕円 81">
          <a:extLst>
            <a:ext uri="{FF2B5EF4-FFF2-40B4-BE49-F238E27FC236}">
              <a16:creationId xmlns:a16="http://schemas.microsoft.com/office/drawing/2014/main" id="{463C26B5-73D7-4517-8AF6-F18D084F1F61}"/>
            </a:ext>
          </a:extLst>
        </xdr:cNvPr>
        <xdr:cNvSpPr/>
      </xdr:nvSpPr>
      <xdr:spPr>
        <a:xfrm>
          <a:off x="3238500" y="530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21590</xdr:rowOff>
    </xdr:from>
    <xdr:to>
      <xdr:col>19</xdr:col>
      <xdr:colOff>136525</xdr:colOff>
      <xdr:row>31</xdr:row>
      <xdr:rowOff>35983</xdr:rowOff>
    </xdr:to>
    <xdr:cxnSp macro="">
      <xdr:nvCxnSpPr>
        <xdr:cNvPr id="83" name="直線コネクタ 82">
          <a:extLst>
            <a:ext uri="{FF2B5EF4-FFF2-40B4-BE49-F238E27FC236}">
              <a16:creationId xmlns:a16="http://schemas.microsoft.com/office/drawing/2014/main" id="{F67709B4-79FB-48B8-8EC6-E460D3591611}"/>
            </a:ext>
          </a:extLst>
        </xdr:cNvPr>
        <xdr:cNvCxnSpPr/>
      </xdr:nvCxnSpPr>
      <xdr:spPr>
        <a:xfrm flipV="1">
          <a:off x="3289300" y="5336540"/>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56532</xdr:rowOff>
    </xdr:from>
    <xdr:ext cx="405111" cy="259045"/>
    <xdr:sp macro="" textlink="">
      <xdr:nvSpPr>
        <xdr:cNvPr id="84" name="n_1aveValue有形固定資産減価償却率">
          <a:extLst>
            <a:ext uri="{FF2B5EF4-FFF2-40B4-BE49-F238E27FC236}">
              <a16:creationId xmlns:a16="http://schemas.microsoft.com/office/drawing/2014/main" id="{17A550AA-8936-4747-A9E2-7262511C5D89}"/>
            </a:ext>
          </a:extLst>
        </xdr:cNvPr>
        <xdr:cNvSpPr txBox="1"/>
      </xdr:nvSpPr>
      <xdr:spPr>
        <a:xfrm>
          <a:off x="3836044" y="50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117492</xdr:rowOff>
    </xdr:from>
    <xdr:ext cx="405111" cy="259045"/>
    <xdr:sp macro="" textlink="">
      <xdr:nvSpPr>
        <xdr:cNvPr id="85" name="n_2aveValue有形固定資産減価償却率">
          <a:extLst>
            <a:ext uri="{FF2B5EF4-FFF2-40B4-BE49-F238E27FC236}">
              <a16:creationId xmlns:a16="http://schemas.microsoft.com/office/drawing/2014/main" id="{11182CB8-FAB4-4B3E-89CE-1342259ED59D}"/>
            </a:ext>
          </a:extLst>
        </xdr:cNvPr>
        <xdr:cNvSpPr txBox="1"/>
      </xdr:nvSpPr>
      <xdr:spPr>
        <a:xfrm>
          <a:off x="3086744" y="5432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63517</xdr:rowOff>
    </xdr:from>
    <xdr:ext cx="405111" cy="259045"/>
    <xdr:sp macro="" textlink="">
      <xdr:nvSpPr>
        <xdr:cNvPr id="86" name="n_1mainValue有形固定資産減価償却率">
          <a:extLst>
            <a:ext uri="{FF2B5EF4-FFF2-40B4-BE49-F238E27FC236}">
              <a16:creationId xmlns:a16="http://schemas.microsoft.com/office/drawing/2014/main" id="{2D81A4C9-4916-41B1-AB24-1E2D0AC87066}"/>
            </a:ext>
          </a:extLst>
        </xdr:cNvPr>
        <xdr:cNvSpPr txBox="1"/>
      </xdr:nvSpPr>
      <xdr:spPr>
        <a:xfrm>
          <a:off x="3836044" y="537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103310</xdr:rowOff>
    </xdr:from>
    <xdr:ext cx="405111" cy="259045"/>
    <xdr:sp macro="" textlink="">
      <xdr:nvSpPr>
        <xdr:cNvPr id="87" name="n_2mainValue有形固定資産減価償却率">
          <a:extLst>
            <a:ext uri="{FF2B5EF4-FFF2-40B4-BE49-F238E27FC236}">
              <a16:creationId xmlns:a16="http://schemas.microsoft.com/office/drawing/2014/main" id="{057B9A2F-044E-419B-9AE6-386A0772D529}"/>
            </a:ext>
          </a:extLst>
        </xdr:cNvPr>
        <xdr:cNvSpPr txBox="1"/>
      </xdr:nvSpPr>
      <xdr:spPr>
        <a:xfrm>
          <a:off x="3086744" y="5075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a:extLst>
            <a:ext uri="{FF2B5EF4-FFF2-40B4-BE49-F238E27FC236}">
              <a16:creationId xmlns:a16="http://schemas.microsoft.com/office/drawing/2014/main" id="{46F86353-4B1B-4491-BC6B-8524348DA8A6}"/>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a:extLst>
            <a:ext uri="{FF2B5EF4-FFF2-40B4-BE49-F238E27FC236}">
              <a16:creationId xmlns:a16="http://schemas.microsoft.com/office/drawing/2014/main" id="{152D3507-0DEF-4509-A232-3CE522AAF1B1}"/>
            </a:ext>
          </a:extLst>
        </xdr:cNvPr>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a:extLst>
            <a:ext uri="{FF2B5EF4-FFF2-40B4-BE49-F238E27FC236}">
              <a16:creationId xmlns:a16="http://schemas.microsoft.com/office/drawing/2014/main" id="{99762C61-A1CA-43D0-A6F7-885C2056FD96}"/>
            </a:ext>
          </a:extLst>
        </xdr:cNvPr>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a:extLst>
            <a:ext uri="{FF2B5EF4-FFF2-40B4-BE49-F238E27FC236}">
              <a16:creationId xmlns:a16="http://schemas.microsoft.com/office/drawing/2014/main" id="{8FB71BFD-2927-43BF-A46E-13B3883CF6A2}"/>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a:extLst>
            <a:ext uri="{FF2B5EF4-FFF2-40B4-BE49-F238E27FC236}">
              <a16:creationId xmlns:a16="http://schemas.microsoft.com/office/drawing/2014/main" id="{61E6CD84-2F77-4478-9C03-BF137779234C}"/>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a:extLst>
            <a:ext uri="{FF2B5EF4-FFF2-40B4-BE49-F238E27FC236}">
              <a16:creationId xmlns:a16="http://schemas.microsoft.com/office/drawing/2014/main" id="{241F11AD-A8C6-45DA-835D-F382373E4158}"/>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a:extLst>
            <a:ext uri="{FF2B5EF4-FFF2-40B4-BE49-F238E27FC236}">
              <a16:creationId xmlns:a16="http://schemas.microsoft.com/office/drawing/2014/main" id="{695F2317-7962-423D-B876-1946D37E0454}"/>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a:extLst>
            <a:ext uri="{FF2B5EF4-FFF2-40B4-BE49-F238E27FC236}">
              <a16:creationId xmlns:a16="http://schemas.microsoft.com/office/drawing/2014/main" id="{AAFADCB8-0D9E-4ACE-B469-5CC5926F3DA2}"/>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a:extLst>
            <a:ext uri="{FF2B5EF4-FFF2-40B4-BE49-F238E27FC236}">
              <a16:creationId xmlns:a16="http://schemas.microsoft.com/office/drawing/2014/main" id="{5E283669-BE69-4933-A467-A0EE76AB89AB}"/>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a:extLst>
            <a:ext uri="{FF2B5EF4-FFF2-40B4-BE49-F238E27FC236}">
              <a16:creationId xmlns:a16="http://schemas.microsoft.com/office/drawing/2014/main" id="{32F4F2A3-1E65-414B-BDE0-2743283D0D32}"/>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a:extLst>
            <a:ext uri="{FF2B5EF4-FFF2-40B4-BE49-F238E27FC236}">
              <a16:creationId xmlns:a16="http://schemas.microsoft.com/office/drawing/2014/main" id="{24A72822-BAB3-4B1A-A608-65ECA19624E4}"/>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a:extLst>
            <a:ext uri="{FF2B5EF4-FFF2-40B4-BE49-F238E27FC236}">
              <a16:creationId xmlns:a16="http://schemas.microsoft.com/office/drawing/2014/main" id="{2C184CDC-9DE4-4B63-B1D4-4F2F9CBA68BC}"/>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a:extLst>
            <a:ext uri="{FF2B5EF4-FFF2-40B4-BE49-F238E27FC236}">
              <a16:creationId xmlns:a16="http://schemas.microsoft.com/office/drawing/2014/main" id="{C5242579-C041-447E-B9F0-6E206F8D5F51}"/>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債務償還可能年数は類似団体平均を上回っているが、主な要因として、平成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年災における災害復旧債の発行、（Ｈ</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～Ｈ</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）、駅前公共複合施設建設（Ｈ</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～Ｈ</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）のための過疎対策事業債等の発行等、地方債残高が増加したことが原因と考えられる。</a:t>
          </a:r>
          <a:endParaRPr lang="ja-JP" altLang="ja-JP">
            <a:effectLst/>
          </a:endParaRPr>
        </a:p>
        <a:p>
          <a:r>
            <a:rPr kumimoji="1" lang="ja-JP" altLang="ja-JP" sz="1100">
              <a:solidFill>
                <a:schemeClr val="dk1"/>
              </a:solidFill>
              <a:effectLst/>
              <a:latin typeface="+mn-lt"/>
              <a:ea typeface="+mn-ea"/>
              <a:cs typeface="+mn-cs"/>
            </a:rPr>
            <a:t>　今後も新庁舎建設等大型事業を予定しているが、地方債残高を押さえるべく更なる事業の精査、年度間調整が必要と考える。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a:extLst>
            <a:ext uri="{FF2B5EF4-FFF2-40B4-BE49-F238E27FC236}">
              <a16:creationId xmlns:a16="http://schemas.microsoft.com/office/drawing/2014/main" id="{0A333304-5314-4FB3-AA23-F88B7B873A54}"/>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a:extLst>
            <a:ext uri="{FF2B5EF4-FFF2-40B4-BE49-F238E27FC236}">
              <a16:creationId xmlns:a16="http://schemas.microsoft.com/office/drawing/2014/main" id="{763278E7-8E71-48CB-86C6-E4C2F1309BF5}"/>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a:extLst>
            <a:ext uri="{FF2B5EF4-FFF2-40B4-BE49-F238E27FC236}">
              <a16:creationId xmlns:a16="http://schemas.microsoft.com/office/drawing/2014/main" id="{67CBD3C1-ACD3-4B62-A39A-8E83975F60C3}"/>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a:extLst>
            <a:ext uri="{FF2B5EF4-FFF2-40B4-BE49-F238E27FC236}">
              <a16:creationId xmlns:a16="http://schemas.microsoft.com/office/drawing/2014/main" id="{362D9E6F-57A9-46AA-9FFE-F3CB7CAD6950}"/>
            </a:ext>
          </a:extLst>
        </xdr:cNvPr>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a:extLst>
            <a:ext uri="{FF2B5EF4-FFF2-40B4-BE49-F238E27FC236}">
              <a16:creationId xmlns:a16="http://schemas.microsoft.com/office/drawing/2014/main" id="{523C8F49-5B8B-41F3-9F88-234960C8ACD9}"/>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a:extLst>
            <a:ext uri="{FF2B5EF4-FFF2-40B4-BE49-F238E27FC236}">
              <a16:creationId xmlns:a16="http://schemas.microsoft.com/office/drawing/2014/main" id="{7273716E-DB27-4BA6-9784-8FF296B873AB}"/>
            </a:ext>
          </a:extLst>
        </xdr:cNvPr>
        <xdr:cNvSpPr txBox="1"/>
      </xdr:nvSpPr>
      <xdr:spPr>
        <a:xfrm>
          <a:off x="109314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a:extLst>
            <a:ext uri="{FF2B5EF4-FFF2-40B4-BE49-F238E27FC236}">
              <a16:creationId xmlns:a16="http://schemas.microsoft.com/office/drawing/2014/main" id="{F836454C-D55C-458C-8DE5-07A35F8C2180}"/>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a:extLst>
            <a:ext uri="{FF2B5EF4-FFF2-40B4-BE49-F238E27FC236}">
              <a16:creationId xmlns:a16="http://schemas.microsoft.com/office/drawing/2014/main" id="{9D6C0A82-6879-4162-97CB-DB8B9343EA20}"/>
            </a:ext>
          </a:extLst>
        </xdr:cNvPr>
        <xdr:cNvSpPr txBox="1"/>
      </xdr:nvSpPr>
      <xdr:spPr>
        <a:xfrm>
          <a:off x="10931403" y="51671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a:extLst>
            <a:ext uri="{FF2B5EF4-FFF2-40B4-BE49-F238E27FC236}">
              <a16:creationId xmlns:a16="http://schemas.microsoft.com/office/drawing/2014/main" id="{50110940-9DF7-4126-9BEB-A65BC3056A3B}"/>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0" name="テキスト ボックス 109">
          <a:extLst>
            <a:ext uri="{FF2B5EF4-FFF2-40B4-BE49-F238E27FC236}">
              <a16:creationId xmlns:a16="http://schemas.microsoft.com/office/drawing/2014/main" id="{32F47E56-8765-4A06-A202-79FFAAB79155}"/>
            </a:ext>
          </a:extLst>
        </xdr:cNvPr>
        <xdr:cNvSpPr txBox="1"/>
      </xdr:nvSpPr>
      <xdr:spPr>
        <a:xfrm>
          <a:off x="10931403" y="48073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a:extLst>
            <a:ext uri="{FF2B5EF4-FFF2-40B4-BE49-F238E27FC236}">
              <a16:creationId xmlns:a16="http://schemas.microsoft.com/office/drawing/2014/main" id="{A4B6D149-183C-4F72-8ACD-C229AE396F66}"/>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a:extLst>
            <a:ext uri="{FF2B5EF4-FFF2-40B4-BE49-F238E27FC236}">
              <a16:creationId xmlns:a16="http://schemas.microsoft.com/office/drawing/2014/main" id="{46C305F2-7FFA-4545-94FB-AC4B095C2596}"/>
            </a:ext>
          </a:extLst>
        </xdr:cNvPr>
        <xdr:cNvSpPr txBox="1"/>
      </xdr:nvSpPr>
      <xdr:spPr>
        <a:xfrm>
          <a:off x="10880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a:extLst>
            <a:ext uri="{FF2B5EF4-FFF2-40B4-BE49-F238E27FC236}">
              <a16:creationId xmlns:a16="http://schemas.microsoft.com/office/drawing/2014/main" id="{3451D9F2-7D64-4E90-BE04-37A9AC7BB503}"/>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a:extLst>
            <a:ext uri="{FF2B5EF4-FFF2-40B4-BE49-F238E27FC236}">
              <a16:creationId xmlns:a16="http://schemas.microsoft.com/office/drawing/2014/main" id="{CC518A2E-F296-47CE-B86E-11626BF1F02D}"/>
            </a:ext>
          </a:extLst>
        </xdr:cNvPr>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a:extLst>
            <a:ext uri="{FF2B5EF4-FFF2-40B4-BE49-F238E27FC236}">
              <a16:creationId xmlns:a16="http://schemas.microsoft.com/office/drawing/2014/main" id="{389C9ED4-5B27-4C80-ACAB-7C958D2BE08A}"/>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107597</xdr:rowOff>
    </xdr:from>
    <xdr:to>
      <xdr:col>76</xdr:col>
      <xdr:colOff>21589</xdr:colOff>
      <xdr:row>34</xdr:row>
      <xdr:rowOff>79375</xdr:rowOff>
    </xdr:to>
    <xdr:cxnSp macro="">
      <xdr:nvCxnSpPr>
        <xdr:cNvPr id="116" name="直線コネクタ 115">
          <a:extLst>
            <a:ext uri="{FF2B5EF4-FFF2-40B4-BE49-F238E27FC236}">
              <a16:creationId xmlns:a16="http://schemas.microsoft.com/office/drawing/2014/main" id="{CB050D3D-E116-4932-8F15-F7AD17D4B365}"/>
            </a:ext>
          </a:extLst>
        </xdr:cNvPr>
        <xdr:cNvCxnSpPr/>
      </xdr:nvCxnSpPr>
      <xdr:spPr>
        <a:xfrm flipV="1">
          <a:off x="14793595" y="4565297"/>
          <a:ext cx="1269" cy="1343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17" name="債務償還可能年数最小値テキスト">
          <a:extLst>
            <a:ext uri="{FF2B5EF4-FFF2-40B4-BE49-F238E27FC236}">
              <a16:creationId xmlns:a16="http://schemas.microsoft.com/office/drawing/2014/main" id="{8562E795-3912-4AC3-B21F-B896340B2A6E}"/>
            </a:ext>
          </a:extLst>
        </xdr:cNvPr>
        <xdr:cNvSpPr txBox="1"/>
      </xdr:nvSpPr>
      <xdr:spPr>
        <a:xfrm>
          <a:off x="14846300" y="59125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18" name="直線コネクタ 117">
          <a:extLst>
            <a:ext uri="{FF2B5EF4-FFF2-40B4-BE49-F238E27FC236}">
              <a16:creationId xmlns:a16="http://schemas.microsoft.com/office/drawing/2014/main" id="{3DB1E7CE-CED9-4A7F-AAED-0D1C49EED681}"/>
            </a:ext>
          </a:extLst>
        </xdr:cNvPr>
        <xdr:cNvCxnSpPr/>
      </xdr:nvCxnSpPr>
      <xdr:spPr>
        <a:xfrm>
          <a:off x="14706600" y="590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54274</xdr:rowOff>
    </xdr:from>
    <xdr:ext cx="405111" cy="259045"/>
    <xdr:sp macro="" textlink="">
      <xdr:nvSpPr>
        <xdr:cNvPr id="119" name="債務償還可能年数最大値テキスト">
          <a:extLst>
            <a:ext uri="{FF2B5EF4-FFF2-40B4-BE49-F238E27FC236}">
              <a16:creationId xmlns:a16="http://schemas.microsoft.com/office/drawing/2014/main" id="{226CD8DC-EE85-44AF-A236-0528CE6C894A}"/>
            </a:ext>
          </a:extLst>
        </xdr:cNvPr>
        <xdr:cNvSpPr txBox="1"/>
      </xdr:nvSpPr>
      <xdr:spPr>
        <a:xfrm>
          <a:off x="14846300" y="4340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107597</xdr:rowOff>
    </xdr:from>
    <xdr:to>
      <xdr:col>76</xdr:col>
      <xdr:colOff>111125</xdr:colOff>
      <xdr:row>26</xdr:row>
      <xdr:rowOff>107597</xdr:rowOff>
    </xdr:to>
    <xdr:cxnSp macro="">
      <xdr:nvCxnSpPr>
        <xdr:cNvPr id="120" name="直線コネクタ 119">
          <a:extLst>
            <a:ext uri="{FF2B5EF4-FFF2-40B4-BE49-F238E27FC236}">
              <a16:creationId xmlns:a16="http://schemas.microsoft.com/office/drawing/2014/main" id="{732A0143-1260-4CB2-8E4F-1989EFAFB7EC}"/>
            </a:ext>
          </a:extLst>
        </xdr:cNvPr>
        <xdr:cNvCxnSpPr/>
      </xdr:nvCxnSpPr>
      <xdr:spPr>
        <a:xfrm>
          <a:off x="14706600" y="456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132591</xdr:rowOff>
    </xdr:from>
    <xdr:ext cx="340478" cy="259045"/>
    <xdr:sp macro="" textlink="">
      <xdr:nvSpPr>
        <xdr:cNvPr id="121" name="債務償還可能年数平均値テキスト">
          <a:extLst>
            <a:ext uri="{FF2B5EF4-FFF2-40B4-BE49-F238E27FC236}">
              <a16:creationId xmlns:a16="http://schemas.microsoft.com/office/drawing/2014/main" id="{DFDB820F-87E9-4307-9727-06BA259EE3A5}"/>
            </a:ext>
          </a:extLst>
        </xdr:cNvPr>
        <xdr:cNvSpPr txBox="1"/>
      </xdr:nvSpPr>
      <xdr:spPr>
        <a:xfrm>
          <a:off x="14846300" y="5104641"/>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154164</xdr:rowOff>
    </xdr:from>
    <xdr:to>
      <xdr:col>76</xdr:col>
      <xdr:colOff>73025</xdr:colOff>
      <xdr:row>30</xdr:row>
      <xdr:rowOff>84314</xdr:rowOff>
    </xdr:to>
    <xdr:sp macro="" textlink="">
      <xdr:nvSpPr>
        <xdr:cNvPr id="122" name="フローチャート: 判断 121">
          <a:extLst>
            <a:ext uri="{FF2B5EF4-FFF2-40B4-BE49-F238E27FC236}">
              <a16:creationId xmlns:a16="http://schemas.microsoft.com/office/drawing/2014/main" id="{676A8E17-677E-41AA-A39A-33F73A634E4E}"/>
            </a:ext>
          </a:extLst>
        </xdr:cNvPr>
        <xdr:cNvSpPr/>
      </xdr:nvSpPr>
      <xdr:spPr>
        <a:xfrm>
          <a:off x="14744700" y="512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a:extLst>
            <a:ext uri="{FF2B5EF4-FFF2-40B4-BE49-F238E27FC236}">
              <a16:creationId xmlns:a16="http://schemas.microsoft.com/office/drawing/2014/main" id="{A1987698-66C3-4514-9543-65D28988AE22}"/>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a:extLst>
            <a:ext uri="{FF2B5EF4-FFF2-40B4-BE49-F238E27FC236}">
              <a16:creationId xmlns:a16="http://schemas.microsoft.com/office/drawing/2014/main" id="{A01E902E-C45D-49E7-9A5C-9B0CEBF53CA7}"/>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7C3DAFBC-1540-4852-BDAF-621898121661}"/>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BB9CEA9C-6998-4DE0-BF34-7CEB0127A3A1}"/>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BFC981F9-7159-46E8-AB52-237E2E5900CD}"/>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85725</xdr:rowOff>
    </xdr:from>
    <xdr:to>
      <xdr:col>76</xdr:col>
      <xdr:colOff>73025</xdr:colOff>
      <xdr:row>29</xdr:row>
      <xdr:rowOff>15875</xdr:rowOff>
    </xdr:to>
    <xdr:sp macro="" textlink="">
      <xdr:nvSpPr>
        <xdr:cNvPr id="128" name="楕円 127">
          <a:extLst>
            <a:ext uri="{FF2B5EF4-FFF2-40B4-BE49-F238E27FC236}">
              <a16:creationId xmlns:a16="http://schemas.microsoft.com/office/drawing/2014/main" id="{98CF5043-991B-421A-8DA8-94F129CF9E03}"/>
            </a:ext>
          </a:extLst>
        </xdr:cNvPr>
        <xdr:cNvSpPr/>
      </xdr:nvSpPr>
      <xdr:spPr>
        <a:xfrm>
          <a:off x="14744700" y="488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108602</xdr:rowOff>
    </xdr:from>
    <xdr:ext cx="340478" cy="259045"/>
    <xdr:sp macro="" textlink="">
      <xdr:nvSpPr>
        <xdr:cNvPr id="129" name="債務償還可能年数該当値テキスト">
          <a:extLst>
            <a:ext uri="{FF2B5EF4-FFF2-40B4-BE49-F238E27FC236}">
              <a16:creationId xmlns:a16="http://schemas.microsoft.com/office/drawing/2014/main" id="{A58437DD-B2B7-49B5-8576-9194B8856B76}"/>
            </a:ext>
          </a:extLst>
        </xdr:cNvPr>
        <xdr:cNvSpPr txBox="1"/>
      </xdr:nvSpPr>
      <xdr:spPr>
        <a:xfrm>
          <a:off x="14846300" y="47377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a:extLst>
            <a:ext uri="{FF2B5EF4-FFF2-40B4-BE49-F238E27FC236}">
              <a16:creationId xmlns:a16="http://schemas.microsoft.com/office/drawing/2014/main" id="{72415C78-F849-4218-BB88-FFFFD762933B}"/>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a:extLst>
            <a:ext uri="{FF2B5EF4-FFF2-40B4-BE49-F238E27FC236}">
              <a16:creationId xmlns:a16="http://schemas.microsoft.com/office/drawing/2014/main" id="{EE5B2D4A-2A3A-4A15-8C9A-E3686C9E0D61}"/>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a:extLst>
            <a:ext uri="{FF2B5EF4-FFF2-40B4-BE49-F238E27FC236}">
              <a16:creationId xmlns:a16="http://schemas.microsoft.com/office/drawing/2014/main" id="{848387FA-0F3F-401D-87EE-3E4FBBA9ACAA}"/>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a:extLst>
            <a:ext uri="{FF2B5EF4-FFF2-40B4-BE49-F238E27FC236}">
              <a16:creationId xmlns:a16="http://schemas.microsoft.com/office/drawing/2014/main" id="{27C3D592-7598-46F4-9E8F-EA0F84FB504D}"/>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a:extLst>
            <a:ext uri="{FF2B5EF4-FFF2-40B4-BE49-F238E27FC236}">
              <a16:creationId xmlns:a16="http://schemas.microsoft.com/office/drawing/2014/main" id="{C5E7F3BE-6F63-4E79-9D3C-62EC900B9A5E}"/>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a:extLst>
            <a:ext uri="{FF2B5EF4-FFF2-40B4-BE49-F238E27FC236}">
              <a16:creationId xmlns:a16="http://schemas.microsoft.com/office/drawing/2014/main" id="{04A13962-3A26-4E37-A2C5-EDA954C5903B}"/>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06403F7-7BE5-49C7-9B98-3C85E10B706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602B5BE-A3B6-4B75-997C-04E7C3841B6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CA47CB8-4498-4D6D-927C-64EBBA6465A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ADAD68C-D32C-4963-ADA3-0577F89514C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島根県江津市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7C36C1E-6090-4668-A077-D9C4AF863B3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A809A8B-601F-40A8-804C-EE80150EEAF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ADA4135-9C9C-4BDC-A5F8-33A89AFFA9A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B36E889-1224-45C1-A608-21365977B7C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19151AF-6A26-4BA2-AB67-B8ADD34B4FB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A1EC919-DD8F-4C74-B96D-392FEF121D6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23,944
23,655
268.24
15,650,517
15,031,823
498,876
8,773,757
21,898,733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3529CCA-DF39-4631-9F98-7D61CB4B6BF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928B82C-34F2-4268-A06E-121D77354BC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92FBC8B-C2AE-41D4-901B-017B82401E6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69D515A-4760-43C0-B0B3-049C4DC6426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2F53413-88B5-4A3B-AE19-963EDE21DEB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095E75E-016B-4E8B-904B-3F282C35078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9DF6D63-D020-4884-984A-367422AC329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23EEE0C-9A08-4FDC-98D5-1F89D0341B6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AB8CCAE-907C-4255-BD83-0370903A276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354084F-E3A5-4008-B91F-B7D02455B2E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8DCA1D0-9AFB-4908-9A51-A4F2BBBE93C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5AADAED-D28E-466D-8485-01D0074D87E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47C4694-A7F5-4DDF-A705-46E39D664C7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DAEE66C-F899-4384-A8BD-94A1BFC9F9D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A05C975-BCA8-4797-AB91-730F9512EC0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DF10E02-52FA-485B-A55B-090B8D85E2B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0D4F7BE-D659-40B2-961E-AEDDC5368C6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B3EDAD1-9CFD-4984-82DB-7BF7E8A8208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457574D3-C6ED-4DC7-A754-D72BAC6C38AA}"/>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7D8A15A-685C-4C86-B397-9F1278A5CB88}"/>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A4924B0-346A-477A-9E38-521A4511BE6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3B7D6593-633F-4823-AB26-2E45949CCFB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FEB4307A-10B5-48F8-BF40-B645B482EC7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CA2D4211-8EC3-4BA9-8235-8F19923E075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17719BCB-96B0-46B9-87E1-ABA6F647F67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164B035D-D7B1-43DD-8DAA-6B3D2F20005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3ACF688B-1B66-4F0C-9629-C7A59F02B61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6AC8EB8D-33A8-4E24-91CF-B16BE37943C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A1CC95CD-907D-4834-9D7C-7A5DC43D1A7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91EF9F17-AC71-4365-A9E6-A8E1F922CA2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DCB13BC4-37CF-4567-B67B-1ECE40C604AC}"/>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76E463D6-5E99-4618-9E86-9A3228BEE53F}"/>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93DF08D-9EC2-4289-902E-9CB784E26125}"/>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5821F0CA-3444-4AB8-8E2A-26D884E339A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79381471-4068-4055-815C-7902A4204A33}"/>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1D0068D4-FB81-409F-A130-667AAE2F2D3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B83A3B53-B725-47C8-969A-932799DD40DD}"/>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D82E9772-7D48-44BE-B9B8-4CB1822B307C}"/>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3855B6E5-C784-4040-A76A-D525C9125D2C}"/>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6B9B2F58-683B-488B-833C-B6473B243165}"/>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275BF551-6A1F-4537-9770-DEDC86C0E80D}"/>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B4B13D24-72AF-4206-86BB-0237152A514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4FDF7216-F509-453C-B196-4736F75A63F7}"/>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C7E83EC5-9A73-4944-AC92-97C8F38A595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81915</xdr:rowOff>
    </xdr:from>
    <xdr:to>
      <xdr:col>24</xdr:col>
      <xdr:colOff>62865</xdr:colOff>
      <xdr:row>41</xdr:row>
      <xdr:rowOff>142875</xdr:rowOff>
    </xdr:to>
    <xdr:cxnSp macro="">
      <xdr:nvCxnSpPr>
        <xdr:cNvPr id="56" name="直線コネクタ 55">
          <a:extLst>
            <a:ext uri="{FF2B5EF4-FFF2-40B4-BE49-F238E27FC236}">
              <a16:creationId xmlns:a16="http://schemas.microsoft.com/office/drawing/2014/main" id="{08B26496-CFD4-4FBD-B255-E554A9BA2288}"/>
            </a:ext>
          </a:extLst>
        </xdr:cNvPr>
        <xdr:cNvCxnSpPr/>
      </xdr:nvCxnSpPr>
      <xdr:spPr>
        <a:xfrm flipV="1">
          <a:off x="4634865" y="5739765"/>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146702</xdr:rowOff>
    </xdr:from>
    <xdr:ext cx="405111" cy="259045"/>
    <xdr:sp macro="" textlink="">
      <xdr:nvSpPr>
        <xdr:cNvPr id="57" name="【道路】&#10;有形固定資産減価償却率最小値テキスト">
          <a:extLst>
            <a:ext uri="{FF2B5EF4-FFF2-40B4-BE49-F238E27FC236}">
              <a16:creationId xmlns:a16="http://schemas.microsoft.com/office/drawing/2014/main" id="{64555E80-BCBD-4901-A827-64B0A064E900}"/>
            </a:ext>
          </a:extLst>
        </xdr:cNvPr>
        <xdr:cNvSpPr txBox="1"/>
      </xdr:nvSpPr>
      <xdr:spPr>
        <a:xfrm>
          <a:off x="4673600" y="717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142875</xdr:rowOff>
    </xdr:from>
    <xdr:to>
      <xdr:col>24</xdr:col>
      <xdr:colOff>152400</xdr:colOff>
      <xdr:row>41</xdr:row>
      <xdr:rowOff>142875</xdr:rowOff>
    </xdr:to>
    <xdr:cxnSp macro="">
      <xdr:nvCxnSpPr>
        <xdr:cNvPr id="58" name="直線コネクタ 57">
          <a:extLst>
            <a:ext uri="{FF2B5EF4-FFF2-40B4-BE49-F238E27FC236}">
              <a16:creationId xmlns:a16="http://schemas.microsoft.com/office/drawing/2014/main" id="{B76F7233-BDD1-4001-B5EC-46B0E2309E3B}"/>
            </a:ext>
          </a:extLst>
        </xdr:cNvPr>
        <xdr:cNvCxnSpPr/>
      </xdr:nvCxnSpPr>
      <xdr:spPr>
        <a:xfrm>
          <a:off x="4546600" y="717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28592</xdr:rowOff>
    </xdr:from>
    <xdr:ext cx="405111" cy="259045"/>
    <xdr:sp macro="" textlink="">
      <xdr:nvSpPr>
        <xdr:cNvPr id="59" name="【道路】&#10;有形固定資産減価償却率最大値テキスト">
          <a:extLst>
            <a:ext uri="{FF2B5EF4-FFF2-40B4-BE49-F238E27FC236}">
              <a16:creationId xmlns:a16="http://schemas.microsoft.com/office/drawing/2014/main" id="{CE9A203B-FB8A-47CB-B36E-1138984D1AE8}"/>
            </a:ext>
          </a:extLst>
        </xdr:cNvPr>
        <xdr:cNvSpPr txBox="1"/>
      </xdr:nvSpPr>
      <xdr:spPr>
        <a:xfrm>
          <a:off x="4673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81915</xdr:rowOff>
    </xdr:from>
    <xdr:to>
      <xdr:col>24</xdr:col>
      <xdr:colOff>152400</xdr:colOff>
      <xdr:row>33</xdr:row>
      <xdr:rowOff>81915</xdr:rowOff>
    </xdr:to>
    <xdr:cxnSp macro="">
      <xdr:nvCxnSpPr>
        <xdr:cNvPr id="60" name="直線コネクタ 59">
          <a:extLst>
            <a:ext uri="{FF2B5EF4-FFF2-40B4-BE49-F238E27FC236}">
              <a16:creationId xmlns:a16="http://schemas.microsoft.com/office/drawing/2014/main" id="{CD4833EA-9B5B-4F69-90A2-05CA64373339}"/>
            </a:ext>
          </a:extLst>
        </xdr:cNvPr>
        <xdr:cNvCxnSpPr/>
      </xdr:nvCxnSpPr>
      <xdr:spPr>
        <a:xfrm>
          <a:off x="4546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144797</xdr:rowOff>
    </xdr:from>
    <xdr:ext cx="405111" cy="259045"/>
    <xdr:sp macro="" textlink="">
      <xdr:nvSpPr>
        <xdr:cNvPr id="61" name="【道路】&#10;有形固定資産減価償却率平均値テキスト">
          <a:extLst>
            <a:ext uri="{FF2B5EF4-FFF2-40B4-BE49-F238E27FC236}">
              <a16:creationId xmlns:a16="http://schemas.microsoft.com/office/drawing/2014/main" id="{D90EA0B1-5790-4AAF-A913-C8B4299D5FCC}"/>
            </a:ext>
          </a:extLst>
        </xdr:cNvPr>
        <xdr:cNvSpPr txBox="1"/>
      </xdr:nvSpPr>
      <xdr:spPr>
        <a:xfrm>
          <a:off x="4673600" y="6488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166370</xdr:rowOff>
    </xdr:from>
    <xdr:to>
      <xdr:col>24</xdr:col>
      <xdr:colOff>114300</xdr:colOff>
      <xdr:row>38</xdr:row>
      <xdr:rowOff>96520</xdr:rowOff>
    </xdr:to>
    <xdr:sp macro="" textlink="">
      <xdr:nvSpPr>
        <xdr:cNvPr id="62" name="フローチャート: 判断 61">
          <a:extLst>
            <a:ext uri="{FF2B5EF4-FFF2-40B4-BE49-F238E27FC236}">
              <a16:creationId xmlns:a16="http://schemas.microsoft.com/office/drawing/2014/main" id="{0A68AADB-688F-49E9-9E7B-3B68DF4E6DFE}"/>
            </a:ext>
          </a:extLst>
        </xdr:cNvPr>
        <xdr:cNvSpPr/>
      </xdr:nvSpPr>
      <xdr:spPr>
        <a:xfrm>
          <a:off x="45847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8255</xdr:rowOff>
    </xdr:from>
    <xdr:to>
      <xdr:col>20</xdr:col>
      <xdr:colOff>38100</xdr:colOff>
      <xdr:row>38</xdr:row>
      <xdr:rowOff>109855</xdr:rowOff>
    </xdr:to>
    <xdr:sp macro="" textlink="">
      <xdr:nvSpPr>
        <xdr:cNvPr id="63" name="フローチャート: 判断 62">
          <a:extLst>
            <a:ext uri="{FF2B5EF4-FFF2-40B4-BE49-F238E27FC236}">
              <a16:creationId xmlns:a16="http://schemas.microsoft.com/office/drawing/2014/main" id="{074B7930-1CF8-4FB6-94A8-8A5B7CC4CF2D}"/>
            </a:ext>
          </a:extLst>
        </xdr:cNvPr>
        <xdr:cNvSpPr/>
      </xdr:nvSpPr>
      <xdr:spPr>
        <a:xfrm>
          <a:off x="3746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21590</xdr:rowOff>
    </xdr:from>
    <xdr:to>
      <xdr:col>15</xdr:col>
      <xdr:colOff>101600</xdr:colOff>
      <xdr:row>38</xdr:row>
      <xdr:rowOff>123190</xdr:rowOff>
    </xdr:to>
    <xdr:sp macro="" textlink="">
      <xdr:nvSpPr>
        <xdr:cNvPr id="64" name="フローチャート: 判断 63">
          <a:extLst>
            <a:ext uri="{FF2B5EF4-FFF2-40B4-BE49-F238E27FC236}">
              <a16:creationId xmlns:a16="http://schemas.microsoft.com/office/drawing/2014/main" id="{59CFED6A-1171-4D44-B6AB-88214596935F}"/>
            </a:ext>
          </a:extLst>
        </xdr:cNvPr>
        <xdr:cNvSpPr/>
      </xdr:nvSpPr>
      <xdr:spPr>
        <a:xfrm>
          <a:off x="2857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47675EBD-5891-460C-B6DF-8502B243A95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3436C5E2-61F0-4C5E-968C-9A7475C9AF8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E31D627A-D06F-4FB3-8F16-9924822CC73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5B58BA7-03D9-4287-BC84-C5971A5F07C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8ED9929-2877-459B-AA1F-EE4852454BF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164465</xdr:rowOff>
    </xdr:from>
    <xdr:to>
      <xdr:col>24</xdr:col>
      <xdr:colOff>114300</xdr:colOff>
      <xdr:row>37</xdr:row>
      <xdr:rowOff>94615</xdr:rowOff>
    </xdr:to>
    <xdr:sp macro="" textlink="">
      <xdr:nvSpPr>
        <xdr:cNvPr id="70" name="楕円 69">
          <a:extLst>
            <a:ext uri="{FF2B5EF4-FFF2-40B4-BE49-F238E27FC236}">
              <a16:creationId xmlns:a16="http://schemas.microsoft.com/office/drawing/2014/main" id="{0ADEC243-C817-4257-A896-DE3942968E06}"/>
            </a:ext>
          </a:extLst>
        </xdr:cNvPr>
        <xdr:cNvSpPr/>
      </xdr:nvSpPr>
      <xdr:spPr>
        <a:xfrm>
          <a:off x="45847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15892</xdr:rowOff>
    </xdr:from>
    <xdr:ext cx="405111" cy="259045"/>
    <xdr:sp macro="" textlink="">
      <xdr:nvSpPr>
        <xdr:cNvPr id="71" name="【道路】&#10;有形固定資産減価償却率該当値テキスト">
          <a:extLst>
            <a:ext uri="{FF2B5EF4-FFF2-40B4-BE49-F238E27FC236}">
              <a16:creationId xmlns:a16="http://schemas.microsoft.com/office/drawing/2014/main" id="{CD3170CA-06B9-4491-A316-5CB3E7326876}"/>
            </a:ext>
          </a:extLst>
        </xdr:cNvPr>
        <xdr:cNvSpPr txBox="1"/>
      </xdr:nvSpPr>
      <xdr:spPr>
        <a:xfrm>
          <a:off x="4673600" y="618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17780</xdr:rowOff>
    </xdr:from>
    <xdr:to>
      <xdr:col>20</xdr:col>
      <xdr:colOff>38100</xdr:colOff>
      <xdr:row>37</xdr:row>
      <xdr:rowOff>119380</xdr:rowOff>
    </xdr:to>
    <xdr:sp macro="" textlink="">
      <xdr:nvSpPr>
        <xdr:cNvPr id="72" name="楕円 71">
          <a:extLst>
            <a:ext uri="{FF2B5EF4-FFF2-40B4-BE49-F238E27FC236}">
              <a16:creationId xmlns:a16="http://schemas.microsoft.com/office/drawing/2014/main" id="{92604ED2-86DA-496F-9F27-9CE379319626}"/>
            </a:ext>
          </a:extLst>
        </xdr:cNvPr>
        <xdr:cNvSpPr/>
      </xdr:nvSpPr>
      <xdr:spPr>
        <a:xfrm>
          <a:off x="3746500"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43815</xdr:rowOff>
    </xdr:from>
    <xdr:to>
      <xdr:col>24</xdr:col>
      <xdr:colOff>63500</xdr:colOff>
      <xdr:row>37</xdr:row>
      <xdr:rowOff>68580</xdr:rowOff>
    </xdr:to>
    <xdr:cxnSp macro="">
      <xdr:nvCxnSpPr>
        <xdr:cNvPr id="73" name="直線コネクタ 72">
          <a:extLst>
            <a:ext uri="{FF2B5EF4-FFF2-40B4-BE49-F238E27FC236}">
              <a16:creationId xmlns:a16="http://schemas.microsoft.com/office/drawing/2014/main" id="{E26500F5-8EA5-4C19-B43E-BCC4AE4CB930}"/>
            </a:ext>
          </a:extLst>
        </xdr:cNvPr>
        <xdr:cNvCxnSpPr/>
      </xdr:nvCxnSpPr>
      <xdr:spPr>
        <a:xfrm flipV="1">
          <a:off x="3797300" y="638746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44450</xdr:rowOff>
    </xdr:from>
    <xdr:to>
      <xdr:col>15</xdr:col>
      <xdr:colOff>101600</xdr:colOff>
      <xdr:row>37</xdr:row>
      <xdr:rowOff>146050</xdr:rowOff>
    </xdr:to>
    <xdr:sp macro="" textlink="">
      <xdr:nvSpPr>
        <xdr:cNvPr id="74" name="楕円 73">
          <a:extLst>
            <a:ext uri="{FF2B5EF4-FFF2-40B4-BE49-F238E27FC236}">
              <a16:creationId xmlns:a16="http://schemas.microsoft.com/office/drawing/2014/main" id="{A6526212-C31D-4318-A401-47207DA889D1}"/>
            </a:ext>
          </a:extLst>
        </xdr:cNvPr>
        <xdr:cNvSpPr/>
      </xdr:nvSpPr>
      <xdr:spPr>
        <a:xfrm>
          <a:off x="2857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68580</xdr:rowOff>
    </xdr:from>
    <xdr:to>
      <xdr:col>19</xdr:col>
      <xdr:colOff>177800</xdr:colOff>
      <xdr:row>37</xdr:row>
      <xdr:rowOff>95250</xdr:rowOff>
    </xdr:to>
    <xdr:cxnSp macro="">
      <xdr:nvCxnSpPr>
        <xdr:cNvPr id="75" name="直線コネクタ 74">
          <a:extLst>
            <a:ext uri="{FF2B5EF4-FFF2-40B4-BE49-F238E27FC236}">
              <a16:creationId xmlns:a16="http://schemas.microsoft.com/office/drawing/2014/main" id="{B00FFF93-D522-489B-B790-8B5F2C10DFB2}"/>
            </a:ext>
          </a:extLst>
        </xdr:cNvPr>
        <xdr:cNvCxnSpPr/>
      </xdr:nvCxnSpPr>
      <xdr:spPr>
        <a:xfrm flipV="1">
          <a:off x="2908300" y="64122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100982</xdr:rowOff>
    </xdr:from>
    <xdr:ext cx="405111" cy="259045"/>
    <xdr:sp macro="" textlink="">
      <xdr:nvSpPr>
        <xdr:cNvPr id="76" name="n_1aveValue【道路】&#10;有形固定資産減価償却率">
          <a:extLst>
            <a:ext uri="{FF2B5EF4-FFF2-40B4-BE49-F238E27FC236}">
              <a16:creationId xmlns:a16="http://schemas.microsoft.com/office/drawing/2014/main" id="{3411A0CE-0A44-42F3-81CB-4C6D1716B2B8}"/>
            </a:ext>
          </a:extLst>
        </xdr:cNvPr>
        <xdr:cNvSpPr txBox="1"/>
      </xdr:nvSpPr>
      <xdr:spPr>
        <a:xfrm>
          <a:off x="35820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114317</xdr:rowOff>
    </xdr:from>
    <xdr:ext cx="405111" cy="259045"/>
    <xdr:sp macro="" textlink="">
      <xdr:nvSpPr>
        <xdr:cNvPr id="77" name="n_2aveValue【道路】&#10;有形固定資産減価償却率">
          <a:extLst>
            <a:ext uri="{FF2B5EF4-FFF2-40B4-BE49-F238E27FC236}">
              <a16:creationId xmlns:a16="http://schemas.microsoft.com/office/drawing/2014/main" id="{AAF89B55-7F6E-45AD-8F2C-EDAEB1A60CAB}"/>
            </a:ext>
          </a:extLst>
        </xdr:cNvPr>
        <xdr:cNvSpPr txBox="1"/>
      </xdr:nvSpPr>
      <xdr:spPr>
        <a:xfrm>
          <a:off x="2705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135907</xdr:rowOff>
    </xdr:from>
    <xdr:ext cx="405111" cy="259045"/>
    <xdr:sp macro="" textlink="">
      <xdr:nvSpPr>
        <xdr:cNvPr id="78" name="n_1mainValue【道路】&#10;有形固定資産減価償却率">
          <a:extLst>
            <a:ext uri="{FF2B5EF4-FFF2-40B4-BE49-F238E27FC236}">
              <a16:creationId xmlns:a16="http://schemas.microsoft.com/office/drawing/2014/main" id="{754CBDF4-A5CD-45C1-AA90-9C4374C1F34E}"/>
            </a:ext>
          </a:extLst>
        </xdr:cNvPr>
        <xdr:cNvSpPr txBox="1"/>
      </xdr:nvSpPr>
      <xdr:spPr>
        <a:xfrm>
          <a:off x="3582044"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162577</xdr:rowOff>
    </xdr:from>
    <xdr:ext cx="405111" cy="259045"/>
    <xdr:sp macro="" textlink="">
      <xdr:nvSpPr>
        <xdr:cNvPr id="79" name="n_2mainValue【道路】&#10;有形固定資産減価償却率">
          <a:extLst>
            <a:ext uri="{FF2B5EF4-FFF2-40B4-BE49-F238E27FC236}">
              <a16:creationId xmlns:a16="http://schemas.microsoft.com/office/drawing/2014/main" id="{4B958680-0A3A-41C8-A800-D1EF4AC2B145}"/>
            </a:ext>
          </a:extLst>
        </xdr:cNvPr>
        <xdr:cNvSpPr txBox="1"/>
      </xdr:nvSpPr>
      <xdr:spPr>
        <a:xfrm>
          <a:off x="2705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042A8905-E072-4B26-8476-D104EC4E706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A0DC71E7-2F2D-450C-A197-935FC697FCB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F1FCD1B4-A1AD-4D99-A4E5-2BF86500756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25188F91-EDF5-48BF-944E-6FD217BA0BB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F951C3AF-66CF-4F09-97CA-65A3E8EBB51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C2990163-CFCD-446C-A190-8A259E867CF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56AF2BC1-6466-4B76-A885-D3330319F0C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9CD736C2-72BF-4F69-AA49-D0AB67D0D64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3DAECDFB-EB7E-48F4-8FB1-5A518F6EFFDF}"/>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FC57D918-5B65-461D-9257-A245DCAD347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3F02C17A-7567-45FD-9313-1312435333B4}"/>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id="{C319B4DB-57B6-4296-9FAC-1D4B70CE001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4A60F236-B704-4C88-B6F1-340141150A07}"/>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a:extLst>
            <a:ext uri="{FF2B5EF4-FFF2-40B4-BE49-F238E27FC236}">
              <a16:creationId xmlns:a16="http://schemas.microsoft.com/office/drawing/2014/main" id="{29CC9C69-5E81-4A5A-A96C-498C2AE10AFE}"/>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9ED9B0C8-9864-4BFB-9C54-24B3ABD7525C}"/>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a:extLst>
            <a:ext uri="{FF2B5EF4-FFF2-40B4-BE49-F238E27FC236}">
              <a16:creationId xmlns:a16="http://schemas.microsoft.com/office/drawing/2014/main" id="{A8705B9B-A365-4C50-B467-83D7F14A91C6}"/>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12B87759-ACEA-4710-982E-83DECB93ADE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a:extLst>
            <a:ext uri="{FF2B5EF4-FFF2-40B4-BE49-F238E27FC236}">
              <a16:creationId xmlns:a16="http://schemas.microsoft.com/office/drawing/2014/main" id="{F89892E1-E072-443D-A512-5AE793790AED}"/>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05B85726-6E51-4F09-BEE2-B07754A996BA}"/>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a:extLst>
            <a:ext uri="{FF2B5EF4-FFF2-40B4-BE49-F238E27FC236}">
              <a16:creationId xmlns:a16="http://schemas.microsoft.com/office/drawing/2014/main" id="{BECBBCBF-ED51-4590-9790-1B58379B8EA7}"/>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E5872335-D854-469C-A3C0-B6D9589C2B6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a:extLst>
            <a:ext uri="{FF2B5EF4-FFF2-40B4-BE49-F238E27FC236}">
              <a16:creationId xmlns:a16="http://schemas.microsoft.com/office/drawing/2014/main" id="{26BE6E45-5802-4D56-916B-544222827E96}"/>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04F4AA5A-9B73-4797-8201-41813AD921E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29261</xdr:rowOff>
    </xdr:from>
    <xdr:to>
      <xdr:col>54</xdr:col>
      <xdr:colOff>189865</xdr:colOff>
      <xdr:row>41</xdr:row>
      <xdr:rowOff>94317</xdr:rowOff>
    </xdr:to>
    <xdr:cxnSp macro="">
      <xdr:nvCxnSpPr>
        <xdr:cNvPr id="103" name="直線コネクタ 102">
          <a:extLst>
            <a:ext uri="{FF2B5EF4-FFF2-40B4-BE49-F238E27FC236}">
              <a16:creationId xmlns:a16="http://schemas.microsoft.com/office/drawing/2014/main" id="{6F3A948F-97D9-4681-925F-D8849936A78F}"/>
            </a:ext>
          </a:extLst>
        </xdr:cNvPr>
        <xdr:cNvCxnSpPr/>
      </xdr:nvCxnSpPr>
      <xdr:spPr>
        <a:xfrm flipV="1">
          <a:off x="10476865" y="5858561"/>
          <a:ext cx="0" cy="1265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98144</xdr:rowOff>
    </xdr:from>
    <xdr:ext cx="469744" cy="259045"/>
    <xdr:sp macro="" textlink="">
      <xdr:nvSpPr>
        <xdr:cNvPr id="104" name="【道路】&#10;一人当たり延長最小値テキスト">
          <a:extLst>
            <a:ext uri="{FF2B5EF4-FFF2-40B4-BE49-F238E27FC236}">
              <a16:creationId xmlns:a16="http://schemas.microsoft.com/office/drawing/2014/main" id="{7F135B28-F3B8-4AF9-891C-E2864F3390D9}"/>
            </a:ext>
          </a:extLst>
        </xdr:cNvPr>
        <xdr:cNvSpPr txBox="1"/>
      </xdr:nvSpPr>
      <xdr:spPr>
        <a:xfrm>
          <a:off x="10515600" y="7127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94317</xdr:rowOff>
    </xdr:from>
    <xdr:to>
      <xdr:col>55</xdr:col>
      <xdr:colOff>88900</xdr:colOff>
      <xdr:row>41</xdr:row>
      <xdr:rowOff>94317</xdr:rowOff>
    </xdr:to>
    <xdr:cxnSp macro="">
      <xdr:nvCxnSpPr>
        <xdr:cNvPr id="105" name="直線コネクタ 104">
          <a:extLst>
            <a:ext uri="{FF2B5EF4-FFF2-40B4-BE49-F238E27FC236}">
              <a16:creationId xmlns:a16="http://schemas.microsoft.com/office/drawing/2014/main" id="{22B3BAA6-3804-48E0-97C4-F99E7D3F2053}"/>
            </a:ext>
          </a:extLst>
        </xdr:cNvPr>
        <xdr:cNvCxnSpPr/>
      </xdr:nvCxnSpPr>
      <xdr:spPr>
        <a:xfrm>
          <a:off x="10388600" y="7123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147388</xdr:rowOff>
    </xdr:from>
    <xdr:ext cx="534377" cy="259045"/>
    <xdr:sp macro="" textlink="">
      <xdr:nvSpPr>
        <xdr:cNvPr id="106" name="【道路】&#10;一人当たり延長最大値テキスト">
          <a:extLst>
            <a:ext uri="{FF2B5EF4-FFF2-40B4-BE49-F238E27FC236}">
              <a16:creationId xmlns:a16="http://schemas.microsoft.com/office/drawing/2014/main" id="{F3F8EAFB-76B0-4E04-8E29-A35DD233E584}"/>
            </a:ext>
          </a:extLst>
        </xdr:cNvPr>
        <xdr:cNvSpPr txBox="1"/>
      </xdr:nvSpPr>
      <xdr:spPr>
        <a:xfrm>
          <a:off x="10515600" y="563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29261</xdr:rowOff>
    </xdr:from>
    <xdr:to>
      <xdr:col>55</xdr:col>
      <xdr:colOff>88900</xdr:colOff>
      <xdr:row>34</xdr:row>
      <xdr:rowOff>29261</xdr:rowOff>
    </xdr:to>
    <xdr:cxnSp macro="">
      <xdr:nvCxnSpPr>
        <xdr:cNvPr id="107" name="直線コネクタ 106">
          <a:extLst>
            <a:ext uri="{FF2B5EF4-FFF2-40B4-BE49-F238E27FC236}">
              <a16:creationId xmlns:a16="http://schemas.microsoft.com/office/drawing/2014/main" id="{A9F5F889-84D8-4A83-854F-9599CA5B1DD4}"/>
            </a:ext>
          </a:extLst>
        </xdr:cNvPr>
        <xdr:cNvCxnSpPr/>
      </xdr:nvCxnSpPr>
      <xdr:spPr>
        <a:xfrm>
          <a:off x="10388600" y="585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170552</xdr:rowOff>
    </xdr:from>
    <xdr:ext cx="534377" cy="259045"/>
    <xdr:sp macro="" textlink="">
      <xdr:nvSpPr>
        <xdr:cNvPr id="108" name="【道路】&#10;一人当たり延長平均値テキスト">
          <a:extLst>
            <a:ext uri="{FF2B5EF4-FFF2-40B4-BE49-F238E27FC236}">
              <a16:creationId xmlns:a16="http://schemas.microsoft.com/office/drawing/2014/main" id="{871D727B-B9FC-4D0C-8D25-DFF9597F4DDF}"/>
            </a:ext>
          </a:extLst>
        </xdr:cNvPr>
        <xdr:cNvSpPr txBox="1"/>
      </xdr:nvSpPr>
      <xdr:spPr>
        <a:xfrm>
          <a:off x="10515600" y="6857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20675</xdr:rowOff>
    </xdr:from>
    <xdr:to>
      <xdr:col>55</xdr:col>
      <xdr:colOff>50800</xdr:colOff>
      <xdr:row>40</xdr:row>
      <xdr:rowOff>122275</xdr:rowOff>
    </xdr:to>
    <xdr:sp macro="" textlink="">
      <xdr:nvSpPr>
        <xdr:cNvPr id="109" name="フローチャート: 判断 108">
          <a:extLst>
            <a:ext uri="{FF2B5EF4-FFF2-40B4-BE49-F238E27FC236}">
              <a16:creationId xmlns:a16="http://schemas.microsoft.com/office/drawing/2014/main" id="{EF93B2F3-4571-4B0F-830F-4D51392508CB}"/>
            </a:ext>
          </a:extLst>
        </xdr:cNvPr>
        <xdr:cNvSpPr/>
      </xdr:nvSpPr>
      <xdr:spPr>
        <a:xfrm>
          <a:off x="10426700" y="68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34296</xdr:rowOff>
    </xdr:from>
    <xdr:to>
      <xdr:col>50</xdr:col>
      <xdr:colOff>165100</xdr:colOff>
      <xdr:row>40</xdr:row>
      <xdr:rowOff>135896</xdr:rowOff>
    </xdr:to>
    <xdr:sp macro="" textlink="">
      <xdr:nvSpPr>
        <xdr:cNvPr id="110" name="フローチャート: 判断 109">
          <a:extLst>
            <a:ext uri="{FF2B5EF4-FFF2-40B4-BE49-F238E27FC236}">
              <a16:creationId xmlns:a16="http://schemas.microsoft.com/office/drawing/2014/main" id="{852C39E3-3C6A-484F-8B4E-26FF0E097899}"/>
            </a:ext>
          </a:extLst>
        </xdr:cNvPr>
        <xdr:cNvSpPr/>
      </xdr:nvSpPr>
      <xdr:spPr>
        <a:xfrm>
          <a:off x="9588500" y="689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73882</xdr:rowOff>
    </xdr:from>
    <xdr:to>
      <xdr:col>46</xdr:col>
      <xdr:colOff>38100</xdr:colOff>
      <xdr:row>41</xdr:row>
      <xdr:rowOff>4032</xdr:rowOff>
    </xdr:to>
    <xdr:sp macro="" textlink="">
      <xdr:nvSpPr>
        <xdr:cNvPr id="111" name="フローチャート: 判断 110">
          <a:extLst>
            <a:ext uri="{FF2B5EF4-FFF2-40B4-BE49-F238E27FC236}">
              <a16:creationId xmlns:a16="http://schemas.microsoft.com/office/drawing/2014/main" id="{95A4249A-906C-477D-99CF-4CD520BEEE91}"/>
            </a:ext>
          </a:extLst>
        </xdr:cNvPr>
        <xdr:cNvSpPr/>
      </xdr:nvSpPr>
      <xdr:spPr>
        <a:xfrm>
          <a:off x="8699500" y="6931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EC457F73-6561-44D5-9481-5009DCB06A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40C9808D-3C76-41BE-B3B7-E670CB6DAA2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ADF6A883-0207-4C96-8DC2-B98F62E9C21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9C4111DB-7B5D-4C6B-9C25-39E8D00935A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FC7D590A-BB06-4707-B01E-4595192DCDE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116212</xdr:rowOff>
    </xdr:from>
    <xdr:to>
      <xdr:col>55</xdr:col>
      <xdr:colOff>50800</xdr:colOff>
      <xdr:row>39</xdr:row>
      <xdr:rowOff>46362</xdr:rowOff>
    </xdr:to>
    <xdr:sp macro="" textlink="">
      <xdr:nvSpPr>
        <xdr:cNvPr id="117" name="楕円 116">
          <a:extLst>
            <a:ext uri="{FF2B5EF4-FFF2-40B4-BE49-F238E27FC236}">
              <a16:creationId xmlns:a16="http://schemas.microsoft.com/office/drawing/2014/main" id="{BD48507B-AD08-4E7F-A5D0-9364B0898A24}"/>
            </a:ext>
          </a:extLst>
        </xdr:cNvPr>
        <xdr:cNvSpPr/>
      </xdr:nvSpPr>
      <xdr:spPr>
        <a:xfrm>
          <a:off x="10426700" y="66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139089</xdr:rowOff>
    </xdr:from>
    <xdr:ext cx="534377" cy="259045"/>
    <xdr:sp macro="" textlink="">
      <xdr:nvSpPr>
        <xdr:cNvPr id="118" name="【道路】&#10;一人当たり延長該当値テキスト">
          <a:extLst>
            <a:ext uri="{FF2B5EF4-FFF2-40B4-BE49-F238E27FC236}">
              <a16:creationId xmlns:a16="http://schemas.microsoft.com/office/drawing/2014/main" id="{7DCCDFC5-820D-48D8-AC1E-6D05710D95FF}"/>
            </a:ext>
          </a:extLst>
        </xdr:cNvPr>
        <xdr:cNvSpPr txBox="1"/>
      </xdr:nvSpPr>
      <xdr:spPr>
        <a:xfrm>
          <a:off x="10515600" y="648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124898</xdr:rowOff>
    </xdr:from>
    <xdr:to>
      <xdr:col>50</xdr:col>
      <xdr:colOff>165100</xdr:colOff>
      <xdr:row>39</xdr:row>
      <xdr:rowOff>55048</xdr:rowOff>
    </xdr:to>
    <xdr:sp macro="" textlink="">
      <xdr:nvSpPr>
        <xdr:cNvPr id="119" name="楕円 118">
          <a:extLst>
            <a:ext uri="{FF2B5EF4-FFF2-40B4-BE49-F238E27FC236}">
              <a16:creationId xmlns:a16="http://schemas.microsoft.com/office/drawing/2014/main" id="{5D7CCCD1-4E7F-418F-B3BA-068594992E12}"/>
            </a:ext>
          </a:extLst>
        </xdr:cNvPr>
        <xdr:cNvSpPr/>
      </xdr:nvSpPr>
      <xdr:spPr>
        <a:xfrm>
          <a:off x="9588500" y="663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167012</xdr:rowOff>
    </xdr:from>
    <xdr:to>
      <xdr:col>55</xdr:col>
      <xdr:colOff>0</xdr:colOff>
      <xdr:row>39</xdr:row>
      <xdr:rowOff>4248</xdr:rowOff>
    </xdr:to>
    <xdr:cxnSp macro="">
      <xdr:nvCxnSpPr>
        <xdr:cNvPr id="120" name="直線コネクタ 119">
          <a:extLst>
            <a:ext uri="{FF2B5EF4-FFF2-40B4-BE49-F238E27FC236}">
              <a16:creationId xmlns:a16="http://schemas.microsoft.com/office/drawing/2014/main" id="{9D13C2C2-5B16-436C-B8C3-A9ACAB6C64DC}"/>
            </a:ext>
          </a:extLst>
        </xdr:cNvPr>
        <xdr:cNvCxnSpPr/>
      </xdr:nvCxnSpPr>
      <xdr:spPr>
        <a:xfrm flipV="1">
          <a:off x="9639300" y="6682112"/>
          <a:ext cx="8382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134518</xdr:rowOff>
    </xdr:from>
    <xdr:to>
      <xdr:col>46</xdr:col>
      <xdr:colOff>38100</xdr:colOff>
      <xdr:row>39</xdr:row>
      <xdr:rowOff>64668</xdr:rowOff>
    </xdr:to>
    <xdr:sp macro="" textlink="">
      <xdr:nvSpPr>
        <xdr:cNvPr id="121" name="楕円 120">
          <a:extLst>
            <a:ext uri="{FF2B5EF4-FFF2-40B4-BE49-F238E27FC236}">
              <a16:creationId xmlns:a16="http://schemas.microsoft.com/office/drawing/2014/main" id="{68611763-7ED9-48D8-AB51-E2E58CD699A3}"/>
            </a:ext>
          </a:extLst>
        </xdr:cNvPr>
        <xdr:cNvSpPr/>
      </xdr:nvSpPr>
      <xdr:spPr>
        <a:xfrm>
          <a:off x="8699500" y="664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4248</xdr:rowOff>
    </xdr:from>
    <xdr:to>
      <xdr:col>50</xdr:col>
      <xdr:colOff>114300</xdr:colOff>
      <xdr:row>39</xdr:row>
      <xdr:rowOff>13868</xdr:rowOff>
    </xdr:to>
    <xdr:cxnSp macro="">
      <xdr:nvCxnSpPr>
        <xdr:cNvPr id="122" name="直線コネクタ 121">
          <a:extLst>
            <a:ext uri="{FF2B5EF4-FFF2-40B4-BE49-F238E27FC236}">
              <a16:creationId xmlns:a16="http://schemas.microsoft.com/office/drawing/2014/main" id="{08258A6D-1F83-4A1E-81C0-ED9B0E074ED3}"/>
            </a:ext>
          </a:extLst>
        </xdr:cNvPr>
        <xdr:cNvCxnSpPr/>
      </xdr:nvCxnSpPr>
      <xdr:spPr>
        <a:xfrm flipV="1">
          <a:off x="8750300" y="6690798"/>
          <a:ext cx="889000" cy="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127023</xdr:rowOff>
    </xdr:from>
    <xdr:ext cx="534377" cy="259045"/>
    <xdr:sp macro="" textlink="">
      <xdr:nvSpPr>
        <xdr:cNvPr id="123" name="n_1aveValue【道路】&#10;一人当たり延長">
          <a:extLst>
            <a:ext uri="{FF2B5EF4-FFF2-40B4-BE49-F238E27FC236}">
              <a16:creationId xmlns:a16="http://schemas.microsoft.com/office/drawing/2014/main" id="{874CC647-F926-4F58-BB40-C13DEDFFA205}"/>
            </a:ext>
          </a:extLst>
        </xdr:cNvPr>
        <xdr:cNvSpPr txBox="1"/>
      </xdr:nvSpPr>
      <xdr:spPr>
        <a:xfrm>
          <a:off x="9359411" y="698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166609</xdr:rowOff>
    </xdr:from>
    <xdr:ext cx="534377" cy="259045"/>
    <xdr:sp macro="" textlink="">
      <xdr:nvSpPr>
        <xdr:cNvPr id="124" name="n_2aveValue【道路】&#10;一人当たり延長">
          <a:extLst>
            <a:ext uri="{FF2B5EF4-FFF2-40B4-BE49-F238E27FC236}">
              <a16:creationId xmlns:a16="http://schemas.microsoft.com/office/drawing/2014/main" id="{A350961F-2A12-4892-8C2D-31631C79F841}"/>
            </a:ext>
          </a:extLst>
        </xdr:cNvPr>
        <xdr:cNvSpPr txBox="1"/>
      </xdr:nvSpPr>
      <xdr:spPr>
        <a:xfrm>
          <a:off x="8483111" y="702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71575</xdr:rowOff>
    </xdr:from>
    <xdr:ext cx="534377" cy="259045"/>
    <xdr:sp macro="" textlink="">
      <xdr:nvSpPr>
        <xdr:cNvPr id="125" name="n_1mainValue【道路】&#10;一人当たり延長">
          <a:extLst>
            <a:ext uri="{FF2B5EF4-FFF2-40B4-BE49-F238E27FC236}">
              <a16:creationId xmlns:a16="http://schemas.microsoft.com/office/drawing/2014/main" id="{0CA99AB7-EFBE-44EA-A242-641DA4C5B29D}"/>
            </a:ext>
          </a:extLst>
        </xdr:cNvPr>
        <xdr:cNvSpPr txBox="1"/>
      </xdr:nvSpPr>
      <xdr:spPr>
        <a:xfrm>
          <a:off x="9359411" y="641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81196</xdr:rowOff>
    </xdr:from>
    <xdr:ext cx="534377" cy="259045"/>
    <xdr:sp macro="" textlink="">
      <xdr:nvSpPr>
        <xdr:cNvPr id="126" name="n_2mainValue【道路】&#10;一人当たり延長">
          <a:extLst>
            <a:ext uri="{FF2B5EF4-FFF2-40B4-BE49-F238E27FC236}">
              <a16:creationId xmlns:a16="http://schemas.microsoft.com/office/drawing/2014/main" id="{60A1216E-FD79-44C4-A907-65326FB657A1}"/>
            </a:ext>
          </a:extLst>
        </xdr:cNvPr>
        <xdr:cNvSpPr txBox="1"/>
      </xdr:nvSpPr>
      <xdr:spPr>
        <a:xfrm>
          <a:off x="8483111" y="642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a:extLst>
            <a:ext uri="{FF2B5EF4-FFF2-40B4-BE49-F238E27FC236}">
              <a16:creationId xmlns:a16="http://schemas.microsoft.com/office/drawing/2014/main" id="{8307C10C-AD7C-4BC5-A3A4-EA3C7ABBA80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a:extLst>
            <a:ext uri="{FF2B5EF4-FFF2-40B4-BE49-F238E27FC236}">
              <a16:creationId xmlns:a16="http://schemas.microsoft.com/office/drawing/2014/main" id="{1FBBF7C4-646B-4AAB-8CEF-461A3351445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a:extLst>
            <a:ext uri="{FF2B5EF4-FFF2-40B4-BE49-F238E27FC236}">
              <a16:creationId xmlns:a16="http://schemas.microsoft.com/office/drawing/2014/main" id="{2E00D376-2911-4562-9C6C-6E08E98D6FB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a:extLst>
            <a:ext uri="{FF2B5EF4-FFF2-40B4-BE49-F238E27FC236}">
              <a16:creationId xmlns:a16="http://schemas.microsoft.com/office/drawing/2014/main" id="{FBF05B9E-9743-4008-9769-CF5AE46AE13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a:extLst>
            <a:ext uri="{FF2B5EF4-FFF2-40B4-BE49-F238E27FC236}">
              <a16:creationId xmlns:a16="http://schemas.microsoft.com/office/drawing/2014/main" id="{59FB074F-655D-44DD-80FD-723474C524B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a:extLst>
            <a:ext uri="{FF2B5EF4-FFF2-40B4-BE49-F238E27FC236}">
              <a16:creationId xmlns:a16="http://schemas.microsoft.com/office/drawing/2014/main" id="{4CA06B00-F573-4FB6-842B-6D8CE90D732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a:extLst>
            <a:ext uri="{FF2B5EF4-FFF2-40B4-BE49-F238E27FC236}">
              <a16:creationId xmlns:a16="http://schemas.microsoft.com/office/drawing/2014/main" id="{481B6BCC-3E08-4483-A62A-C4201153318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a:extLst>
            <a:ext uri="{FF2B5EF4-FFF2-40B4-BE49-F238E27FC236}">
              <a16:creationId xmlns:a16="http://schemas.microsoft.com/office/drawing/2014/main" id="{B64379CE-B6FC-4C10-BFB7-B266C518ADE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a:extLst>
            <a:ext uri="{FF2B5EF4-FFF2-40B4-BE49-F238E27FC236}">
              <a16:creationId xmlns:a16="http://schemas.microsoft.com/office/drawing/2014/main" id="{0B753F2F-48D8-4CAD-AF91-7FCF6444494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a:extLst>
            <a:ext uri="{FF2B5EF4-FFF2-40B4-BE49-F238E27FC236}">
              <a16:creationId xmlns:a16="http://schemas.microsoft.com/office/drawing/2014/main" id="{9CA9A0C0-16B2-4882-857F-C3465C505EF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a:extLst>
            <a:ext uri="{FF2B5EF4-FFF2-40B4-BE49-F238E27FC236}">
              <a16:creationId xmlns:a16="http://schemas.microsoft.com/office/drawing/2014/main" id="{866C941D-9C55-4DD5-B445-2C32B381C155}"/>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8" name="直線コネクタ 137">
          <a:extLst>
            <a:ext uri="{FF2B5EF4-FFF2-40B4-BE49-F238E27FC236}">
              <a16:creationId xmlns:a16="http://schemas.microsoft.com/office/drawing/2014/main" id="{A2A2DBBD-BD3B-4630-9049-A39AEA86273A}"/>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9" name="テキスト ボックス 138">
          <a:extLst>
            <a:ext uri="{FF2B5EF4-FFF2-40B4-BE49-F238E27FC236}">
              <a16:creationId xmlns:a16="http://schemas.microsoft.com/office/drawing/2014/main" id="{3B67A2BB-18D6-4081-A610-E3336574B5D5}"/>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0" name="直線コネクタ 139">
          <a:extLst>
            <a:ext uri="{FF2B5EF4-FFF2-40B4-BE49-F238E27FC236}">
              <a16:creationId xmlns:a16="http://schemas.microsoft.com/office/drawing/2014/main" id="{670B5D83-8F1F-4CEB-8F5C-576E0153DB19}"/>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1" name="テキスト ボックス 140">
          <a:extLst>
            <a:ext uri="{FF2B5EF4-FFF2-40B4-BE49-F238E27FC236}">
              <a16:creationId xmlns:a16="http://schemas.microsoft.com/office/drawing/2014/main" id="{EF83B900-31B6-45F2-AB7E-CAE4D86C3F3D}"/>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2" name="直線コネクタ 141">
          <a:extLst>
            <a:ext uri="{FF2B5EF4-FFF2-40B4-BE49-F238E27FC236}">
              <a16:creationId xmlns:a16="http://schemas.microsoft.com/office/drawing/2014/main" id="{EBBA6A3C-E83A-4B8C-9610-4D8953530A8E}"/>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3" name="テキスト ボックス 142">
          <a:extLst>
            <a:ext uri="{FF2B5EF4-FFF2-40B4-BE49-F238E27FC236}">
              <a16:creationId xmlns:a16="http://schemas.microsoft.com/office/drawing/2014/main" id="{D31EB21A-2EAA-4312-A3D7-7B1BDDC38389}"/>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4" name="直線コネクタ 143">
          <a:extLst>
            <a:ext uri="{FF2B5EF4-FFF2-40B4-BE49-F238E27FC236}">
              <a16:creationId xmlns:a16="http://schemas.microsoft.com/office/drawing/2014/main" id="{41D02D63-DF28-4C2D-91F4-1DDC03EFF0F9}"/>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5" name="テキスト ボックス 144">
          <a:extLst>
            <a:ext uri="{FF2B5EF4-FFF2-40B4-BE49-F238E27FC236}">
              <a16:creationId xmlns:a16="http://schemas.microsoft.com/office/drawing/2014/main" id="{73401CD3-7C38-435D-93B5-30609DF20CA7}"/>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a:extLst>
            <a:ext uri="{FF2B5EF4-FFF2-40B4-BE49-F238E27FC236}">
              <a16:creationId xmlns:a16="http://schemas.microsoft.com/office/drawing/2014/main" id="{0105F0A3-9DDF-4374-B0E9-5791406C74D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a:extLst>
            <a:ext uri="{FF2B5EF4-FFF2-40B4-BE49-F238E27FC236}">
              <a16:creationId xmlns:a16="http://schemas.microsoft.com/office/drawing/2014/main" id="{366D5AF0-C208-4691-BBBC-8446F295E351}"/>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a:extLst>
            <a:ext uri="{FF2B5EF4-FFF2-40B4-BE49-F238E27FC236}">
              <a16:creationId xmlns:a16="http://schemas.microsoft.com/office/drawing/2014/main" id="{E4074B1F-88B6-437C-9F3A-A892BA50F45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125730</xdr:rowOff>
    </xdr:from>
    <xdr:to>
      <xdr:col>24</xdr:col>
      <xdr:colOff>62865</xdr:colOff>
      <xdr:row>63</xdr:row>
      <xdr:rowOff>41148</xdr:rowOff>
    </xdr:to>
    <xdr:cxnSp macro="">
      <xdr:nvCxnSpPr>
        <xdr:cNvPr id="149" name="直線コネクタ 148">
          <a:extLst>
            <a:ext uri="{FF2B5EF4-FFF2-40B4-BE49-F238E27FC236}">
              <a16:creationId xmlns:a16="http://schemas.microsoft.com/office/drawing/2014/main" id="{A8079180-EB12-43D6-8466-09FB51E07229}"/>
            </a:ext>
          </a:extLst>
        </xdr:cNvPr>
        <xdr:cNvCxnSpPr/>
      </xdr:nvCxnSpPr>
      <xdr:spPr>
        <a:xfrm flipV="1">
          <a:off x="4634865" y="9555480"/>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44975</xdr:rowOff>
    </xdr:from>
    <xdr:ext cx="405111" cy="259045"/>
    <xdr:sp macro="" textlink="">
      <xdr:nvSpPr>
        <xdr:cNvPr id="150" name="【橋りょう・トンネル】&#10;有形固定資産減価償却率最小値テキスト">
          <a:extLst>
            <a:ext uri="{FF2B5EF4-FFF2-40B4-BE49-F238E27FC236}">
              <a16:creationId xmlns:a16="http://schemas.microsoft.com/office/drawing/2014/main" id="{2D6F868A-C17D-41FB-8647-29F99413E0B3}"/>
            </a:ext>
          </a:extLst>
        </xdr:cNvPr>
        <xdr:cNvSpPr txBox="1"/>
      </xdr:nvSpPr>
      <xdr:spPr>
        <a:xfrm>
          <a:off x="4673600" y="10846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41148</xdr:rowOff>
    </xdr:from>
    <xdr:to>
      <xdr:col>24</xdr:col>
      <xdr:colOff>152400</xdr:colOff>
      <xdr:row>63</xdr:row>
      <xdr:rowOff>41148</xdr:rowOff>
    </xdr:to>
    <xdr:cxnSp macro="">
      <xdr:nvCxnSpPr>
        <xdr:cNvPr id="151" name="直線コネクタ 150">
          <a:extLst>
            <a:ext uri="{FF2B5EF4-FFF2-40B4-BE49-F238E27FC236}">
              <a16:creationId xmlns:a16="http://schemas.microsoft.com/office/drawing/2014/main" id="{56BA9F1A-1BAC-41B6-B1D6-A5DB8F747DBE}"/>
            </a:ext>
          </a:extLst>
        </xdr:cNvPr>
        <xdr:cNvCxnSpPr/>
      </xdr:nvCxnSpPr>
      <xdr:spPr>
        <a:xfrm>
          <a:off x="4546600" y="1084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72407</xdr:rowOff>
    </xdr:from>
    <xdr:ext cx="405111" cy="259045"/>
    <xdr:sp macro="" textlink="">
      <xdr:nvSpPr>
        <xdr:cNvPr id="152" name="【橋りょう・トンネル】&#10;有形固定資産減価償却率最大値テキスト">
          <a:extLst>
            <a:ext uri="{FF2B5EF4-FFF2-40B4-BE49-F238E27FC236}">
              <a16:creationId xmlns:a16="http://schemas.microsoft.com/office/drawing/2014/main" id="{AE9E3847-86A1-427F-8FA8-1A231F42261E}"/>
            </a:ext>
          </a:extLst>
        </xdr:cNvPr>
        <xdr:cNvSpPr txBox="1"/>
      </xdr:nvSpPr>
      <xdr:spPr>
        <a:xfrm>
          <a:off x="4673600" y="933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125730</xdr:rowOff>
    </xdr:from>
    <xdr:to>
      <xdr:col>24</xdr:col>
      <xdr:colOff>152400</xdr:colOff>
      <xdr:row>55</xdr:row>
      <xdr:rowOff>125730</xdr:rowOff>
    </xdr:to>
    <xdr:cxnSp macro="">
      <xdr:nvCxnSpPr>
        <xdr:cNvPr id="153" name="直線コネクタ 152">
          <a:extLst>
            <a:ext uri="{FF2B5EF4-FFF2-40B4-BE49-F238E27FC236}">
              <a16:creationId xmlns:a16="http://schemas.microsoft.com/office/drawing/2014/main" id="{6D2D7C26-6E82-412E-A65E-8EF22B1761AA}"/>
            </a:ext>
          </a:extLst>
        </xdr:cNvPr>
        <xdr:cNvCxnSpPr/>
      </xdr:nvCxnSpPr>
      <xdr:spPr>
        <a:xfrm>
          <a:off x="4546600" y="955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4081</xdr:rowOff>
    </xdr:from>
    <xdr:ext cx="405111" cy="259045"/>
    <xdr:sp macro="" textlink="">
      <xdr:nvSpPr>
        <xdr:cNvPr id="154" name="【橋りょう・トンネル】&#10;有形固定資産減価償却率平均値テキスト">
          <a:extLst>
            <a:ext uri="{FF2B5EF4-FFF2-40B4-BE49-F238E27FC236}">
              <a16:creationId xmlns:a16="http://schemas.microsoft.com/office/drawing/2014/main" id="{2141E3CA-9A94-4774-9BD2-AA25AB81951D}"/>
            </a:ext>
          </a:extLst>
        </xdr:cNvPr>
        <xdr:cNvSpPr txBox="1"/>
      </xdr:nvSpPr>
      <xdr:spPr>
        <a:xfrm>
          <a:off x="4673600" y="99481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152654</xdr:rowOff>
    </xdr:from>
    <xdr:to>
      <xdr:col>24</xdr:col>
      <xdr:colOff>114300</xdr:colOff>
      <xdr:row>59</xdr:row>
      <xdr:rowOff>82804</xdr:rowOff>
    </xdr:to>
    <xdr:sp macro="" textlink="">
      <xdr:nvSpPr>
        <xdr:cNvPr id="155" name="フローチャート: 判断 154">
          <a:extLst>
            <a:ext uri="{FF2B5EF4-FFF2-40B4-BE49-F238E27FC236}">
              <a16:creationId xmlns:a16="http://schemas.microsoft.com/office/drawing/2014/main" id="{9B00F2B7-1693-428A-AF73-75E08B989AE6}"/>
            </a:ext>
          </a:extLst>
        </xdr:cNvPr>
        <xdr:cNvSpPr/>
      </xdr:nvSpPr>
      <xdr:spPr>
        <a:xfrm>
          <a:off x="4584700" y="100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152654</xdr:rowOff>
    </xdr:from>
    <xdr:to>
      <xdr:col>20</xdr:col>
      <xdr:colOff>38100</xdr:colOff>
      <xdr:row>59</xdr:row>
      <xdr:rowOff>82804</xdr:rowOff>
    </xdr:to>
    <xdr:sp macro="" textlink="">
      <xdr:nvSpPr>
        <xdr:cNvPr id="156" name="フローチャート: 判断 155">
          <a:extLst>
            <a:ext uri="{FF2B5EF4-FFF2-40B4-BE49-F238E27FC236}">
              <a16:creationId xmlns:a16="http://schemas.microsoft.com/office/drawing/2014/main" id="{4FC3CFB3-DA3A-4A07-BC13-0AFCC953588B}"/>
            </a:ext>
          </a:extLst>
        </xdr:cNvPr>
        <xdr:cNvSpPr/>
      </xdr:nvSpPr>
      <xdr:spPr>
        <a:xfrm>
          <a:off x="3746500" y="100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31496</xdr:rowOff>
    </xdr:from>
    <xdr:to>
      <xdr:col>15</xdr:col>
      <xdr:colOff>101600</xdr:colOff>
      <xdr:row>59</xdr:row>
      <xdr:rowOff>133096</xdr:rowOff>
    </xdr:to>
    <xdr:sp macro="" textlink="">
      <xdr:nvSpPr>
        <xdr:cNvPr id="157" name="フローチャート: 判断 156">
          <a:extLst>
            <a:ext uri="{FF2B5EF4-FFF2-40B4-BE49-F238E27FC236}">
              <a16:creationId xmlns:a16="http://schemas.microsoft.com/office/drawing/2014/main" id="{AE013D10-3011-4F3B-A0FB-E7BF6E89EC0A}"/>
            </a:ext>
          </a:extLst>
        </xdr:cNvPr>
        <xdr:cNvSpPr/>
      </xdr:nvSpPr>
      <xdr:spPr>
        <a:xfrm>
          <a:off x="28575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FD77AAE5-3DEA-4D6C-8898-9623A1DEF64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8540F225-DDF7-434D-95F0-A269AA0AC7B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D28A9A92-D974-4326-A690-EFCA43C0BD1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D5DF0D38-DCE8-49F8-A559-E08F2D4FDC1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B11DAC82-A8BB-43DF-A4FA-48B45A9783E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36068</xdr:rowOff>
    </xdr:from>
    <xdr:to>
      <xdr:col>24</xdr:col>
      <xdr:colOff>114300</xdr:colOff>
      <xdr:row>59</xdr:row>
      <xdr:rowOff>137668</xdr:rowOff>
    </xdr:to>
    <xdr:sp macro="" textlink="">
      <xdr:nvSpPr>
        <xdr:cNvPr id="163" name="楕円 162">
          <a:extLst>
            <a:ext uri="{FF2B5EF4-FFF2-40B4-BE49-F238E27FC236}">
              <a16:creationId xmlns:a16="http://schemas.microsoft.com/office/drawing/2014/main" id="{925E7AF4-B7B6-42D9-8C06-4EAAFF49AA2A}"/>
            </a:ext>
          </a:extLst>
        </xdr:cNvPr>
        <xdr:cNvSpPr/>
      </xdr:nvSpPr>
      <xdr:spPr>
        <a:xfrm>
          <a:off x="4584700" y="1015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14495</xdr:rowOff>
    </xdr:from>
    <xdr:ext cx="405111" cy="259045"/>
    <xdr:sp macro="" textlink="">
      <xdr:nvSpPr>
        <xdr:cNvPr id="164" name="【橋りょう・トンネル】&#10;有形固定資産減価償却率該当値テキスト">
          <a:extLst>
            <a:ext uri="{FF2B5EF4-FFF2-40B4-BE49-F238E27FC236}">
              <a16:creationId xmlns:a16="http://schemas.microsoft.com/office/drawing/2014/main" id="{5C530F4B-8C1C-430C-92C9-1FEA3283DD65}"/>
            </a:ext>
          </a:extLst>
        </xdr:cNvPr>
        <xdr:cNvSpPr txBox="1"/>
      </xdr:nvSpPr>
      <xdr:spPr>
        <a:xfrm>
          <a:off x="4673600" y="1013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65786</xdr:rowOff>
    </xdr:from>
    <xdr:to>
      <xdr:col>20</xdr:col>
      <xdr:colOff>38100</xdr:colOff>
      <xdr:row>59</xdr:row>
      <xdr:rowOff>167386</xdr:rowOff>
    </xdr:to>
    <xdr:sp macro="" textlink="">
      <xdr:nvSpPr>
        <xdr:cNvPr id="165" name="楕円 164">
          <a:extLst>
            <a:ext uri="{FF2B5EF4-FFF2-40B4-BE49-F238E27FC236}">
              <a16:creationId xmlns:a16="http://schemas.microsoft.com/office/drawing/2014/main" id="{3EDE66F6-B6CF-41E4-8135-297189984BC5}"/>
            </a:ext>
          </a:extLst>
        </xdr:cNvPr>
        <xdr:cNvSpPr/>
      </xdr:nvSpPr>
      <xdr:spPr>
        <a:xfrm>
          <a:off x="3746500" y="1018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86868</xdr:rowOff>
    </xdr:from>
    <xdr:to>
      <xdr:col>24</xdr:col>
      <xdr:colOff>63500</xdr:colOff>
      <xdr:row>59</xdr:row>
      <xdr:rowOff>116586</xdr:rowOff>
    </xdr:to>
    <xdr:cxnSp macro="">
      <xdr:nvCxnSpPr>
        <xdr:cNvPr id="166" name="直線コネクタ 165">
          <a:extLst>
            <a:ext uri="{FF2B5EF4-FFF2-40B4-BE49-F238E27FC236}">
              <a16:creationId xmlns:a16="http://schemas.microsoft.com/office/drawing/2014/main" id="{B4BF5FBA-6987-42E3-B6C0-D878F9258AE4}"/>
            </a:ext>
          </a:extLst>
        </xdr:cNvPr>
        <xdr:cNvCxnSpPr/>
      </xdr:nvCxnSpPr>
      <xdr:spPr>
        <a:xfrm flipV="1">
          <a:off x="3797300" y="10202418"/>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111506</xdr:rowOff>
    </xdr:from>
    <xdr:to>
      <xdr:col>15</xdr:col>
      <xdr:colOff>101600</xdr:colOff>
      <xdr:row>60</xdr:row>
      <xdr:rowOff>41656</xdr:rowOff>
    </xdr:to>
    <xdr:sp macro="" textlink="">
      <xdr:nvSpPr>
        <xdr:cNvPr id="167" name="楕円 166">
          <a:extLst>
            <a:ext uri="{FF2B5EF4-FFF2-40B4-BE49-F238E27FC236}">
              <a16:creationId xmlns:a16="http://schemas.microsoft.com/office/drawing/2014/main" id="{A8CF10ED-66B8-4D65-977D-C402D164EE6D}"/>
            </a:ext>
          </a:extLst>
        </xdr:cNvPr>
        <xdr:cNvSpPr/>
      </xdr:nvSpPr>
      <xdr:spPr>
        <a:xfrm>
          <a:off x="2857500" y="1022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116586</xdr:rowOff>
    </xdr:from>
    <xdr:to>
      <xdr:col>19</xdr:col>
      <xdr:colOff>177800</xdr:colOff>
      <xdr:row>59</xdr:row>
      <xdr:rowOff>162306</xdr:rowOff>
    </xdr:to>
    <xdr:cxnSp macro="">
      <xdr:nvCxnSpPr>
        <xdr:cNvPr id="168" name="直線コネクタ 167">
          <a:extLst>
            <a:ext uri="{FF2B5EF4-FFF2-40B4-BE49-F238E27FC236}">
              <a16:creationId xmlns:a16="http://schemas.microsoft.com/office/drawing/2014/main" id="{F7720512-54A6-4BFD-BEDB-68C10EA93B42}"/>
            </a:ext>
          </a:extLst>
        </xdr:cNvPr>
        <xdr:cNvCxnSpPr/>
      </xdr:nvCxnSpPr>
      <xdr:spPr>
        <a:xfrm flipV="1">
          <a:off x="2908300" y="102321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99331</xdr:rowOff>
    </xdr:from>
    <xdr:ext cx="405111" cy="259045"/>
    <xdr:sp macro="" textlink="">
      <xdr:nvSpPr>
        <xdr:cNvPr id="169" name="n_1aveValue【橋りょう・トンネル】&#10;有形固定資産減価償却率">
          <a:extLst>
            <a:ext uri="{FF2B5EF4-FFF2-40B4-BE49-F238E27FC236}">
              <a16:creationId xmlns:a16="http://schemas.microsoft.com/office/drawing/2014/main" id="{6767E93F-8919-4F21-84B6-549836DEA97A}"/>
            </a:ext>
          </a:extLst>
        </xdr:cNvPr>
        <xdr:cNvSpPr txBox="1"/>
      </xdr:nvSpPr>
      <xdr:spPr>
        <a:xfrm>
          <a:off x="3582044" y="9871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149623</xdr:rowOff>
    </xdr:from>
    <xdr:ext cx="405111" cy="259045"/>
    <xdr:sp macro="" textlink="">
      <xdr:nvSpPr>
        <xdr:cNvPr id="170" name="n_2aveValue【橋りょう・トンネル】&#10;有形固定資産減価償却率">
          <a:extLst>
            <a:ext uri="{FF2B5EF4-FFF2-40B4-BE49-F238E27FC236}">
              <a16:creationId xmlns:a16="http://schemas.microsoft.com/office/drawing/2014/main" id="{737019CD-A6C6-4514-9219-BC62631C53A6}"/>
            </a:ext>
          </a:extLst>
        </xdr:cNvPr>
        <xdr:cNvSpPr txBox="1"/>
      </xdr:nvSpPr>
      <xdr:spPr>
        <a:xfrm>
          <a:off x="2705744" y="992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158513</xdr:rowOff>
    </xdr:from>
    <xdr:ext cx="405111" cy="259045"/>
    <xdr:sp macro="" textlink="">
      <xdr:nvSpPr>
        <xdr:cNvPr id="171" name="n_1mainValue【橋りょう・トンネル】&#10;有形固定資産減価償却率">
          <a:extLst>
            <a:ext uri="{FF2B5EF4-FFF2-40B4-BE49-F238E27FC236}">
              <a16:creationId xmlns:a16="http://schemas.microsoft.com/office/drawing/2014/main" id="{AC3FF999-BC0E-413F-B492-09871CADECC7}"/>
            </a:ext>
          </a:extLst>
        </xdr:cNvPr>
        <xdr:cNvSpPr txBox="1"/>
      </xdr:nvSpPr>
      <xdr:spPr>
        <a:xfrm>
          <a:off x="3582044" y="1027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32783</xdr:rowOff>
    </xdr:from>
    <xdr:ext cx="405111" cy="259045"/>
    <xdr:sp macro="" textlink="">
      <xdr:nvSpPr>
        <xdr:cNvPr id="172" name="n_2mainValue【橋りょう・トンネル】&#10;有形固定資産減価償却率">
          <a:extLst>
            <a:ext uri="{FF2B5EF4-FFF2-40B4-BE49-F238E27FC236}">
              <a16:creationId xmlns:a16="http://schemas.microsoft.com/office/drawing/2014/main" id="{E4DD4D47-0EC8-4E9B-A024-72B25092096A}"/>
            </a:ext>
          </a:extLst>
        </xdr:cNvPr>
        <xdr:cNvSpPr txBox="1"/>
      </xdr:nvSpPr>
      <xdr:spPr>
        <a:xfrm>
          <a:off x="2705744" y="1031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a:extLst>
            <a:ext uri="{FF2B5EF4-FFF2-40B4-BE49-F238E27FC236}">
              <a16:creationId xmlns:a16="http://schemas.microsoft.com/office/drawing/2014/main" id="{0A17DBFD-BF55-4C71-A4AB-3C222FE4DB5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a:extLst>
            <a:ext uri="{FF2B5EF4-FFF2-40B4-BE49-F238E27FC236}">
              <a16:creationId xmlns:a16="http://schemas.microsoft.com/office/drawing/2014/main" id="{996E33E9-6F53-4029-BBA3-A190515FAF5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a:extLst>
            <a:ext uri="{FF2B5EF4-FFF2-40B4-BE49-F238E27FC236}">
              <a16:creationId xmlns:a16="http://schemas.microsoft.com/office/drawing/2014/main" id="{6486E0C3-B366-4E39-BD93-FE1FA894D4F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a:extLst>
            <a:ext uri="{FF2B5EF4-FFF2-40B4-BE49-F238E27FC236}">
              <a16:creationId xmlns:a16="http://schemas.microsoft.com/office/drawing/2014/main" id="{32174629-BB14-46EA-88EA-DE774D6AA1E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a:extLst>
            <a:ext uri="{FF2B5EF4-FFF2-40B4-BE49-F238E27FC236}">
              <a16:creationId xmlns:a16="http://schemas.microsoft.com/office/drawing/2014/main" id="{2546905D-551E-41B4-BFB4-606FD94192B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a:extLst>
            <a:ext uri="{FF2B5EF4-FFF2-40B4-BE49-F238E27FC236}">
              <a16:creationId xmlns:a16="http://schemas.microsoft.com/office/drawing/2014/main" id="{5D0969C6-5823-409B-851D-EEE6B9C9A0B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a:extLst>
            <a:ext uri="{FF2B5EF4-FFF2-40B4-BE49-F238E27FC236}">
              <a16:creationId xmlns:a16="http://schemas.microsoft.com/office/drawing/2014/main" id="{D0414CBE-D94A-4282-97AC-512282F1CFB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a:extLst>
            <a:ext uri="{FF2B5EF4-FFF2-40B4-BE49-F238E27FC236}">
              <a16:creationId xmlns:a16="http://schemas.microsoft.com/office/drawing/2014/main" id="{11CC9D36-34EC-465F-99C1-40D685945D5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a:extLst>
            <a:ext uri="{FF2B5EF4-FFF2-40B4-BE49-F238E27FC236}">
              <a16:creationId xmlns:a16="http://schemas.microsoft.com/office/drawing/2014/main" id="{AFBBFCF8-0C5E-4B29-B958-C4CE66E03A2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a:extLst>
            <a:ext uri="{FF2B5EF4-FFF2-40B4-BE49-F238E27FC236}">
              <a16:creationId xmlns:a16="http://schemas.microsoft.com/office/drawing/2014/main" id="{BAF87C67-77B8-440B-B66B-C111E49B3D5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3" name="直線コネクタ 182">
          <a:extLst>
            <a:ext uri="{FF2B5EF4-FFF2-40B4-BE49-F238E27FC236}">
              <a16:creationId xmlns:a16="http://schemas.microsoft.com/office/drawing/2014/main" id="{143281E7-1391-4C39-A12C-057DD7E6AE7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4" name="テキスト ボックス 183">
          <a:extLst>
            <a:ext uri="{FF2B5EF4-FFF2-40B4-BE49-F238E27FC236}">
              <a16:creationId xmlns:a16="http://schemas.microsoft.com/office/drawing/2014/main" id="{57186DC0-E13D-40E5-9262-934F14B4F40E}"/>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5" name="直線コネクタ 184">
          <a:extLst>
            <a:ext uri="{FF2B5EF4-FFF2-40B4-BE49-F238E27FC236}">
              <a16:creationId xmlns:a16="http://schemas.microsoft.com/office/drawing/2014/main" id="{FFF25C71-8E63-4A14-9D6B-08AB4BE8BE0C}"/>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6" name="テキスト ボックス 185">
          <a:extLst>
            <a:ext uri="{FF2B5EF4-FFF2-40B4-BE49-F238E27FC236}">
              <a16:creationId xmlns:a16="http://schemas.microsoft.com/office/drawing/2014/main" id="{AA0DD55A-7F0F-4473-B53C-333D010E9108}"/>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7" name="直線コネクタ 186">
          <a:extLst>
            <a:ext uri="{FF2B5EF4-FFF2-40B4-BE49-F238E27FC236}">
              <a16:creationId xmlns:a16="http://schemas.microsoft.com/office/drawing/2014/main" id="{F27696F6-5343-4520-9412-976E6F768AF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8" name="テキスト ボックス 187">
          <a:extLst>
            <a:ext uri="{FF2B5EF4-FFF2-40B4-BE49-F238E27FC236}">
              <a16:creationId xmlns:a16="http://schemas.microsoft.com/office/drawing/2014/main" id="{F597CC2E-9A42-4445-83E7-A92ED9921B4C}"/>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9" name="直線コネクタ 188">
          <a:extLst>
            <a:ext uri="{FF2B5EF4-FFF2-40B4-BE49-F238E27FC236}">
              <a16:creationId xmlns:a16="http://schemas.microsoft.com/office/drawing/2014/main" id="{B4F2BF1C-F4DE-48DE-B9CF-195646E87676}"/>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0" name="テキスト ボックス 189">
          <a:extLst>
            <a:ext uri="{FF2B5EF4-FFF2-40B4-BE49-F238E27FC236}">
              <a16:creationId xmlns:a16="http://schemas.microsoft.com/office/drawing/2014/main" id="{04D6EC3E-B7C6-4249-B9C2-89B4A20EC41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1" name="直線コネクタ 190">
          <a:extLst>
            <a:ext uri="{FF2B5EF4-FFF2-40B4-BE49-F238E27FC236}">
              <a16:creationId xmlns:a16="http://schemas.microsoft.com/office/drawing/2014/main" id="{025E565E-8768-4E0F-8EE1-20C43BF07FDD}"/>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2" name="テキスト ボックス 191">
          <a:extLst>
            <a:ext uri="{FF2B5EF4-FFF2-40B4-BE49-F238E27FC236}">
              <a16:creationId xmlns:a16="http://schemas.microsoft.com/office/drawing/2014/main" id="{83F12EAD-DFA4-407D-BA82-A86DE0D3D604}"/>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a:extLst>
            <a:ext uri="{FF2B5EF4-FFF2-40B4-BE49-F238E27FC236}">
              <a16:creationId xmlns:a16="http://schemas.microsoft.com/office/drawing/2014/main" id="{ECCF1F15-0F7A-41CB-9676-9130F4B831B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4" name="テキスト ボックス 193">
          <a:extLst>
            <a:ext uri="{FF2B5EF4-FFF2-40B4-BE49-F238E27FC236}">
              <a16:creationId xmlns:a16="http://schemas.microsoft.com/office/drawing/2014/main" id="{A9ADE7BE-5798-420C-BFEE-83037BB8616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a:extLst>
            <a:ext uri="{FF2B5EF4-FFF2-40B4-BE49-F238E27FC236}">
              <a16:creationId xmlns:a16="http://schemas.microsoft.com/office/drawing/2014/main" id="{6E12E3AF-F770-4E74-BD21-E4C19989CEE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154572</xdr:rowOff>
    </xdr:from>
    <xdr:to>
      <xdr:col>54</xdr:col>
      <xdr:colOff>189865</xdr:colOff>
      <xdr:row>64</xdr:row>
      <xdr:rowOff>31865</xdr:rowOff>
    </xdr:to>
    <xdr:cxnSp macro="">
      <xdr:nvCxnSpPr>
        <xdr:cNvPr id="196" name="直線コネクタ 195">
          <a:extLst>
            <a:ext uri="{FF2B5EF4-FFF2-40B4-BE49-F238E27FC236}">
              <a16:creationId xmlns:a16="http://schemas.microsoft.com/office/drawing/2014/main" id="{9997E8DA-A02F-44F4-A6D7-2DCC604D82F7}"/>
            </a:ext>
          </a:extLst>
        </xdr:cNvPr>
        <xdr:cNvCxnSpPr/>
      </xdr:nvCxnSpPr>
      <xdr:spPr>
        <a:xfrm flipV="1">
          <a:off x="10476865" y="9412872"/>
          <a:ext cx="0" cy="1591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35692</xdr:rowOff>
    </xdr:from>
    <xdr:ext cx="534377" cy="259045"/>
    <xdr:sp macro="" textlink="">
      <xdr:nvSpPr>
        <xdr:cNvPr id="197" name="【橋りょう・トンネル】&#10;一人当たり有形固定資産（償却資産）額最小値テキスト">
          <a:extLst>
            <a:ext uri="{FF2B5EF4-FFF2-40B4-BE49-F238E27FC236}">
              <a16:creationId xmlns:a16="http://schemas.microsoft.com/office/drawing/2014/main" id="{A0118D31-7D2B-4477-9F9F-37C7B4AD468A}"/>
            </a:ext>
          </a:extLst>
        </xdr:cNvPr>
        <xdr:cNvSpPr txBox="1"/>
      </xdr:nvSpPr>
      <xdr:spPr>
        <a:xfrm>
          <a:off x="10515600" y="1100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31865</xdr:rowOff>
    </xdr:from>
    <xdr:to>
      <xdr:col>55</xdr:col>
      <xdr:colOff>88900</xdr:colOff>
      <xdr:row>64</xdr:row>
      <xdr:rowOff>31865</xdr:rowOff>
    </xdr:to>
    <xdr:cxnSp macro="">
      <xdr:nvCxnSpPr>
        <xdr:cNvPr id="198" name="直線コネクタ 197">
          <a:extLst>
            <a:ext uri="{FF2B5EF4-FFF2-40B4-BE49-F238E27FC236}">
              <a16:creationId xmlns:a16="http://schemas.microsoft.com/office/drawing/2014/main" id="{BF2DA648-6DAE-4A9F-9C5A-6AC6DE2669B0}"/>
            </a:ext>
          </a:extLst>
        </xdr:cNvPr>
        <xdr:cNvCxnSpPr/>
      </xdr:nvCxnSpPr>
      <xdr:spPr>
        <a:xfrm>
          <a:off x="10388600" y="11004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101249</xdr:rowOff>
    </xdr:from>
    <xdr:ext cx="599010" cy="259045"/>
    <xdr:sp macro="" textlink="">
      <xdr:nvSpPr>
        <xdr:cNvPr id="199" name="【橋りょう・トンネル】&#10;一人当たり有形固定資産（償却資産）額最大値テキスト">
          <a:extLst>
            <a:ext uri="{FF2B5EF4-FFF2-40B4-BE49-F238E27FC236}">
              <a16:creationId xmlns:a16="http://schemas.microsoft.com/office/drawing/2014/main" id="{14075DEC-5CA2-47CD-9D54-0C31F8387661}"/>
            </a:ext>
          </a:extLst>
        </xdr:cNvPr>
        <xdr:cNvSpPr txBox="1"/>
      </xdr:nvSpPr>
      <xdr:spPr>
        <a:xfrm>
          <a:off x="10515600" y="9188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154572</xdr:rowOff>
    </xdr:from>
    <xdr:to>
      <xdr:col>55</xdr:col>
      <xdr:colOff>88900</xdr:colOff>
      <xdr:row>54</xdr:row>
      <xdr:rowOff>154572</xdr:rowOff>
    </xdr:to>
    <xdr:cxnSp macro="">
      <xdr:nvCxnSpPr>
        <xdr:cNvPr id="200" name="直線コネクタ 199">
          <a:extLst>
            <a:ext uri="{FF2B5EF4-FFF2-40B4-BE49-F238E27FC236}">
              <a16:creationId xmlns:a16="http://schemas.microsoft.com/office/drawing/2014/main" id="{EC916A67-1C5E-4C56-8D4E-FF88D35CA5A6}"/>
            </a:ext>
          </a:extLst>
        </xdr:cNvPr>
        <xdr:cNvCxnSpPr/>
      </xdr:nvCxnSpPr>
      <xdr:spPr>
        <a:xfrm>
          <a:off x="10388600" y="941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153630</xdr:rowOff>
    </xdr:from>
    <xdr:ext cx="599010" cy="259045"/>
    <xdr:sp macro="" textlink="">
      <xdr:nvSpPr>
        <xdr:cNvPr id="201" name="【橋りょう・トンネル】&#10;一人当たり有形固定資産（償却資産）額平均値テキスト">
          <a:extLst>
            <a:ext uri="{FF2B5EF4-FFF2-40B4-BE49-F238E27FC236}">
              <a16:creationId xmlns:a16="http://schemas.microsoft.com/office/drawing/2014/main" id="{AD304FFD-FAFA-4D79-9FF9-E5FD83D61089}"/>
            </a:ext>
          </a:extLst>
        </xdr:cNvPr>
        <xdr:cNvSpPr txBox="1"/>
      </xdr:nvSpPr>
      <xdr:spPr>
        <a:xfrm>
          <a:off x="10515600" y="104406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3753</xdr:rowOff>
    </xdr:from>
    <xdr:to>
      <xdr:col>55</xdr:col>
      <xdr:colOff>50800</xdr:colOff>
      <xdr:row>61</xdr:row>
      <xdr:rowOff>105353</xdr:rowOff>
    </xdr:to>
    <xdr:sp macro="" textlink="">
      <xdr:nvSpPr>
        <xdr:cNvPr id="202" name="フローチャート: 判断 201">
          <a:extLst>
            <a:ext uri="{FF2B5EF4-FFF2-40B4-BE49-F238E27FC236}">
              <a16:creationId xmlns:a16="http://schemas.microsoft.com/office/drawing/2014/main" id="{8E3EB42B-5EC0-44C0-9560-FBCFBB67500E}"/>
            </a:ext>
          </a:extLst>
        </xdr:cNvPr>
        <xdr:cNvSpPr/>
      </xdr:nvSpPr>
      <xdr:spPr>
        <a:xfrm>
          <a:off x="10426700" y="104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54308</xdr:rowOff>
    </xdr:from>
    <xdr:to>
      <xdr:col>50</xdr:col>
      <xdr:colOff>165100</xdr:colOff>
      <xdr:row>61</xdr:row>
      <xdr:rowOff>155908</xdr:rowOff>
    </xdr:to>
    <xdr:sp macro="" textlink="">
      <xdr:nvSpPr>
        <xdr:cNvPr id="203" name="フローチャート: 判断 202">
          <a:extLst>
            <a:ext uri="{FF2B5EF4-FFF2-40B4-BE49-F238E27FC236}">
              <a16:creationId xmlns:a16="http://schemas.microsoft.com/office/drawing/2014/main" id="{0D421CC4-F861-45BD-94A0-EB8495C9918F}"/>
            </a:ext>
          </a:extLst>
        </xdr:cNvPr>
        <xdr:cNvSpPr/>
      </xdr:nvSpPr>
      <xdr:spPr>
        <a:xfrm>
          <a:off x="9588500" y="1051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72065</xdr:rowOff>
    </xdr:from>
    <xdr:to>
      <xdr:col>46</xdr:col>
      <xdr:colOff>38100</xdr:colOff>
      <xdr:row>62</xdr:row>
      <xdr:rowOff>2215</xdr:rowOff>
    </xdr:to>
    <xdr:sp macro="" textlink="">
      <xdr:nvSpPr>
        <xdr:cNvPr id="204" name="フローチャート: 判断 203">
          <a:extLst>
            <a:ext uri="{FF2B5EF4-FFF2-40B4-BE49-F238E27FC236}">
              <a16:creationId xmlns:a16="http://schemas.microsoft.com/office/drawing/2014/main" id="{352ED36A-2031-4D2E-9ADB-9BF1C15138F5}"/>
            </a:ext>
          </a:extLst>
        </xdr:cNvPr>
        <xdr:cNvSpPr/>
      </xdr:nvSpPr>
      <xdr:spPr>
        <a:xfrm>
          <a:off x="8699500" y="1053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725328EF-24F6-437A-A6BE-F50158200CC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867969D4-EFC5-4869-8CB6-75138B19AFD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983F8242-2D58-4009-843F-1AF92555546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BBDE46D0-27CA-4859-B731-0BA52EA9B63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6A577742-9483-4E57-B153-0D1E32BE7A4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103772</xdr:rowOff>
    </xdr:from>
    <xdr:to>
      <xdr:col>55</xdr:col>
      <xdr:colOff>50800</xdr:colOff>
      <xdr:row>55</xdr:row>
      <xdr:rowOff>33922</xdr:rowOff>
    </xdr:to>
    <xdr:sp macro="" textlink="">
      <xdr:nvSpPr>
        <xdr:cNvPr id="210" name="楕円 209">
          <a:extLst>
            <a:ext uri="{FF2B5EF4-FFF2-40B4-BE49-F238E27FC236}">
              <a16:creationId xmlns:a16="http://schemas.microsoft.com/office/drawing/2014/main" id="{D8A342CB-C9DF-4295-94A7-7B21960EEDFE}"/>
            </a:ext>
          </a:extLst>
        </xdr:cNvPr>
        <xdr:cNvSpPr/>
      </xdr:nvSpPr>
      <xdr:spPr>
        <a:xfrm>
          <a:off x="10426700" y="936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54</xdr:row>
      <xdr:rowOff>56799</xdr:rowOff>
    </xdr:from>
    <xdr:ext cx="599010" cy="259045"/>
    <xdr:sp macro="" textlink="">
      <xdr:nvSpPr>
        <xdr:cNvPr id="211" name="【橋りょう・トンネル】&#10;一人当たり有形固定資産（償却資産）額該当値テキスト">
          <a:extLst>
            <a:ext uri="{FF2B5EF4-FFF2-40B4-BE49-F238E27FC236}">
              <a16:creationId xmlns:a16="http://schemas.microsoft.com/office/drawing/2014/main" id="{24418D6C-D76C-425D-B501-E8218662B196}"/>
            </a:ext>
          </a:extLst>
        </xdr:cNvPr>
        <xdr:cNvSpPr txBox="1"/>
      </xdr:nvSpPr>
      <xdr:spPr>
        <a:xfrm>
          <a:off x="10515600" y="931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129308</xdr:rowOff>
    </xdr:from>
    <xdr:to>
      <xdr:col>50</xdr:col>
      <xdr:colOff>165100</xdr:colOff>
      <xdr:row>55</xdr:row>
      <xdr:rowOff>59458</xdr:rowOff>
    </xdr:to>
    <xdr:sp macro="" textlink="">
      <xdr:nvSpPr>
        <xdr:cNvPr id="212" name="楕円 211">
          <a:extLst>
            <a:ext uri="{FF2B5EF4-FFF2-40B4-BE49-F238E27FC236}">
              <a16:creationId xmlns:a16="http://schemas.microsoft.com/office/drawing/2014/main" id="{0D2A1802-4752-4E96-A2FC-35F906715147}"/>
            </a:ext>
          </a:extLst>
        </xdr:cNvPr>
        <xdr:cNvSpPr/>
      </xdr:nvSpPr>
      <xdr:spPr>
        <a:xfrm>
          <a:off x="9588500" y="938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54</xdr:row>
      <xdr:rowOff>154572</xdr:rowOff>
    </xdr:from>
    <xdr:to>
      <xdr:col>55</xdr:col>
      <xdr:colOff>0</xdr:colOff>
      <xdr:row>55</xdr:row>
      <xdr:rowOff>8658</xdr:rowOff>
    </xdr:to>
    <xdr:cxnSp macro="">
      <xdr:nvCxnSpPr>
        <xdr:cNvPr id="213" name="直線コネクタ 212">
          <a:extLst>
            <a:ext uri="{FF2B5EF4-FFF2-40B4-BE49-F238E27FC236}">
              <a16:creationId xmlns:a16="http://schemas.microsoft.com/office/drawing/2014/main" id="{58F90841-A879-4306-A88F-441093CF2783}"/>
            </a:ext>
          </a:extLst>
        </xdr:cNvPr>
        <xdr:cNvCxnSpPr/>
      </xdr:nvCxnSpPr>
      <xdr:spPr>
        <a:xfrm flipV="1">
          <a:off x="9639300" y="9412872"/>
          <a:ext cx="838200" cy="2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116771</xdr:rowOff>
    </xdr:from>
    <xdr:to>
      <xdr:col>46</xdr:col>
      <xdr:colOff>38100</xdr:colOff>
      <xdr:row>55</xdr:row>
      <xdr:rowOff>46921</xdr:rowOff>
    </xdr:to>
    <xdr:sp macro="" textlink="">
      <xdr:nvSpPr>
        <xdr:cNvPr id="214" name="楕円 213">
          <a:extLst>
            <a:ext uri="{FF2B5EF4-FFF2-40B4-BE49-F238E27FC236}">
              <a16:creationId xmlns:a16="http://schemas.microsoft.com/office/drawing/2014/main" id="{1EE079F8-6BD2-4DD9-B74E-2B0208927072}"/>
            </a:ext>
          </a:extLst>
        </xdr:cNvPr>
        <xdr:cNvSpPr/>
      </xdr:nvSpPr>
      <xdr:spPr>
        <a:xfrm>
          <a:off x="8699500" y="937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167571</xdr:rowOff>
    </xdr:from>
    <xdr:to>
      <xdr:col>50</xdr:col>
      <xdr:colOff>114300</xdr:colOff>
      <xdr:row>55</xdr:row>
      <xdr:rowOff>8658</xdr:rowOff>
    </xdr:to>
    <xdr:cxnSp macro="">
      <xdr:nvCxnSpPr>
        <xdr:cNvPr id="215" name="直線コネクタ 214">
          <a:extLst>
            <a:ext uri="{FF2B5EF4-FFF2-40B4-BE49-F238E27FC236}">
              <a16:creationId xmlns:a16="http://schemas.microsoft.com/office/drawing/2014/main" id="{F29E458F-D076-4575-89B2-FD7D0784FCA4}"/>
            </a:ext>
          </a:extLst>
        </xdr:cNvPr>
        <xdr:cNvCxnSpPr/>
      </xdr:nvCxnSpPr>
      <xdr:spPr>
        <a:xfrm>
          <a:off x="8750300" y="9425871"/>
          <a:ext cx="889000" cy="1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147035</xdr:rowOff>
    </xdr:from>
    <xdr:ext cx="599010" cy="259045"/>
    <xdr:sp macro="" textlink="">
      <xdr:nvSpPr>
        <xdr:cNvPr id="216" name="n_1aveValue【橋りょう・トンネル】&#10;一人当たり有形固定資産（償却資産）額">
          <a:extLst>
            <a:ext uri="{FF2B5EF4-FFF2-40B4-BE49-F238E27FC236}">
              <a16:creationId xmlns:a16="http://schemas.microsoft.com/office/drawing/2014/main" id="{52043E14-E0BE-408C-9CF0-9B365CDDB992}"/>
            </a:ext>
          </a:extLst>
        </xdr:cNvPr>
        <xdr:cNvSpPr txBox="1"/>
      </xdr:nvSpPr>
      <xdr:spPr>
        <a:xfrm>
          <a:off x="9327095" y="10605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164792</xdr:rowOff>
    </xdr:from>
    <xdr:ext cx="599010" cy="259045"/>
    <xdr:sp macro="" textlink="">
      <xdr:nvSpPr>
        <xdr:cNvPr id="217" name="n_2aveValue【橋りょう・トンネル】&#10;一人当たり有形固定資産（償却資産）額">
          <a:extLst>
            <a:ext uri="{FF2B5EF4-FFF2-40B4-BE49-F238E27FC236}">
              <a16:creationId xmlns:a16="http://schemas.microsoft.com/office/drawing/2014/main" id="{2F7D8CDB-4101-433D-93E9-BB16615748D4}"/>
            </a:ext>
          </a:extLst>
        </xdr:cNvPr>
        <xdr:cNvSpPr txBox="1"/>
      </xdr:nvSpPr>
      <xdr:spPr>
        <a:xfrm>
          <a:off x="8450795" y="10623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53</xdr:row>
      <xdr:rowOff>75985</xdr:rowOff>
    </xdr:from>
    <xdr:ext cx="599010" cy="259045"/>
    <xdr:sp macro="" textlink="">
      <xdr:nvSpPr>
        <xdr:cNvPr id="218" name="n_1mainValue【橋りょう・トンネル】&#10;一人当たり有形固定資産（償却資産）額">
          <a:extLst>
            <a:ext uri="{FF2B5EF4-FFF2-40B4-BE49-F238E27FC236}">
              <a16:creationId xmlns:a16="http://schemas.microsoft.com/office/drawing/2014/main" id="{AEE3E886-E8CF-4442-85CE-B8202CDA735E}"/>
            </a:ext>
          </a:extLst>
        </xdr:cNvPr>
        <xdr:cNvSpPr txBox="1"/>
      </xdr:nvSpPr>
      <xdr:spPr>
        <a:xfrm>
          <a:off x="9327095" y="916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53</xdr:row>
      <xdr:rowOff>63448</xdr:rowOff>
    </xdr:from>
    <xdr:ext cx="599010" cy="259045"/>
    <xdr:sp macro="" textlink="">
      <xdr:nvSpPr>
        <xdr:cNvPr id="219" name="n_2mainValue【橋りょう・トンネル】&#10;一人当たり有形固定資産（償却資産）額">
          <a:extLst>
            <a:ext uri="{FF2B5EF4-FFF2-40B4-BE49-F238E27FC236}">
              <a16:creationId xmlns:a16="http://schemas.microsoft.com/office/drawing/2014/main" id="{577E20D7-2CE3-4F87-A081-2DED71D650DF}"/>
            </a:ext>
          </a:extLst>
        </xdr:cNvPr>
        <xdr:cNvSpPr txBox="1"/>
      </xdr:nvSpPr>
      <xdr:spPr>
        <a:xfrm>
          <a:off x="8450795" y="915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a:extLst>
            <a:ext uri="{FF2B5EF4-FFF2-40B4-BE49-F238E27FC236}">
              <a16:creationId xmlns:a16="http://schemas.microsoft.com/office/drawing/2014/main" id="{1114DEC5-6EF0-42CB-B6C0-6CE1C79459C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a:extLst>
            <a:ext uri="{FF2B5EF4-FFF2-40B4-BE49-F238E27FC236}">
              <a16:creationId xmlns:a16="http://schemas.microsoft.com/office/drawing/2014/main" id="{7323C650-7965-4672-A66D-C6CDBB1D55A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a:extLst>
            <a:ext uri="{FF2B5EF4-FFF2-40B4-BE49-F238E27FC236}">
              <a16:creationId xmlns:a16="http://schemas.microsoft.com/office/drawing/2014/main" id="{F1D7FC7C-3436-42C6-BD60-8CB27EB71C4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a:extLst>
            <a:ext uri="{FF2B5EF4-FFF2-40B4-BE49-F238E27FC236}">
              <a16:creationId xmlns:a16="http://schemas.microsoft.com/office/drawing/2014/main" id="{7163312A-CC52-4F57-BF7E-F2EDADF261D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a:extLst>
            <a:ext uri="{FF2B5EF4-FFF2-40B4-BE49-F238E27FC236}">
              <a16:creationId xmlns:a16="http://schemas.microsoft.com/office/drawing/2014/main" id="{58646D18-0889-488F-9136-041AA34CFC7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a:extLst>
            <a:ext uri="{FF2B5EF4-FFF2-40B4-BE49-F238E27FC236}">
              <a16:creationId xmlns:a16="http://schemas.microsoft.com/office/drawing/2014/main" id="{DDC2721D-44A0-413D-AF06-51C273BABCE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a:extLst>
            <a:ext uri="{FF2B5EF4-FFF2-40B4-BE49-F238E27FC236}">
              <a16:creationId xmlns:a16="http://schemas.microsoft.com/office/drawing/2014/main" id="{E402BB24-782E-445E-B9E7-50F8A460E12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a:extLst>
            <a:ext uri="{FF2B5EF4-FFF2-40B4-BE49-F238E27FC236}">
              <a16:creationId xmlns:a16="http://schemas.microsoft.com/office/drawing/2014/main" id="{544D500D-4519-4B6A-B63E-288C84BD06E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a:extLst>
            <a:ext uri="{FF2B5EF4-FFF2-40B4-BE49-F238E27FC236}">
              <a16:creationId xmlns:a16="http://schemas.microsoft.com/office/drawing/2014/main" id="{A0D5D274-7AAC-43C9-BD77-ED58CACC32E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a:extLst>
            <a:ext uri="{FF2B5EF4-FFF2-40B4-BE49-F238E27FC236}">
              <a16:creationId xmlns:a16="http://schemas.microsoft.com/office/drawing/2014/main" id="{612B1654-2CE5-4C64-9323-3A96CDE0289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0" name="テキスト ボックス 229">
          <a:extLst>
            <a:ext uri="{FF2B5EF4-FFF2-40B4-BE49-F238E27FC236}">
              <a16:creationId xmlns:a16="http://schemas.microsoft.com/office/drawing/2014/main" id="{30807330-3BF2-42B9-88DC-B3EA03EB84E7}"/>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1" name="直線コネクタ 230">
          <a:extLst>
            <a:ext uri="{FF2B5EF4-FFF2-40B4-BE49-F238E27FC236}">
              <a16:creationId xmlns:a16="http://schemas.microsoft.com/office/drawing/2014/main" id="{B808B9BA-1841-4CDD-A382-297C11A0052E}"/>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2" name="テキスト ボックス 231">
          <a:extLst>
            <a:ext uri="{FF2B5EF4-FFF2-40B4-BE49-F238E27FC236}">
              <a16:creationId xmlns:a16="http://schemas.microsoft.com/office/drawing/2014/main" id="{B8FBE325-211B-48BC-A309-10B09A4838E2}"/>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3" name="直線コネクタ 232">
          <a:extLst>
            <a:ext uri="{FF2B5EF4-FFF2-40B4-BE49-F238E27FC236}">
              <a16:creationId xmlns:a16="http://schemas.microsoft.com/office/drawing/2014/main" id="{8BEC2D78-5B9D-40F2-9918-BB56675AE24A}"/>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4" name="テキスト ボックス 233">
          <a:extLst>
            <a:ext uri="{FF2B5EF4-FFF2-40B4-BE49-F238E27FC236}">
              <a16:creationId xmlns:a16="http://schemas.microsoft.com/office/drawing/2014/main" id="{9FCCC61E-0C6E-4D2C-953C-78933ABA02A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5" name="直線コネクタ 234">
          <a:extLst>
            <a:ext uri="{FF2B5EF4-FFF2-40B4-BE49-F238E27FC236}">
              <a16:creationId xmlns:a16="http://schemas.microsoft.com/office/drawing/2014/main" id="{268CE896-14C6-44ED-A4D6-4EA79EC5E4E1}"/>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6" name="テキスト ボックス 235">
          <a:extLst>
            <a:ext uri="{FF2B5EF4-FFF2-40B4-BE49-F238E27FC236}">
              <a16:creationId xmlns:a16="http://schemas.microsoft.com/office/drawing/2014/main" id="{AAC5D8A1-0CEB-4726-95F4-A0A4E7EA2138}"/>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7" name="直線コネクタ 236">
          <a:extLst>
            <a:ext uri="{FF2B5EF4-FFF2-40B4-BE49-F238E27FC236}">
              <a16:creationId xmlns:a16="http://schemas.microsoft.com/office/drawing/2014/main" id="{686E84F3-B32E-4438-8A0E-8AFAD79306A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8" name="テキスト ボックス 237">
          <a:extLst>
            <a:ext uri="{FF2B5EF4-FFF2-40B4-BE49-F238E27FC236}">
              <a16:creationId xmlns:a16="http://schemas.microsoft.com/office/drawing/2014/main" id="{5B592D85-B33D-4E3B-BD2C-E16BB7AC5652}"/>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9" name="直線コネクタ 238">
          <a:extLst>
            <a:ext uri="{FF2B5EF4-FFF2-40B4-BE49-F238E27FC236}">
              <a16:creationId xmlns:a16="http://schemas.microsoft.com/office/drawing/2014/main" id="{8655EA15-00D9-4A86-A308-2599D2632BDB}"/>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0" name="テキスト ボックス 239">
          <a:extLst>
            <a:ext uri="{FF2B5EF4-FFF2-40B4-BE49-F238E27FC236}">
              <a16:creationId xmlns:a16="http://schemas.microsoft.com/office/drawing/2014/main" id="{F0309AB8-415F-4573-B37C-16AED0637E4A}"/>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a:extLst>
            <a:ext uri="{FF2B5EF4-FFF2-40B4-BE49-F238E27FC236}">
              <a16:creationId xmlns:a16="http://schemas.microsoft.com/office/drawing/2014/main" id="{9B486458-07F9-40BC-A8D0-8041C33F28E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2" name="テキスト ボックス 241">
          <a:extLst>
            <a:ext uri="{FF2B5EF4-FFF2-40B4-BE49-F238E27FC236}">
              <a16:creationId xmlns:a16="http://schemas.microsoft.com/office/drawing/2014/main" id="{D42557B2-0C22-424F-98A6-BF56E1B8A5BF}"/>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公営住宅】&#10;有形固定資産減価償却率グラフ枠">
          <a:extLst>
            <a:ext uri="{FF2B5EF4-FFF2-40B4-BE49-F238E27FC236}">
              <a16:creationId xmlns:a16="http://schemas.microsoft.com/office/drawing/2014/main" id="{B9907CCB-910C-4F8F-B561-C400FFD373D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34289</xdr:rowOff>
    </xdr:from>
    <xdr:to>
      <xdr:col>24</xdr:col>
      <xdr:colOff>62865</xdr:colOff>
      <xdr:row>86</xdr:row>
      <xdr:rowOff>163830</xdr:rowOff>
    </xdr:to>
    <xdr:cxnSp macro="">
      <xdr:nvCxnSpPr>
        <xdr:cNvPr id="244" name="直線コネクタ 243">
          <a:extLst>
            <a:ext uri="{FF2B5EF4-FFF2-40B4-BE49-F238E27FC236}">
              <a16:creationId xmlns:a16="http://schemas.microsoft.com/office/drawing/2014/main" id="{8D78D9A8-5E3E-4F2B-8AE6-0E1A3375E15F}"/>
            </a:ext>
          </a:extLst>
        </xdr:cNvPr>
        <xdr:cNvCxnSpPr/>
      </xdr:nvCxnSpPr>
      <xdr:spPr>
        <a:xfrm flipV="1">
          <a:off x="4634865" y="13407389"/>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167657</xdr:rowOff>
    </xdr:from>
    <xdr:ext cx="405111" cy="259045"/>
    <xdr:sp macro="" textlink="">
      <xdr:nvSpPr>
        <xdr:cNvPr id="245" name="【公営住宅】&#10;有形固定資産減価償却率最小値テキスト">
          <a:extLst>
            <a:ext uri="{FF2B5EF4-FFF2-40B4-BE49-F238E27FC236}">
              <a16:creationId xmlns:a16="http://schemas.microsoft.com/office/drawing/2014/main" id="{ACB66B3F-B1F7-42EF-B5DF-A107D7D0CCBF}"/>
            </a:ext>
          </a:extLst>
        </xdr:cNvPr>
        <xdr:cNvSpPr txBox="1"/>
      </xdr:nvSpPr>
      <xdr:spPr>
        <a:xfrm>
          <a:off x="4673600" y="1491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163830</xdr:rowOff>
    </xdr:from>
    <xdr:to>
      <xdr:col>24</xdr:col>
      <xdr:colOff>152400</xdr:colOff>
      <xdr:row>86</xdr:row>
      <xdr:rowOff>163830</xdr:rowOff>
    </xdr:to>
    <xdr:cxnSp macro="">
      <xdr:nvCxnSpPr>
        <xdr:cNvPr id="246" name="直線コネクタ 245">
          <a:extLst>
            <a:ext uri="{FF2B5EF4-FFF2-40B4-BE49-F238E27FC236}">
              <a16:creationId xmlns:a16="http://schemas.microsoft.com/office/drawing/2014/main" id="{7EAAA128-AE63-4CFC-8E72-C51548D16C50}"/>
            </a:ext>
          </a:extLst>
        </xdr:cNvPr>
        <xdr:cNvCxnSpPr/>
      </xdr:nvCxnSpPr>
      <xdr:spPr>
        <a:xfrm>
          <a:off x="4546600" y="1490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152416</xdr:rowOff>
    </xdr:from>
    <xdr:ext cx="405111" cy="259045"/>
    <xdr:sp macro="" textlink="">
      <xdr:nvSpPr>
        <xdr:cNvPr id="247" name="【公営住宅】&#10;有形固定資産減価償却率最大値テキスト">
          <a:extLst>
            <a:ext uri="{FF2B5EF4-FFF2-40B4-BE49-F238E27FC236}">
              <a16:creationId xmlns:a16="http://schemas.microsoft.com/office/drawing/2014/main" id="{7F8CE2C6-7DAF-4612-B139-838DECE25441}"/>
            </a:ext>
          </a:extLst>
        </xdr:cNvPr>
        <xdr:cNvSpPr txBox="1"/>
      </xdr:nvSpPr>
      <xdr:spPr>
        <a:xfrm>
          <a:off x="4673600" y="13182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34289</xdr:rowOff>
    </xdr:from>
    <xdr:to>
      <xdr:col>24</xdr:col>
      <xdr:colOff>152400</xdr:colOff>
      <xdr:row>78</xdr:row>
      <xdr:rowOff>34289</xdr:rowOff>
    </xdr:to>
    <xdr:cxnSp macro="">
      <xdr:nvCxnSpPr>
        <xdr:cNvPr id="248" name="直線コネクタ 247">
          <a:extLst>
            <a:ext uri="{FF2B5EF4-FFF2-40B4-BE49-F238E27FC236}">
              <a16:creationId xmlns:a16="http://schemas.microsoft.com/office/drawing/2014/main" id="{EC2067E1-3BAB-4585-A3DE-BD79AF1CB0CC}"/>
            </a:ext>
          </a:extLst>
        </xdr:cNvPr>
        <xdr:cNvCxnSpPr/>
      </xdr:nvCxnSpPr>
      <xdr:spPr>
        <a:xfrm>
          <a:off x="4546600" y="1340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27322</xdr:rowOff>
    </xdr:from>
    <xdr:ext cx="405111" cy="259045"/>
    <xdr:sp macro="" textlink="">
      <xdr:nvSpPr>
        <xdr:cNvPr id="249" name="【公営住宅】&#10;有形固定資産減価償却率平均値テキスト">
          <a:extLst>
            <a:ext uri="{FF2B5EF4-FFF2-40B4-BE49-F238E27FC236}">
              <a16:creationId xmlns:a16="http://schemas.microsoft.com/office/drawing/2014/main" id="{7BB0F9A6-A3BB-4D63-9E2B-0A96F94F66A7}"/>
            </a:ext>
          </a:extLst>
        </xdr:cNvPr>
        <xdr:cNvSpPr txBox="1"/>
      </xdr:nvSpPr>
      <xdr:spPr>
        <a:xfrm>
          <a:off x="4673600" y="13743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xdr:rowOff>
    </xdr:from>
    <xdr:to>
      <xdr:col>24</xdr:col>
      <xdr:colOff>114300</xdr:colOff>
      <xdr:row>81</xdr:row>
      <xdr:rowOff>106045</xdr:rowOff>
    </xdr:to>
    <xdr:sp macro="" textlink="">
      <xdr:nvSpPr>
        <xdr:cNvPr id="250" name="フローチャート: 判断 249">
          <a:extLst>
            <a:ext uri="{FF2B5EF4-FFF2-40B4-BE49-F238E27FC236}">
              <a16:creationId xmlns:a16="http://schemas.microsoft.com/office/drawing/2014/main" id="{E942314E-DE20-4C73-BABF-AD0D9D75EDBB}"/>
            </a:ext>
          </a:extLst>
        </xdr:cNvPr>
        <xdr:cNvSpPr/>
      </xdr:nvSpPr>
      <xdr:spPr>
        <a:xfrm>
          <a:off x="45847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156845</xdr:rowOff>
    </xdr:from>
    <xdr:to>
      <xdr:col>20</xdr:col>
      <xdr:colOff>38100</xdr:colOff>
      <xdr:row>81</xdr:row>
      <xdr:rowOff>86995</xdr:rowOff>
    </xdr:to>
    <xdr:sp macro="" textlink="">
      <xdr:nvSpPr>
        <xdr:cNvPr id="251" name="フローチャート: 判断 250">
          <a:extLst>
            <a:ext uri="{FF2B5EF4-FFF2-40B4-BE49-F238E27FC236}">
              <a16:creationId xmlns:a16="http://schemas.microsoft.com/office/drawing/2014/main" id="{94661AB1-54F5-4415-AA29-DF79D7C56936}"/>
            </a:ext>
          </a:extLst>
        </xdr:cNvPr>
        <xdr:cNvSpPr/>
      </xdr:nvSpPr>
      <xdr:spPr>
        <a:xfrm>
          <a:off x="3746500" y="1387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50164</xdr:rowOff>
    </xdr:from>
    <xdr:to>
      <xdr:col>15</xdr:col>
      <xdr:colOff>101600</xdr:colOff>
      <xdr:row>81</xdr:row>
      <xdr:rowOff>151764</xdr:rowOff>
    </xdr:to>
    <xdr:sp macro="" textlink="">
      <xdr:nvSpPr>
        <xdr:cNvPr id="252" name="フローチャート: 判断 251">
          <a:extLst>
            <a:ext uri="{FF2B5EF4-FFF2-40B4-BE49-F238E27FC236}">
              <a16:creationId xmlns:a16="http://schemas.microsoft.com/office/drawing/2014/main" id="{792D834D-1C8C-4794-A3E7-7C4D9378E946}"/>
            </a:ext>
          </a:extLst>
        </xdr:cNvPr>
        <xdr:cNvSpPr/>
      </xdr:nvSpPr>
      <xdr:spPr>
        <a:xfrm>
          <a:off x="2857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95502854-A5A3-495B-9057-33769EAB5A7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3C0507A0-F9A0-4CB2-B112-852C9E46F39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49BA1A4E-CC0A-41BA-B77B-BA39907671F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AA17CA9F-C48E-418E-AC35-3B47175B551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B487A4A9-4040-4209-84D5-E6D3B57AF8D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50164</xdr:rowOff>
    </xdr:from>
    <xdr:to>
      <xdr:col>24</xdr:col>
      <xdr:colOff>114300</xdr:colOff>
      <xdr:row>82</xdr:row>
      <xdr:rowOff>151764</xdr:rowOff>
    </xdr:to>
    <xdr:sp macro="" textlink="">
      <xdr:nvSpPr>
        <xdr:cNvPr id="258" name="楕円 257">
          <a:extLst>
            <a:ext uri="{FF2B5EF4-FFF2-40B4-BE49-F238E27FC236}">
              <a16:creationId xmlns:a16="http://schemas.microsoft.com/office/drawing/2014/main" id="{F5537574-5D68-4916-905C-8560F435E905}"/>
            </a:ext>
          </a:extLst>
        </xdr:cNvPr>
        <xdr:cNvSpPr/>
      </xdr:nvSpPr>
      <xdr:spPr>
        <a:xfrm>
          <a:off x="45847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28591</xdr:rowOff>
    </xdr:from>
    <xdr:ext cx="405111" cy="259045"/>
    <xdr:sp macro="" textlink="">
      <xdr:nvSpPr>
        <xdr:cNvPr id="259" name="【公営住宅】&#10;有形固定資産減価償却率該当値テキスト">
          <a:extLst>
            <a:ext uri="{FF2B5EF4-FFF2-40B4-BE49-F238E27FC236}">
              <a16:creationId xmlns:a16="http://schemas.microsoft.com/office/drawing/2014/main" id="{90629AA3-EF7D-4DB0-9EAE-5A55E78A26FD}"/>
            </a:ext>
          </a:extLst>
        </xdr:cNvPr>
        <xdr:cNvSpPr txBox="1"/>
      </xdr:nvSpPr>
      <xdr:spPr>
        <a:xfrm>
          <a:off x="4673600" y="1408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80645</xdr:rowOff>
    </xdr:from>
    <xdr:to>
      <xdr:col>20</xdr:col>
      <xdr:colOff>38100</xdr:colOff>
      <xdr:row>83</xdr:row>
      <xdr:rowOff>10795</xdr:rowOff>
    </xdr:to>
    <xdr:sp macro="" textlink="">
      <xdr:nvSpPr>
        <xdr:cNvPr id="260" name="楕円 259">
          <a:extLst>
            <a:ext uri="{FF2B5EF4-FFF2-40B4-BE49-F238E27FC236}">
              <a16:creationId xmlns:a16="http://schemas.microsoft.com/office/drawing/2014/main" id="{12D114E9-CB64-42BF-86A9-E99F8D4824EE}"/>
            </a:ext>
          </a:extLst>
        </xdr:cNvPr>
        <xdr:cNvSpPr/>
      </xdr:nvSpPr>
      <xdr:spPr>
        <a:xfrm>
          <a:off x="3746500" y="141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100964</xdr:rowOff>
    </xdr:from>
    <xdr:to>
      <xdr:col>24</xdr:col>
      <xdr:colOff>63500</xdr:colOff>
      <xdr:row>82</xdr:row>
      <xdr:rowOff>131445</xdr:rowOff>
    </xdr:to>
    <xdr:cxnSp macro="">
      <xdr:nvCxnSpPr>
        <xdr:cNvPr id="261" name="直線コネクタ 260">
          <a:extLst>
            <a:ext uri="{FF2B5EF4-FFF2-40B4-BE49-F238E27FC236}">
              <a16:creationId xmlns:a16="http://schemas.microsoft.com/office/drawing/2014/main" id="{955E5721-B05E-4CAB-B493-2C6D82452B92}"/>
            </a:ext>
          </a:extLst>
        </xdr:cNvPr>
        <xdr:cNvCxnSpPr/>
      </xdr:nvCxnSpPr>
      <xdr:spPr>
        <a:xfrm flipV="1">
          <a:off x="3797300" y="14159864"/>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116839</xdr:rowOff>
    </xdr:from>
    <xdr:to>
      <xdr:col>15</xdr:col>
      <xdr:colOff>101600</xdr:colOff>
      <xdr:row>83</xdr:row>
      <xdr:rowOff>46989</xdr:rowOff>
    </xdr:to>
    <xdr:sp macro="" textlink="">
      <xdr:nvSpPr>
        <xdr:cNvPr id="262" name="楕円 261">
          <a:extLst>
            <a:ext uri="{FF2B5EF4-FFF2-40B4-BE49-F238E27FC236}">
              <a16:creationId xmlns:a16="http://schemas.microsoft.com/office/drawing/2014/main" id="{5389C398-194B-4BCF-812B-C14797BA952C}"/>
            </a:ext>
          </a:extLst>
        </xdr:cNvPr>
        <xdr:cNvSpPr/>
      </xdr:nvSpPr>
      <xdr:spPr>
        <a:xfrm>
          <a:off x="28575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131445</xdr:rowOff>
    </xdr:from>
    <xdr:to>
      <xdr:col>19</xdr:col>
      <xdr:colOff>177800</xdr:colOff>
      <xdr:row>82</xdr:row>
      <xdr:rowOff>167639</xdr:rowOff>
    </xdr:to>
    <xdr:cxnSp macro="">
      <xdr:nvCxnSpPr>
        <xdr:cNvPr id="263" name="直線コネクタ 262">
          <a:extLst>
            <a:ext uri="{FF2B5EF4-FFF2-40B4-BE49-F238E27FC236}">
              <a16:creationId xmlns:a16="http://schemas.microsoft.com/office/drawing/2014/main" id="{4294D2DF-BCD9-45E3-9C6F-C67C866B7D86}"/>
            </a:ext>
          </a:extLst>
        </xdr:cNvPr>
        <xdr:cNvCxnSpPr/>
      </xdr:nvCxnSpPr>
      <xdr:spPr>
        <a:xfrm flipV="1">
          <a:off x="2908300" y="1419034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103522</xdr:rowOff>
    </xdr:from>
    <xdr:ext cx="405111" cy="259045"/>
    <xdr:sp macro="" textlink="">
      <xdr:nvSpPr>
        <xdr:cNvPr id="264" name="n_1aveValue【公営住宅】&#10;有形固定資産減価償却率">
          <a:extLst>
            <a:ext uri="{FF2B5EF4-FFF2-40B4-BE49-F238E27FC236}">
              <a16:creationId xmlns:a16="http://schemas.microsoft.com/office/drawing/2014/main" id="{9C74B2C5-6EB7-4C34-A646-016443478BCC}"/>
            </a:ext>
          </a:extLst>
        </xdr:cNvPr>
        <xdr:cNvSpPr txBox="1"/>
      </xdr:nvSpPr>
      <xdr:spPr>
        <a:xfrm>
          <a:off x="3582044" y="1364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168291</xdr:rowOff>
    </xdr:from>
    <xdr:ext cx="405111" cy="259045"/>
    <xdr:sp macro="" textlink="">
      <xdr:nvSpPr>
        <xdr:cNvPr id="265" name="n_2aveValue【公営住宅】&#10;有形固定資産減価償却率">
          <a:extLst>
            <a:ext uri="{FF2B5EF4-FFF2-40B4-BE49-F238E27FC236}">
              <a16:creationId xmlns:a16="http://schemas.microsoft.com/office/drawing/2014/main" id="{92FFADE5-1225-41B2-B5E9-F20333DD030C}"/>
            </a:ext>
          </a:extLst>
        </xdr:cNvPr>
        <xdr:cNvSpPr txBox="1"/>
      </xdr:nvSpPr>
      <xdr:spPr>
        <a:xfrm>
          <a:off x="27057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1922</xdr:rowOff>
    </xdr:from>
    <xdr:ext cx="405111" cy="259045"/>
    <xdr:sp macro="" textlink="">
      <xdr:nvSpPr>
        <xdr:cNvPr id="266" name="n_1mainValue【公営住宅】&#10;有形固定資産減価償却率">
          <a:extLst>
            <a:ext uri="{FF2B5EF4-FFF2-40B4-BE49-F238E27FC236}">
              <a16:creationId xmlns:a16="http://schemas.microsoft.com/office/drawing/2014/main" id="{4DD6EEFC-F1EF-4B4A-BA38-C770BE0CC3C2}"/>
            </a:ext>
          </a:extLst>
        </xdr:cNvPr>
        <xdr:cNvSpPr txBox="1"/>
      </xdr:nvSpPr>
      <xdr:spPr>
        <a:xfrm>
          <a:off x="3582044"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38116</xdr:rowOff>
    </xdr:from>
    <xdr:ext cx="405111" cy="259045"/>
    <xdr:sp macro="" textlink="">
      <xdr:nvSpPr>
        <xdr:cNvPr id="267" name="n_2mainValue【公営住宅】&#10;有形固定資産減価償却率">
          <a:extLst>
            <a:ext uri="{FF2B5EF4-FFF2-40B4-BE49-F238E27FC236}">
              <a16:creationId xmlns:a16="http://schemas.microsoft.com/office/drawing/2014/main" id="{157055F5-ED3B-40F3-B102-D2A89C9CE471}"/>
            </a:ext>
          </a:extLst>
        </xdr:cNvPr>
        <xdr:cNvSpPr txBox="1"/>
      </xdr:nvSpPr>
      <xdr:spPr>
        <a:xfrm>
          <a:off x="27057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a:extLst>
            <a:ext uri="{FF2B5EF4-FFF2-40B4-BE49-F238E27FC236}">
              <a16:creationId xmlns:a16="http://schemas.microsoft.com/office/drawing/2014/main" id="{1A3C070D-3EDE-4FE1-955C-EEC49D2EC38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a:extLst>
            <a:ext uri="{FF2B5EF4-FFF2-40B4-BE49-F238E27FC236}">
              <a16:creationId xmlns:a16="http://schemas.microsoft.com/office/drawing/2014/main" id="{975EE7CB-AFE8-4968-84A1-8D4536CE789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a:extLst>
            <a:ext uri="{FF2B5EF4-FFF2-40B4-BE49-F238E27FC236}">
              <a16:creationId xmlns:a16="http://schemas.microsoft.com/office/drawing/2014/main" id="{B26E6DEA-E5EC-4ABB-ADB1-E8AC1A8AC28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a:extLst>
            <a:ext uri="{FF2B5EF4-FFF2-40B4-BE49-F238E27FC236}">
              <a16:creationId xmlns:a16="http://schemas.microsoft.com/office/drawing/2014/main" id="{2A21EED9-EAE7-4B06-A0CE-8FC8393EFFE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a:extLst>
            <a:ext uri="{FF2B5EF4-FFF2-40B4-BE49-F238E27FC236}">
              <a16:creationId xmlns:a16="http://schemas.microsoft.com/office/drawing/2014/main" id="{9C143934-DF9E-4AD1-8941-EAA04FDD66B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a:extLst>
            <a:ext uri="{FF2B5EF4-FFF2-40B4-BE49-F238E27FC236}">
              <a16:creationId xmlns:a16="http://schemas.microsoft.com/office/drawing/2014/main" id="{E833D7DD-C9E4-44FA-A049-053A8F67E66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a:extLst>
            <a:ext uri="{FF2B5EF4-FFF2-40B4-BE49-F238E27FC236}">
              <a16:creationId xmlns:a16="http://schemas.microsoft.com/office/drawing/2014/main" id="{A82A0987-FE0D-4F2A-B68E-4D9DAD43FFF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a:extLst>
            <a:ext uri="{FF2B5EF4-FFF2-40B4-BE49-F238E27FC236}">
              <a16:creationId xmlns:a16="http://schemas.microsoft.com/office/drawing/2014/main" id="{9E7A8873-C53B-4259-8807-3076EE8DCF4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a:extLst>
            <a:ext uri="{FF2B5EF4-FFF2-40B4-BE49-F238E27FC236}">
              <a16:creationId xmlns:a16="http://schemas.microsoft.com/office/drawing/2014/main" id="{6AA756A8-0627-489F-8570-B5F6F183A7E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a:extLst>
            <a:ext uri="{FF2B5EF4-FFF2-40B4-BE49-F238E27FC236}">
              <a16:creationId xmlns:a16="http://schemas.microsoft.com/office/drawing/2014/main" id="{1FF82725-5E4A-420B-BC21-3CCDBD05B93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8" name="直線コネクタ 277">
          <a:extLst>
            <a:ext uri="{FF2B5EF4-FFF2-40B4-BE49-F238E27FC236}">
              <a16:creationId xmlns:a16="http://schemas.microsoft.com/office/drawing/2014/main" id="{6E9F094D-744E-430A-AD1E-2B277600668F}"/>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9" name="テキスト ボックス 278">
          <a:extLst>
            <a:ext uri="{FF2B5EF4-FFF2-40B4-BE49-F238E27FC236}">
              <a16:creationId xmlns:a16="http://schemas.microsoft.com/office/drawing/2014/main" id="{938B4702-3009-4C6B-8003-D8F35F5A22B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0" name="直線コネクタ 279">
          <a:extLst>
            <a:ext uri="{FF2B5EF4-FFF2-40B4-BE49-F238E27FC236}">
              <a16:creationId xmlns:a16="http://schemas.microsoft.com/office/drawing/2014/main" id="{CABCA1D4-2346-44AA-AA3E-4A0B95E773AE}"/>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281" name="テキスト ボックス 280">
          <a:extLst>
            <a:ext uri="{FF2B5EF4-FFF2-40B4-BE49-F238E27FC236}">
              <a16:creationId xmlns:a16="http://schemas.microsoft.com/office/drawing/2014/main" id="{02A814C5-F51D-49D1-AF46-A1DBFFF5F781}"/>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2" name="直線コネクタ 281">
          <a:extLst>
            <a:ext uri="{FF2B5EF4-FFF2-40B4-BE49-F238E27FC236}">
              <a16:creationId xmlns:a16="http://schemas.microsoft.com/office/drawing/2014/main" id="{AC4AAA19-D63C-4BF2-8F92-255198CAF816}"/>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283" name="テキスト ボックス 282">
          <a:extLst>
            <a:ext uri="{FF2B5EF4-FFF2-40B4-BE49-F238E27FC236}">
              <a16:creationId xmlns:a16="http://schemas.microsoft.com/office/drawing/2014/main" id="{5533AE6E-FC45-4958-956D-A6FFC62AA91F}"/>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4" name="直線コネクタ 283">
          <a:extLst>
            <a:ext uri="{FF2B5EF4-FFF2-40B4-BE49-F238E27FC236}">
              <a16:creationId xmlns:a16="http://schemas.microsoft.com/office/drawing/2014/main" id="{7B8C0675-EA84-41BA-AA47-66F958E17987}"/>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285" name="テキスト ボックス 284">
          <a:extLst>
            <a:ext uri="{FF2B5EF4-FFF2-40B4-BE49-F238E27FC236}">
              <a16:creationId xmlns:a16="http://schemas.microsoft.com/office/drawing/2014/main" id="{927AB575-6E46-4CD3-B26A-2AAB7308BEE5}"/>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6" name="直線コネクタ 285">
          <a:extLst>
            <a:ext uri="{FF2B5EF4-FFF2-40B4-BE49-F238E27FC236}">
              <a16:creationId xmlns:a16="http://schemas.microsoft.com/office/drawing/2014/main" id="{04EA5B0C-4A09-45E4-B9AF-EE5B37F2EC2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7" name="テキスト ボックス 286">
          <a:extLst>
            <a:ext uri="{FF2B5EF4-FFF2-40B4-BE49-F238E27FC236}">
              <a16:creationId xmlns:a16="http://schemas.microsoft.com/office/drawing/2014/main" id="{28DFE03F-2081-469C-817A-D30F4422C5C4}"/>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8" name="【公営住宅】&#10;一人当たり面積グラフ枠">
          <a:extLst>
            <a:ext uri="{FF2B5EF4-FFF2-40B4-BE49-F238E27FC236}">
              <a16:creationId xmlns:a16="http://schemas.microsoft.com/office/drawing/2014/main" id="{4FAFE1BD-6907-4ED4-8118-285E3F8ED08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131254</xdr:rowOff>
    </xdr:from>
    <xdr:to>
      <xdr:col>54</xdr:col>
      <xdr:colOff>189865</xdr:colOff>
      <xdr:row>86</xdr:row>
      <xdr:rowOff>32041</xdr:rowOff>
    </xdr:to>
    <xdr:cxnSp macro="">
      <xdr:nvCxnSpPr>
        <xdr:cNvPr id="289" name="直線コネクタ 288">
          <a:extLst>
            <a:ext uri="{FF2B5EF4-FFF2-40B4-BE49-F238E27FC236}">
              <a16:creationId xmlns:a16="http://schemas.microsoft.com/office/drawing/2014/main" id="{C664FFDE-0D6E-444F-8147-7003A8B3268F}"/>
            </a:ext>
          </a:extLst>
        </xdr:cNvPr>
        <xdr:cNvCxnSpPr/>
      </xdr:nvCxnSpPr>
      <xdr:spPr>
        <a:xfrm flipV="1">
          <a:off x="10476865" y="13504354"/>
          <a:ext cx="0"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36467</xdr:rowOff>
    </xdr:from>
    <xdr:ext cx="469744" cy="259045"/>
    <xdr:sp macro="" textlink="">
      <xdr:nvSpPr>
        <xdr:cNvPr id="290" name="【公営住宅】&#10;一人当たり面積最小値テキスト">
          <a:extLst>
            <a:ext uri="{FF2B5EF4-FFF2-40B4-BE49-F238E27FC236}">
              <a16:creationId xmlns:a16="http://schemas.microsoft.com/office/drawing/2014/main" id="{25710D32-4BB1-4419-A0EB-0079CEBB5133}"/>
            </a:ext>
          </a:extLst>
        </xdr:cNvPr>
        <xdr:cNvSpPr txBox="1"/>
      </xdr:nvSpPr>
      <xdr:spPr>
        <a:xfrm>
          <a:off x="10515600" y="1478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32041</xdr:rowOff>
    </xdr:from>
    <xdr:to>
      <xdr:col>55</xdr:col>
      <xdr:colOff>88900</xdr:colOff>
      <xdr:row>86</xdr:row>
      <xdr:rowOff>32041</xdr:rowOff>
    </xdr:to>
    <xdr:cxnSp macro="">
      <xdr:nvCxnSpPr>
        <xdr:cNvPr id="291" name="直線コネクタ 290">
          <a:extLst>
            <a:ext uri="{FF2B5EF4-FFF2-40B4-BE49-F238E27FC236}">
              <a16:creationId xmlns:a16="http://schemas.microsoft.com/office/drawing/2014/main" id="{2280E9F2-BA57-45A3-85D5-11E61A053C06}"/>
            </a:ext>
          </a:extLst>
        </xdr:cNvPr>
        <xdr:cNvCxnSpPr/>
      </xdr:nvCxnSpPr>
      <xdr:spPr>
        <a:xfrm>
          <a:off x="10388600" y="14776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77931</xdr:rowOff>
    </xdr:from>
    <xdr:ext cx="534377" cy="259045"/>
    <xdr:sp macro="" textlink="">
      <xdr:nvSpPr>
        <xdr:cNvPr id="292" name="【公営住宅】&#10;一人当たり面積最大値テキスト">
          <a:extLst>
            <a:ext uri="{FF2B5EF4-FFF2-40B4-BE49-F238E27FC236}">
              <a16:creationId xmlns:a16="http://schemas.microsoft.com/office/drawing/2014/main" id="{253CF824-F6E2-48D5-8CF3-08FF686FDCBF}"/>
            </a:ext>
          </a:extLst>
        </xdr:cNvPr>
        <xdr:cNvSpPr txBox="1"/>
      </xdr:nvSpPr>
      <xdr:spPr>
        <a:xfrm>
          <a:off x="10515600" y="1327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131254</xdr:rowOff>
    </xdr:from>
    <xdr:to>
      <xdr:col>55</xdr:col>
      <xdr:colOff>88900</xdr:colOff>
      <xdr:row>78</xdr:row>
      <xdr:rowOff>131254</xdr:rowOff>
    </xdr:to>
    <xdr:cxnSp macro="">
      <xdr:nvCxnSpPr>
        <xdr:cNvPr id="293" name="直線コネクタ 292">
          <a:extLst>
            <a:ext uri="{FF2B5EF4-FFF2-40B4-BE49-F238E27FC236}">
              <a16:creationId xmlns:a16="http://schemas.microsoft.com/office/drawing/2014/main" id="{87CCF852-EAA7-452D-AFEE-B00E2A4B47BB}"/>
            </a:ext>
          </a:extLst>
        </xdr:cNvPr>
        <xdr:cNvCxnSpPr/>
      </xdr:nvCxnSpPr>
      <xdr:spPr>
        <a:xfrm>
          <a:off x="10388600" y="1350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125368</xdr:rowOff>
    </xdr:from>
    <xdr:ext cx="469744" cy="259045"/>
    <xdr:sp macro="" textlink="">
      <xdr:nvSpPr>
        <xdr:cNvPr id="294" name="【公営住宅】&#10;一人当たり面積平均値テキスト">
          <a:extLst>
            <a:ext uri="{FF2B5EF4-FFF2-40B4-BE49-F238E27FC236}">
              <a16:creationId xmlns:a16="http://schemas.microsoft.com/office/drawing/2014/main" id="{383F26C5-2011-4A81-A39C-29F0245B5B4E}"/>
            </a:ext>
          </a:extLst>
        </xdr:cNvPr>
        <xdr:cNvSpPr txBox="1"/>
      </xdr:nvSpPr>
      <xdr:spPr>
        <a:xfrm>
          <a:off x="10515600" y="14527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102491</xdr:rowOff>
    </xdr:from>
    <xdr:to>
      <xdr:col>55</xdr:col>
      <xdr:colOff>50800</xdr:colOff>
      <xdr:row>86</xdr:row>
      <xdr:rowOff>32641</xdr:rowOff>
    </xdr:to>
    <xdr:sp macro="" textlink="">
      <xdr:nvSpPr>
        <xdr:cNvPr id="295" name="フローチャート: 判断 294">
          <a:extLst>
            <a:ext uri="{FF2B5EF4-FFF2-40B4-BE49-F238E27FC236}">
              <a16:creationId xmlns:a16="http://schemas.microsoft.com/office/drawing/2014/main" id="{01D142EC-72A2-4425-ABED-2E37B0D1A1AC}"/>
            </a:ext>
          </a:extLst>
        </xdr:cNvPr>
        <xdr:cNvSpPr/>
      </xdr:nvSpPr>
      <xdr:spPr>
        <a:xfrm>
          <a:off x="10426700" y="1467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94376</xdr:rowOff>
    </xdr:from>
    <xdr:to>
      <xdr:col>50</xdr:col>
      <xdr:colOff>165100</xdr:colOff>
      <xdr:row>86</xdr:row>
      <xdr:rowOff>24526</xdr:rowOff>
    </xdr:to>
    <xdr:sp macro="" textlink="">
      <xdr:nvSpPr>
        <xdr:cNvPr id="296" name="フローチャート: 判断 295">
          <a:extLst>
            <a:ext uri="{FF2B5EF4-FFF2-40B4-BE49-F238E27FC236}">
              <a16:creationId xmlns:a16="http://schemas.microsoft.com/office/drawing/2014/main" id="{16E221B8-33A6-4344-B052-ED7491512A6C}"/>
            </a:ext>
          </a:extLst>
        </xdr:cNvPr>
        <xdr:cNvSpPr/>
      </xdr:nvSpPr>
      <xdr:spPr>
        <a:xfrm>
          <a:off x="9588500" y="146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85781</xdr:rowOff>
    </xdr:from>
    <xdr:to>
      <xdr:col>46</xdr:col>
      <xdr:colOff>38100</xdr:colOff>
      <xdr:row>86</xdr:row>
      <xdr:rowOff>15931</xdr:rowOff>
    </xdr:to>
    <xdr:sp macro="" textlink="">
      <xdr:nvSpPr>
        <xdr:cNvPr id="297" name="フローチャート: 判断 296">
          <a:extLst>
            <a:ext uri="{FF2B5EF4-FFF2-40B4-BE49-F238E27FC236}">
              <a16:creationId xmlns:a16="http://schemas.microsoft.com/office/drawing/2014/main" id="{D3E9C76B-6170-42DF-AD8D-F115E5D721B8}"/>
            </a:ext>
          </a:extLst>
        </xdr:cNvPr>
        <xdr:cNvSpPr/>
      </xdr:nvSpPr>
      <xdr:spPr>
        <a:xfrm>
          <a:off x="8699500" y="1465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AE14452B-13E3-4BBA-8A1E-58D4E147FFD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5B0D680F-27BA-46DF-9EFA-0FC39A88E46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ECC17198-52DE-4B3C-A714-E484791024F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E08892D2-D56B-4DC1-8EDB-6CF22F7ED3C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46B48F-41DA-4B1A-85E9-E48710327F5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131296</xdr:rowOff>
    </xdr:from>
    <xdr:to>
      <xdr:col>55</xdr:col>
      <xdr:colOff>50800</xdr:colOff>
      <xdr:row>86</xdr:row>
      <xdr:rowOff>61446</xdr:rowOff>
    </xdr:to>
    <xdr:sp macro="" textlink="">
      <xdr:nvSpPr>
        <xdr:cNvPr id="303" name="楕円 302">
          <a:extLst>
            <a:ext uri="{FF2B5EF4-FFF2-40B4-BE49-F238E27FC236}">
              <a16:creationId xmlns:a16="http://schemas.microsoft.com/office/drawing/2014/main" id="{DC318141-EE97-4A2F-90F4-1A8B5F5B24A0}"/>
            </a:ext>
          </a:extLst>
        </xdr:cNvPr>
        <xdr:cNvSpPr/>
      </xdr:nvSpPr>
      <xdr:spPr>
        <a:xfrm>
          <a:off x="10426700" y="1470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80919</xdr:rowOff>
    </xdr:from>
    <xdr:ext cx="469744" cy="259045"/>
    <xdr:sp macro="" textlink="">
      <xdr:nvSpPr>
        <xdr:cNvPr id="304" name="【公営住宅】&#10;一人当たり面積該当値テキスト">
          <a:extLst>
            <a:ext uri="{FF2B5EF4-FFF2-40B4-BE49-F238E27FC236}">
              <a16:creationId xmlns:a16="http://schemas.microsoft.com/office/drawing/2014/main" id="{5C5E7253-70C1-4743-9EBC-5C5565BED11D}"/>
            </a:ext>
          </a:extLst>
        </xdr:cNvPr>
        <xdr:cNvSpPr txBox="1"/>
      </xdr:nvSpPr>
      <xdr:spPr>
        <a:xfrm>
          <a:off x="10515600" y="1465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131730</xdr:rowOff>
    </xdr:from>
    <xdr:to>
      <xdr:col>50</xdr:col>
      <xdr:colOff>165100</xdr:colOff>
      <xdr:row>86</xdr:row>
      <xdr:rowOff>61880</xdr:rowOff>
    </xdr:to>
    <xdr:sp macro="" textlink="">
      <xdr:nvSpPr>
        <xdr:cNvPr id="305" name="楕円 304">
          <a:extLst>
            <a:ext uri="{FF2B5EF4-FFF2-40B4-BE49-F238E27FC236}">
              <a16:creationId xmlns:a16="http://schemas.microsoft.com/office/drawing/2014/main" id="{8BA45082-F393-44DE-A6CC-BDC42D7EA0E8}"/>
            </a:ext>
          </a:extLst>
        </xdr:cNvPr>
        <xdr:cNvSpPr/>
      </xdr:nvSpPr>
      <xdr:spPr>
        <a:xfrm>
          <a:off x="9588500" y="1470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10646</xdr:rowOff>
    </xdr:from>
    <xdr:to>
      <xdr:col>55</xdr:col>
      <xdr:colOff>0</xdr:colOff>
      <xdr:row>86</xdr:row>
      <xdr:rowOff>11080</xdr:rowOff>
    </xdr:to>
    <xdr:cxnSp macro="">
      <xdr:nvCxnSpPr>
        <xdr:cNvPr id="306" name="直線コネクタ 305">
          <a:extLst>
            <a:ext uri="{FF2B5EF4-FFF2-40B4-BE49-F238E27FC236}">
              <a16:creationId xmlns:a16="http://schemas.microsoft.com/office/drawing/2014/main" id="{A4E93BF5-77CC-40C8-A9FB-24444264E151}"/>
            </a:ext>
          </a:extLst>
        </xdr:cNvPr>
        <xdr:cNvCxnSpPr/>
      </xdr:nvCxnSpPr>
      <xdr:spPr>
        <a:xfrm flipV="1">
          <a:off x="9639300" y="14755346"/>
          <a:ext cx="8382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132118</xdr:rowOff>
    </xdr:from>
    <xdr:to>
      <xdr:col>46</xdr:col>
      <xdr:colOff>38100</xdr:colOff>
      <xdr:row>86</xdr:row>
      <xdr:rowOff>62268</xdr:rowOff>
    </xdr:to>
    <xdr:sp macro="" textlink="">
      <xdr:nvSpPr>
        <xdr:cNvPr id="307" name="楕円 306">
          <a:extLst>
            <a:ext uri="{FF2B5EF4-FFF2-40B4-BE49-F238E27FC236}">
              <a16:creationId xmlns:a16="http://schemas.microsoft.com/office/drawing/2014/main" id="{B7715138-AAD9-4197-B861-863E93781404}"/>
            </a:ext>
          </a:extLst>
        </xdr:cNvPr>
        <xdr:cNvSpPr/>
      </xdr:nvSpPr>
      <xdr:spPr>
        <a:xfrm>
          <a:off x="8699500" y="1470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11080</xdr:rowOff>
    </xdr:from>
    <xdr:to>
      <xdr:col>50</xdr:col>
      <xdr:colOff>114300</xdr:colOff>
      <xdr:row>86</xdr:row>
      <xdr:rowOff>11468</xdr:rowOff>
    </xdr:to>
    <xdr:cxnSp macro="">
      <xdr:nvCxnSpPr>
        <xdr:cNvPr id="308" name="直線コネクタ 307">
          <a:extLst>
            <a:ext uri="{FF2B5EF4-FFF2-40B4-BE49-F238E27FC236}">
              <a16:creationId xmlns:a16="http://schemas.microsoft.com/office/drawing/2014/main" id="{512DD8B4-825E-44DB-882E-B20408531E5D}"/>
            </a:ext>
          </a:extLst>
        </xdr:cNvPr>
        <xdr:cNvCxnSpPr/>
      </xdr:nvCxnSpPr>
      <xdr:spPr>
        <a:xfrm flipV="1">
          <a:off x="8750300" y="14755780"/>
          <a:ext cx="889000" cy="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41053</xdr:rowOff>
    </xdr:from>
    <xdr:ext cx="469744" cy="259045"/>
    <xdr:sp macro="" textlink="">
      <xdr:nvSpPr>
        <xdr:cNvPr id="309" name="n_1aveValue【公営住宅】&#10;一人当たり面積">
          <a:extLst>
            <a:ext uri="{FF2B5EF4-FFF2-40B4-BE49-F238E27FC236}">
              <a16:creationId xmlns:a16="http://schemas.microsoft.com/office/drawing/2014/main" id="{F4FFDAAB-615D-407D-8B07-59651C4141F4}"/>
            </a:ext>
          </a:extLst>
        </xdr:cNvPr>
        <xdr:cNvSpPr txBox="1"/>
      </xdr:nvSpPr>
      <xdr:spPr>
        <a:xfrm>
          <a:off x="9391727" y="144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32458</xdr:rowOff>
    </xdr:from>
    <xdr:ext cx="469744" cy="259045"/>
    <xdr:sp macro="" textlink="">
      <xdr:nvSpPr>
        <xdr:cNvPr id="310" name="n_2aveValue【公営住宅】&#10;一人当たり面積">
          <a:extLst>
            <a:ext uri="{FF2B5EF4-FFF2-40B4-BE49-F238E27FC236}">
              <a16:creationId xmlns:a16="http://schemas.microsoft.com/office/drawing/2014/main" id="{FBD7B279-2888-4256-9ED4-8C1DD3077B88}"/>
            </a:ext>
          </a:extLst>
        </xdr:cNvPr>
        <xdr:cNvSpPr txBox="1"/>
      </xdr:nvSpPr>
      <xdr:spPr>
        <a:xfrm>
          <a:off x="8515427" y="1443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53007</xdr:rowOff>
    </xdr:from>
    <xdr:ext cx="469744" cy="259045"/>
    <xdr:sp macro="" textlink="">
      <xdr:nvSpPr>
        <xdr:cNvPr id="311" name="n_1mainValue【公営住宅】&#10;一人当たり面積">
          <a:extLst>
            <a:ext uri="{FF2B5EF4-FFF2-40B4-BE49-F238E27FC236}">
              <a16:creationId xmlns:a16="http://schemas.microsoft.com/office/drawing/2014/main" id="{48E3AFB0-BB61-47CC-A2B4-D6E467F51021}"/>
            </a:ext>
          </a:extLst>
        </xdr:cNvPr>
        <xdr:cNvSpPr txBox="1"/>
      </xdr:nvSpPr>
      <xdr:spPr>
        <a:xfrm>
          <a:off x="9391727" y="1479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53395</xdr:rowOff>
    </xdr:from>
    <xdr:ext cx="469744" cy="259045"/>
    <xdr:sp macro="" textlink="">
      <xdr:nvSpPr>
        <xdr:cNvPr id="312" name="n_2mainValue【公営住宅】&#10;一人当たり面積">
          <a:extLst>
            <a:ext uri="{FF2B5EF4-FFF2-40B4-BE49-F238E27FC236}">
              <a16:creationId xmlns:a16="http://schemas.microsoft.com/office/drawing/2014/main" id="{DE0DC268-42AA-4835-AB89-19514B10E052}"/>
            </a:ext>
          </a:extLst>
        </xdr:cNvPr>
        <xdr:cNvSpPr txBox="1"/>
      </xdr:nvSpPr>
      <xdr:spPr>
        <a:xfrm>
          <a:off x="8515427" y="1479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3" name="正方形/長方形 312">
          <a:extLst>
            <a:ext uri="{FF2B5EF4-FFF2-40B4-BE49-F238E27FC236}">
              <a16:creationId xmlns:a16="http://schemas.microsoft.com/office/drawing/2014/main" id="{A1D3DFD5-FA29-4D86-9F34-005C0F3FD66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4" name="正方形/長方形 313">
          <a:extLst>
            <a:ext uri="{FF2B5EF4-FFF2-40B4-BE49-F238E27FC236}">
              <a16:creationId xmlns:a16="http://schemas.microsoft.com/office/drawing/2014/main" id="{A2DFF476-7E86-4848-8F63-B012149E3F5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5" name="正方形/長方形 314">
          <a:extLst>
            <a:ext uri="{FF2B5EF4-FFF2-40B4-BE49-F238E27FC236}">
              <a16:creationId xmlns:a16="http://schemas.microsoft.com/office/drawing/2014/main" id="{CD7B6DF6-6BEB-4E4B-9CAC-124310ECC51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6" name="正方形/長方形 315">
          <a:extLst>
            <a:ext uri="{FF2B5EF4-FFF2-40B4-BE49-F238E27FC236}">
              <a16:creationId xmlns:a16="http://schemas.microsoft.com/office/drawing/2014/main" id="{89B9078F-1D74-460A-9C34-A19DAF2B22E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7" name="正方形/長方形 316">
          <a:extLst>
            <a:ext uri="{FF2B5EF4-FFF2-40B4-BE49-F238E27FC236}">
              <a16:creationId xmlns:a16="http://schemas.microsoft.com/office/drawing/2014/main" id="{19A07057-2EB3-469D-A525-844F39E7CB0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8" name="正方形/長方形 317">
          <a:extLst>
            <a:ext uri="{FF2B5EF4-FFF2-40B4-BE49-F238E27FC236}">
              <a16:creationId xmlns:a16="http://schemas.microsoft.com/office/drawing/2014/main" id="{558151CB-3807-4AC2-823A-CC44FB75FD0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9" name="正方形/長方形 318">
          <a:extLst>
            <a:ext uri="{FF2B5EF4-FFF2-40B4-BE49-F238E27FC236}">
              <a16:creationId xmlns:a16="http://schemas.microsoft.com/office/drawing/2014/main" id="{107AF52D-7505-49CC-8EEC-8262435F51A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0" name="正方形/長方形 319">
          <a:extLst>
            <a:ext uri="{FF2B5EF4-FFF2-40B4-BE49-F238E27FC236}">
              <a16:creationId xmlns:a16="http://schemas.microsoft.com/office/drawing/2014/main" id="{2C14100F-4480-4793-A4DE-539004882CD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1" name="正方形/長方形 320">
          <a:extLst>
            <a:ext uri="{FF2B5EF4-FFF2-40B4-BE49-F238E27FC236}">
              <a16:creationId xmlns:a16="http://schemas.microsoft.com/office/drawing/2014/main" id="{B09EE12C-4B95-44AF-AA2A-899F24775C7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2" name="正方形/長方形 321">
          <a:extLst>
            <a:ext uri="{FF2B5EF4-FFF2-40B4-BE49-F238E27FC236}">
              <a16:creationId xmlns:a16="http://schemas.microsoft.com/office/drawing/2014/main" id="{2D904C4C-0FFE-40FC-81B4-F9D78727356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3" name="正方形/長方形 322">
          <a:extLst>
            <a:ext uri="{FF2B5EF4-FFF2-40B4-BE49-F238E27FC236}">
              <a16:creationId xmlns:a16="http://schemas.microsoft.com/office/drawing/2014/main" id="{3F6FB7A6-A071-4BD0-A995-5EBBAEFD517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4" name="正方形/長方形 323">
          <a:extLst>
            <a:ext uri="{FF2B5EF4-FFF2-40B4-BE49-F238E27FC236}">
              <a16:creationId xmlns:a16="http://schemas.microsoft.com/office/drawing/2014/main" id="{DADBC255-23CD-481D-8AB4-B491B9C48EC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5" name="正方形/長方形 324">
          <a:extLst>
            <a:ext uri="{FF2B5EF4-FFF2-40B4-BE49-F238E27FC236}">
              <a16:creationId xmlns:a16="http://schemas.microsoft.com/office/drawing/2014/main" id="{EC9A864B-0592-4311-AAB9-D1FFCABF59D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6" name="正方形/長方形 325">
          <a:extLst>
            <a:ext uri="{FF2B5EF4-FFF2-40B4-BE49-F238E27FC236}">
              <a16:creationId xmlns:a16="http://schemas.microsoft.com/office/drawing/2014/main" id="{6CA88371-325C-453D-9B83-D592B71D4F8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7" name="正方形/長方形 326">
          <a:extLst>
            <a:ext uri="{FF2B5EF4-FFF2-40B4-BE49-F238E27FC236}">
              <a16:creationId xmlns:a16="http://schemas.microsoft.com/office/drawing/2014/main" id="{439F3794-68B8-414E-963C-92F79611776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8" name="正方形/長方形 327">
          <a:extLst>
            <a:ext uri="{FF2B5EF4-FFF2-40B4-BE49-F238E27FC236}">
              <a16:creationId xmlns:a16="http://schemas.microsoft.com/office/drawing/2014/main" id="{0B582066-EBCC-4382-AB9D-ACA700FCA33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9" name="正方形/長方形 328">
          <a:extLst>
            <a:ext uri="{FF2B5EF4-FFF2-40B4-BE49-F238E27FC236}">
              <a16:creationId xmlns:a16="http://schemas.microsoft.com/office/drawing/2014/main" id="{2F31B1FE-D966-4D04-BAFF-0146DCA471E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0" name="正方形/長方形 329">
          <a:extLst>
            <a:ext uri="{FF2B5EF4-FFF2-40B4-BE49-F238E27FC236}">
              <a16:creationId xmlns:a16="http://schemas.microsoft.com/office/drawing/2014/main" id="{35AB9C2A-73A2-4DAF-80F4-D43237C55A9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1" name="正方形/長方形 330">
          <a:extLst>
            <a:ext uri="{FF2B5EF4-FFF2-40B4-BE49-F238E27FC236}">
              <a16:creationId xmlns:a16="http://schemas.microsoft.com/office/drawing/2014/main" id="{71DF533B-806F-42D7-B39F-D41C7792F1A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2" name="正方形/長方形 331">
          <a:extLst>
            <a:ext uri="{FF2B5EF4-FFF2-40B4-BE49-F238E27FC236}">
              <a16:creationId xmlns:a16="http://schemas.microsoft.com/office/drawing/2014/main" id="{211E3A30-8BA0-4337-A627-FAAC034EDF5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3" name="正方形/長方形 332">
          <a:extLst>
            <a:ext uri="{FF2B5EF4-FFF2-40B4-BE49-F238E27FC236}">
              <a16:creationId xmlns:a16="http://schemas.microsoft.com/office/drawing/2014/main" id="{A640C23B-85B4-4148-B680-881D38B7863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4" name="正方形/長方形 333">
          <a:extLst>
            <a:ext uri="{FF2B5EF4-FFF2-40B4-BE49-F238E27FC236}">
              <a16:creationId xmlns:a16="http://schemas.microsoft.com/office/drawing/2014/main" id="{112CA920-3D2B-4C62-A149-CE4D67CD348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5" name="正方形/長方形 334">
          <a:extLst>
            <a:ext uri="{FF2B5EF4-FFF2-40B4-BE49-F238E27FC236}">
              <a16:creationId xmlns:a16="http://schemas.microsoft.com/office/drawing/2014/main" id="{90E69A71-6489-478C-A4CC-1C4B014F1F0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6" name="正方形/長方形 335">
          <a:extLst>
            <a:ext uri="{FF2B5EF4-FFF2-40B4-BE49-F238E27FC236}">
              <a16:creationId xmlns:a16="http://schemas.microsoft.com/office/drawing/2014/main" id="{EB577983-B7CA-43DF-94E7-C83B93D14C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7" name="テキスト ボックス 336">
          <a:extLst>
            <a:ext uri="{FF2B5EF4-FFF2-40B4-BE49-F238E27FC236}">
              <a16:creationId xmlns:a16="http://schemas.microsoft.com/office/drawing/2014/main" id="{285905F0-968F-4F70-B573-58914E6BE36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8" name="直線コネクタ 337">
          <a:extLst>
            <a:ext uri="{FF2B5EF4-FFF2-40B4-BE49-F238E27FC236}">
              <a16:creationId xmlns:a16="http://schemas.microsoft.com/office/drawing/2014/main" id="{F20A2062-5BBB-4170-85A0-58EDDA1B831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9" name="テキスト ボックス 338">
          <a:extLst>
            <a:ext uri="{FF2B5EF4-FFF2-40B4-BE49-F238E27FC236}">
              <a16:creationId xmlns:a16="http://schemas.microsoft.com/office/drawing/2014/main" id="{F5643432-1A8C-470C-AB37-EE0C50ECB2E1}"/>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0" name="直線コネクタ 339">
          <a:extLst>
            <a:ext uri="{FF2B5EF4-FFF2-40B4-BE49-F238E27FC236}">
              <a16:creationId xmlns:a16="http://schemas.microsoft.com/office/drawing/2014/main" id="{6266CBBC-F92D-4C41-8576-4C1B29E2F2B7}"/>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1" name="テキスト ボックス 340">
          <a:extLst>
            <a:ext uri="{FF2B5EF4-FFF2-40B4-BE49-F238E27FC236}">
              <a16:creationId xmlns:a16="http://schemas.microsoft.com/office/drawing/2014/main" id="{539BCDE1-CBA3-4255-8F0D-150CCB21BDA2}"/>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2" name="直線コネクタ 341">
          <a:extLst>
            <a:ext uri="{FF2B5EF4-FFF2-40B4-BE49-F238E27FC236}">
              <a16:creationId xmlns:a16="http://schemas.microsoft.com/office/drawing/2014/main" id="{C558CB37-DE5D-45EF-8A5F-894E24F75D74}"/>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3" name="テキスト ボックス 342">
          <a:extLst>
            <a:ext uri="{FF2B5EF4-FFF2-40B4-BE49-F238E27FC236}">
              <a16:creationId xmlns:a16="http://schemas.microsoft.com/office/drawing/2014/main" id="{18633F79-6C61-4448-89F8-7076DD389827}"/>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4" name="直線コネクタ 343">
          <a:extLst>
            <a:ext uri="{FF2B5EF4-FFF2-40B4-BE49-F238E27FC236}">
              <a16:creationId xmlns:a16="http://schemas.microsoft.com/office/drawing/2014/main" id="{7CEEF89A-693C-48F0-9F3D-0E9917A8CE2E}"/>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5" name="テキスト ボックス 344">
          <a:extLst>
            <a:ext uri="{FF2B5EF4-FFF2-40B4-BE49-F238E27FC236}">
              <a16:creationId xmlns:a16="http://schemas.microsoft.com/office/drawing/2014/main" id="{0023608B-D55F-4FCD-9397-5CF45A02A7B9}"/>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6" name="直線コネクタ 345">
          <a:extLst>
            <a:ext uri="{FF2B5EF4-FFF2-40B4-BE49-F238E27FC236}">
              <a16:creationId xmlns:a16="http://schemas.microsoft.com/office/drawing/2014/main" id="{1E6E5763-85E8-4DE1-B812-BA06D177CBAD}"/>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7" name="テキスト ボックス 346">
          <a:extLst>
            <a:ext uri="{FF2B5EF4-FFF2-40B4-BE49-F238E27FC236}">
              <a16:creationId xmlns:a16="http://schemas.microsoft.com/office/drawing/2014/main" id="{668B7BF6-1D70-4B1A-92F3-20B9045B747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8" name="直線コネクタ 347">
          <a:extLst>
            <a:ext uri="{FF2B5EF4-FFF2-40B4-BE49-F238E27FC236}">
              <a16:creationId xmlns:a16="http://schemas.microsoft.com/office/drawing/2014/main" id="{283E168E-E813-4F5F-B4E5-6EFFBE5491BD}"/>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9" name="テキスト ボックス 348">
          <a:extLst>
            <a:ext uri="{FF2B5EF4-FFF2-40B4-BE49-F238E27FC236}">
              <a16:creationId xmlns:a16="http://schemas.microsoft.com/office/drawing/2014/main" id="{B9F25219-083C-4895-A2A2-41463BBA5D1B}"/>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0" name="直線コネクタ 349">
          <a:extLst>
            <a:ext uri="{FF2B5EF4-FFF2-40B4-BE49-F238E27FC236}">
              <a16:creationId xmlns:a16="http://schemas.microsoft.com/office/drawing/2014/main" id="{2FE7FF17-7678-40E0-A128-4BCBA3CF91D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1" name="テキスト ボックス 350">
          <a:extLst>
            <a:ext uri="{FF2B5EF4-FFF2-40B4-BE49-F238E27FC236}">
              <a16:creationId xmlns:a16="http://schemas.microsoft.com/office/drawing/2014/main" id="{6D6822BE-0313-4507-B41D-007A38A2889E}"/>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2" name="【認定こども園・幼稚園・保育所】&#10;有形固定資産減価償却率グラフ枠">
          <a:extLst>
            <a:ext uri="{FF2B5EF4-FFF2-40B4-BE49-F238E27FC236}">
              <a16:creationId xmlns:a16="http://schemas.microsoft.com/office/drawing/2014/main" id="{9C9C13A3-76FD-421C-A693-E19515B343E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85725</xdr:rowOff>
    </xdr:to>
    <xdr:cxnSp macro="">
      <xdr:nvCxnSpPr>
        <xdr:cNvPr id="353" name="直線コネクタ 352">
          <a:extLst>
            <a:ext uri="{FF2B5EF4-FFF2-40B4-BE49-F238E27FC236}">
              <a16:creationId xmlns:a16="http://schemas.microsoft.com/office/drawing/2014/main" id="{159300EB-D03F-4709-BA38-1235852A8722}"/>
            </a:ext>
          </a:extLst>
        </xdr:cNvPr>
        <xdr:cNvCxnSpPr/>
      </xdr:nvCxnSpPr>
      <xdr:spPr>
        <a:xfrm flipV="1">
          <a:off x="16318864" y="57150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89552</xdr:rowOff>
    </xdr:from>
    <xdr:ext cx="405111" cy="259045"/>
    <xdr:sp macro="" textlink="">
      <xdr:nvSpPr>
        <xdr:cNvPr id="354" name="【認定こども園・幼稚園・保育所】&#10;有形固定資産減価償却率最小値テキスト">
          <a:extLst>
            <a:ext uri="{FF2B5EF4-FFF2-40B4-BE49-F238E27FC236}">
              <a16:creationId xmlns:a16="http://schemas.microsoft.com/office/drawing/2014/main" id="{4C581D27-9A9B-49E0-8EBC-643DBFCD8C6F}"/>
            </a:ext>
          </a:extLst>
        </xdr:cNvPr>
        <xdr:cNvSpPr txBox="1"/>
      </xdr:nvSpPr>
      <xdr:spPr>
        <a:xfrm>
          <a:off x="16357600" y="711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85725</xdr:rowOff>
    </xdr:from>
    <xdr:to>
      <xdr:col>86</xdr:col>
      <xdr:colOff>25400</xdr:colOff>
      <xdr:row>41</xdr:row>
      <xdr:rowOff>85725</xdr:rowOff>
    </xdr:to>
    <xdr:cxnSp macro="">
      <xdr:nvCxnSpPr>
        <xdr:cNvPr id="355" name="直線コネクタ 354">
          <a:extLst>
            <a:ext uri="{FF2B5EF4-FFF2-40B4-BE49-F238E27FC236}">
              <a16:creationId xmlns:a16="http://schemas.microsoft.com/office/drawing/2014/main" id="{828700CB-1253-4964-9884-95C7C988C100}"/>
            </a:ext>
          </a:extLst>
        </xdr:cNvPr>
        <xdr:cNvCxnSpPr/>
      </xdr:nvCxnSpPr>
      <xdr:spPr>
        <a:xfrm>
          <a:off x="16230600" y="711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56" name="【認定こども園・幼稚園・保育所】&#10;有形固定資産減価償却率最大値テキスト">
          <a:extLst>
            <a:ext uri="{FF2B5EF4-FFF2-40B4-BE49-F238E27FC236}">
              <a16:creationId xmlns:a16="http://schemas.microsoft.com/office/drawing/2014/main" id="{F0FEC671-B432-43FB-97A3-A3A2F4AE96F8}"/>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57" name="直線コネクタ 356">
          <a:extLst>
            <a:ext uri="{FF2B5EF4-FFF2-40B4-BE49-F238E27FC236}">
              <a16:creationId xmlns:a16="http://schemas.microsoft.com/office/drawing/2014/main" id="{3F0E7E2C-17A4-4C3B-8229-31C27B33F6B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78757</xdr:rowOff>
    </xdr:from>
    <xdr:ext cx="405111" cy="259045"/>
    <xdr:sp macro="" textlink="">
      <xdr:nvSpPr>
        <xdr:cNvPr id="358" name="【認定こども園・幼稚園・保育所】&#10;有形固定資産減価償却率平均値テキスト">
          <a:extLst>
            <a:ext uri="{FF2B5EF4-FFF2-40B4-BE49-F238E27FC236}">
              <a16:creationId xmlns:a16="http://schemas.microsoft.com/office/drawing/2014/main" id="{F5C5117D-4156-456D-905A-4EC6BDE0F8C6}"/>
            </a:ext>
          </a:extLst>
        </xdr:cNvPr>
        <xdr:cNvSpPr txBox="1"/>
      </xdr:nvSpPr>
      <xdr:spPr>
        <a:xfrm>
          <a:off x="16357600" y="6422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55880</xdr:rowOff>
    </xdr:from>
    <xdr:to>
      <xdr:col>85</xdr:col>
      <xdr:colOff>177800</xdr:colOff>
      <xdr:row>38</xdr:row>
      <xdr:rowOff>157480</xdr:rowOff>
    </xdr:to>
    <xdr:sp macro="" textlink="">
      <xdr:nvSpPr>
        <xdr:cNvPr id="359" name="フローチャート: 判断 358">
          <a:extLst>
            <a:ext uri="{FF2B5EF4-FFF2-40B4-BE49-F238E27FC236}">
              <a16:creationId xmlns:a16="http://schemas.microsoft.com/office/drawing/2014/main" id="{409ABB1B-301D-4BAC-86D5-0194F70197F5}"/>
            </a:ext>
          </a:extLst>
        </xdr:cNvPr>
        <xdr:cNvSpPr/>
      </xdr:nvSpPr>
      <xdr:spPr>
        <a:xfrm>
          <a:off x="16268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78740</xdr:rowOff>
    </xdr:from>
    <xdr:to>
      <xdr:col>81</xdr:col>
      <xdr:colOff>101600</xdr:colOff>
      <xdr:row>39</xdr:row>
      <xdr:rowOff>8890</xdr:rowOff>
    </xdr:to>
    <xdr:sp macro="" textlink="">
      <xdr:nvSpPr>
        <xdr:cNvPr id="360" name="フローチャート: 判断 359">
          <a:extLst>
            <a:ext uri="{FF2B5EF4-FFF2-40B4-BE49-F238E27FC236}">
              <a16:creationId xmlns:a16="http://schemas.microsoft.com/office/drawing/2014/main" id="{34572E0B-0B1D-41FF-A851-C69BE73D21EE}"/>
            </a:ext>
          </a:extLst>
        </xdr:cNvPr>
        <xdr:cNvSpPr/>
      </xdr:nvSpPr>
      <xdr:spPr>
        <a:xfrm>
          <a:off x="15430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137795</xdr:rowOff>
    </xdr:from>
    <xdr:to>
      <xdr:col>76</xdr:col>
      <xdr:colOff>165100</xdr:colOff>
      <xdr:row>39</xdr:row>
      <xdr:rowOff>67945</xdr:rowOff>
    </xdr:to>
    <xdr:sp macro="" textlink="">
      <xdr:nvSpPr>
        <xdr:cNvPr id="361" name="フローチャート: 判断 360">
          <a:extLst>
            <a:ext uri="{FF2B5EF4-FFF2-40B4-BE49-F238E27FC236}">
              <a16:creationId xmlns:a16="http://schemas.microsoft.com/office/drawing/2014/main" id="{100854CB-C01F-4C4B-A45B-5CD34F42BE58}"/>
            </a:ext>
          </a:extLst>
        </xdr:cNvPr>
        <xdr:cNvSpPr/>
      </xdr:nvSpPr>
      <xdr:spPr>
        <a:xfrm>
          <a:off x="145415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2" name="テキスト ボックス 361">
          <a:extLst>
            <a:ext uri="{FF2B5EF4-FFF2-40B4-BE49-F238E27FC236}">
              <a16:creationId xmlns:a16="http://schemas.microsoft.com/office/drawing/2014/main" id="{C5EFC7A5-8E09-4C25-A3BC-0F4A3E069D9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3" name="テキスト ボックス 362">
          <a:extLst>
            <a:ext uri="{FF2B5EF4-FFF2-40B4-BE49-F238E27FC236}">
              <a16:creationId xmlns:a16="http://schemas.microsoft.com/office/drawing/2014/main" id="{2FE9C25D-47AE-4B47-916B-2B2F1BFCB5B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4" name="テキスト ボックス 363">
          <a:extLst>
            <a:ext uri="{FF2B5EF4-FFF2-40B4-BE49-F238E27FC236}">
              <a16:creationId xmlns:a16="http://schemas.microsoft.com/office/drawing/2014/main" id="{BB8CEB52-4677-4E07-98DF-13B1D68A20E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5" name="テキスト ボックス 364">
          <a:extLst>
            <a:ext uri="{FF2B5EF4-FFF2-40B4-BE49-F238E27FC236}">
              <a16:creationId xmlns:a16="http://schemas.microsoft.com/office/drawing/2014/main" id="{226D5640-3E16-49C7-9127-074C86DC3FF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6" name="テキスト ボックス 365">
          <a:extLst>
            <a:ext uri="{FF2B5EF4-FFF2-40B4-BE49-F238E27FC236}">
              <a16:creationId xmlns:a16="http://schemas.microsoft.com/office/drawing/2014/main" id="{B741CFE1-91C6-4C45-931E-7956B1EAE7F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107315</xdr:rowOff>
    </xdr:from>
    <xdr:to>
      <xdr:col>85</xdr:col>
      <xdr:colOff>177800</xdr:colOff>
      <xdr:row>41</xdr:row>
      <xdr:rowOff>37465</xdr:rowOff>
    </xdr:to>
    <xdr:sp macro="" textlink="">
      <xdr:nvSpPr>
        <xdr:cNvPr id="367" name="楕円 366">
          <a:extLst>
            <a:ext uri="{FF2B5EF4-FFF2-40B4-BE49-F238E27FC236}">
              <a16:creationId xmlns:a16="http://schemas.microsoft.com/office/drawing/2014/main" id="{40B16F3A-726C-4BC2-AD5A-BF04D31BBB2D}"/>
            </a:ext>
          </a:extLst>
        </xdr:cNvPr>
        <xdr:cNvSpPr/>
      </xdr:nvSpPr>
      <xdr:spPr>
        <a:xfrm>
          <a:off x="16268700" y="696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22242</xdr:rowOff>
    </xdr:from>
    <xdr:ext cx="405111" cy="259045"/>
    <xdr:sp macro="" textlink="">
      <xdr:nvSpPr>
        <xdr:cNvPr id="368" name="【認定こども園・幼稚園・保育所】&#10;有形固定資産減価償却率該当値テキスト">
          <a:extLst>
            <a:ext uri="{FF2B5EF4-FFF2-40B4-BE49-F238E27FC236}">
              <a16:creationId xmlns:a16="http://schemas.microsoft.com/office/drawing/2014/main" id="{90870DC9-2612-40C4-900A-0B7CABD850C3}"/>
            </a:ext>
          </a:extLst>
        </xdr:cNvPr>
        <xdr:cNvSpPr txBox="1"/>
      </xdr:nvSpPr>
      <xdr:spPr>
        <a:xfrm>
          <a:off x="16357600" y="6880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158750</xdr:rowOff>
    </xdr:from>
    <xdr:to>
      <xdr:col>81</xdr:col>
      <xdr:colOff>101600</xdr:colOff>
      <xdr:row>41</xdr:row>
      <xdr:rowOff>88900</xdr:rowOff>
    </xdr:to>
    <xdr:sp macro="" textlink="">
      <xdr:nvSpPr>
        <xdr:cNvPr id="369" name="楕円 368">
          <a:extLst>
            <a:ext uri="{FF2B5EF4-FFF2-40B4-BE49-F238E27FC236}">
              <a16:creationId xmlns:a16="http://schemas.microsoft.com/office/drawing/2014/main" id="{2905BD7E-9E04-4131-BABA-E66A293AA309}"/>
            </a:ext>
          </a:extLst>
        </xdr:cNvPr>
        <xdr:cNvSpPr/>
      </xdr:nvSpPr>
      <xdr:spPr>
        <a:xfrm>
          <a:off x="154305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158115</xdr:rowOff>
    </xdr:from>
    <xdr:to>
      <xdr:col>85</xdr:col>
      <xdr:colOff>127000</xdr:colOff>
      <xdr:row>41</xdr:row>
      <xdr:rowOff>38100</xdr:rowOff>
    </xdr:to>
    <xdr:cxnSp macro="">
      <xdr:nvCxnSpPr>
        <xdr:cNvPr id="370" name="直線コネクタ 369">
          <a:extLst>
            <a:ext uri="{FF2B5EF4-FFF2-40B4-BE49-F238E27FC236}">
              <a16:creationId xmlns:a16="http://schemas.microsoft.com/office/drawing/2014/main" id="{FB98C88C-188F-4E71-B38F-90E48AE7CF9F}"/>
            </a:ext>
          </a:extLst>
        </xdr:cNvPr>
        <xdr:cNvCxnSpPr/>
      </xdr:nvCxnSpPr>
      <xdr:spPr>
        <a:xfrm flipV="1">
          <a:off x="15481300" y="701611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40640</xdr:rowOff>
    </xdr:from>
    <xdr:to>
      <xdr:col>76</xdr:col>
      <xdr:colOff>165100</xdr:colOff>
      <xdr:row>41</xdr:row>
      <xdr:rowOff>142240</xdr:rowOff>
    </xdr:to>
    <xdr:sp macro="" textlink="">
      <xdr:nvSpPr>
        <xdr:cNvPr id="371" name="楕円 370">
          <a:extLst>
            <a:ext uri="{FF2B5EF4-FFF2-40B4-BE49-F238E27FC236}">
              <a16:creationId xmlns:a16="http://schemas.microsoft.com/office/drawing/2014/main" id="{6D0EB582-E478-45C7-AAD0-138CA91A67FA}"/>
            </a:ext>
          </a:extLst>
        </xdr:cNvPr>
        <xdr:cNvSpPr/>
      </xdr:nvSpPr>
      <xdr:spPr>
        <a:xfrm>
          <a:off x="14541500" y="70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38100</xdr:rowOff>
    </xdr:from>
    <xdr:to>
      <xdr:col>81</xdr:col>
      <xdr:colOff>50800</xdr:colOff>
      <xdr:row>41</xdr:row>
      <xdr:rowOff>91440</xdr:rowOff>
    </xdr:to>
    <xdr:cxnSp macro="">
      <xdr:nvCxnSpPr>
        <xdr:cNvPr id="372" name="直線コネクタ 371">
          <a:extLst>
            <a:ext uri="{FF2B5EF4-FFF2-40B4-BE49-F238E27FC236}">
              <a16:creationId xmlns:a16="http://schemas.microsoft.com/office/drawing/2014/main" id="{852B2E0C-BB07-4FD2-AA2A-2EA4889DE9AB}"/>
            </a:ext>
          </a:extLst>
        </xdr:cNvPr>
        <xdr:cNvCxnSpPr/>
      </xdr:nvCxnSpPr>
      <xdr:spPr>
        <a:xfrm flipV="1">
          <a:off x="14592300" y="706755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25417</xdr:rowOff>
    </xdr:from>
    <xdr:ext cx="405111" cy="259045"/>
    <xdr:sp macro="" textlink="">
      <xdr:nvSpPr>
        <xdr:cNvPr id="373" name="n_1aveValue【認定こども園・幼稚園・保育所】&#10;有形固定資産減価償却率">
          <a:extLst>
            <a:ext uri="{FF2B5EF4-FFF2-40B4-BE49-F238E27FC236}">
              <a16:creationId xmlns:a16="http://schemas.microsoft.com/office/drawing/2014/main" id="{4C386D70-8391-46AB-A34C-C3FD3D734331}"/>
            </a:ext>
          </a:extLst>
        </xdr:cNvPr>
        <xdr:cNvSpPr txBox="1"/>
      </xdr:nvSpPr>
      <xdr:spPr>
        <a:xfrm>
          <a:off x="15266044" y="636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84472</xdr:rowOff>
    </xdr:from>
    <xdr:ext cx="405111" cy="259045"/>
    <xdr:sp macro="" textlink="">
      <xdr:nvSpPr>
        <xdr:cNvPr id="374" name="n_2aveValue【認定こども園・幼稚園・保育所】&#10;有形固定資産減価償却率">
          <a:extLst>
            <a:ext uri="{FF2B5EF4-FFF2-40B4-BE49-F238E27FC236}">
              <a16:creationId xmlns:a16="http://schemas.microsoft.com/office/drawing/2014/main" id="{830192E4-E8F5-4EC3-898D-B50990C25342}"/>
            </a:ext>
          </a:extLst>
        </xdr:cNvPr>
        <xdr:cNvSpPr txBox="1"/>
      </xdr:nvSpPr>
      <xdr:spPr>
        <a:xfrm>
          <a:off x="14389744" y="6428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80027</xdr:rowOff>
    </xdr:from>
    <xdr:ext cx="405111" cy="259045"/>
    <xdr:sp macro="" textlink="">
      <xdr:nvSpPr>
        <xdr:cNvPr id="375" name="n_1mainValue【認定こども園・幼稚園・保育所】&#10;有形固定資産減価償却率">
          <a:extLst>
            <a:ext uri="{FF2B5EF4-FFF2-40B4-BE49-F238E27FC236}">
              <a16:creationId xmlns:a16="http://schemas.microsoft.com/office/drawing/2014/main" id="{003624B1-CBCD-466D-840B-98C17AB4DE8E}"/>
            </a:ext>
          </a:extLst>
        </xdr:cNvPr>
        <xdr:cNvSpPr txBox="1"/>
      </xdr:nvSpPr>
      <xdr:spPr>
        <a:xfrm>
          <a:off x="15266044"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133367</xdr:rowOff>
    </xdr:from>
    <xdr:ext cx="405111" cy="259045"/>
    <xdr:sp macro="" textlink="">
      <xdr:nvSpPr>
        <xdr:cNvPr id="376" name="n_2mainValue【認定こども園・幼稚園・保育所】&#10;有形固定資産減価償却率">
          <a:extLst>
            <a:ext uri="{FF2B5EF4-FFF2-40B4-BE49-F238E27FC236}">
              <a16:creationId xmlns:a16="http://schemas.microsoft.com/office/drawing/2014/main" id="{A1405527-0359-4074-9679-4A44E29DB3D3}"/>
            </a:ext>
          </a:extLst>
        </xdr:cNvPr>
        <xdr:cNvSpPr txBox="1"/>
      </xdr:nvSpPr>
      <xdr:spPr>
        <a:xfrm>
          <a:off x="14389744" y="716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7" name="正方形/長方形 376">
          <a:extLst>
            <a:ext uri="{FF2B5EF4-FFF2-40B4-BE49-F238E27FC236}">
              <a16:creationId xmlns:a16="http://schemas.microsoft.com/office/drawing/2014/main" id="{BFF9DE08-AC7E-4E8B-883D-5BEF567CFE7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8" name="正方形/長方形 377">
          <a:extLst>
            <a:ext uri="{FF2B5EF4-FFF2-40B4-BE49-F238E27FC236}">
              <a16:creationId xmlns:a16="http://schemas.microsoft.com/office/drawing/2014/main" id="{9629C75E-DD32-41AB-8DFF-A02F11CA09C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9" name="正方形/長方形 378">
          <a:extLst>
            <a:ext uri="{FF2B5EF4-FFF2-40B4-BE49-F238E27FC236}">
              <a16:creationId xmlns:a16="http://schemas.microsoft.com/office/drawing/2014/main" id="{30774A17-EF08-4AF3-9116-8FD0CA3D19B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0" name="正方形/長方形 379">
          <a:extLst>
            <a:ext uri="{FF2B5EF4-FFF2-40B4-BE49-F238E27FC236}">
              <a16:creationId xmlns:a16="http://schemas.microsoft.com/office/drawing/2014/main" id="{29FCD081-DF8E-46D2-A55F-8AD16D7B35D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1" name="正方形/長方形 380">
          <a:extLst>
            <a:ext uri="{FF2B5EF4-FFF2-40B4-BE49-F238E27FC236}">
              <a16:creationId xmlns:a16="http://schemas.microsoft.com/office/drawing/2014/main" id="{73195CED-E60F-465C-B1C1-D9BDACE9C4F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2" name="正方形/長方形 381">
          <a:extLst>
            <a:ext uri="{FF2B5EF4-FFF2-40B4-BE49-F238E27FC236}">
              <a16:creationId xmlns:a16="http://schemas.microsoft.com/office/drawing/2014/main" id="{6D39CF0D-43E4-4AC0-8910-23AB8687C4B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3" name="正方形/長方形 382">
          <a:extLst>
            <a:ext uri="{FF2B5EF4-FFF2-40B4-BE49-F238E27FC236}">
              <a16:creationId xmlns:a16="http://schemas.microsoft.com/office/drawing/2014/main" id="{9AC3876A-1F8D-44A6-A2E9-D3D764CA2E4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4" name="正方形/長方形 383">
          <a:extLst>
            <a:ext uri="{FF2B5EF4-FFF2-40B4-BE49-F238E27FC236}">
              <a16:creationId xmlns:a16="http://schemas.microsoft.com/office/drawing/2014/main" id="{86F0BA40-0E76-4828-B5CA-976E8413697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5" name="テキスト ボックス 384">
          <a:extLst>
            <a:ext uri="{FF2B5EF4-FFF2-40B4-BE49-F238E27FC236}">
              <a16:creationId xmlns:a16="http://schemas.microsoft.com/office/drawing/2014/main" id="{194890FF-79D4-4956-B334-C9B5927A93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6" name="直線コネクタ 385">
          <a:extLst>
            <a:ext uri="{FF2B5EF4-FFF2-40B4-BE49-F238E27FC236}">
              <a16:creationId xmlns:a16="http://schemas.microsoft.com/office/drawing/2014/main" id="{D00D10E2-8331-4285-A16A-0C3B23147C1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87" name="直線コネクタ 386">
          <a:extLst>
            <a:ext uri="{FF2B5EF4-FFF2-40B4-BE49-F238E27FC236}">
              <a16:creationId xmlns:a16="http://schemas.microsoft.com/office/drawing/2014/main" id="{000D1288-2DA6-411D-BF9D-FFD97F61558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88" name="テキスト ボックス 387">
          <a:extLst>
            <a:ext uri="{FF2B5EF4-FFF2-40B4-BE49-F238E27FC236}">
              <a16:creationId xmlns:a16="http://schemas.microsoft.com/office/drawing/2014/main" id="{7AA7517E-AB9B-4766-AB02-C0656777F2CE}"/>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89" name="直線コネクタ 388">
          <a:extLst>
            <a:ext uri="{FF2B5EF4-FFF2-40B4-BE49-F238E27FC236}">
              <a16:creationId xmlns:a16="http://schemas.microsoft.com/office/drawing/2014/main" id="{625FC512-7038-4D61-A96C-66EE1E87CF4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90" name="テキスト ボックス 389">
          <a:extLst>
            <a:ext uri="{FF2B5EF4-FFF2-40B4-BE49-F238E27FC236}">
              <a16:creationId xmlns:a16="http://schemas.microsoft.com/office/drawing/2014/main" id="{F02A32B1-3E65-44FC-83A7-ABC0535AE44B}"/>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1" name="直線コネクタ 390">
          <a:extLst>
            <a:ext uri="{FF2B5EF4-FFF2-40B4-BE49-F238E27FC236}">
              <a16:creationId xmlns:a16="http://schemas.microsoft.com/office/drawing/2014/main" id="{02856070-01D4-43AF-8A22-4633CB5A0236}"/>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92" name="テキスト ボックス 391">
          <a:extLst>
            <a:ext uri="{FF2B5EF4-FFF2-40B4-BE49-F238E27FC236}">
              <a16:creationId xmlns:a16="http://schemas.microsoft.com/office/drawing/2014/main" id="{97DBE86B-9A65-42BA-A65A-C40887025CCF}"/>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3" name="直線コネクタ 392">
          <a:extLst>
            <a:ext uri="{FF2B5EF4-FFF2-40B4-BE49-F238E27FC236}">
              <a16:creationId xmlns:a16="http://schemas.microsoft.com/office/drawing/2014/main" id="{9C003C54-17E4-44B5-976A-E922502984B6}"/>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94" name="テキスト ボックス 393">
          <a:extLst>
            <a:ext uri="{FF2B5EF4-FFF2-40B4-BE49-F238E27FC236}">
              <a16:creationId xmlns:a16="http://schemas.microsoft.com/office/drawing/2014/main" id="{B31A7453-76C8-4713-83C4-6C308A7F582B}"/>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95" name="直線コネクタ 394">
          <a:extLst>
            <a:ext uri="{FF2B5EF4-FFF2-40B4-BE49-F238E27FC236}">
              <a16:creationId xmlns:a16="http://schemas.microsoft.com/office/drawing/2014/main" id="{15A56F98-7FB5-49CF-84C0-14CB1C0E9C39}"/>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96" name="テキスト ボックス 395">
          <a:extLst>
            <a:ext uri="{FF2B5EF4-FFF2-40B4-BE49-F238E27FC236}">
              <a16:creationId xmlns:a16="http://schemas.microsoft.com/office/drawing/2014/main" id="{883ECCB5-85AC-4DF9-9C20-913C8900E553}"/>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97" name="直線コネクタ 396">
          <a:extLst>
            <a:ext uri="{FF2B5EF4-FFF2-40B4-BE49-F238E27FC236}">
              <a16:creationId xmlns:a16="http://schemas.microsoft.com/office/drawing/2014/main" id="{C39DB211-AD74-41B2-9EBF-F98789BB0D3B}"/>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98" name="テキスト ボックス 397">
          <a:extLst>
            <a:ext uri="{FF2B5EF4-FFF2-40B4-BE49-F238E27FC236}">
              <a16:creationId xmlns:a16="http://schemas.microsoft.com/office/drawing/2014/main" id="{4ABF1486-A300-4963-B250-3DD9DAC78CFC}"/>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9" name="直線コネクタ 398">
          <a:extLst>
            <a:ext uri="{FF2B5EF4-FFF2-40B4-BE49-F238E27FC236}">
              <a16:creationId xmlns:a16="http://schemas.microsoft.com/office/drawing/2014/main" id="{65CFE61C-CA4C-4B4F-944A-45D28058F4C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0" name="テキスト ボックス 399">
          <a:extLst>
            <a:ext uri="{FF2B5EF4-FFF2-40B4-BE49-F238E27FC236}">
              <a16:creationId xmlns:a16="http://schemas.microsoft.com/office/drawing/2014/main" id="{208B044B-1333-47B9-ADA3-14078082D6D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1" name="【認定こども園・幼稚園・保育所】&#10;一人当たり面積グラフ枠">
          <a:extLst>
            <a:ext uri="{FF2B5EF4-FFF2-40B4-BE49-F238E27FC236}">
              <a16:creationId xmlns:a16="http://schemas.microsoft.com/office/drawing/2014/main" id="{A8D71BCD-831A-4D32-A826-A40D247BE67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28847</xdr:rowOff>
    </xdr:from>
    <xdr:to>
      <xdr:col>116</xdr:col>
      <xdr:colOff>62864</xdr:colOff>
      <xdr:row>42</xdr:row>
      <xdr:rowOff>40277</xdr:rowOff>
    </xdr:to>
    <xdr:cxnSp macro="">
      <xdr:nvCxnSpPr>
        <xdr:cNvPr id="402" name="直線コネクタ 401">
          <a:extLst>
            <a:ext uri="{FF2B5EF4-FFF2-40B4-BE49-F238E27FC236}">
              <a16:creationId xmlns:a16="http://schemas.microsoft.com/office/drawing/2014/main" id="{A20A9612-73E2-4D46-B270-3C5AF2B5E53A}"/>
            </a:ext>
          </a:extLst>
        </xdr:cNvPr>
        <xdr:cNvCxnSpPr/>
      </xdr:nvCxnSpPr>
      <xdr:spPr>
        <a:xfrm flipV="1">
          <a:off x="22160864" y="5686697"/>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44104</xdr:rowOff>
    </xdr:from>
    <xdr:ext cx="469744" cy="259045"/>
    <xdr:sp macro="" textlink="">
      <xdr:nvSpPr>
        <xdr:cNvPr id="403" name="【認定こども園・幼稚園・保育所】&#10;一人当たり面積最小値テキスト">
          <a:extLst>
            <a:ext uri="{FF2B5EF4-FFF2-40B4-BE49-F238E27FC236}">
              <a16:creationId xmlns:a16="http://schemas.microsoft.com/office/drawing/2014/main" id="{C3449572-D2A1-4F00-9963-61656EC50825}"/>
            </a:ext>
          </a:extLst>
        </xdr:cNvPr>
        <xdr:cNvSpPr txBox="1"/>
      </xdr:nvSpPr>
      <xdr:spPr>
        <a:xfrm>
          <a:off x="22199600" y="724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40277</xdr:rowOff>
    </xdr:from>
    <xdr:to>
      <xdr:col>116</xdr:col>
      <xdr:colOff>152400</xdr:colOff>
      <xdr:row>42</xdr:row>
      <xdr:rowOff>40277</xdr:rowOff>
    </xdr:to>
    <xdr:cxnSp macro="">
      <xdr:nvCxnSpPr>
        <xdr:cNvPr id="404" name="直線コネクタ 403">
          <a:extLst>
            <a:ext uri="{FF2B5EF4-FFF2-40B4-BE49-F238E27FC236}">
              <a16:creationId xmlns:a16="http://schemas.microsoft.com/office/drawing/2014/main" id="{5B941077-5A29-43D6-A6F6-04396E7149A3}"/>
            </a:ext>
          </a:extLst>
        </xdr:cNvPr>
        <xdr:cNvCxnSpPr/>
      </xdr:nvCxnSpPr>
      <xdr:spPr>
        <a:xfrm>
          <a:off x="22072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146974</xdr:rowOff>
    </xdr:from>
    <xdr:ext cx="469744" cy="259045"/>
    <xdr:sp macro="" textlink="">
      <xdr:nvSpPr>
        <xdr:cNvPr id="405" name="【認定こども園・幼稚園・保育所】&#10;一人当たり面積最大値テキスト">
          <a:extLst>
            <a:ext uri="{FF2B5EF4-FFF2-40B4-BE49-F238E27FC236}">
              <a16:creationId xmlns:a16="http://schemas.microsoft.com/office/drawing/2014/main" id="{0F02CC77-4D50-48AF-85E7-B59AFB19DA6B}"/>
            </a:ext>
          </a:extLst>
        </xdr:cNvPr>
        <xdr:cNvSpPr txBox="1"/>
      </xdr:nvSpPr>
      <xdr:spPr>
        <a:xfrm>
          <a:off x="22199600" y="546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28847</xdr:rowOff>
    </xdr:from>
    <xdr:to>
      <xdr:col>116</xdr:col>
      <xdr:colOff>152400</xdr:colOff>
      <xdr:row>33</xdr:row>
      <xdr:rowOff>28847</xdr:rowOff>
    </xdr:to>
    <xdr:cxnSp macro="">
      <xdr:nvCxnSpPr>
        <xdr:cNvPr id="406" name="直線コネクタ 405">
          <a:extLst>
            <a:ext uri="{FF2B5EF4-FFF2-40B4-BE49-F238E27FC236}">
              <a16:creationId xmlns:a16="http://schemas.microsoft.com/office/drawing/2014/main" id="{0B04D948-1210-43BD-B817-D256DBE2AC28}"/>
            </a:ext>
          </a:extLst>
        </xdr:cNvPr>
        <xdr:cNvCxnSpPr/>
      </xdr:nvCxnSpPr>
      <xdr:spPr>
        <a:xfrm>
          <a:off x="22072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150784</xdr:rowOff>
    </xdr:from>
    <xdr:ext cx="469744" cy="259045"/>
    <xdr:sp macro="" textlink="">
      <xdr:nvSpPr>
        <xdr:cNvPr id="407" name="【認定こども園・幼稚園・保育所】&#10;一人当たり面積平均値テキスト">
          <a:extLst>
            <a:ext uri="{FF2B5EF4-FFF2-40B4-BE49-F238E27FC236}">
              <a16:creationId xmlns:a16="http://schemas.microsoft.com/office/drawing/2014/main" id="{6C550FB9-2F2B-4337-822F-589AC249F549}"/>
            </a:ext>
          </a:extLst>
        </xdr:cNvPr>
        <xdr:cNvSpPr txBox="1"/>
      </xdr:nvSpPr>
      <xdr:spPr>
        <a:xfrm>
          <a:off x="22199600" y="666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907</xdr:rowOff>
    </xdr:from>
    <xdr:to>
      <xdr:col>116</xdr:col>
      <xdr:colOff>114300</xdr:colOff>
      <xdr:row>39</xdr:row>
      <xdr:rowOff>102507</xdr:rowOff>
    </xdr:to>
    <xdr:sp macro="" textlink="">
      <xdr:nvSpPr>
        <xdr:cNvPr id="408" name="フローチャート: 判断 407">
          <a:extLst>
            <a:ext uri="{FF2B5EF4-FFF2-40B4-BE49-F238E27FC236}">
              <a16:creationId xmlns:a16="http://schemas.microsoft.com/office/drawing/2014/main" id="{8193AFC7-458F-4911-AC43-1B1509D3E8A5}"/>
            </a:ext>
          </a:extLst>
        </xdr:cNvPr>
        <xdr:cNvSpPr/>
      </xdr:nvSpPr>
      <xdr:spPr>
        <a:xfrm>
          <a:off x="221107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69487</xdr:rowOff>
    </xdr:from>
    <xdr:to>
      <xdr:col>112</xdr:col>
      <xdr:colOff>38100</xdr:colOff>
      <xdr:row>39</xdr:row>
      <xdr:rowOff>171087</xdr:rowOff>
    </xdr:to>
    <xdr:sp macro="" textlink="">
      <xdr:nvSpPr>
        <xdr:cNvPr id="409" name="フローチャート: 判断 408">
          <a:extLst>
            <a:ext uri="{FF2B5EF4-FFF2-40B4-BE49-F238E27FC236}">
              <a16:creationId xmlns:a16="http://schemas.microsoft.com/office/drawing/2014/main" id="{CE4B4824-5F9C-43D1-B8AE-CE3D51DCE2D5}"/>
            </a:ext>
          </a:extLst>
        </xdr:cNvPr>
        <xdr:cNvSpPr/>
      </xdr:nvSpPr>
      <xdr:spPr>
        <a:xfrm>
          <a:off x="21272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33</xdr:row>
      <xdr:rowOff>102144</xdr:rowOff>
    </xdr:from>
    <xdr:to>
      <xdr:col>107</xdr:col>
      <xdr:colOff>101600</xdr:colOff>
      <xdr:row>34</xdr:row>
      <xdr:rowOff>32294</xdr:rowOff>
    </xdr:to>
    <xdr:sp macro="" textlink="">
      <xdr:nvSpPr>
        <xdr:cNvPr id="410" name="フローチャート: 判断 409">
          <a:extLst>
            <a:ext uri="{FF2B5EF4-FFF2-40B4-BE49-F238E27FC236}">
              <a16:creationId xmlns:a16="http://schemas.microsoft.com/office/drawing/2014/main" id="{6D0435C9-27AE-40FF-91E6-4CB68D083074}"/>
            </a:ext>
          </a:extLst>
        </xdr:cNvPr>
        <xdr:cNvSpPr/>
      </xdr:nvSpPr>
      <xdr:spPr>
        <a:xfrm>
          <a:off x="20383500" y="575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2FDB9A1D-D35A-478A-AECB-C5E45F89967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2B23E137-BEC6-4D16-ABDC-F5118228DF0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4AEF0B42-B424-4300-856F-4924C8DCD46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5D7E52FE-9DAC-4E6E-83F4-6C2EA947ED4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F1E60F19-0B59-43B9-AA5E-828375AA107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5806</xdr:rowOff>
    </xdr:from>
    <xdr:to>
      <xdr:col>116</xdr:col>
      <xdr:colOff>114300</xdr:colOff>
      <xdr:row>38</xdr:row>
      <xdr:rowOff>107406</xdr:rowOff>
    </xdr:to>
    <xdr:sp macro="" textlink="">
      <xdr:nvSpPr>
        <xdr:cNvPr id="416" name="楕円 415">
          <a:extLst>
            <a:ext uri="{FF2B5EF4-FFF2-40B4-BE49-F238E27FC236}">
              <a16:creationId xmlns:a16="http://schemas.microsoft.com/office/drawing/2014/main" id="{D5C1C244-5AFB-427F-BA50-F3669529BC69}"/>
            </a:ext>
          </a:extLst>
        </xdr:cNvPr>
        <xdr:cNvSpPr/>
      </xdr:nvSpPr>
      <xdr:spPr>
        <a:xfrm>
          <a:off x="221107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28683</xdr:rowOff>
    </xdr:from>
    <xdr:ext cx="469744" cy="259045"/>
    <xdr:sp macro="" textlink="">
      <xdr:nvSpPr>
        <xdr:cNvPr id="417" name="【認定こども園・幼稚園・保育所】&#10;一人当たり面積該当値テキスト">
          <a:extLst>
            <a:ext uri="{FF2B5EF4-FFF2-40B4-BE49-F238E27FC236}">
              <a16:creationId xmlns:a16="http://schemas.microsoft.com/office/drawing/2014/main" id="{217AD9D5-59A5-4656-B581-0E62E7C3ADFF}"/>
            </a:ext>
          </a:extLst>
        </xdr:cNvPr>
        <xdr:cNvSpPr txBox="1"/>
      </xdr:nvSpPr>
      <xdr:spPr>
        <a:xfrm>
          <a:off x="22199600" y="637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15603</xdr:rowOff>
    </xdr:from>
    <xdr:to>
      <xdr:col>112</xdr:col>
      <xdr:colOff>38100</xdr:colOff>
      <xdr:row>38</xdr:row>
      <xdr:rowOff>117203</xdr:rowOff>
    </xdr:to>
    <xdr:sp macro="" textlink="">
      <xdr:nvSpPr>
        <xdr:cNvPr id="418" name="楕円 417">
          <a:extLst>
            <a:ext uri="{FF2B5EF4-FFF2-40B4-BE49-F238E27FC236}">
              <a16:creationId xmlns:a16="http://schemas.microsoft.com/office/drawing/2014/main" id="{A6694C4A-5BB2-45E3-95DA-2DE46FE40737}"/>
            </a:ext>
          </a:extLst>
        </xdr:cNvPr>
        <xdr:cNvSpPr/>
      </xdr:nvSpPr>
      <xdr:spPr>
        <a:xfrm>
          <a:off x="21272500" y="65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56606</xdr:rowOff>
    </xdr:from>
    <xdr:to>
      <xdr:col>116</xdr:col>
      <xdr:colOff>63500</xdr:colOff>
      <xdr:row>38</xdr:row>
      <xdr:rowOff>66403</xdr:rowOff>
    </xdr:to>
    <xdr:cxnSp macro="">
      <xdr:nvCxnSpPr>
        <xdr:cNvPr id="419" name="直線コネクタ 418">
          <a:extLst>
            <a:ext uri="{FF2B5EF4-FFF2-40B4-BE49-F238E27FC236}">
              <a16:creationId xmlns:a16="http://schemas.microsoft.com/office/drawing/2014/main" id="{F97B0B6A-D84B-4C48-B0DB-DCDD7FD9380C}"/>
            </a:ext>
          </a:extLst>
        </xdr:cNvPr>
        <xdr:cNvCxnSpPr/>
      </xdr:nvCxnSpPr>
      <xdr:spPr>
        <a:xfrm flipV="1">
          <a:off x="21323300" y="657170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25400</xdr:rowOff>
    </xdr:from>
    <xdr:to>
      <xdr:col>107</xdr:col>
      <xdr:colOff>101600</xdr:colOff>
      <xdr:row>38</xdr:row>
      <xdr:rowOff>127000</xdr:rowOff>
    </xdr:to>
    <xdr:sp macro="" textlink="">
      <xdr:nvSpPr>
        <xdr:cNvPr id="420" name="楕円 419">
          <a:extLst>
            <a:ext uri="{FF2B5EF4-FFF2-40B4-BE49-F238E27FC236}">
              <a16:creationId xmlns:a16="http://schemas.microsoft.com/office/drawing/2014/main" id="{E009DF53-5B05-43D9-ADAA-6AA9FD4722C6}"/>
            </a:ext>
          </a:extLst>
        </xdr:cNvPr>
        <xdr:cNvSpPr/>
      </xdr:nvSpPr>
      <xdr:spPr>
        <a:xfrm>
          <a:off x="20383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66403</xdr:rowOff>
    </xdr:from>
    <xdr:to>
      <xdr:col>111</xdr:col>
      <xdr:colOff>177800</xdr:colOff>
      <xdr:row>38</xdr:row>
      <xdr:rowOff>76200</xdr:rowOff>
    </xdr:to>
    <xdr:cxnSp macro="">
      <xdr:nvCxnSpPr>
        <xdr:cNvPr id="421" name="直線コネクタ 420">
          <a:extLst>
            <a:ext uri="{FF2B5EF4-FFF2-40B4-BE49-F238E27FC236}">
              <a16:creationId xmlns:a16="http://schemas.microsoft.com/office/drawing/2014/main" id="{19A0018B-66D7-4F39-AD6A-37337C3FEB39}"/>
            </a:ext>
          </a:extLst>
        </xdr:cNvPr>
        <xdr:cNvCxnSpPr/>
      </xdr:nvCxnSpPr>
      <xdr:spPr>
        <a:xfrm flipV="1">
          <a:off x="20434300" y="658150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162214</xdr:rowOff>
    </xdr:from>
    <xdr:ext cx="469744" cy="259045"/>
    <xdr:sp macro="" textlink="">
      <xdr:nvSpPr>
        <xdr:cNvPr id="422" name="n_1aveValue【認定こども園・幼稚園・保育所】&#10;一人当たり面積">
          <a:extLst>
            <a:ext uri="{FF2B5EF4-FFF2-40B4-BE49-F238E27FC236}">
              <a16:creationId xmlns:a16="http://schemas.microsoft.com/office/drawing/2014/main" id="{FD2E197C-1188-47D7-B75E-CF48E3ECD551}"/>
            </a:ext>
          </a:extLst>
        </xdr:cNvPr>
        <xdr:cNvSpPr txBox="1"/>
      </xdr:nvSpPr>
      <xdr:spPr>
        <a:xfrm>
          <a:off x="21075727" y="684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48821</xdr:rowOff>
    </xdr:from>
    <xdr:ext cx="469744" cy="259045"/>
    <xdr:sp macro="" textlink="">
      <xdr:nvSpPr>
        <xdr:cNvPr id="423" name="n_2aveValue【認定こども園・幼稚園・保育所】&#10;一人当たり面積">
          <a:extLst>
            <a:ext uri="{FF2B5EF4-FFF2-40B4-BE49-F238E27FC236}">
              <a16:creationId xmlns:a16="http://schemas.microsoft.com/office/drawing/2014/main" id="{9B16B96A-2313-44F3-8591-BBF43422CBAF}"/>
            </a:ext>
          </a:extLst>
        </xdr:cNvPr>
        <xdr:cNvSpPr txBox="1"/>
      </xdr:nvSpPr>
      <xdr:spPr>
        <a:xfrm>
          <a:off x="20199427" y="553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133730</xdr:rowOff>
    </xdr:from>
    <xdr:ext cx="469744" cy="259045"/>
    <xdr:sp macro="" textlink="">
      <xdr:nvSpPr>
        <xdr:cNvPr id="424" name="n_1mainValue【認定こども園・幼稚園・保育所】&#10;一人当たり面積">
          <a:extLst>
            <a:ext uri="{FF2B5EF4-FFF2-40B4-BE49-F238E27FC236}">
              <a16:creationId xmlns:a16="http://schemas.microsoft.com/office/drawing/2014/main" id="{0FE1E658-5FAC-4467-BB84-3EEC5D2CF346}"/>
            </a:ext>
          </a:extLst>
        </xdr:cNvPr>
        <xdr:cNvSpPr txBox="1"/>
      </xdr:nvSpPr>
      <xdr:spPr>
        <a:xfrm>
          <a:off x="21075727" y="630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118127</xdr:rowOff>
    </xdr:from>
    <xdr:ext cx="469744" cy="259045"/>
    <xdr:sp macro="" textlink="">
      <xdr:nvSpPr>
        <xdr:cNvPr id="425" name="n_2mainValue【認定こども園・幼稚園・保育所】&#10;一人当たり面積">
          <a:extLst>
            <a:ext uri="{FF2B5EF4-FFF2-40B4-BE49-F238E27FC236}">
              <a16:creationId xmlns:a16="http://schemas.microsoft.com/office/drawing/2014/main" id="{7A56B6B5-7207-4F33-8063-D2756512C707}"/>
            </a:ext>
          </a:extLst>
        </xdr:cNvPr>
        <xdr:cNvSpPr txBox="1"/>
      </xdr:nvSpPr>
      <xdr:spPr>
        <a:xfrm>
          <a:off x="20199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6" name="正方形/長方形 425">
          <a:extLst>
            <a:ext uri="{FF2B5EF4-FFF2-40B4-BE49-F238E27FC236}">
              <a16:creationId xmlns:a16="http://schemas.microsoft.com/office/drawing/2014/main" id="{F3050AE5-CA85-46DA-AAAC-AA3746B311C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7" name="正方形/長方形 426">
          <a:extLst>
            <a:ext uri="{FF2B5EF4-FFF2-40B4-BE49-F238E27FC236}">
              <a16:creationId xmlns:a16="http://schemas.microsoft.com/office/drawing/2014/main" id="{FA2E8A6C-64D2-4704-AECD-E78F784A13F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8" name="正方形/長方形 427">
          <a:extLst>
            <a:ext uri="{FF2B5EF4-FFF2-40B4-BE49-F238E27FC236}">
              <a16:creationId xmlns:a16="http://schemas.microsoft.com/office/drawing/2014/main" id="{0B5AF10C-685F-4531-9F66-FB082952919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9" name="正方形/長方形 428">
          <a:extLst>
            <a:ext uri="{FF2B5EF4-FFF2-40B4-BE49-F238E27FC236}">
              <a16:creationId xmlns:a16="http://schemas.microsoft.com/office/drawing/2014/main" id="{564375F8-DE1F-4EB5-A8DE-EC9348251CE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0" name="正方形/長方形 429">
          <a:extLst>
            <a:ext uri="{FF2B5EF4-FFF2-40B4-BE49-F238E27FC236}">
              <a16:creationId xmlns:a16="http://schemas.microsoft.com/office/drawing/2014/main" id="{77066FC7-1AD1-48AE-AAF9-3C55A575061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1" name="正方形/長方形 430">
          <a:extLst>
            <a:ext uri="{FF2B5EF4-FFF2-40B4-BE49-F238E27FC236}">
              <a16:creationId xmlns:a16="http://schemas.microsoft.com/office/drawing/2014/main" id="{CF22D361-A12C-453F-9EE5-6A0A3267D1D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2" name="正方形/長方形 431">
          <a:extLst>
            <a:ext uri="{FF2B5EF4-FFF2-40B4-BE49-F238E27FC236}">
              <a16:creationId xmlns:a16="http://schemas.microsoft.com/office/drawing/2014/main" id="{549EFAB2-5231-4C1D-B885-9981093096A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正方形/長方形 432">
          <a:extLst>
            <a:ext uri="{FF2B5EF4-FFF2-40B4-BE49-F238E27FC236}">
              <a16:creationId xmlns:a16="http://schemas.microsoft.com/office/drawing/2014/main" id="{98A8B699-0E5D-404F-BECE-E74C56E2C9E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4" name="テキスト ボックス 433">
          <a:extLst>
            <a:ext uri="{FF2B5EF4-FFF2-40B4-BE49-F238E27FC236}">
              <a16:creationId xmlns:a16="http://schemas.microsoft.com/office/drawing/2014/main" id="{F543DBCB-A7AA-4A92-8F52-60BFEC8182B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5" name="直線コネクタ 434">
          <a:extLst>
            <a:ext uri="{FF2B5EF4-FFF2-40B4-BE49-F238E27FC236}">
              <a16:creationId xmlns:a16="http://schemas.microsoft.com/office/drawing/2014/main" id="{31BC2E90-AEDE-43EE-85F1-ACE0D73C33C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6" name="テキスト ボックス 435">
          <a:extLst>
            <a:ext uri="{FF2B5EF4-FFF2-40B4-BE49-F238E27FC236}">
              <a16:creationId xmlns:a16="http://schemas.microsoft.com/office/drawing/2014/main" id="{6BFCF2DF-18D6-494E-A752-88108C8EBBCE}"/>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437" name="直線コネクタ 436">
          <a:extLst>
            <a:ext uri="{FF2B5EF4-FFF2-40B4-BE49-F238E27FC236}">
              <a16:creationId xmlns:a16="http://schemas.microsoft.com/office/drawing/2014/main" id="{2704F9BA-1DCD-4A01-8B8F-B933F00293F5}"/>
            </a:ext>
          </a:extLst>
        </xdr:cNvPr>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438" name="テキスト ボックス 437">
          <a:extLst>
            <a:ext uri="{FF2B5EF4-FFF2-40B4-BE49-F238E27FC236}">
              <a16:creationId xmlns:a16="http://schemas.microsoft.com/office/drawing/2014/main" id="{311A53DB-110A-45E6-9420-9E2B13CC07CC}"/>
            </a:ext>
          </a:extLst>
        </xdr:cNvPr>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439" name="直線コネクタ 438">
          <a:extLst>
            <a:ext uri="{FF2B5EF4-FFF2-40B4-BE49-F238E27FC236}">
              <a16:creationId xmlns:a16="http://schemas.microsoft.com/office/drawing/2014/main" id="{6F97C990-80B4-47BC-ACB4-FFF23769DE4A}"/>
            </a:ext>
          </a:extLst>
        </xdr:cNvPr>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440" name="テキスト ボックス 439">
          <a:extLst>
            <a:ext uri="{FF2B5EF4-FFF2-40B4-BE49-F238E27FC236}">
              <a16:creationId xmlns:a16="http://schemas.microsoft.com/office/drawing/2014/main" id="{1A10F83A-9EF7-43BD-884B-8B3FEBA75923}"/>
            </a:ext>
          </a:extLst>
        </xdr:cNvPr>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441" name="直線コネクタ 440">
          <a:extLst>
            <a:ext uri="{FF2B5EF4-FFF2-40B4-BE49-F238E27FC236}">
              <a16:creationId xmlns:a16="http://schemas.microsoft.com/office/drawing/2014/main" id="{ABC82F13-995D-4AE1-AC7E-E87A34D615C3}"/>
            </a:ext>
          </a:extLst>
        </xdr:cNvPr>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442" name="テキスト ボックス 441">
          <a:extLst>
            <a:ext uri="{FF2B5EF4-FFF2-40B4-BE49-F238E27FC236}">
              <a16:creationId xmlns:a16="http://schemas.microsoft.com/office/drawing/2014/main" id="{C9580215-FB61-4C25-BEF1-2F614FB2E17C}"/>
            </a:ext>
          </a:extLst>
        </xdr:cNvPr>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3" name="直線コネクタ 442">
          <a:extLst>
            <a:ext uri="{FF2B5EF4-FFF2-40B4-BE49-F238E27FC236}">
              <a16:creationId xmlns:a16="http://schemas.microsoft.com/office/drawing/2014/main" id="{0BC54410-3C4B-4FAF-87D1-546B258BB045}"/>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4" name="テキスト ボックス 443">
          <a:extLst>
            <a:ext uri="{FF2B5EF4-FFF2-40B4-BE49-F238E27FC236}">
              <a16:creationId xmlns:a16="http://schemas.microsoft.com/office/drawing/2014/main" id="{AFBBA454-2927-46FE-AB84-6F1467C4AC8F}"/>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445" name="直線コネクタ 444">
          <a:extLst>
            <a:ext uri="{FF2B5EF4-FFF2-40B4-BE49-F238E27FC236}">
              <a16:creationId xmlns:a16="http://schemas.microsoft.com/office/drawing/2014/main" id="{B2CBA074-4C06-45F0-A8F5-CA1D5E26583C}"/>
            </a:ext>
          </a:extLst>
        </xdr:cNvPr>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446" name="テキスト ボックス 445">
          <a:extLst>
            <a:ext uri="{FF2B5EF4-FFF2-40B4-BE49-F238E27FC236}">
              <a16:creationId xmlns:a16="http://schemas.microsoft.com/office/drawing/2014/main" id="{90EAF0B5-94D0-4CCD-A509-C028E6740C82}"/>
            </a:ext>
          </a:extLst>
        </xdr:cNvPr>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447" name="直線コネクタ 446">
          <a:extLst>
            <a:ext uri="{FF2B5EF4-FFF2-40B4-BE49-F238E27FC236}">
              <a16:creationId xmlns:a16="http://schemas.microsoft.com/office/drawing/2014/main" id="{73CBC40D-A4CE-4F4B-BF73-819FC5401C31}"/>
            </a:ext>
          </a:extLst>
        </xdr:cNvPr>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448" name="テキスト ボックス 447">
          <a:extLst>
            <a:ext uri="{FF2B5EF4-FFF2-40B4-BE49-F238E27FC236}">
              <a16:creationId xmlns:a16="http://schemas.microsoft.com/office/drawing/2014/main" id="{434BC200-8ED8-4FC3-B299-A308BFD377EA}"/>
            </a:ext>
          </a:extLst>
        </xdr:cNvPr>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449" name="直線コネクタ 448">
          <a:extLst>
            <a:ext uri="{FF2B5EF4-FFF2-40B4-BE49-F238E27FC236}">
              <a16:creationId xmlns:a16="http://schemas.microsoft.com/office/drawing/2014/main" id="{93B5DEF4-3CFC-420D-9A51-E24B5751A2F5}"/>
            </a:ext>
          </a:extLst>
        </xdr:cNvPr>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450" name="テキスト ボックス 449">
          <a:extLst>
            <a:ext uri="{FF2B5EF4-FFF2-40B4-BE49-F238E27FC236}">
              <a16:creationId xmlns:a16="http://schemas.microsoft.com/office/drawing/2014/main" id="{CBF6FD88-E114-4DA4-83C4-6CE573622DFF}"/>
            </a:ext>
          </a:extLst>
        </xdr:cNvPr>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1" name="直線コネクタ 450">
          <a:extLst>
            <a:ext uri="{FF2B5EF4-FFF2-40B4-BE49-F238E27FC236}">
              <a16:creationId xmlns:a16="http://schemas.microsoft.com/office/drawing/2014/main" id="{7E739EBC-73E8-4C4E-A660-A2A4E734942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2" name="テキスト ボックス 451">
          <a:extLst>
            <a:ext uri="{FF2B5EF4-FFF2-40B4-BE49-F238E27FC236}">
              <a16:creationId xmlns:a16="http://schemas.microsoft.com/office/drawing/2014/main" id="{30EA629D-03AF-4780-832A-41494471ADD4}"/>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3" name="【学校施設】&#10;有形固定資産減価償却率グラフ枠">
          <a:extLst>
            <a:ext uri="{FF2B5EF4-FFF2-40B4-BE49-F238E27FC236}">
              <a16:creationId xmlns:a16="http://schemas.microsoft.com/office/drawing/2014/main" id="{4298144C-A462-41BF-A833-0250675E337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160020</xdr:rowOff>
    </xdr:from>
    <xdr:to>
      <xdr:col>85</xdr:col>
      <xdr:colOff>126364</xdr:colOff>
      <xdr:row>63</xdr:row>
      <xdr:rowOff>82868</xdr:rowOff>
    </xdr:to>
    <xdr:cxnSp macro="">
      <xdr:nvCxnSpPr>
        <xdr:cNvPr id="454" name="直線コネクタ 453">
          <a:extLst>
            <a:ext uri="{FF2B5EF4-FFF2-40B4-BE49-F238E27FC236}">
              <a16:creationId xmlns:a16="http://schemas.microsoft.com/office/drawing/2014/main" id="{95E3F8B7-2439-4A45-9EE1-6DC5C6FE91E2}"/>
            </a:ext>
          </a:extLst>
        </xdr:cNvPr>
        <xdr:cNvCxnSpPr/>
      </xdr:nvCxnSpPr>
      <xdr:spPr>
        <a:xfrm flipV="1">
          <a:off x="16318864" y="9589770"/>
          <a:ext cx="0" cy="1294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86695</xdr:rowOff>
    </xdr:from>
    <xdr:ext cx="405111" cy="259045"/>
    <xdr:sp macro="" textlink="">
      <xdr:nvSpPr>
        <xdr:cNvPr id="455" name="【学校施設】&#10;有形固定資産減価償却率最小値テキスト">
          <a:extLst>
            <a:ext uri="{FF2B5EF4-FFF2-40B4-BE49-F238E27FC236}">
              <a16:creationId xmlns:a16="http://schemas.microsoft.com/office/drawing/2014/main" id="{7594F244-DC6E-4D27-B074-55D5E9A48D71}"/>
            </a:ext>
          </a:extLst>
        </xdr:cNvPr>
        <xdr:cNvSpPr txBox="1"/>
      </xdr:nvSpPr>
      <xdr:spPr>
        <a:xfrm>
          <a:off x="16357600" y="10888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82868</xdr:rowOff>
    </xdr:from>
    <xdr:to>
      <xdr:col>86</xdr:col>
      <xdr:colOff>25400</xdr:colOff>
      <xdr:row>63</xdr:row>
      <xdr:rowOff>82868</xdr:rowOff>
    </xdr:to>
    <xdr:cxnSp macro="">
      <xdr:nvCxnSpPr>
        <xdr:cNvPr id="456" name="直線コネクタ 455">
          <a:extLst>
            <a:ext uri="{FF2B5EF4-FFF2-40B4-BE49-F238E27FC236}">
              <a16:creationId xmlns:a16="http://schemas.microsoft.com/office/drawing/2014/main" id="{2761C262-C935-4020-A038-1465C382F1A1}"/>
            </a:ext>
          </a:extLst>
        </xdr:cNvPr>
        <xdr:cNvCxnSpPr/>
      </xdr:nvCxnSpPr>
      <xdr:spPr>
        <a:xfrm>
          <a:off x="16230600" y="1088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106697</xdr:rowOff>
    </xdr:from>
    <xdr:ext cx="405111" cy="259045"/>
    <xdr:sp macro="" textlink="">
      <xdr:nvSpPr>
        <xdr:cNvPr id="457" name="【学校施設】&#10;有形固定資産減価償却率最大値テキスト">
          <a:extLst>
            <a:ext uri="{FF2B5EF4-FFF2-40B4-BE49-F238E27FC236}">
              <a16:creationId xmlns:a16="http://schemas.microsoft.com/office/drawing/2014/main" id="{53683B4F-F62C-481E-9D8B-D33CF0E97390}"/>
            </a:ext>
          </a:extLst>
        </xdr:cNvPr>
        <xdr:cNvSpPr txBox="1"/>
      </xdr:nvSpPr>
      <xdr:spPr>
        <a:xfrm>
          <a:off x="16357600" y="936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160020</xdr:rowOff>
    </xdr:from>
    <xdr:to>
      <xdr:col>86</xdr:col>
      <xdr:colOff>25400</xdr:colOff>
      <xdr:row>55</xdr:row>
      <xdr:rowOff>160020</xdr:rowOff>
    </xdr:to>
    <xdr:cxnSp macro="">
      <xdr:nvCxnSpPr>
        <xdr:cNvPr id="458" name="直線コネクタ 457">
          <a:extLst>
            <a:ext uri="{FF2B5EF4-FFF2-40B4-BE49-F238E27FC236}">
              <a16:creationId xmlns:a16="http://schemas.microsoft.com/office/drawing/2014/main" id="{08550608-1489-406C-9793-0CE2FE7EDD0E}"/>
            </a:ext>
          </a:extLst>
        </xdr:cNvPr>
        <xdr:cNvCxnSpPr/>
      </xdr:nvCxnSpPr>
      <xdr:spPr>
        <a:xfrm>
          <a:off x="16230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123524</xdr:rowOff>
    </xdr:from>
    <xdr:ext cx="405111" cy="259045"/>
    <xdr:sp macro="" textlink="">
      <xdr:nvSpPr>
        <xdr:cNvPr id="459" name="【学校施設】&#10;有形固定資産減価償却率平均値テキスト">
          <a:extLst>
            <a:ext uri="{FF2B5EF4-FFF2-40B4-BE49-F238E27FC236}">
              <a16:creationId xmlns:a16="http://schemas.microsoft.com/office/drawing/2014/main" id="{0911C616-AEE8-4485-B1DE-6763AD0965ED}"/>
            </a:ext>
          </a:extLst>
        </xdr:cNvPr>
        <xdr:cNvSpPr txBox="1"/>
      </xdr:nvSpPr>
      <xdr:spPr>
        <a:xfrm>
          <a:off x="16357600" y="100676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100647</xdr:rowOff>
    </xdr:from>
    <xdr:to>
      <xdr:col>85</xdr:col>
      <xdr:colOff>177800</xdr:colOff>
      <xdr:row>60</xdr:row>
      <xdr:rowOff>30797</xdr:rowOff>
    </xdr:to>
    <xdr:sp macro="" textlink="">
      <xdr:nvSpPr>
        <xdr:cNvPr id="460" name="フローチャート: 判断 459">
          <a:extLst>
            <a:ext uri="{FF2B5EF4-FFF2-40B4-BE49-F238E27FC236}">
              <a16:creationId xmlns:a16="http://schemas.microsoft.com/office/drawing/2014/main" id="{2C1A4C01-4E1E-407B-BB63-CED357E24526}"/>
            </a:ext>
          </a:extLst>
        </xdr:cNvPr>
        <xdr:cNvSpPr/>
      </xdr:nvSpPr>
      <xdr:spPr>
        <a:xfrm>
          <a:off x="16268700" y="1021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123507</xdr:rowOff>
    </xdr:from>
    <xdr:to>
      <xdr:col>81</xdr:col>
      <xdr:colOff>101600</xdr:colOff>
      <xdr:row>60</xdr:row>
      <xdr:rowOff>53657</xdr:rowOff>
    </xdr:to>
    <xdr:sp macro="" textlink="">
      <xdr:nvSpPr>
        <xdr:cNvPr id="461" name="フローチャート: 判断 460">
          <a:extLst>
            <a:ext uri="{FF2B5EF4-FFF2-40B4-BE49-F238E27FC236}">
              <a16:creationId xmlns:a16="http://schemas.microsoft.com/office/drawing/2014/main" id="{B0561EAC-D525-4ED6-BDCA-347BBE5868C6}"/>
            </a:ext>
          </a:extLst>
        </xdr:cNvPr>
        <xdr:cNvSpPr/>
      </xdr:nvSpPr>
      <xdr:spPr>
        <a:xfrm>
          <a:off x="15430500" y="1023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57785</xdr:rowOff>
    </xdr:from>
    <xdr:to>
      <xdr:col>76</xdr:col>
      <xdr:colOff>165100</xdr:colOff>
      <xdr:row>59</xdr:row>
      <xdr:rowOff>159385</xdr:rowOff>
    </xdr:to>
    <xdr:sp macro="" textlink="">
      <xdr:nvSpPr>
        <xdr:cNvPr id="462" name="フローチャート: 判断 461">
          <a:extLst>
            <a:ext uri="{FF2B5EF4-FFF2-40B4-BE49-F238E27FC236}">
              <a16:creationId xmlns:a16="http://schemas.microsoft.com/office/drawing/2014/main" id="{ED285773-9173-47B9-BF07-4477B1616657}"/>
            </a:ext>
          </a:extLst>
        </xdr:cNvPr>
        <xdr:cNvSpPr/>
      </xdr:nvSpPr>
      <xdr:spPr>
        <a:xfrm>
          <a:off x="14541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3" name="テキスト ボックス 462">
          <a:extLst>
            <a:ext uri="{FF2B5EF4-FFF2-40B4-BE49-F238E27FC236}">
              <a16:creationId xmlns:a16="http://schemas.microsoft.com/office/drawing/2014/main" id="{70C617DB-DC8A-449E-BDF0-FEACC0655F7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4" name="テキスト ボックス 463">
          <a:extLst>
            <a:ext uri="{FF2B5EF4-FFF2-40B4-BE49-F238E27FC236}">
              <a16:creationId xmlns:a16="http://schemas.microsoft.com/office/drawing/2014/main" id="{D420A4D3-3192-4ABE-A05E-4BB176AE612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5" name="テキスト ボックス 464">
          <a:extLst>
            <a:ext uri="{FF2B5EF4-FFF2-40B4-BE49-F238E27FC236}">
              <a16:creationId xmlns:a16="http://schemas.microsoft.com/office/drawing/2014/main" id="{2B8A45E4-6A91-46E5-960F-1CFF48D991D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6" name="テキスト ボックス 465">
          <a:extLst>
            <a:ext uri="{FF2B5EF4-FFF2-40B4-BE49-F238E27FC236}">
              <a16:creationId xmlns:a16="http://schemas.microsoft.com/office/drawing/2014/main" id="{7F245E6F-3352-45C8-BB48-AEB2BFF75AE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7" name="テキスト ボックス 466">
          <a:extLst>
            <a:ext uri="{FF2B5EF4-FFF2-40B4-BE49-F238E27FC236}">
              <a16:creationId xmlns:a16="http://schemas.microsoft.com/office/drawing/2014/main" id="{6FBFF1B7-F80B-4963-935A-E2010BE3A40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32068</xdr:rowOff>
    </xdr:from>
    <xdr:to>
      <xdr:col>85</xdr:col>
      <xdr:colOff>177800</xdr:colOff>
      <xdr:row>63</xdr:row>
      <xdr:rowOff>133668</xdr:rowOff>
    </xdr:to>
    <xdr:sp macro="" textlink="">
      <xdr:nvSpPr>
        <xdr:cNvPr id="468" name="楕円 467">
          <a:extLst>
            <a:ext uri="{FF2B5EF4-FFF2-40B4-BE49-F238E27FC236}">
              <a16:creationId xmlns:a16="http://schemas.microsoft.com/office/drawing/2014/main" id="{34DCECC3-CB48-47C0-BB1A-8BCDC51C9524}"/>
            </a:ext>
          </a:extLst>
        </xdr:cNvPr>
        <xdr:cNvSpPr/>
      </xdr:nvSpPr>
      <xdr:spPr>
        <a:xfrm>
          <a:off x="16268700" y="1083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118445</xdr:rowOff>
    </xdr:from>
    <xdr:ext cx="405111" cy="259045"/>
    <xdr:sp macro="" textlink="">
      <xdr:nvSpPr>
        <xdr:cNvPr id="469" name="【学校施設】&#10;有形固定資産減価償却率該当値テキスト">
          <a:extLst>
            <a:ext uri="{FF2B5EF4-FFF2-40B4-BE49-F238E27FC236}">
              <a16:creationId xmlns:a16="http://schemas.microsoft.com/office/drawing/2014/main" id="{66DB6BCC-2BDC-4C34-8723-AC04586F2A2C}"/>
            </a:ext>
          </a:extLst>
        </xdr:cNvPr>
        <xdr:cNvSpPr txBox="1"/>
      </xdr:nvSpPr>
      <xdr:spPr>
        <a:xfrm>
          <a:off x="16357600" y="10748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86360</xdr:rowOff>
    </xdr:from>
    <xdr:to>
      <xdr:col>81</xdr:col>
      <xdr:colOff>101600</xdr:colOff>
      <xdr:row>64</xdr:row>
      <xdr:rowOff>16510</xdr:rowOff>
    </xdr:to>
    <xdr:sp macro="" textlink="">
      <xdr:nvSpPr>
        <xdr:cNvPr id="470" name="楕円 469">
          <a:extLst>
            <a:ext uri="{FF2B5EF4-FFF2-40B4-BE49-F238E27FC236}">
              <a16:creationId xmlns:a16="http://schemas.microsoft.com/office/drawing/2014/main" id="{02087508-2F21-423E-A403-B84FE4367A3E}"/>
            </a:ext>
          </a:extLst>
        </xdr:cNvPr>
        <xdr:cNvSpPr/>
      </xdr:nvSpPr>
      <xdr:spPr>
        <a:xfrm>
          <a:off x="154305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82868</xdr:rowOff>
    </xdr:from>
    <xdr:to>
      <xdr:col>85</xdr:col>
      <xdr:colOff>127000</xdr:colOff>
      <xdr:row>63</xdr:row>
      <xdr:rowOff>137160</xdr:rowOff>
    </xdr:to>
    <xdr:cxnSp macro="">
      <xdr:nvCxnSpPr>
        <xdr:cNvPr id="471" name="直線コネクタ 470">
          <a:extLst>
            <a:ext uri="{FF2B5EF4-FFF2-40B4-BE49-F238E27FC236}">
              <a16:creationId xmlns:a16="http://schemas.microsoft.com/office/drawing/2014/main" id="{75D4F7C1-BF98-4354-AA9D-C5FA0992A2F3}"/>
            </a:ext>
          </a:extLst>
        </xdr:cNvPr>
        <xdr:cNvCxnSpPr/>
      </xdr:nvCxnSpPr>
      <xdr:spPr>
        <a:xfrm flipV="1">
          <a:off x="15481300" y="10884218"/>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117793</xdr:rowOff>
    </xdr:from>
    <xdr:to>
      <xdr:col>76</xdr:col>
      <xdr:colOff>165100</xdr:colOff>
      <xdr:row>64</xdr:row>
      <xdr:rowOff>47943</xdr:rowOff>
    </xdr:to>
    <xdr:sp macro="" textlink="">
      <xdr:nvSpPr>
        <xdr:cNvPr id="472" name="楕円 471">
          <a:extLst>
            <a:ext uri="{FF2B5EF4-FFF2-40B4-BE49-F238E27FC236}">
              <a16:creationId xmlns:a16="http://schemas.microsoft.com/office/drawing/2014/main" id="{0ABACB3C-9B8A-47F8-80FD-78914F8200F2}"/>
            </a:ext>
          </a:extLst>
        </xdr:cNvPr>
        <xdr:cNvSpPr/>
      </xdr:nvSpPr>
      <xdr:spPr>
        <a:xfrm>
          <a:off x="14541500" y="1091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137160</xdr:rowOff>
    </xdr:from>
    <xdr:to>
      <xdr:col>81</xdr:col>
      <xdr:colOff>50800</xdr:colOff>
      <xdr:row>63</xdr:row>
      <xdr:rowOff>168593</xdr:rowOff>
    </xdr:to>
    <xdr:cxnSp macro="">
      <xdr:nvCxnSpPr>
        <xdr:cNvPr id="473" name="直線コネクタ 472">
          <a:extLst>
            <a:ext uri="{FF2B5EF4-FFF2-40B4-BE49-F238E27FC236}">
              <a16:creationId xmlns:a16="http://schemas.microsoft.com/office/drawing/2014/main" id="{AD35ABC4-C3C7-4F9E-90A3-7CC9B84F7322}"/>
            </a:ext>
          </a:extLst>
        </xdr:cNvPr>
        <xdr:cNvCxnSpPr/>
      </xdr:nvCxnSpPr>
      <xdr:spPr>
        <a:xfrm flipV="1">
          <a:off x="14592300" y="10938510"/>
          <a:ext cx="889000"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70184</xdr:rowOff>
    </xdr:from>
    <xdr:ext cx="405111" cy="259045"/>
    <xdr:sp macro="" textlink="">
      <xdr:nvSpPr>
        <xdr:cNvPr id="474" name="n_1aveValue【学校施設】&#10;有形固定資産減価償却率">
          <a:extLst>
            <a:ext uri="{FF2B5EF4-FFF2-40B4-BE49-F238E27FC236}">
              <a16:creationId xmlns:a16="http://schemas.microsoft.com/office/drawing/2014/main" id="{3044CC9B-D383-4111-8278-210A4B02B770}"/>
            </a:ext>
          </a:extLst>
        </xdr:cNvPr>
        <xdr:cNvSpPr txBox="1"/>
      </xdr:nvSpPr>
      <xdr:spPr>
        <a:xfrm>
          <a:off x="15266044" y="10014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4462</xdr:rowOff>
    </xdr:from>
    <xdr:ext cx="405111" cy="259045"/>
    <xdr:sp macro="" textlink="">
      <xdr:nvSpPr>
        <xdr:cNvPr id="475" name="n_2aveValue【学校施設】&#10;有形固定資産減価償却率">
          <a:extLst>
            <a:ext uri="{FF2B5EF4-FFF2-40B4-BE49-F238E27FC236}">
              <a16:creationId xmlns:a16="http://schemas.microsoft.com/office/drawing/2014/main" id="{2C9D18E5-D44F-4630-BD38-22E49FCDB501}"/>
            </a:ext>
          </a:extLst>
        </xdr:cNvPr>
        <xdr:cNvSpPr txBox="1"/>
      </xdr:nvSpPr>
      <xdr:spPr>
        <a:xfrm>
          <a:off x="14389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7637</xdr:rowOff>
    </xdr:from>
    <xdr:ext cx="405111" cy="259045"/>
    <xdr:sp macro="" textlink="">
      <xdr:nvSpPr>
        <xdr:cNvPr id="476" name="n_1mainValue【学校施設】&#10;有形固定資産減価償却率">
          <a:extLst>
            <a:ext uri="{FF2B5EF4-FFF2-40B4-BE49-F238E27FC236}">
              <a16:creationId xmlns:a16="http://schemas.microsoft.com/office/drawing/2014/main" id="{42914AB6-4D0D-44DA-9EDE-E503DBDBFB28}"/>
            </a:ext>
          </a:extLst>
        </xdr:cNvPr>
        <xdr:cNvSpPr txBox="1"/>
      </xdr:nvSpPr>
      <xdr:spPr>
        <a:xfrm>
          <a:off x="15266044"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39070</xdr:rowOff>
    </xdr:from>
    <xdr:ext cx="405111" cy="259045"/>
    <xdr:sp macro="" textlink="">
      <xdr:nvSpPr>
        <xdr:cNvPr id="477" name="n_2mainValue【学校施設】&#10;有形固定資産減価償却率">
          <a:extLst>
            <a:ext uri="{FF2B5EF4-FFF2-40B4-BE49-F238E27FC236}">
              <a16:creationId xmlns:a16="http://schemas.microsoft.com/office/drawing/2014/main" id="{7150A2AC-7734-4B39-B4BB-76F4053FB679}"/>
            </a:ext>
          </a:extLst>
        </xdr:cNvPr>
        <xdr:cNvSpPr txBox="1"/>
      </xdr:nvSpPr>
      <xdr:spPr>
        <a:xfrm>
          <a:off x="14389744" y="11011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8" name="正方形/長方形 477">
          <a:extLst>
            <a:ext uri="{FF2B5EF4-FFF2-40B4-BE49-F238E27FC236}">
              <a16:creationId xmlns:a16="http://schemas.microsoft.com/office/drawing/2014/main" id="{3E1583C3-DFE0-4B8E-8035-F63905173B2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9" name="正方形/長方形 478">
          <a:extLst>
            <a:ext uri="{FF2B5EF4-FFF2-40B4-BE49-F238E27FC236}">
              <a16:creationId xmlns:a16="http://schemas.microsoft.com/office/drawing/2014/main" id="{91BF7773-81B6-4CE1-B9F8-7012CE0268B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0" name="正方形/長方形 479">
          <a:extLst>
            <a:ext uri="{FF2B5EF4-FFF2-40B4-BE49-F238E27FC236}">
              <a16:creationId xmlns:a16="http://schemas.microsoft.com/office/drawing/2014/main" id="{A0A3BD06-1C78-4BFC-92C5-921A6FEC34F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1" name="正方形/長方形 480">
          <a:extLst>
            <a:ext uri="{FF2B5EF4-FFF2-40B4-BE49-F238E27FC236}">
              <a16:creationId xmlns:a16="http://schemas.microsoft.com/office/drawing/2014/main" id="{AC995D6B-619D-4192-BB21-E9699C16B66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2" name="正方形/長方形 481">
          <a:extLst>
            <a:ext uri="{FF2B5EF4-FFF2-40B4-BE49-F238E27FC236}">
              <a16:creationId xmlns:a16="http://schemas.microsoft.com/office/drawing/2014/main" id="{FAA93369-27E2-47D1-9447-BE497D8CFF1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3" name="正方形/長方形 482">
          <a:extLst>
            <a:ext uri="{FF2B5EF4-FFF2-40B4-BE49-F238E27FC236}">
              <a16:creationId xmlns:a16="http://schemas.microsoft.com/office/drawing/2014/main" id="{43017D10-015F-4B08-86DB-F7C23517725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4" name="正方形/長方形 483">
          <a:extLst>
            <a:ext uri="{FF2B5EF4-FFF2-40B4-BE49-F238E27FC236}">
              <a16:creationId xmlns:a16="http://schemas.microsoft.com/office/drawing/2014/main" id="{26E2331C-5BDD-403B-8EB1-1474C25FA8D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5" name="正方形/長方形 484">
          <a:extLst>
            <a:ext uri="{FF2B5EF4-FFF2-40B4-BE49-F238E27FC236}">
              <a16:creationId xmlns:a16="http://schemas.microsoft.com/office/drawing/2014/main" id="{CC360352-BB5E-4EBE-9211-40D9F43A1A6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6" name="テキスト ボックス 485">
          <a:extLst>
            <a:ext uri="{FF2B5EF4-FFF2-40B4-BE49-F238E27FC236}">
              <a16:creationId xmlns:a16="http://schemas.microsoft.com/office/drawing/2014/main" id="{AC091554-1071-4B12-9F87-2D6AD21DF81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7" name="直線コネクタ 486">
          <a:extLst>
            <a:ext uri="{FF2B5EF4-FFF2-40B4-BE49-F238E27FC236}">
              <a16:creationId xmlns:a16="http://schemas.microsoft.com/office/drawing/2014/main" id="{E8D3E2EF-5043-4FF8-B21E-5823ECFDC69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8" name="テキスト ボックス 487">
          <a:extLst>
            <a:ext uri="{FF2B5EF4-FFF2-40B4-BE49-F238E27FC236}">
              <a16:creationId xmlns:a16="http://schemas.microsoft.com/office/drawing/2014/main" id="{31E147B9-0111-4E50-9245-94F14DF5BF4C}"/>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9" name="直線コネクタ 488">
          <a:extLst>
            <a:ext uri="{FF2B5EF4-FFF2-40B4-BE49-F238E27FC236}">
              <a16:creationId xmlns:a16="http://schemas.microsoft.com/office/drawing/2014/main" id="{CC72AF7D-7885-4D25-9389-78E5DDE914E4}"/>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0" name="テキスト ボックス 489">
          <a:extLst>
            <a:ext uri="{FF2B5EF4-FFF2-40B4-BE49-F238E27FC236}">
              <a16:creationId xmlns:a16="http://schemas.microsoft.com/office/drawing/2014/main" id="{78A0EC6A-5FDA-4C62-85A8-96D0D80E944E}"/>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1" name="直線コネクタ 490">
          <a:extLst>
            <a:ext uri="{FF2B5EF4-FFF2-40B4-BE49-F238E27FC236}">
              <a16:creationId xmlns:a16="http://schemas.microsoft.com/office/drawing/2014/main" id="{53B8BE44-7E1C-4C8B-BD9C-4E5CFD5CF331}"/>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2" name="テキスト ボックス 491">
          <a:extLst>
            <a:ext uri="{FF2B5EF4-FFF2-40B4-BE49-F238E27FC236}">
              <a16:creationId xmlns:a16="http://schemas.microsoft.com/office/drawing/2014/main" id="{FC6E4939-A3D4-42B3-967F-2888A81FD20D}"/>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3" name="直線コネクタ 492">
          <a:extLst>
            <a:ext uri="{FF2B5EF4-FFF2-40B4-BE49-F238E27FC236}">
              <a16:creationId xmlns:a16="http://schemas.microsoft.com/office/drawing/2014/main" id="{32FD3A8E-6FAD-41B6-A71C-1DC427FAB674}"/>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4" name="テキスト ボックス 493">
          <a:extLst>
            <a:ext uri="{FF2B5EF4-FFF2-40B4-BE49-F238E27FC236}">
              <a16:creationId xmlns:a16="http://schemas.microsoft.com/office/drawing/2014/main" id="{633828C2-589B-42AE-9C66-F98912E5AF0E}"/>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5" name="直線コネクタ 494">
          <a:extLst>
            <a:ext uri="{FF2B5EF4-FFF2-40B4-BE49-F238E27FC236}">
              <a16:creationId xmlns:a16="http://schemas.microsoft.com/office/drawing/2014/main" id="{230F20B0-FBFC-4C0B-848E-CDFFE838EDE2}"/>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6" name="テキスト ボックス 495">
          <a:extLst>
            <a:ext uri="{FF2B5EF4-FFF2-40B4-BE49-F238E27FC236}">
              <a16:creationId xmlns:a16="http://schemas.microsoft.com/office/drawing/2014/main" id="{6571C205-8D5A-416C-9000-C3223979872B}"/>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7" name="直線コネクタ 496">
          <a:extLst>
            <a:ext uri="{FF2B5EF4-FFF2-40B4-BE49-F238E27FC236}">
              <a16:creationId xmlns:a16="http://schemas.microsoft.com/office/drawing/2014/main" id="{FA94F4D8-7844-4EB2-9077-1766830517B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8" name="テキスト ボックス 497">
          <a:extLst>
            <a:ext uri="{FF2B5EF4-FFF2-40B4-BE49-F238E27FC236}">
              <a16:creationId xmlns:a16="http://schemas.microsoft.com/office/drawing/2014/main" id="{AD94A7FA-0772-4143-9D58-C39E4E573C0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9" name="【学校施設】&#10;一人当たり面積グラフ枠">
          <a:extLst>
            <a:ext uri="{FF2B5EF4-FFF2-40B4-BE49-F238E27FC236}">
              <a16:creationId xmlns:a16="http://schemas.microsoft.com/office/drawing/2014/main" id="{1CDDBD24-8C46-4785-95EE-464BBC4E1AC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457</xdr:rowOff>
    </xdr:from>
    <xdr:to>
      <xdr:col>116</xdr:col>
      <xdr:colOff>62864</xdr:colOff>
      <xdr:row>63</xdr:row>
      <xdr:rowOff>45720</xdr:rowOff>
    </xdr:to>
    <xdr:cxnSp macro="">
      <xdr:nvCxnSpPr>
        <xdr:cNvPr id="500" name="直線コネクタ 499">
          <a:extLst>
            <a:ext uri="{FF2B5EF4-FFF2-40B4-BE49-F238E27FC236}">
              <a16:creationId xmlns:a16="http://schemas.microsoft.com/office/drawing/2014/main" id="{AA570433-6825-4F27-A8F4-CDFD4E22D1B0}"/>
            </a:ext>
          </a:extLst>
        </xdr:cNvPr>
        <xdr:cNvCxnSpPr/>
      </xdr:nvCxnSpPr>
      <xdr:spPr>
        <a:xfrm flipV="1">
          <a:off x="22160864" y="9773107"/>
          <a:ext cx="0" cy="1073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49547</xdr:rowOff>
    </xdr:from>
    <xdr:ext cx="469744" cy="259045"/>
    <xdr:sp macro="" textlink="">
      <xdr:nvSpPr>
        <xdr:cNvPr id="501" name="【学校施設】&#10;一人当たり面積最小値テキスト">
          <a:extLst>
            <a:ext uri="{FF2B5EF4-FFF2-40B4-BE49-F238E27FC236}">
              <a16:creationId xmlns:a16="http://schemas.microsoft.com/office/drawing/2014/main" id="{9AF853F3-F003-41E9-84D6-F41FF43213F0}"/>
            </a:ext>
          </a:extLst>
        </xdr:cNvPr>
        <xdr:cNvSpPr txBox="1"/>
      </xdr:nvSpPr>
      <xdr:spPr>
        <a:xfrm>
          <a:off x="22199600" y="1085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45720</xdr:rowOff>
    </xdr:from>
    <xdr:to>
      <xdr:col>116</xdr:col>
      <xdr:colOff>152400</xdr:colOff>
      <xdr:row>63</xdr:row>
      <xdr:rowOff>45720</xdr:rowOff>
    </xdr:to>
    <xdr:cxnSp macro="">
      <xdr:nvCxnSpPr>
        <xdr:cNvPr id="502" name="直線コネクタ 501">
          <a:extLst>
            <a:ext uri="{FF2B5EF4-FFF2-40B4-BE49-F238E27FC236}">
              <a16:creationId xmlns:a16="http://schemas.microsoft.com/office/drawing/2014/main" id="{34302054-D8DD-4362-AC28-7CC9F8563B42}"/>
            </a:ext>
          </a:extLst>
        </xdr:cNvPr>
        <xdr:cNvCxnSpPr/>
      </xdr:nvCxnSpPr>
      <xdr:spPr>
        <a:xfrm>
          <a:off x="22072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118584</xdr:rowOff>
    </xdr:from>
    <xdr:ext cx="469744" cy="259045"/>
    <xdr:sp macro="" textlink="">
      <xdr:nvSpPr>
        <xdr:cNvPr id="503" name="【学校施設】&#10;一人当たり面積最大値テキスト">
          <a:extLst>
            <a:ext uri="{FF2B5EF4-FFF2-40B4-BE49-F238E27FC236}">
              <a16:creationId xmlns:a16="http://schemas.microsoft.com/office/drawing/2014/main" id="{CA4D7BD0-8E6A-4C9A-A7B1-D02DD7D0C856}"/>
            </a:ext>
          </a:extLst>
        </xdr:cNvPr>
        <xdr:cNvSpPr txBox="1"/>
      </xdr:nvSpPr>
      <xdr:spPr>
        <a:xfrm>
          <a:off x="22199600" y="954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457</xdr:rowOff>
    </xdr:from>
    <xdr:to>
      <xdr:col>116</xdr:col>
      <xdr:colOff>152400</xdr:colOff>
      <xdr:row>57</xdr:row>
      <xdr:rowOff>457</xdr:rowOff>
    </xdr:to>
    <xdr:cxnSp macro="">
      <xdr:nvCxnSpPr>
        <xdr:cNvPr id="504" name="直線コネクタ 503">
          <a:extLst>
            <a:ext uri="{FF2B5EF4-FFF2-40B4-BE49-F238E27FC236}">
              <a16:creationId xmlns:a16="http://schemas.microsoft.com/office/drawing/2014/main" id="{EA398842-9A23-463E-AE65-71E5CBD231E3}"/>
            </a:ext>
          </a:extLst>
        </xdr:cNvPr>
        <xdr:cNvCxnSpPr/>
      </xdr:nvCxnSpPr>
      <xdr:spPr>
        <a:xfrm>
          <a:off x="22072600" y="977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37355</xdr:rowOff>
    </xdr:from>
    <xdr:ext cx="469744" cy="259045"/>
    <xdr:sp macro="" textlink="">
      <xdr:nvSpPr>
        <xdr:cNvPr id="505" name="【学校施設】&#10;一人当たり面積平均値テキスト">
          <a:extLst>
            <a:ext uri="{FF2B5EF4-FFF2-40B4-BE49-F238E27FC236}">
              <a16:creationId xmlns:a16="http://schemas.microsoft.com/office/drawing/2014/main" id="{C1BDDC4A-6ED2-4C87-929E-68D672669595}"/>
            </a:ext>
          </a:extLst>
        </xdr:cNvPr>
        <xdr:cNvSpPr txBox="1"/>
      </xdr:nvSpPr>
      <xdr:spPr>
        <a:xfrm>
          <a:off x="22199600" y="10495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58928</xdr:rowOff>
    </xdr:from>
    <xdr:to>
      <xdr:col>116</xdr:col>
      <xdr:colOff>114300</xdr:colOff>
      <xdr:row>61</xdr:row>
      <xdr:rowOff>160528</xdr:rowOff>
    </xdr:to>
    <xdr:sp macro="" textlink="">
      <xdr:nvSpPr>
        <xdr:cNvPr id="506" name="フローチャート: 判断 505">
          <a:extLst>
            <a:ext uri="{FF2B5EF4-FFF2-40B4-BE49-F238E27FC236}">
              <a16:creationId xmlns:a16="http://schemas.microsoft.com/office/drawing/2014/main" id="{F217B6BD-0FCD-421A-A51A-A7FF475F6D6F}"/>
            </a:ext>
          </a:extLst>
        </xdr:cNvPr>
        <xdr:cNvSpPr/>
      </xdr:nvSpPr>
      <xdr:spPr>
        <a:xfrm>
          <a:off x="221107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48413</xdr:rowOff>
    </xdr:from>
    <xdr:to>
      <xdr:col>112</xdr:col>
      <xdr:colOff>38100</xdr:colOff>
      <xdr:row>61</xdr:row>
      <xdr:rowOff>150013</xdr:rowOff>
    </xdr:to>
    <xdr:sp macro="" textlink="">
      <xdr:nvSpPr>
        <xdr:cNvPr id="507" name="フローチャート: 判断 506">
          <a:extLst>
            <a:ext uri="{FF2B5EF4-FFF2-40B4-BE49-F238E27FC236}">
              <a16:creationId xmlns:a16="http://schemas.microsoft.com/office/drawing/2014/main" id="{FF301608-06AB-4A6E-9974-9BD90EC2A778}"/>
            </a:ext>
          </a:extLst>
        </xdr:cNvPr>
        <xdr:cNvSpPr/>
      </xdr:nvSpPr>
      <xdr:spPr>
        <a:xfrm>
          <a:off x="21272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49784</xdr:rowOff>
    </xdr:from>
    <xdr:to>
      <xdr:col>107</xdr:col>
      <xdr:colOff>101600</xdr:colOff>
      <xdr:row>61</xdr:row>
      <xdr:rowOff>151384</xdr:rowOff>
    </xdr:to>
    <xdr:sp macro="" textlink="">
      <xdr:nvSpPr>
        <xdr:cNvPr id="508" name="フローチャート: 判断 507">
          <a:extLst>
            <a:ext uri="{FF2B5EF4-FFF2-40B4-BE49-F238E27FC236}">
              <a16:creationId xmlns:a16="http://schemas.microsoft.com/office/drawing/2014/main" id="{3FDF69A7-5C7B-4082-992B-08EECE9E8FBB}"/>
            </a:ext>
          </a:extLst>
        </xdr:cNvPr>
        <xdr:cNvSpPr/>
      </xdr:nvSpPr>
      <xdr:spPr>
        <a:xfrm>
          <a:off x="20383500" y="1050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57EA9E07-454A-4E3F-B78D-30F3487A05F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D2DAB8F8-E75D-4567-B888-B3097B88116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CD1C0832-5FA7-479F-8780-87AC62CD129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2E6FF8BE-ABA2-4F3F-AB05-36DD539A8AF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C7E3718E-72C9-4D94-9658-9189A95C178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77216</xdr:rowOff>
    </xdr:from>
    <xdr:to>
      <xdr:col>116</xdr:col>
      <xdr:colOff>114300</xdr:colOff>
      <xdr:row>61</xdr:row>
      <xdr:rowOff>7366</xdr:rowOff>
    </xdr:to>
    <xdr:sp macro="" textlink="">
      <xdr:nvSpPr>
        <xdr:cNvPr id="514" name="楕円 513">
          <a:extLst>
            <a:ext uri="{FF2B5EF4-FFF2-40B4-BE49-F238E27FC236}">
              <a16:creationId xmlns:a16="http://schemas.microsoft.com/office/drawing/2014/main" id="{F182BEE6-F35A-42EF-8DD3-46471D4D9FFF}"/>
            </a:ext>
          </a:extLst>
        </xdr:cNvPr>
        <xdr:cNvSpPr/>
      </xdr:nvSpPr>
      <xdr:spPr>
        <a:xfrm>
          <a:off x="22110700" y="1036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100093</xdr:rowOff>
    </xdr:from>
    <xdr:ext cx="469744" cy="259045"/>
    <xdr:sp macro="" textlink="">
      <xdr:nvSpPr>
        <xdr:cNvPr id="515" name="【学校施設】&#10;一人当たり面積該当値テキスト">
          <a:extLst>
            <a:ext uri="{FF2B5EF4-FFF2-40B4-BE49-F238E27FC236}">
              <a16:creationId xmlns:a16="http://schemas.microsoft.com/office/drawing/2014/main" id="{EBFF84E9-81AC-42AC-AD30-ED20CE77BF18}"/>
            </a:ext>
          </a:extLst>
        </xdr:cNvPr>
        <xdr:cNvSpPr txBox="1"/>
      </xdr:nvSpPr>
      <xdr:spPr>
        <a:xfrm>
          <a:off x="22199600" y="1021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93218</xdr:rowOff>
    </xdr:from>
    <xdr:to>
      <xdr:col>112</xdr:col>
      <xdr:colOff>38100</xdr:colOff>
      <xdr:row>61</xdr:row>
      <xdr:rowOff>23368</xdr:rowOff>
    </xdr:to>
    <xdr:sp macro="" textlink="">
      <xdr:nvSpPr>
        <xdr:cNvPr id="516" name="楕円 515">
          <a:extLst>
            <a:ext uri="{FF2B5EF4-FFF2-40B4-BE49-F238E27FC236}">
              <a16:creationId xmlns:a16="http://schemas.microsoft.com/office/drawing/2014/main" id="{598E232D-DB27-4616-852C-DB71B43665DA}"/>
            </a:ext>
          </a:extLst>
        </xdr:cNvPr>
        <xdr:cNvSpPr/>
      </xdr:nvSpPr>
      <xdr:spPr>
        <a:xfrm>
          <a:off x="21272500" y="1038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128016</xdr:rowOff>
    </xdr:from>
    <xdr:to>
      <xdr:col>116</xdr:col>
      <xdr:colOff>63500</xdr:colOff>
      <xdr:row>60</xdr:row>
      <xdr:rowOff>144018</xdr:rowOff>
    </xdr:to>
    <xdr:cxnSp macro="">
      <xdr:nvCxnSpPr>
        <xdr:cNvPr id="517" name="直線コネクタ 516">
          <a:extLst>
            <a:ext uri="{FF2B5EF4-FFF2-40B4-BE49-F238E27FC236}">
              <a16:creationId xmlns:a16="http://schemas.microsoft.com/office/drawing/2014/main" id="{15933326-9266-4EA4-97D3-741E50F28111}"/>
            </a:ext>
          </a:extLst>
        </xdr:cNvPr>
        <xdr:cNvCxnSpPr/>
      </xdr:nvCxnSpPr>
      <xdr:spPr>
        <a:xfrm flipV="1">
          <a:off x="21323300" y="10415016"/>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63043</xdr:rowOff>
    </xdr:from>
    <xdr:to>
      <xdr:col>107</xdr:col>
      <xdr:colOff>101600</xdr:colOff>
      <xdr:row>60</xdr:row>
      <xdr:rowOff>164643</xdr:rowOff>
    </xdr:to>
    <xdr:sp macro="" textlink="">
      <xdr:nvSpPr>
        <xdr:cNvPr id="518" name="楕円 517">
          <a:extLst>
            <a:ext uri="{FF2B5EF4-FFF2-40B4-BE49-F238E27FC236}">
              <a16:creationId xmlns:a16="http://schemas.microsoft.com/office/drawing/2014/main" id="{930234FE-C55A-48DC-9D27-B9E97C21E839}"/>
            </a:ext>
          </a:extLst>
        </xdr:cNvPr>
        <xdr:cNvSpPr/>
      </xdr:nvSpPr>
      <xdr:spPr>
        <a:xfrm>
          <a:off x="20383500" y="1035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113843</xdr:rowOff>
    </xdr:from>
    <xdr:to>
      <xdr:col>111</xdr:col>
      <xdr:colOff>177800</xdr:colOff>
      <xdr:row>60</xdr:row>
      <xdr:rowOff>144018</xdr:rowOff>
    </xdr:to>
    <xdr:cxnSp macro="">
      <xdr:nvCxnSpPr>
        <xdr:cNvPr id="519" name="直線コネクタ 518">
          <a:extLst>
            <a:ext uri="{FF2B5EF4-FFF2-40B4-BE49-F238E27FC236}">
              <a16:creationId xmlns:a16="http://schemas.microsoft.com/office/drawing/2014/main" id="{5AF492AD-4E06-42EF-9661-CA8ED2D20EF9}"/>
            </a:ext>
          </a:extLst>
        </xdr:cNvPr>
        <xdr:cNvCxnSpPr/>
      </xdr:nvCxnSpPr>
      <xdr:spPr>
        <a:xfrm>
          <a:off x="20434300" y="10400843"/>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141140</xdr:rowOff>
    </xdr:from>
    <xdr:ext cx="469744" cy="259045"/>
    <xdr:sp macro="" textlink="">
      <xdr:nvSpPr>
        <xdr:cNvPr id="520" name="n_1aveValue【学校施設】&#10;一人当たり面積">
          <a:extLst>
            <a:ext uri="{FF2B5EF4-FFF2-40B4-BE49-F238E27FC236}">
              <a16:creationId xmlns:a16="http://schemas.microsoft.com/office/drawing/2014/main" id="{7477EA06-7BAE-4027-B637-A8C65E5F74AA}"/>
            </a:ext>
          </a:extLst>
        </xdr:cNvPr>
        <xdr:cNvSpPr txBox="1"/>
      </xdr:nvSpPr>
      <xdr:spPr>
        <a:xfrm>
          <a:off x="210757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142511</xdr:rowOff>
    </xdr:from>
    <xdr:ext cx="469744" cy="259045"/>
    <xdr:sp macro="" textlink="">
      <xdr:nvSpPr>
        <xdr:cNvPr id="521" name="n_2aveValue【学校施設】&#10;一人当たり面積">
          <a:extLst>
            <a:ext uri="{FF2B5EF4-FFF2-40B4-BE49-F238E27FC236}">
              <a16:creationId xmlns:a16="http://schemas.microsoft.com/office/drawing/2014/main" id="{3351C8DE-226F-4CF1-B751-039F010015A6}"/>
            </a:ext>
          </a:extLst>
        </xdr:cNvPr>
        <xdr:cNvSpPr txBox="1"/>
      </xdr:nvSpPr>
      <xdr:spPr>
        <a:xfrm>
          <a:off x="20199427" y="1060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39895</xdr:rowOff>
    </xdr:from>
    <xdr:ext cx="469744" cy="259045"/>
    <xdr:sp macro="" textlink="">
      <xdr:nvSpPr>
        <xdr:cNvPr id="522" name="n_1mainValue【学校施設】&#10;一人当たり面積">
          <a:extLst>
            <a:ext uri="{FF2B5EF4-FFF2-40B4-BE49-F238E27FC236}">
              <a16:creationId xmlns:a16="http://schemas.microsoft.com/office/drawing/2014/main" id="{830DEBDE-94DB-4ECE-AAD8-5C6A3AF0E7AA}"/>
            </a:ext>
          </a:extLst>
        </xdr:cNvPr>
        <xdr:cNvSpPr txBox="1"/>
      </xdr:nvSpPr>
      <xdr:spPr>
        <a:xfrm>
          <a:off x="21075727" y="1015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9720</xdr:rowOff>
    </xdr:from>
    <xdr:ext cx="469744" cy="259045"/>
    <xdr:sp macro="" textlink="">
      <xdr:nvSpPr>
        <xdr:cNvPr id="523" name="n_2mainValue【学校施設】&#10;一人当たり面積">
          <a:extLst>
            <a:ext uri="{FF2B5EF4-FFF2-40B4-BE49-F238E27FC236}">
              <a16:creationId xmlns:a16="http://schemas.microsoft.com/office/drawing/2014/main" id="{E1F0F9C7-24FD-4817-86F5-F6B75A49767B}"/>
            </a:ext>
          </a:extLst>
        </xdr:cNvPr>
        <xdr:cNvSpPr txBox="1"/>
      </xdr:nvSpPr>
      <xdr:spPr>
        <a:xfrm>
          <a:off x="20199427" y="10125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a:extLst>
            <a:ext uri="{FF2B5EF4-FFF2-40B4-BE49-F238E27FC236}">
              <a16:creationId xmlns:a16="http://schemas.microsoft.com/office/drawing/2014/main" id="{5C3263B6-2B12-46AA-A30B-263DA0265A7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a:extLst>
            <a:ext uri="{FF2B5EF4-FFF2-40B4-BE49-F238E27FC236}">
              <a16:creationId xmlns:a16="http://schemas.microsoft.com/office/drawing/2014/main" id="{7ADBBB57-F0B2-4A6B-8EE0-C92F20AAE30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a:extLst>
            <a:ext uri="{FF2B5EF4-FFF2-40B4-BE49-F238E27FC236}">
              <a16:creationId xmlns:a16="http://schemas.microsoft.com/office/drawing/2014/main" id="{BF91DE61-EBBD-4377-81E5-7108EEC53B3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a:extLst>
            <a:ext uri="{FF2B5EF4-FFF2-40B4-BE49-F238E27FC236}">
              <a16:creationId xmlns:a16="http://schemas.microsoft.com/office/drawing/2014/main" id="{CA9D7CE7-FB4D-46F4-BB8E-96F5EC0192E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a:extLst>
            <a:ext uri="{FF2B5EF4-FFF2-40B4-BE49-F238E27FC236}">
              <a16:creationId xmlns:a16="http://schemas.microsoft.com/office/drawing/2014/main" id="{E83766FD-BF66-4A60-86A2-B9999A6F9C0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a:extLst>
            <a:ext uri="{FF2B5EF4-FFF2-40B4-BE49-F238E27FC236}">
              <a16:creationId xmlns:a16="http://schemas.microsoft.com/office/drawing/2014/main" id="{B83113BD-4E3C-4075-8400-60466BCD183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a:extLst>
            <a:ext uri="{FF2B5EF4-FFF2-40B4-BE49-F238E27FC236}">
              <a16:creationId xmlns:a16="http://schemas.microsoft.com/office/drawing/2014/main" id="{EC992EAD-2593-41F2-B88B-E5E0B48C516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a:extLst>
            <a:ext uri="{FF2B5EF4-FFF2-40B4-BE49-F238E27FC236}">
              <a16:creationId xmlns:a16="http://schemas.microsoft.com/office/drawing/2014/main" id="{624647C1-3957-4AD7-AF5D-80865F7A8B0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a:extLst>
            <a:ext uri="{FF2B5EF4-FFF2-40B4-BE49-F238E27FC236}">
              <a16:creationId xmlns:a16="http://schemas.microsoft.com/office/drawing/2014/main" id="{968C5F8B-835A-42EA-9CFE-EE5088886A1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a:extLst>
            <a:ext uri="{FF2B5EF4-FFF2-40B4-BE49-F238E27FC236}">
              <a16:creationId xmlns:a16="http://schemas.microsoft.com/office/drawing/2014/main" id="{77C881B9-9BCE-47DD-8151-88F4D01E738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34" name="テキスト ボックス 533">
          <a:extLst>
            <a:ext uri="{FF2B5EF4-FFF2-40B4-BE49-F238E27FC236}">
              <a16:creationId xmlns:a16="http://schemas.microsoft.com/office/drawing/2014/main" id="{F8AAACF9-CBEE-4A23-B729-15F0DDD98C41}"/>
            </a:ext>
          </a:extLst>
        </xdr:cNvPr>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35" name="直線コネクタ 534">
          <a:extLst>
            <a:ext uri="{FF2B5EF4-FFF2-40B4-BE49-F238E27FC236}">
              <a16:creationId xmlns:a16="http://schemas.microsoft.com/office/drawing/2014/main" id="{8DAADA87-21FC-468B-97A5-D12111133F21}"/>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36" name="テキスト ボックス 535">
          <a:extLst>
            <a:ext uri="{FF2B5EF4-FFF2-40B4-BE49-F238E27FC236}">
              <a16:creationId xmlns:a16="http://schemas.microsoft.com/office/drawing/2014/main" id="{0FF90761-E77A-4068-976F-4D7C099189B7}"/>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37" name="直線コネクタ 536">
          <a:extLst>
            <a:ext uri="{FF2B5EF4-FFF2-40B4-BE49-F238E27FC236}">
              <a16:creationId xmlns:a16="http://schemas.microsoft.com/office/drawing/2014/main" id="{42B88634-B3CD-471B-AA13-BB457A9598AB}"/>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38" name="テキスト ボックス 537">
          <a:extLst>
            <a:ext uri="{FF2B5EF4-FFF2-40B4-BE49-F238E27FC236}">
              <a16:creationId xmlns:a16="http://schemas.microsoft.com/office/drawing/2014/main" id="{ADA79D73-D4C0-4B0C-8AF0-C9FF3C0AA99F}"/>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39" name="直線コネクタ 538">
          <a:extLst>
            <a:ext uri="{FF2B5EF4-FFF2-40B4-BE49-F238E27FC236}">
              <a16:creationId xmlns:a16="http://schemas.microsoft.com/office/drawing/2014/main" id="{F7142515-8C5D-48BD-9E28-5CAA7D4E792C}"/>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40" name="テキスト ボックス 539">
          <a:extLst>
            <a:ext uri="{FF2B5EF4-FFF2-40B4-BE49-F238E27FC236}">
              <a16:creationId xmlns:a16="http://schemas.microsoft.com/office/drawing/2014/main" id="{2A125325-2174-4B9E-A5C8-F6917FF5A539}"/>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41" name="直線コネクタ 540">
          <a:extLst>
            <a:ext uri="{FF2B5EF4-FFF2-40B4-BE49-F238E27FC236}">
              <a16:creationId xmlns:a16="http://schemas.microsoft.com/office/drawing/2014/main" id="{858D47E1-F06C-4276-A74C-E5429FBDE34A}"/>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77</xdr:row>
      <xdr:rowOff>67327</xdr:rowOff>
    </xdr:from>
    <xdr:ext cx="467179" cy="259045"/>
    <xdr:sp macro="" textlink="">
      <xdr:nvSpPr>
        <xdr:cNvPr id="542" name="テキスト ボックス 541">
          <a:extLst>
            <a:ext uri="{FF2B5EF4-FFF2-40B4-BE49-F238E27FC236}">
              <a16:creationId xmlns:a16="http://schemas.microsoft.com/office/drawing/2014/main" id="{9CA155D7-9EA5-415E-93A5-8C7119510284}"/>
            </a:ext>
          </a:extLst>
        </xdr:cNvPr>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3" name="直線コネクタ 542">
          <a:extLst>
            <a:ext uri="{FF2B5EF4-FFF2-40B4-BE49-F238E27FC236}">
              <a16:creationId xmlns:a16="http://schemas.microsoft.com/office/drawing/2014/main" id="{2F66F94B-BDB5-45F5-A327-2E1677746EA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4" name="テキスト ボックス 543">
          <a:extLst>
            <a:ext uri="{FF2B5EF4-FFF2-40B4-BE49-F238E27FC236}">
              <a16:creationId xmlns:a16="http://schemas.microsoft.com/office/drawing/2014/main" id="{53ECE877-0ABB-4086-ACFA-D46F0BE5F062}"/>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5" name="【児童館】&#10;有形固定資産減価償却率グラフ枠">
          <a:extLst>
            <a:ext uri="{FF2B5EF4-FFF2-40B4-BE49-F238E27FC236}">
              <a16:creationId xmlns:a16="http://schemas.microsoft.com/office/drawing/2014/main" id="{3F13BC4C-5E18-49EA-974A-F167C1E29DD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85</xdr:row>
      <xdr:rowOff>163830</xdr:rowOff>
    </xdr:to>
    <xdr:cxnSp macro="">
      <xdr:nvCxnSpPr>
        <xdr:cNvPr id="546" name="直線コネクタ 545">
          <a:extLst>
            <a:ext uri="{FF2B5EF4-FFF2-40B4-BE49-F238E27FC236}">
              <a16:creationId xmlns:a16="http://schemas.microsoft.com/office/drawing/2014/main" id="{59E7359E-5007-4BA6-8407-2395B70761C1}"/>
            </a:ext>
          </a:extLst>
        </xdr:cNvPr>
        <xdr:cNvCxnSpPr/>
      </xdr:nvCxnSpPr>
      <xdr:spPr>
        <a:xfrm flipV="1">
          <a:off x="16318864" y="134112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547" name="【児童館】&#10;有形固定資産減価償却率最小値テキスト">
          <a:extLst>
            <a:ext uri="{FF2B5EF4-FFF2-40B4-BE49-F238E27FC236}">
              <a16:creationId xmlns:a16="http://schemas.microsoft.com/office/drawing/2014/main" id="{15D05D3C-C751-4275-86CD-DB5B265620FE}"/>
            </a:ext>
          </a:extLst>
        </xdr:cNvPr>
        <xdr:cNvSpPr txBox="1"/>
      </xdr:nvSpPr>
      <xdr:spPr>
        <a:xfrm>
          <a:off x="16357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548" name="直線コネクタ 547">
          <a:extLst>
            <a:ext uri="{FF2B5EF4-FFF2-40B4-BE49-F238E27FC236}">
              <a16:creationId xmlns:a16="http://schemas.microsoft.com/office/drawing/2014/main" id="{2A594E3B-0442-4C10-9E50-73FA2CE8EC38}"/>
            </a:ext>
          </a:extLst>
        </xdr:cNvPr>
        <xdr:cNvCxnSpPr/>
      </xdr:nvCxnSpPr>
      <xdr:spPr>
        <a:xfrm>
          <a:off x="16230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69744" cy="259045"/>
    <xdr:sp macro="" textlink="">
      <xdr:nvSpPr>
        <xdr:cNvPr id="549" name="【児童館】&#10;有形固定資産減価償却率最大値テキスト">
          <a:extLst>
            <a:ext uri="{FF2B5EF4-FFF2-40B4-BE49-F238E27FC236}">
              <a16:creationId xmlns:a16="http://schemas.microsoft.com/office/drawing/2014/main" id="{13B5B0CF-2A04-44F3-9F1C-8B8195AFDCC5}"/>
            </a:ext>
          </a:extLst>
        </xdr:cNvPr>
        <xdr:cNvSpPr txBox="1"/>
      </xdr:nvSpPr>
      <xdr:spPr>
        <a:xfrm>
          <a:off x="16357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550" name="直線コネクタ 549">
          <a:extLst>
            <a:ext uri="{FF2B5EF4-FFF2-40B4-BE49-F238E27FC236}">
              <a16:creationId xmlns:a16="http://schemas.microsoft.com/office/drawing/2014/main" id="{778068EA-F213-46CE-B4E4-155C4362D2E3}"/>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162323</xdr:rowOff>
    </xdr:from>
    <xdr:ext cx="405111" cy="259045"/>
    <xdr:sp macro="" textlink="">
      <xdr:nvSpPr>
        <xdr:cNvPr id="551" name="【児童館】&#10;有形固定資産減価償却率平均値テキスト">
          <a:extLst>
            <a:ext uri="{FF2B5EF4-FFF2-40B4-BE49-F238E27FC236}">
              <a16:creationId xmlns:a16="http://schemas.microsoft.com/office/drawing/2014/main" id="{A2D12FE1-8B7C-46A9-ADAA-902BDF28D238}"/>
            </a:ext>
          </a:extLst>
        </xdr:cNvPr>
        <xdr:cNvSpPr txBox="1"/>
      </xdr:nvSpPr>
      <xdr:spPr>
        <a:xfrm>
          <a:off x="16357600" y="14049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xdr:rowOff>
    </xdr:from>
    <xdr:to>
      <xdr:col>85</xdr:col>
      <xdr:colOff>177800</xdr:colOff>
      <xdr:row>82</xdr:row>
      <xdr:rowOff>114046</xdr:rowOff>
    </xdr:to>
    <xdr:sp macro="" textlink="">
      <xdr:nvSpPr>
        <xdr:cNvPr id="552" name="フローチャート: 判断 551">
          <a:extLst>
            <a:ext uri="{FF2B5EF4-FFF2-40B4-BE49-F238E27FC236}">
              <a16:creationId xmlns:a16="http://schemas.microsoft.com/office/drawing/2014/main" id="{C3FB402A-CC2F-495F-A311-1AA6A845A8BB}"/>
            </a:ext>
          </a:extLst>
        </xdr:cNvPr>
        <xdr:cNvSpPr/>
      </xdr:nvSpPr>
      <xdr:spPr>
        <a:xfrm>
          <a:off x="16268700" y="1407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19304</xdr:rowOff>
    </xdr:from>
    <xdr:to>
      <xdr:col>81</xdr:col>
      <xdr:colOff>101600</xdr:colOff>
      <xdr:row>82</xdr:row>
      <xdr:rowOff>120904</xdr:rowOff>
    </xdr:to>
    <xdr:sp macro="" textlink="">
      <xdr:nvSpPr>
        <xdr:cNvPr id="553" name="フローチャート: 判断 552">
          <a:extLst>
            <a:ext uri="{FF2B5EF4-FFF2-40B4-BE49-F238E27FC236}">
              <a16:creationId xmlns:a16="http://schemas.microsoft.com/office/drawing/2014/main" id="{6B74DABA-0A98-4B62-9713-36079B4C722F}"/>
            </a:ext>
          </a:extLst>
        </xdr:cNvPr>
        <xdr:cNvSpPr/>
      </xdr:nvSpPr>
      <xdr:spPr>
        <a:xfrm>
          <a:off x="15430500" y="1407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71882</xdr:rowOff>
    </xdr:from>
    <xdr:to>
      <xdr:col>76</xdr:col>
      <xdr:colOff>165100</xdr:colOff>
      <xdr:row>83</xdr:row>
      <xdr:rowOff>2032</xdr:rowOff>
    </xdr:to>
    <xdr:sp macro="" textlink="">
      <xdr:nvSpPr>
        <xdr:cNvPr id="554" name="フローチャート: 判断 553">
          <a:extLst>
            <a:ext uri="{FF2B5EF4-FFF2-40B4-BE49-F238E27FC236}">
              <a16:creationId xmlns:a16="http://schemas.microsoft.com/office/drawing/2014/main" id="{D61192B5-2438-4B32-A0BF-0D55BF477AD9}"/>
            </a:ext>
          </a:extLst>
        </xdr:cNvPr>
        <xdr:cNvSpPr/>
      </xdr:nvSpPr>
      <xdr:spPr>
        <a:xfrm>
          <a:off x="14541500" y="1413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5" name="テキスト ボックス 554">
          <a:extLst>
            <a:ext uri="{FF2B5EF4-FFF2-40B4-BE49-F238E27FC236}">
              <a16:creationId xmlns:a16="http://schemas.microsoft.com/office/drawing/2014/main" id="{1E52554F-756E-4DBA-8752-89013497325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6" name="テキスト ボックス 555">
          <a:extLst>
            <a:ext uri="{FF2B5EF4-FFF2-40B4-BE49-F238E27FC236}">
              <a16:creationId xmlns:a16="http://schemas.microsoft.com/office/drawing/2014/main" id="{E58FFBEC-B363-4B3E-A411-CDF2ECF3955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95934B41-191F-4421-B778-1DC9FF16EE5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D4F71F07-A8FF-423F-9BD9-E75D2444ADA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D8782CB7-9FD2-498F-8889-B53462DDC14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158750</xdr:rowOff>
    </xdr:from>
    <xdr:to>
      <xdr:col>85</xdr:col>
      <xdr:colOff>177800</xdr:colOff>
      <xdr:row>78</xdr:row>
      <xdr:rowOff>88900</xdr:rowOff>
    </xdr:to>
    <xdr:sp macro="" textlink="">
      <xdr:nvSpPr>
        <xdr:cNvPr id="560" name="楕円 559">
          <a:extLst>
            <a:ext uri="{FF2B5EF4-FFF2-40B4-BE49-F238E27FC236}">
              <a16:creationId xmlns:a16="http://schemas.microsoft.com/office/drawing/2014/main" id="{991AC658-7D00-4115-B08F-4F15AFCE7E71}"/>
            </a:ext>
          </a:extLst>
        </xdr:cNvPr>
        <xdr:cNvSpPr/>
      </xdr:nvSpPr>
      <xdr:spPr>
        <a:xfrm>
          <a:off x="162687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111777</xdr:rowOff>
    </xdr:from>
    <xdr:ext cx="469744" cy="259045"/>
    <xdr:sp macro="" textlink="">
      <xdr:nvSpPr>
        <xdr:cNvPr id="561" name="【児童館】&#10;有形固定資産減価償却率該当値テキスト">
          <a:extLst>
            <a:ext uri="{FF2B5EF4-FFF2-40B4-BE49-F238E27FC236}">
              <a16:creationId xmlns:a16="http://schemas.microsoft.com/office/drawing/2014/main" id="{EB1297B5-E2AB-46B0-B434-E7583DFE628E}"/>
            </a:ext>
          </a:extLst>
        </xdr:cNvPr>
        <xdr:cNvSpPr txBox="1"/>
      </xdr:nvSpPr>
      <xdr:spPr>
        <a:xfrm>
          <a:off x="16357600"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158750</xdr:rowOff>
    </xdr:from>
    <xdr:to>
      <xdr:col>81</xdr:col>
      <xdr:colOff>101600</xdr:colOff>
      <xdr:row>78</xdr:row>
      <xdr:rowOff>88900</xdr:rowOff>
    </xdr:to>
    <xdr:sp macro="" textlink="">
      <xdr:nvSpPr>
        <xdr:cNvPr id="562" name="楕円 561">
          <a:extLst>
            <a:ext uri="{FF2B5EF4-FFF2-40B4-BE49-F238E27FC236}">
              <a16:creationId xmlns:a16="http://schemas.microsoft.com/office/drawing/2014/main" id="{629B4D3B-8B1C-4085-A153-EAF08A5AE5FF}"/>
            </a:ext>
          </a:extLst>
        </xdr:cNvPr>
        <xdr:cNvSpPr/>
      </xdr:nvSpPr>
      <xdr:spPr>
        <a:xfrm>
          <a:off x="15430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38100</xdr:rowOff>
    </xdr:from>
    <xdr:to>
      <xdr:col>85</xdr:col>
      <xdr:colOff>127000</xdr:colOff>
      <xdr:row>78</xdr:row>
      <xdr:rowOff>38100</xdr:rowOff>
    </xdr:to>
    <xdr:cxnSp macro="">
      <xdr:nvCxnSpPr>
        <xdr:cNvPr id="563" name="直線コネクタ 562">
          <a:extLst>
            <a:ext uri="{FF2B5EF4-FFF2-40B4-BE49-F238E27FC236}">
              <a16:creationId xmlns:a16="http://schemas.microsoft.com/office/drawing/2014/main" id="{70CBFCAD-DE7E-4195-AC6B-D490704714DA}"/>
            </a:ext>
          </a:extLst>
        </xdr:cNvPr>
        <xdr:cNvCxnSpPr/>
      </xdr:nvCxnSpPr>
      <xdr:spPr>
        <a:xfrm>
          <a:off x="15481300" y="13411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158750</xdr:rowOff>
    </xdr:from>
    <xdr:to>
      <xdr:col>76</xdr:col>
      <xdr:colOff>165100</xdr:colOff>
      <xdr:row>78</xdr:row>
      <xdr:rowOff>88900</xdr:rowOff>
    </xdr:to>
    <xdr:sp macro="" textlink="">
      <xdr:nvSpPr>
        <xdr:cNvPr id="564" name="楕円 563">
          <a:extLst>
            <a:ext uri="{FF2B5EF4-FFF2-40B4-BE49-F238E27FC236}">
              <a16:creationId xmlns:a16="http://schemas.microsoft.com/office/drawing/2014/main" id="{C1BAA712-D000-4C7B-8712-C7F39123854A}"/>
            </a:ext>
          </a:extLst>
        </xdr:cNvPr>
        <xdr:cNvSpPr/>
      </xdr:nvSpPr>
      <xdr:spPr>
        <a:xfrm>
          <a:off x="14541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38100</xdr:rowOff>
    </xdr:from>
    <xdr:to>
      <xdr:col>81</xdr:col>
      <xdr:colOff>50800</xdr:colOff>
      <xdr:row>78</xdr:row>
      <xdr:rowOff>38100</xdr:rowOff>
    </xdr:to>
    <xdr:cxnSp macro="">
      <xdr:nvCxnSpPr>
        <xdr:cNvPr id="565" name="直線コネクタ 564">
          <a:extLst>
            <a:ext uri="{FF2B5EF4-FFF2-40B4-BE49-F238E27FC236}">
              <a16:creationId xmlns:a16="http://schemas.microsoft.com/office/drawing/2014/main" id="{B407B382-59A3-4F15-81AF-FF256711E265}"/>
            </a:ext>
          </a:extLst>
        </xdr:cNvPr>
        <xdr:cNvCxnSpPr/>
      </xdr:nvCxnSpPr>
      <xdr:spPr>
        <a:xfrm>
          <a:off x="14592300" y="1341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112031</xdr:rowOff>
    </xdr:from>
    <xdr:ext cx="405111" cy="259045"/>
    <xdr:sp macro="" textlink="">
      <xdr:nvSpPr>
        <xdr:cNvPr id="566" name="n_1aveValue【児童館】&#10;有形固定資産減価償却率">
          <a:extLst>
            <a:ext uri="{FF2B5EF4-FFF2-40B4-BE49-F238E27FC236}">
              <a16:creationId xmlns:a16="http://schemas.microsoft.com/office/drawing/2014/main" id="{111DD22E-47BD-4985-A651-4020AFF83011}"/>
            </a:ext>
          </a:extLst>
        </xdr:cNvPr>
        <xdr:cNvSpPr txBox="1"/>
      </xdr:nvSpPr>
      <xdr:spPr>
        <a:xfrm>
          <a:off x="15266044" y="1417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164609</xdr:rowOff>
    </xdr:from>
    <xdr:ext cx="405111" cy="259045"/>
    <xdr:sp macro="" textlink="">
      <xdr:nvSpPr>
        <xdr:cNvPr id="567" name="n_2aveValue【児童館】&#10;有形固定資産減価償却率">
          <a:extLst>
            <a:ext uri="{FF2B5EF4-FFF2-40B4-BE49-F238E27FC236}">
              <a16:creationId xmlns:a16="http://schemas.microsoft.com/office/drawing/2014/main" id="{89F6F55D-94E3-446D-8396-F247934B3CF1}"/>
            </a:ext>
          </a:extLst>
        </xdr:cNvPr>
        <xdr:cNvSpPr txBox="1"/>
      </xdr:nvSpPr>
      <xdr:spPr>
        <a:xfrm>
          <a:off x="14389744" y="1422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76</xdr:row>
      <xdr:rowOff>105427</xdr:rowOff>
    </xdr:from>
    <xdr:ext cx="469744" cy="259045"/>
    <xdr:sp macro="" textlink="">
      <xdr:nvSpPr>
        <xdr:cNvPr id="568" name="n_1mainValue【児童館】&#10;有形固定資産減価償却率">
          <a:extLst>
            <a:ext uri="{FF2B5EF4-FFF2-40B4-BE49-F238E27FC236}">
              <a16:creationId xmlns:a16="http://schemas.microsoft.com/office/drawing/2014/main" id="{C3AC8435-6365-4A1E-AC0D-FBBC0EE5EB12}"/>
            </a:ext>
          </a:extLst>
        </xdr:cNvPr>
        <xdr:cNvSpPr txBox="1"/>
      </xdr:nvSpPr>
      <xdr:spPr>
        <a:xfrm>
          <a:off x="152337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76</xdr:row>
      <xdr:rowOff>105427</xdr:rowOff>
    </xdr:from>
    <xdr:ext cx="469744" cy="259045"/>
    <xdr:sp macro="" textlink="">
      <xdr:nvSpPr>
        <xdr:cNvPr id="569" name="n_2mainValue【児童館】&#10;有形固定資産減価償却率">
          <a:extLst>
            <a:ext uri="{FF2B5EF4-FFF2-40B4-BE49-F238E27FC236}">
              <a16:creationId xmlns:a16="http://schemas.microsoft.com/office/drawing/2014/main" id="{8CBDFD4A-4C02-40F0-8B27-05860EEFFBB5}"/>
            </a:ext>
          </a:extLst>
        </xdr:cNvPr>
        <xdr:cNvSpPr txBox="1"/>
      </xdr:nvSpPr>
      <xdr:spPr>
        <a:xfrm>
          <a:off x="143574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0" name="正方形/長方形 569">
          <a:extLst>
            <a:ext uri="{FF2B5EF4-FFF2-40B4-BE49-F238E27FC236}">
              <a16:creationId xmlns:a16="http://schemas.microsoft.com/office/drawing/2014/main" id="{D3AE2CAC-83E2-4188-9BF4-62C8E7D0943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1" name="正方形/長方形 570">
          <a:extLst>
            <a:ext uri="{FF2B5EF4-FFF2-40B4-BE49-F238E27FC236}">
              <a16:creationId xmlns:a16="http://schemas.microsoft.com/office/drawing/2014/main" id="{AED613A9-ADC4-431C-8B75-5062F6FCC19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2" name="正方形/長方形 571">
          <a:extLst>
            <a:ext uri="{FF2B5EF4-FFF2-40B4-BE49-F238E27FC236}">
              <a16:creationId xmlns:a16="http://schemas.microsoft.com/office/drawing/2014/main" id="{C1B46781-063C-4D00-8044-CDC0753781B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3" name="正方形/長方形 572">
          <a:extLst>
            <a:ext uri="{FF2B5EF4-FFF2-40B4-BE49-F238E27FC236}">
              <a16:creationId xmlns:a16="http://schemas.microsoft.com/office/drawing/2014/main" id="{D10438B4-EBDC-4C9A-8F24-A6EBBB13950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4" name="正方形/長方形 573">
          <a:extLst>
            <a:ext uri="{FF2B5EF4-FFF2-40B4-BE49-F238E27FC236}">
              <a16:creationId xmlns:a16="http://schemas.microsoft.com/office/drawing/2014/main" id="{84D78A9A-554B-400D-81CF-0CF17A3BE5B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5" name="正方形/長方形 574">
          <a:extLst>
            <a:ext uri="{FF2B5EF4-FFF2-40B4-BE49-F238E27FC236}">
              <a16:creationId xmlns:a16="http://schemas.microsoft.com/office/drawing/2014/main" id="{A9FA28F2-DE19-4192-A68F-CDCC7B826AF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6" name="正方形/長方形 575">
          <a:extLst>
            <a:ext uri="{FF2B5EF4-FFF2-40B4-BE49-F238E27FC236}">
              <a16:creationId xmlns:a16="http://schemas.microsoft.com/office/drawing/2014/main" id="{CD24FF06-BE31-4D5A-890E-F0BDDC9FB04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7" name="正方形/長方形 576">
          <a:extLst>
            <a:ext uri="{FF2B5EF4-FFF2-40B4-BE49-F238E27FC236}">
              <a16:creationId xmlns:a16="http://schemas.microsoft.com/office/drawing/2014/main" id="{CE844E58-2884-4327-9121-CCAD4490277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8" name="テキスト ボックス 577">
          <a:extLst>
            <a:ext uri="{FF2B5EF4-FFF2-40B4-BE49-F238E27FC236}">
              <a16:creationId xmlns:a16="http://schemas.microsoft.com/office/drawing/2014/main" id="{C7808A35-B3EB-4813-BD7D-A2FB3464349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9" name="直線コネクタ 578">
          <a:extLst>
            <a:ext uri="{FF2B5EF4-FFF2-40B4-BE49-F238E27FC236}">
              <a16:creationId xmlns:a16="http://schemas.microsoft.com/office/drawing/2014/main" id="{4655DBB2-3BB7-46C8-8FD2-483BB8BF4CF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0" name="直線コネクタ 579">
          <a:extLst>
            <a:ext uri="{FF2B5EF4-FFF2-40B4-BE49-F238E27FC236}">
              <a16:creationId xmlns:a16="http://schemas.microsoft.com/office/drawing/2014/main" id="{1BCFE65B-92A9-4821-AFD4-37164DA5CF36}"/>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1" name="テキスト ボックス 580">
          <a:extLst>
            <a:ext uri="{FF2B5EF4-FFF2-40B4-BE49-F238E27FC236}">
              <a16:creationId xmlns:a16="http://schemas.microsoft.com/office/drawing/2014/main" id="{E00FBD75-B28E-4A81-A5CA-AFF354FCEDE3}"/>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2" name="直線コネクタ 581">
          <a:extLst>
            <a:ext uri="{FF2B5EF4-FFF2-40B4-BE49-F238E27FC236}">
              <a16:creationId xmlns:a16="http://schemas.microsoft.com/office/drawing/2014/main" id="{10AC1F22-E16D-4FF5-8099-1A402C2A0FC5}"/>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3" name="テキスト ボックス 582">
          <a:extLst>
            <a:ext uri="{FF2B5EF4-FFF2-40B4-BE49-F238E27FC236}">
              <a16:creationId xmlns:a16="http://schemas.microsoft.com/office/drawing/2014/main" id="{6E840FFA-37F0-4040-93BE-00D8819B51C4}"/>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4" name="直線コネクタ 583">
          <a:extLst>
            <a:ext uri="{FF2B5EF4-FFF2-40B4-BE49-F238E27FC236}">
              <a16:creationId xmlns:a16="http://schemas.microsoft.com/office/drawing/2014/main" id="{94D7E917-C838-40ED-9FA3-94A818586CF2}"/>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5" name="テキスト ボックス 584">
          <a:extLst>
            <a:ext uri="{FF2B5EF4-FFF2-40B4-BE49-F238E27FC236}">
              <a16:creationId xmlns:a16="http://schemas.microsoft.com/office/drawing/2014/main" id="{6A00957B-7E91-4AC6-BC08-99FE757740B1}"/>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6" name="直線コネクタ 585">
          <a:extLst>
            <a:ext uri="{FF2B5EF4-FFF2-40B4-BE49-F238E27FC236}">
              <a16:creationId xmlns:a16="http://schemas.microsoft.com/office/drawing/2014/main" id="{A62FCE02-1ADD-45FF-8065-B2FA55A8CF39}"/>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7" name="テキスト ボックス 586">
          <a:extLst>
            <a:ext uri="{FF2B5EF4-FFF2-40B4-BE49-F238E27FC236}">
              <a16:creationId xmlns:a16="http://schemas.microsoft.com/office/drawing/2014/main" id="{83F6ACCF-9C32-4679-A975-B3C11576E0CE}"/>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8" name="直線コネクタ 587">
          <a:extLst>
            <a:ext uri="{FF2B5EF4-FFF2-40B4-BE49-F238E27FC236}">
              <a16:creationId xmlns:a16="http://schemas.microsoft.com/office/drawing/2014/main" id="{95438DA3-660D-4A75-84DE-6A853224DC4E}"/>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9" name="テキスト ボックス 588">
          <a:extLst>
            <a:ext uri="{FF2B5EF4-FFF2-40B4-BE49-F238E27FC236}">
              <a16:creationId xmlns:a16="http://schemas.microsoft.com/office/drawing/2014/main" id="{2D0A7256-4691-414A-8325-37DA54B8217B}"/>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0" name="直線コネクタ 589">
          <a:extLst>
            <a:ext uri="{FF2B5EF4-FFF2-40B4-BE49-F238E27FC236}">
              <a16:creationId xmlns:a16="http://schemas.microsoft.com/office/drawing/2014/main" id="{FB1135A8-4FDA-42F6-B6A2-E0D3F439FD6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1" name="テキスト ボックス 590">
          <a:extLst>
            <a:ext uri="{FF2B5EF4-FFF2-40B4-BE49-F238E27FC236}">
              <a16:creationId xmlns:a16="http://schemas.microsoft.com/office/drawing/2014/main" id="{9CE35B84-8632-4FD4-B9A9-29FAB04FD3B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2" name="【児童館】&#10;一人当たり面積グラフ枠">
          <a:extLst>
            <a:ext uri="{FF2B5EF4-FFF2-40B4-BE49-F238E27FC236}">
              <a16:creationId xmlns:a16="http://schemas.microsoft.com/office/drawing/2014/main" id="{CC554C66-B746-4B56-8589-2E969E6DCEA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11430</xdr:rowOff>
    </xdr:from>
    <xdr:to>
      <xdr:col>116</xdr:col>
      <xdr:colOff>62864</xdr:colOff>
      <xdr:row>86</xdr:row>
      <xdr:rowOff>60961</xdr:rowOff>
    </xdr:to>
    <xdr:cxnSp macro="">
      <xdr:nvCxnSpPr>
        <xdr:cNvPr id="593" name="直線コネクタ 592">
          <a:extLst>
            <a:ext uri="{FF2B5EF4-FFF2-40B4-BE49-F238E27FC236}">
              <a16:creationId xmlns:a16="http://schemas.microsoft.com/office/drawing/2014/main" id="{5E20DB03-B556-4B4C-9C89-6491518AE2A5}"/>
            </a:ext>
          </a:extLst>
        </xdr:cNvPr>
        <xdr:cNvCxnSpPr/>
      </xdr:nvCxnSpPr>
      <xdr:spPr>
        <a:xfrm flipV="1">
          <a:off x="22160864" y="13555980"/>
          <a:ext cx="0" cy="1249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64788</xdr:rowOff>
    </xdr:from>
    <xdr:ext cx="469744" cy="259045"/>
    <xdr:sp macro="" textlink="">
      <xdr:nvSpPr>
        <xdr:cNvPr id="594" name="【児童館】&#10;一人当たり面積最小値テキスト">
          <a:extLst>
            <a:ext uri="{FF2B5EF4-FFF2-40B4-BE49-F238E27FC236}">
              <a16:creationId xmlns:a16="http://schemas.microsoft.com/office/drawing/2014/main" id="{8E6A7A73-B846-4678-9E32-8321D40B4D63}"/>
            </a:ext>
          </a:extLst>
        </xdr:cNvPr>
        <xdr:cNvSpPr txBox="1"/>
      </xdr:nvSpPr>
      <xdr:spPr>
        <a:xfrm>
          <a:off x="22199600"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60961</xdr:rowOff>
    </xdr:from>
    <xdr:to>
      <xdr:col>116</xdr:col>
      <xdr:colOff>152400</xdr:colOff>
      <xdr:row>86</xdr:row>
      <xdr:rowOff>60961</xdr:rowOff>
    </xdr:to>
    <xdr:cxnSp macro="">
      <xdr:nvCxnSpPr>
        <xdr:cNvPr id="595" name="直線コネクタ 594">
          <a:extLst>
            <a:ext uri="{FF2B5EF4-FFF2-40B4-BE49-F238E27FC236}">
              <a16:creationId xmlns:a16="http://schemas.microsoft.com/office/drawing/2014/main" id="{590AEADF-38E3-40C1-8B82-9C813B3059D0}"/>
            </a:ext>
          </a:extLst>
        </xdr:cNvPr>
        <xdr:cNvCxnSpPr/>
      </xdr:nvCxnSpPr>
      <xdr:spPr>
        <a:xfrm>
          <a:off x="22072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129557</xdr:rowOff>
    </xdr:from>
    <xdr:ext cx="469744" cy="259045"/>
    <xdr:sp macro="" textlink="">
      <xdr:nvSpPr>
        <xdr:cNvPr id="596" name="【児童館】&#10;一人当たり面積最大値テキスト">
          <a:extLst>
            <a:ext uri="{FF2B5EF4-FFF2-40B4-BE49-F238E27FC236}">
              <a16:creationId xmlns:a16="http://schemas.microsoft.com/office/drawing/2014/main" id="{5B2D9390-3A6A-4F9B-AE7F-100E80057B8A}"/>
            </a:ext>
          </a:extLst>
        </xdr:cNvPr>
        <xdr:cNvSpPr txBox="1"/>
      </xdr:nvSpPr>
      <xdr:spPr>
        <a:xfrm>
          <a:off x="22199600" y="1333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11430</xdr:rowOff>
    </xdr:from>
    <xdr:to>
      <xdr:col>116</xdr:col>
      <xdr:colOff>152400</xdr:colOff>
      <xdr:row>79</xdr:row>
      <xdr:rowOff>11430</xdr:rowOff>
    </xdr:to>
    <xdr:cxnSp macro="">
      <xdr:nvCxnSpPr>
        <xdr:cNvPr id="597" name="直線コネクタ 596">
          <a:extLst>
            <a:ext uri="{FF2B5EF4-FFF2-40B4-BE49-F238E27FC236}">
              <a16:creationId xmlns:a16="http://schemas.microsoft.com/office/drawing/2014/main" id="{26B132AE-709F-4E5E-9A43-44A86C037EE4}"/>
            </a:ext>
          </a:extLst>
        </xdr:cNvPr>
        <xdr:cNvCxnSpPr/>
      </xdr:nvCxnSpPr>
      <xdr:spPr>
        <a:xfrm>
          <a:off x="22072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170197</xdr:rowOff>
    </xdr:from>
    <xdr:ext cx="469744" cy="259045"/>
    <xdr:sp macro="" textlink="">
      <xdr:nvSpPr>
        <xdr:cNvPr id="598" name="【児童館】&#10;一人当たり面積平均値テキスト">
          <a:extLst>
            <a:ext uri="{FF2B5EF4-FFF2-40B4-BE49-F238E27FC236}">
              <a16:creationId xmlns:a16="http://schemas.microsoft.com/office/drawing/2014/main" id="{C74AC9AA-57D2-4D62-8092-619C365814DC}"/>
            </a:ext>
          </a:extLst>
        </xdr:cNvPr>
        <xdr:cNvSpPr txBox="1"/>
      </xdr:nvSpPr>
      <xdr:spPr>
        <a:xfrm>
          <a:off x="22199600" y="1440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599" name="フローチャート: 判断 598">
          <a:extLst>
            <a:ext uri="{FF2B5EF4-FFF2-40B4-BE49-F238E27FC236}">
              <a16:creationId xmlns:a16="http://schemas.microsoft.com/office/drawing/2014/main" id="{357A6683-650C-426E-AB86-6443B457C405}"/>
            </a:ext>
          </a:extLst>
        </xdr:cNvPr>
        <xdr:cNvSpPr/>
      </xdr:nvSpPr>
      <xdr:spPr>
        <a:xfrm>
          <a:off x="22110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170180</xdr:rowOff>
    </xdr:from>
    <xdr:to>
      <xdr:col>112</xdr:col>
      <xdr:colOff>38100</xdr:colOff>
      <xdr:row>85</xdr:row>
      <xdr:rowOff>100330</xdr:rowOff>
    </xdr:to>
    <xdr:sp macro="" textlink="">
      <xdr:nvSpPr>
        <xdr:cNvPr id="600" name="フローチャート: 判断 599">
          <a:extLst>
            <a:ext uri="{FF2B5EF4-FFF2-40B4-BE49-F238E27FC236}">
              <a16:creationId xmlns:a16="http://schemas.microsoft.com/office/drawing/2014/main" id="{0A4FD422-AE54-4F5C-BE67-96D62264A7C0}"/>
            </a:ext>
          </a:extLst>
        </xdr:cNvPr>
        <xdr:cNvSpPr/>
      </xdr:nvSpPr>
      <xdr:spPr>
        <a:xfrm>
          <a:off x="212725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601" name="フローチャート: 判断 600">
          <a:extLst>
            <a:ext uri="{FF2B5EF4-FFF2-40B4-BE49-F238E27FC236}">
              <a16:creationId xmlns:a16="http://schemas.microsoft.com/office/drawing/2014/main" id="{F2A60536-9DA6-421F-89B9-8F933B2320B1}"/>
            </a:ext>
          </a:extLst>
        </xdr:cNvPr>
        <xdr:cNvSpPr/>
      </xdr:nvSpPr>
      <xdr:spPr>
        <a:xfrm>
          <a:off x="20383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2" name="テキスト ボックス 601">
          <a:extLst>
            <a:ext uri="{FF2B5EF4-FFF2-40B4-BE49-F238E27FC236}">
              <a16:creationId xmlns:a16="http://schemas.microsoft.com/office/drawing/2014/main" id="{ADF02CBD-1E17-4A3D-9CD8-ACD53BCF94F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3" name="テキスト ボックス 602">
          <a:extLst>
            <a:ext uri="{FF2B5EF4-FFF2-40B4-BE49-F238E27FC236}">
              <a16:creationId xmlns:a16="http://schemas.microsoft.com/office/drawing/2014/main" id="{961920BA-CAFB-4C72-A7F1-B4842DBBAF2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id="{1DFA9A34-9128-40AA-8549-315A19E761D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764C9500-6327-4812-BFA8-2CF01CD3CC0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2084360C-95B8-4582-9727-A6A113D1EF5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158750</xdr:rowOff>
    </xdr:from>
    <xdr:to>
      <xdr:col>116</xdr:col>
      <xdr:colOff>114300</xdr:colOff>
      <xdr:row>86</xdr:row>
      <xdr:rowOff>88900</xdr:rowOff>
    </xdr:to>
    <xdr:sp macro="" textlink="">
      <xdr:nvSpPr>
        <xdr:cNvPr id="607" name="楕円 606">
          <a:extLst>
            <a:ext uri="{FF2B5EF4-FFF2-40B4-BE49-F238E27FC236}">
              <a16:creationId xmlns:a16="http://schemas.microsoft.com/office/drawing/2014/main" id="{50ADD3FA-72ED-4EF1-8904-D56785DAEBE6}"/>
            </a:ext>
          </a:extLst>
        </xdr:cNvPr>
        <xdr:cNvSpPr/>
      </xdr:nvSpPr>
      <xdr:spPr>
        <a:xfrm>
          <a:off x="22110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73677</xdr:rowOff>
    </xdr:from>
    <xdr:ext cx="469744" cy="259045"/>
    <xdr:sp macro="" textlink="">
      <xdr:nvSpPr>
        <xdr:cNvPr id="608" name="【児童館】&#10;一人当たり面積該当値テキスト">
          <a:extLst>
            <a:ext uri="{FF2B5EF4-FFF2-40B4-BE49-F238E27FC236}">
              <a16:creationId xmlns:a16="http://schemas.microsoft.com/office/drawing/2014/main" id="{FC787EB9-0BF9-4B5A-B62E-1C480AEEA195}"/>
            </a:ext>
          </a:extLst>
        </xdr:cNvPr>
        <xdr:cNvSpPr txBox="1"/>
      </xdr:nvSpPr>
      <xdr:spPr>
        <a:xfrm>
          <a:off x="22199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609" name="楕円 608">
          <a:extLst>
            <a:ext uri="{FF2B5EF4-FFF2-40B4-BE49-F238E27FC236}">
              <a16:creationId xmlns:a16="http://schemas.microsoft.com/office/drawing/2014/main" id="{7B575E65-3BF2-4204-9DE8-CD0613AF2C86}"/>
            </a:ext>
          </a:extLst>
        </xdr:cNvPr>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38100</xdr:rowOff>
    </xdr:from>
    <xdr:to>
      <xdr:col>116</xdr:col>
      <xdr:colOff>63500</xdr:colOff>
      <xdr:row>86</xdr:row>
      <xdr:rowOff>38100</xdr:rowOff>
    </xdr:to>
    <xdr:cxnSp macro="">
      <xdr:nvCxnSpPr>
        <xdr:cNvPr id="610" name="直線コネクタ 609">
          <a:extLst>
            <a:ext uri="{FF2B5EF4-FFF2-40B4-BE49-F238E27FC236}">
              <a16:creationId xmlns:a16="http://schemas.microsoft.com/office/drawing/2014/main" id="{D431C4E8-3EF1-4662-9F80-B6B682B6B702}"/>
            </a:ext>
          </a:extLst>
        </xdr:cNvPr>
        <xdr:cNvCxnSpPr/>
      </xdr:nvCxnSpPr>
      <xdr:spPr>
        <a:xfrm>
          <a:off x="21323300" y="1478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158750</xdr:rowOff>
    </xdr:from>
    <xdr:to>
      <xdr:col>107</xdr:col>
      <xdr:colOff>101600</xdr:colOff>
      <xdr:row>86</xdr:row>
      <xdr:rowOff>88900</xdr:rowOff>
    </xdr:to>
    <xdr:sp macro="" textlink="">
      <xdr:nvSpPr>
        <xdr:cNvPr id="611" name="楕円 610">
          <a:extLst>
            <a:ext uri="{FF2B5EF4-FFF2-40B4-BE49-F238E27FC236}">
              <a16:creationId xmlns:a16="http://schemas.microsoft.com/office/drawing/2014/main" id="{97A15E40-D035-4DF9-B242-5FAEB69C2EDF}"/>
            </a:ext>
          </a:extLst>
        </xdr:cNvPr>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38100</xdr:rowOff>
    </xdr:from>
    <xdr:to>
      <xdr:col>111</xdr:col>
      <xdr:colOff>177800</xdr:colOff>
      <xdr:row>86</xdr:row>
      <xdr:rowOff>38100</xdr:rowOff>
    </xdr:to>
    <xdr:cxnSp macro="">
      <xdr:nvCxnSpPr>
        <xdr:cNvPr id="612" name="直線コネクタ 611">
          <a:extLst>
            <a:ext uri="{FF2B5EF4-FFF2-40B4-BE49-F238E27FC236}">
              <a16:creationId xmlns:a16="http://schemas.microsoft.com/office/drawing/2014/main" id="{A3D0B3E2-E955-4ED1-BAB0-6CA852768890}"/>
            </a:ext>
          </a:extLst>
        </xdr:cNvPr>
        <xdr:cNvCxnSpPr/>
      </xdr:nvCxnSpPr>
      <xdr:spPr>
        <a:xfrm>
          <a:off x="20434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116857</xdr:rowOff>
    </xdr:from>
    <xdr:ext cx="469744" cy="259045"/>
    <xdr:sp macro="" textlink="">
      <xdr:nvSpPr>
        <xdr:cNvPr id="613" name="n_1aveValue【児童館】&#10;一人当たり面積">
          <a:extLst>
            <a:ext uri="{FF2B5EF4-FFF2-40B4-BE49-F238E27FC236}">
              <a16:creationId xmlns:a16="http://schemas.microsoft.com/office/drawing/2014/main" id="{79BE5BB1-FDF7-4E90-9C25-73E7379F8063}"/>
            </a:ext>
          </a:extLst>
        </xdr:cNvPr>
        <xdr:cNvSpPr txBox="1"/>
      </xdr:nvSpPr>
      <xdr:spPr>
        <a:xfrm>
          <a:off x="21075727" y="1434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139716</xdr:rowOff>
    </xdr:from>
    <xdr:ext cx="469744" cy="259045"/>
    <xdr:sp macro="" textlink="">
      <xdr:nvSpPr>
        <xdr:cNvPr id="614" name="n_2aveValue【児童館】&#10;一人当たり面積">
          <a:extLst>
            <a:ext uri="{FF2B5EF4-FFF2-40B4-BE49-F238E27FC236}">
              <a16:creationId xmlns:a16="http://schemas.microsoft.com/office/drawing/2014/main" id="{6C911ACF-EF59-4831-B1BC-027406745ADF}"/>
            </a:ext>
          </a:extLst>
        </xdr:cNvPr>
        <xdr:cNvSpPr txBox="1"/>
      </xdr:nvSpPr>
      <xdr:spPr>
        <a:xfrm>
          <a:off x="20199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macro="" textlink="">
      <xdr:nvSpPr>
        <xdr:cNvPr id="615" name="n_1mainValue【児童館】&#10;一人当たり面積">
          <a:extLst>
            <a:ext uri="{FF2B5EF4-FFF2-40B4-BE49-F238E27FC236}">
              <a16:creationId xmlns:a16="http://schemas.microsoft.com/office/drawing/2014/main" id="{DC6343FB-A0A1-4434-B86D-79F0D2C25B82}"/>
            </a:ext>
          </a:extLst>
        </xdr:cNvPr>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616" name="n_2mainValue【児童館】&#10;一人当たり面積">
          <a:extLst>
            <a:ext uri="{FF2B5EF4-FFF2-40B4-BE49-F238E27FC236}">
              <a16:creationId xmlns:a16="http://schemas.microsoft.com/office/drawing/2014/main" id="{F119C764-9D00-425C-AB5F-19D881DF3C82}"/>
            </a:ext>
          </a:extLst>
        </xdr:cNvPr>
        <xdr:cNvSpPr txBox="1"/>
      </xdr:nvSpPr>
      <xdr:spPr>
        <a:xfrm>
          <a:off x="2019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7" name="正方形/長方形 616">
          <a:extLst>
            <a:ext uri="{FF2B5EF4-FFF2-40B4-BE49-F238E27FC236}">
              <a16:creationId xmlns:a16="http://schemas.microsoft.com/office/drawing/2014/main" id="{A8B29D9C-8493-4866-9D2D-172015FE7BE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8" name="正方形/長方形 617">
          <a:extLst>
            <a:ext uri="{FF2B5EF4-FFF2-40B4-BE49-F238E27FC236}">
              <a16:creationId xmlns:a16="http://schemas.microsoft.com/office/drawing/2014/main" id="{1C1CBA03-A38A-4FF2-9820-AF681FC1CC4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9" name="正方形/長方形 618">
          <a:extLst>
            <a:ext uri="{FF2B5EF4-FFF2-40B4-BE49-F238E27FC236}">
              <a16:creationId xmlns:a16="http://schemas.microsoft.com/office/drawing/2014/main" id="{97B552A7-BDB7-40F9-A37C-11F2C0A67D5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0" name="正方形/長方形 619">
          <a:extLst>
            <a:ext uri="{FF2B5EF4-FFF2-40B4-BE49-F238E27FC236}">
              <a16:creationId xmlns:a16="http://schemas.microsoft.com/office/drawing/2014/main" id="{1455C7D4-B2DD-4B5F-AEA7-0690FDB943A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1" name="正方形/長方形 620">
          <a:extLst>
            <a:ext uri="{FF2B5EF4-FFF2-40B4-BE49-F238E27FC236}">
              <a16:creationId xmlns:a16="http://schemas.microsoft.com/office/drawing/2014/main" id="{40BE49BE-6A89-4220-B27C-249A8616C38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2" name="正方形/長方形 621">
          <a:extLst>
            <a:ext uri="{FF2B5EF4-FFF2-40B4-BE49-F238E27FC236}">
              <a16:creationId xmlns:a16="http://schemas.microsoft.com/office/drawing/2014/main" id="{9C417955-F052-42CD-91CB-5BBC02660BA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3" name="正方形/長方形 622">
          <a:extLst>
            <a:ext uri="{FF2B5EF4-FFF2-40B4-BE49-F238E27FC236}">
              <a16:creationId xmlns:a16="http://schemas.microsoft.com/office/drawing/2014/main" id="{0AA6B63B-0A97-4A81-B72E-5D0AE0C2D51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4" name="正方形/長方形 623">
          <a:extLst>
            <a:ext uri="{FF2B5EF4-FFF2-40B4-BE49-F238E27FC236}">
              <a16:creationId xmlns:a16="http://schemas.microsoft.com/office/drawing/2014/main" id="{1F41E382-3E84-45EB-80D0-20B85318AA3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5" name="テキスト ボックス 624">
          <a:extLst>
            <a:ext uri="{FF2B5EF4-FFF2-40B4-BE49-F238E27FC236}">
              <a16:creationId xmlns:a16="http://schemas.microsoft.com/office/drawing/2014/main" id="{A0DE3DF0-1377-49CF-BCEB-A938AB9D43D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6" name="直線コネクタ 625">
          <a:extLst>
            <a:ext uri="{FF2B5EF4-FFF2-40B4-BE49-F238E27FC236}">
              <a16:creationId xmlns:a16="http://schemas.microsoft.com/office/drawing/2014/main" id="{A5715C0E-4C75-43EF-B02B-31BD4C509E0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27" name="テキスト ボックス 626">
          <a:extLst>
            <a:ext uri="{FF2B5EF4-FFF2-40B4-BE49-F238E27FC236}">
              <a16:creationId xmlns:a16="http://schemas.microsoft.com/office/drawing/2014/main" id="{938D4198-B3D9-4B6B-BC08-82F00DC259DD}"/>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28" name="直線コネクタ 627">
          <a:extLst>
            <a:ext uri="{FF2B5EF4-FFF2-40B4-BE49-F238E27FC236}">
              <a16:creationId xmlns:a16="http://schemas.microsoft.com/office/drawing/2014/main" id="{CC891CFE-2B28-48A5-AEA1-9736517A2069}"/>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29" name="テキスト ボックス 628">
          <a:extLst>
            <a:ext uri="{FF2B5EF4-FFF2-40B4-BE49-F238E27FC236}">
              <a16:creationId xmlns:a16="http://schemas.microsoft.com/office/drawing/2014/main" id="{807B0A0A-90CA-47EC-98F1-9F865D607127}"/>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30" name="直線コネクタ 629">
          <a:extLst>
            <a:ext uri="{FF2B5EF4-FFF2-40B4-BE49-F238E27FC236}">
              <a16:creationId xmlns:a16="http://schemas.microsoft.com/office/drawing/2014/main" id="{C5A727FB-F2C0-4F2F-BC4C-FC0E8EF2C7AF}"/>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31" name="テキスト ボックス 630">
          <a:extLst>
            <a:ext uri="{FF2B5EF4-FFF2-40B4-BE49-F238E27FC236}">
              <a16:creationId xmlns:a16="http://schemas.microsoft.com/office/drawing/2014/main" id="{4ED1155B-8269-48B2-ADDA-F7AE77E92EA5}"/>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32" name="直線コネクタ 631">
          <a:extLst>
            <a:ext uri="{FF2B5EF4-FFF2-40B4-BE49-F238E27FC236}">
              <a16:creationId xmlns:a16="http://schemas.microsoft.com/office/drawing/2014/main" id="{14404F68-A8C5-4F97-A5DF-C176B6738AC1}"/>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33" name="テキスト ボックス 632">
          <a:extLst>
            <a:ext uri="{FF2B5EF4-FFF2-40B4-BE49-F238E27FC236}">
              <a16:creationId xmlns:a16="http://schemas.microsoft.com/office/drawing/2014/main" id="{77BAF388-2A0B-4FC8-98F6-56346FDE6533}"/>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34" name="直線コネクタ 633">
          <a:extLst>
            <a:ext uri="{FF2B5EF4-FFF2-40B4-BE49-F238E27FC236}">
              <a16:creationId xmlns:a16="http://schemas.microsoft.com/office/drawing/2014/main" id="{0216AD04-7260-4601-990C-2CD571C64D68}"/>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35" name="テキスト ボックス 634">
          <a:extLst>
            <a:ext uri="{FF2B5EF4-FFF2-40B4-BE49-F238E27FC236}">
              <a16:creationId xmlns:a16="http://schemas.microsoft.com/office/drawing/2014/main" id="{79027ABC-1E35-4C57-A02B-BAFF8C733BFA}"/>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6" name="直線コネクタ 635">
          <a:extLst>
            <a:ext uri="{FF2B5EF4-FFF2-40B4-BE49-F238E27FC236}">
              <a16:creationId xmlns:a16="http://schemas.microsoft.com/office/drawing/2014/main" id="{61A665E2-0493-4AD5-9DD8-87968FE69F5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7" name="テキスト ボックス 636">
          <a:extLst>
            <a:ext uri="{FF2B5EF4-FFF2-40B4-BE49-F238E27FC236}">
              <a16:creationId xmlns:a16="http://schemas.microsoft.com/office/drawing/2014/main" id="{4607B6E4-F6F1-4F71-8CAF-E7777F9ACF72}"/>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8" name="【公民館】&#10;有形固定資産減価償却率グラフ枠">
          <a:extLst>
            <a:ext uri="{FF2B5EF4-FFF2-40B4-BE49-F238E27FC236}">
              <a16:creationId xmlns:a16="http://schemas.microsoft.com/office/drawing/2014/main" id="{B61429C2-7028-472D-90CC-2B1582FE0BB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23622</xdr:rowOff>
    </xdr:from>
    <xdr:to>
      <xdr:col>85</xdr:col>
      <xdr:colOff>126364</xdr:colOff>
      <xdr:row>108</xdr:row>
      <xdr:rowOff>85344</xdr:rowOff>
    </xdr:to>
    <xdr:cxnSp macro="">
      <xdr:nvCxnSpPr>
        <xdr:cNvPr id="639" name="直線コネクタ 638">
          <a:extLst>
            <a:ext uri="{FF2B5EF4-FFF2-40B4-BE49-F238E27FC236}">
              <a16:creationId xmlns:a16="http://schemas.microsoft.com/office/drawing/2014/main" id="{AD44ADB3-8C10-49E0-855C-799E72C299AC}"/>
            </a:ext>
          </a:extLst>
        </xdr:cNvPr>
        <xdr:cNvCxnSpPr/>
      </xdr:nvCxnSpPr>
      <xdr:spPr>
        <a:xfrm flipV="1">
          <a:off x="16318864" y="17340072"/>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89171</xdr:rowOff>
    </xdr:from>
    <xdr:ext cx="405111" cy="259045"/>
    <xdr:sp macro="" textlink="">
      <xdr:nvSpPr>
        <xdr:cNvPr id="640" name="【公民館】&#10;有形固定資産減価償却率最小値テキスト">
          <a:extLst>
            <a:ext uri="{FF2B5EF4-FFF2-40B4-BE49-F238E27FC236}">
              <a16:creationId xmlns:a16="http://schemas.microsoft.com/office/drawing/2014/main" id="{79DFA0C7-99CB-424A-913F-ABF1E6610337}"/>
            </a:ext>
          </a:extLst>
        </xdr:cNvPr>
        <xdr:cNvSpPr txBox="1"/>
      </xdr:nvSpPr>
      <xdr:spPr>
        <a:xfrm>
          <a:off x="16357600" y="1860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85344</xdr:rowOff>
    </xdr:from>
    <xdr:to>
      <xdr:col>86</xdr:col>
      <xdr:colOff>25400</xdr:colOff>
      <xdr:row>108</xdr:row>
      <xdr:rowOff>85344</xdr:rowOff>
    </xdr:to>
    <xdr:cxnSp macro="">
      <xdr:nvCxnSpPr>
        <xdr:cNvPr id="641" name="直線コネクタ 640">
          <a:extLst>
            <a:ext uri="{FF2B5EF4-FFF2-40B4-BE49-F238E27FC236}">
              <a16:creationId xmlns:a16="http://schemas.microsoft.com/office/drawing/2014/main" id="{135A438D-46DA-463E-9DC3-0725F5DE879B}"/>
            </a:ext>
          </a:extLst>
        </xdr:cNvPr>
        <xdr:cNvCxnSpPr/>
      </xdr:nvCxnSpPr>
      <xdr:spPr>
        <a:xfrm>
          <a:off x="16230600" y="1860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141749</xdr:rowOff>
    </xdr:from>
    <xdr:ext cx="405111" cy="259045"/>
    <xdr:sp macro="" textlink="">
      <xdr:nvSpPr>
        <xdr:cNvPr id="642" name="【公民館】&#10;有形固定資産減価償却率最大値テキスト">
          <a:extLst>
            <a:ext uri="{FF2B5EF4-FFF2-40B4-BE49-F238E27FC236}">
              <a16:creationId xmlns:a16="http://schemas.microsoft.com/office/drawing/2014/main" id="{8DBE23AC-2A4C-4691-8322-55E9E0CFAD28}"/>
            </a:ext>
          </a:extLst>
        </xdr:cNvPr>
        <xdr:cNvSpPr txBox="1"/>
      </xdr:nvSpPr>
      <xdr:spPr>
        <a:xfrm>
          <a:off x="16357600" y="17115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23622</xdr:rowOff>
    </xdr:from>
    <xdr:to>
      <xdr:col>86</xdr:col>
      <xdr:colOff>25400</xdr:colOff>
      <xdr:row>101</xdr:row>
      <xdr:rowOff>23622</xdr:rowOff>
    </xdr:to>
    <xdr:cxnSp macro="">
      <xdr:nvCxnSpPr>
        <xdr:cNvPr id="643" name="直線コネクタ 642">
          <a:extLst>
            <a:ext uri="{FF2B5EF4-FFF2-40B4-BE49-F238E27FC236}">
              <a16:creationId xmlns:a16="http://schemas.microsoft.com/office/drawing/2014/main" id="{B0915DB8-D173-4DEB-A14C-D34EDDF7F401}"/>
            </a:ext>
          </a:extLst>
        </xdr:cNvPr>
        <xdr:cNvCxnSpPr/>
      </xdr:nvCxnSpPr>
      <xdr:spPr>
        <a:xfrm>
          <a:off x="16230600" y="1734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97553</xdr:rowOff>
    </xdr:from>
    <xdr:ext cx="405111" cy="259045"/>
    <xdr:sp macro="" textlink="">
      <xdr:nvSpPr>
        <xdr:cNvPr id="644" name="【公民館】&#10;有形固定資産減価償却率平均値テキスト">
          <a:extLst>
            <a:ext uri="{FF2B5EF4-FFF2-40B4-BE49-F238E27FC236}">
              <a16:creationId xmlns:a16="http://schemas.microsoft.com/office/drawing/2014/main" id="{5C172EBA-0B57-4D3D-BCCF-31A43F1D8075}"/>
            </a:ext>
          </a:extLst>
        </xdr:cNvPr>
        <xdr:cNvSpPr txBox="1"/>
      </xdr:nvSpPr>
      <xdr:spPr>
        <a:xfrm>
          <a:off x="16357600" y="17928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119126</xdr:rowOff>
    </xdr:from>
    <xdr:to>
      <xdr:col>85</xdr:col>
      <xdr:colOff>177800</xdr:colOff>
      <xdr:row>105</xdr:row>
      <xdr:rowOff>49276</xdr:rowOff>
    </xdr:to>
    <xdr:sp macro="" textlink="">
      <xdr:nvSpPr>
        <xdr:cNvPr id="645" name="フローチャート: 判断 644">
          <a:extLst>
            <a:ext uri="{FF2B5EF4-FFF2-40B4-BE49-F238E27FC236}">
              <a16:creationId xmlns:a16="http://schemas.microsoft.com/office/drawing/2014/main" id="{69EFF0CF-30C7-4850-846A-5FECCA90E756}"/>
            </a:ext>
          </a:extLst>
        </xdr:cNvPr>
        <xdr:cNvSpPr/>
      </xdr:nvSpPr>
      <xdr:spPr>
        <a:xfrm>
          <a:off x="16268700" y="1794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146558</xdr:rowOff>
    </xdr:from>
    <xdr:to>
      <xdr:col>81</xdr:col>
      <xdr:colOff>101600</xdr:colOff>
      <xdr:row>105</xdr:row>
      <xdr:rowOff>76708</xdr:rowOff>
    </xdr:to>
    <xdr:sp macro="" textlink="">
      <xdr:nvSpPr>
        <xdr:cNvPr id="646" name="フローチャート: 判断 645">
          <a:extLst>
            <a:ext uri="{FF2B5EF4-FFF2-40B4-BE49-F238E27FC236}">
              <a16:creationId xmlns:a16="http://schemas.microsoft.com/office/drawing/2014/main" id="{8C568302-8165-4179-A547-018D818FA324}"/>
            </a:ext>
          </a:extLst>
        </xdr:cNvPr>
        <xdr:cNvSpPr/>
      </xdr:nvSpPr>
      <xdr:spPr>
        <a:xfrm>
          <a:off x="15430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100837</xdr:rowOff>
    </xdr:from>
    <xdr:to>
      <xdr:col>76</xdr:col>
      <xdr:colOff>165100</xdr:colOff>
      <xdr:row>106</xdr:row>
      <xdr:rowOff>30987</xdr:rowOff>
    </xdr:to>
    <xdr:sp macro="" textlink="">
      <xdr:nvSpPr>
        <xdr:cNvPr id="647" name="フローチャート: 判断 646">
          <a:extLst>
            <a:ext uri="{FF2B5EF4-FFF2-40B4-BE49-F238E27FC236}">
              <a16:creationId xmlns:a16="http://schemas.microsoft.com/office/drawing/2014/main" id="{3ACA06CC-0267-423E-AD78-C2A1B9B5F2B9}"/>
            </a:ext>
          </a:extLst>
        </xdr:cNvPr>
        <xdr:cNvSpPr/>
      </xdr:nvSpPr>
      <xdr:spPr>
        <a:xfrm>
          <a:off x="14541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02D52805-5DFB-45EB-8577-08A7C4F0F34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338930F9-69F2-4055-88D8-4E9D07A3E39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945F518F-C9EF-44B9-9A95-1F2C5409CF8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66B140F7-1A01-4852-8882-848E5EE2EDA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BBB29932-0B9F-491E-A428-595988363D5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34544</xdr:rowOff>
    </xdr:from>
    <xdr:to>
      <xdr:col>85</xdr:col>
      <xdr:colOff>177800</xdr:colOff>
      <xdr:row>103</xdr:row>
      <xdr:rowOff>136144</xdr:rowOff>
    </xdr:to>
    <xdr:sp macro="" textlink="">
      <xdr:nvSpPr>
        <xdr:cNvPr id="653" name="楕円 652">
          <a:extLst>
            <a:ext uri="{FF2B5EF4-FFF2-40B4-BE49-F238E27FC236}">
              <a16:creationId xmlns:a16="http://schemas.microsoft.com/office/drawing/2014/main" id="{479AAB24-0567-46FA-8230-B39D634D7517}"/>
            </a:ext>
          </a:extLst>
        </xdr:cNvPr>
        <xdr:cNvSpPr/>
      </xdr:nvSpPr>
      <xdr:spPr>
        <a:xfrm>
          <a:off x="16268700" y="1769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57421</xdr:rowOff>
    </xdr:from>
    <xdr:ext cx="405111" cy="259045"/>
    <xdr:sp macro="" textlink="">
      <xdr:nvSpPr>
        <xdr:cNvPr id="654" name="【公民館】&#10;有形固定資産減価償却率該当値テキスト">
          <a:extLst>
            <a:ext uri="{FF2B5EF4-FFF2-40B4-BE49-F238E27FC236}">
              <a16:creationId xmlns:a16="http://schemas.microsoft.com/office/drawing/2014/main" id="{1A3076F4-B7DC-461E-88B8-4481377EF80D}"/>
            </a:ext>
          </a:extLst>
        </xdr:cNvPr>
        <xdr:cNvSpPr txBox="1"/>
      </xdr:nvSpPr>
      <xdr:spPr>
        <a:xfrm>
          <a:off x="16357600" y="175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82550</xdr:rowOff>
    </xdr:from>
    <xdr:to>
      <xdr:col>81</xdr:col>
      <xdr:colOff>101600</xdr:colOff>
      <xdr:row>104</xdr:row>
      <xdr:rowOff>12700</xdr:rowOff>
    </xdr:to>
    <xdr:sp macro="" textlink="">
      <xdr:nvSpPr>
        <xdr:cNvPr id="655" name="楕円 654">
          <a:extLst>
            <a:ext uri="{FF2B5EF4-FFF2-40B4-BE49-F238E27FC236}">
              <a16:creationId xmlns:a16="http://schemas.microsoft.com/office/drawing/2014/main" id="{B4592526-BBA8-48AD-B18A-3E1BE1ADED6D}"/>
            </a:ext>
          </a:extLst>
        </xdr:cNvPr>
        <xdr:cNvSpPr/>
      </xdr:nvSpPr>
      <xdr:spPr>
        <a:xfrm>
          <a:off x="15430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85344</xdr:rowOff>
    </xdr:from>
    <xdr:to>
      <xdr:col>85</xdr:col>
      <xdr:colOff>127000</xdr:colOff>
      <xdr:row>103</xdr:row>
      <xdr:rowOff>133350</xdr:rowOff>
    </xdr:to>
    <xdr:cxnSp macro="">
      <xdr:nvCxnSpPr>
        <xdr:cNvPr id="656" name="直線コネクタ 655">
          <a:extLst>
            <a:ext uri="{FF2B5EF4-FFF2-40B4-BE49-F238E27FC236}">
              <a16:creationId xmlns:a16="http://schemas.microsoft.com/office/drawing/2014/main" id="{D3A7C36B-9916-4266-80EE-65EA219968BD}"/>
            </a:ext>
          </a:extLst>
        </xdr:cNvPr>
        <xdr:cNvCxnSpPr/>
      </xdr:nvCxnSpPr>
      <xdr:spPr>
        <a:xfrm flipV="1">
          <a:off x="15481300" y="17744694"/>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657" name="楕円 656">
          <a:extLst>
            <a:ext uri="{FF2B5EF4-FFF2-40B4-BE49-F238E27FC236}">
              <a16:creationId xmlns:a16="http://schemas.microsoft.com/office/drawing/2014/main" id="{4FEB363C-A183-4C49-B67F-CE72E8577F02}"/>
            </a:ext>
          </a:extLst>
        </xdr:cNvPr>
        <xdr:cNvSpPr/>
      </xdr:nvSpPr>
      <xdr:spPr>
        <a:xfrm>
          <a:off x="14541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76200</xdr:rowOff>
    </xdr:from>
    <xdr:to>
      <xdr:col>81</xdr:col>
      <xdr:colOff>50800</xdr:colOff>
      <xdr:row>103</xdr:row>
      <xdr:rowOff>133350</xdr:rowOff>
    </xdr:to>
    <xdr:cxnSp macro="">
      <xdr:nvCxnSpPr>
        <xdr:cNvPr id="658" name="直線コネクタ 657">
          <a:extLst>
            <a:ext uri="{FF2B5EF4-FFF2-40B4-BE49-F238E27FC236}">
              <a16:creationId xmlns:a16="http://schemas.microsoft.com/office/drawing/2014/main" id="{7D73F42A-8032-41BF-A226-30E00BCD3B34}"/>
            </a:ext>
          </a:extLst>
        </xdr:cNvPr>
        <xdr:cNvCxnSpPr/>
      </xdr:nvCxnSpPr>
      <xdr:spPr>
        <a:xfrm>
          <a:off x="14592300" y="17735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67835</xdr:rowOff>
    </xdr:from>
    <xdr:ext cx="405111" cy="259045"/>
    <xdr:sp macro="" textlink="">
      <xdr:nvSpPr>
        <xdr:cNvPr id="659" name="n_1aveValue【公民館】&#10;有形固定資産減価償却率">
          <a:extLst>
            <a:ext uri="{FF2B5EF4-FFF2-40B4-BE49-F238E27FC236}">
              <a16:creationId xmlns:a16="http://schemas.microsoft.com/office/drawing/2014/main" id="{7B32EB28-C15D-475F-87B6-63BC47E1903F}"/>
            </a:ext>
          </a:extLst>
        </xdr:cNvPr>
        <xdr:cNvSpPr txBox="1"/>
      </xdr:nvSpPr>
      <xdr:spPr>
        <a:xfrm>
          <a:off x="15266044" y="1807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22114</xdr:rowOff>
    </xdr:from>
    <xdr:ext cx="405111" cy="259045"/>
    <xdr:sp macro="" textlink="">
      <xdr:nvSpPr>
        <xdr:cNvPr id="660" name="n_2aveValue【公民館】&#10;有形固定資産減価償却率">
          <a:extLst>
            <a:ext uri="{FF2B5EF4-FFF2-40B4-BE49-F238E27FC236}">
              <a16:creationId xmlns:a16="http://schemas.microsoft.com/office/drawing/2014/main" id="{C6812BA8-2A9E-4FDC-B750-63F5192D82B7}"/>
            </a:ext>
          </a:extLst>
        </xdr:cNvPr>
        <xdr:cNvSpPr txBox="1"/>
      </xdr:nvSpPr>
      <xdr:spPr>
        <a:xfrm>
          <a:off x="14389744" y="18195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29227</xdr:rowOff>
    </xdr:from>
    <xdr:ext cx="405111" cy="259045"/>
    <xdr:sp macro="" textlink="">
      <xdr:nvSpPr>
        <xdr:cNvPr id="661" name="n_1mainValue【公民館】&#10;有形固定資産減価償却率">
          <a:extLst>
            <a:ext uri="{FF2B5EF4-FFF2-40B4-BE49-F238E27FC236}">
              <a16:creationId xmlns:a16="http://schemas.microsoft.com/office/drawing/2014/main" id="{BE378FC7-71C7-429F-9C68-D3EDA2798B67}"/>
            </a:ext>
          </a:extLst>
        </xdr:cNvPr>
        <xdr:cNvSpPr txBox="1"/>
      </xdr:nvSpPr>
      <xdr:spPr>
        <a:xfrm>
          <a:off x="152660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143527</xdr:rowOff>
    </xdr:from>
    <xdr:ext cx="405111" cy="259045"/>
    <xdr:sp macro="" textlink="">
      <xdr:nvSpPr>
        <xdr:cNvPr id="662" name="n_2mainValue【公民館】&#10;有形固定資産減価償却率">
          <a:extLst>
            <a:ext uri="{FF2B5EF4-FFF2-40B4-BE49-F238E27FC236}">
              <a16:creationId xmlns:a16="http://schemas.microsoft.com/office/drawing/2014/main" id="{D435BD08-8DE7-456D-BC9E-4A9644FFB7FE}"/>
            </a:ext>
          </a:extLst>
        </xdr:cNvPr>
        <xdr:cNvSpPr txBox="1"/>
      </xdr:nvSpPr>
      <xdr:spPr>
        <a:xfrm>
          <a:off x="143897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3" name="正方形/長方形 662">
          <a:extLst>
            <a:ext uri="{FF2B5EF4-FFF2-40B4-BE49-F238E27FC236}">
              <a16:creationId xmlns:a16="http://schemas.microsoft.com/office/drawing/2014/main" id="{6960C03E-FAB7-4F78-BB7E-925082AC67C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4" name="正方形/長方形 663">
          <a:extLst>
            <a:ext uri="{FF2B5EF4-FFF2-40B4-BE49-F238E27FC236}">
              <a16:creationId xmlns:a16="http://schemas.microsoft.com/office/drawing/2014/main" id="{40EC78E7-C2CC-4F5A-B9B6-E8B63ED5534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5" name="正方形/長方形 664">
          <a:extLst>
            <a:ext uri="{FF2B5EF4-FFF2-40B4-BE49-F238E27FC236}">
              <a16:creationId xmlns:a16="http://schemas.microsoft.com/office/drawing/2014/main" id="{ED96F085-4F11-4A0D-AD5C-C3B48C271D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6" name="正方形/長方形 665">
          <a:extLst>
            <a:ext uri="{FF2B5EF4-FFF2-40B4-BE49-F238E27FC236}">
              <a16:creationId xmlns:a16="http://schemas.microsoft.com/office/drawing/2014/main" id="{F30D730A-5DDA-416F-9AF9-FE9FCE18E70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7" name="正方形/長方形 666">
          <a:extLst>
            <a:ext uri="{FF2B5EF4-FFF2-40B4-BE49-F238E27FC236}">
              <a16:creationId xmlns:a16="http://schemas.microsoft.com/office/drawing/2014/main" id="{4755A21D-6804-42E6-8B7A-150D21AB01A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8" name="正方形/長方形 667">
          <a:extLst>
            <a:ext uri="{FF2B5EF4-FFF2-40B4-BE49-F238E27FC236}">
              <a16:creationId xmlns:a16="http://schemas.microsoft.com/office/drawing/2014/main" id="{4331C3A6-4EE8-4A54-9796-FAA5F2CBDC9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9" name="正方形/長方形 668">
          <a:extLst>
            <a:ext uri="{FF2B5EF4-FFF2-40B4-BE49-F238E27FC236}">
              <a16:creationId xmlns:a16="http://schemas.microsoft.com/office/drawing/2014/main" id="{6572EC27-CA96-4CBC-8AF0-09B0F05226C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0" name="正方形/長方形 669">
          <a:extLst>
            <a:ext uri="{FF2B5EF4-FFF2-40B4-BE49-F238E27FC236}">
              <a16:creationId xmlns:a16="http://schemas.microsoft.com/office/drawing/2014/main" id="{E4AC97D0-C561-414D-A3DD-4D258C62024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1" name="テキスト ボックス 670">
          <a:extLst>
            <a:ext uri="{FF2B5EF4-FFF2-40B4-BE49-F238E27FC236}">
              <a16:creationId xmlns:a16="http://schemas.microsoft.com/office/drawing/2014/main" id="{6F6B879F-2DC1-4B85-9E6D-9DD47799DD2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2" name="直線コネクタ 671">
          <a:extLst>
            <a:ext uri="{FF2B5EF4-FFF2-40B4-BE49-F238E27FC236}">
              <a16:creationId xmlns:a16="http://schemas.microsoft.com/office/drawing/2014/main" id="{2D335D9D-F39E-4CC5-B321-A82F15DE8E9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3" name="直線コネクタ 672">
          <a:extLst>
            <a:ext uri="{FF2B5EF4-FFF2-40B4-BE49-F238E27FC236}">
              <a16:creationId xmlns:a16="http://schemas.microsoft.com/office/drawing/2014/main" id="{4F70DF6B-FBD0-4D6C-805A-67BEC44B6445}"/>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4" name="テキスト ボックス 673">
          <a:extLst>
            <a:ext uri="{FF2B5EF4-FFF2-40B4-BE49-F238E27FC236}">
              <a16:creationId xmlns:a16="http://schemas.microsoft.com/office/drawing/2014/main" id="{26A0EF3D-E775-4295-B55A-A0F186DFEBED}"/>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5" name="直線コネクタ 674">
          <a:extLst>
            <a:ext uri="{FF2B5EF4-FFF2-40B4-BE49-F238E27FC236}">
              <a16:creationId xmlns:a16="http://schemas.microsoft.com/office/drawing/2014/main" id="{A5F2F2AA-F6EE-4AA1-BA02-E07C31BE646B}"/>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6" name="テキスト ボックス 675">
          <a:extLst>
            <a:ext uri="{FF2B5EF4-FFF2-40B4-BE49-F238E27FC236}">
              <a16:creationId xmlns:a16="http://schemas.microsoft.com/office/drawing/2014/main" id="{1A69E0F9-13DA-4A65-8509-6F41C25D7B2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7" name="直線コネクタ 676">
          <a:extLst>
            <a:ext uri="{FF2B5EF4-FFF2-40B4-BE49-F238E27FC236}">
              <a16:creationId xmlns:a16="http://schemas.microsoft.com/office/drawing/2014/main" id="{97DF0DCC-8783-4F4C-95A7-5244AB60D87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8" name="テキスト ボックス 677">
          <a:extLst>
            <a:ext uri="{FF2B5EF4-FFF2-40B4-BE49-F238E27FC236}">
              <a16:creationId xmlns:a16="http://schemas.microsoft.com/office/drawing/2014/main" id="{A9D53DBF-03A0-44CE-B144-17A3ABA70862}"/>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9" name="直線コネクタ 678">
          <a:extLst>
            <a:ext uri="{FF2B5EF4-FFF2-40B4-BE49-F238E27FC236}">
              <a16:creationId xmlns:a16="http://schemas.microsoft.com/office/drawing/2014/main" id="{C9DDB3E8-25F2-4879-9C2D-38BE22350B3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0" name="テキスト ボックス 679">
          <a:extLst>
            <a:ext uri="{FF2B5EF4-FFF2-40B4-BE49-F238E27FC236}">
              <a16:creationId xmlns:a16="http://schemas.microsoft.com/office/drawing/2014/main" id="{C3C1BC59-5B99-4078-BAA5-19E75F479069}"/>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1" name="直線コネクタ 680">
          <a:extLst>
            <a:ext uri="{FF2B5EF4-FFF2-40B4-BE49-F238E27FC236}">
              <a16:creationId xmlns:a16="http://schemas.microsoft.com/office/drawing/2014/main" id="{CA0A50B9-0848-4E8D-9DEB-5B0644CAE8BE}"/>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2" name="テキスト ボックス 681">
          <a:extLst>
            <a:ext uri="{FF2B5EF4-FFF2-40B4-BE49-F238E27FC236}">
              <a16:creationId xmlns:a16="http://schemas.microsoft.com/office/drawing/2014/main" id="{9483BD60-C271-4F5F-9376-35964BE737A4}"/>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3" name="直線コネクタ 682">
          <a:extLst>
            <a:ext uri="{FF2B5EF4-FFF2-40B4-BE49-F238E27FC236}">
              <a16:creationId xmlns:a16="http://schemas.microsoft.com/office/drawing/2014/main" id="{5CC5ADE0-21D3-4FD2-9767-463DD8E463B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4" name="テキスト ボックス 683">
          <a:extLst>
            <a:ext uri="{FF2B5EF4-FFF2-40B4-BE49-F238E27FC236}">
              <a16:creationId xmlns:a16="http://schemas.microsoft.com/office/drawing/2014/main" id="{FE4ECD54-3760-450D-9F2B-20B2252A9D7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5" name="【公民館】&#10;一人当たり面積グラフ枠">
          <a:extLst>
            <a:ext uri="{FF2B5EF4-FFF2-40B4-BE49-F238E27FC236}">
              <a16:creationId xmlns:a16="http://schemas.microsoft.com/office/drawing/2014/main" id="{05172849-77E3-4524-9E3F-844186E5E9A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148589</xdr:rowOff>
    </xdr:from>
    <xdr:to>
      <xdr:col>116</xdr:col>
      <xdr:colOff>62864</xdr:colOff>
      <xdr:row>108</xdr:row>
      <xdr:rowOff>81914</xdr:rowOff>
    </xdr:to>
    <xdr:cxnSp macro="">
      <xdr:nvCxnSpPr>
        <xdr:cNvPr id="686" name="直線コネクタ 685">
          <a:extLst>
            <a:ext uri="{FF2B5EF4-FFF2-40B4-BE49-F238E27FC236}">
              <a16:creationId xmlns:a16="http://schemas.microsoft.com/office/drawing/2014/main" id="{706AE523-1902-40AF-907E-57705822A33B}"/>
            </a:ext>
          </a:extLst>
        </xdr:cNvPr>
        <xdr:cNvCxnSpPr/>
      </xdr:nvCxnSpPr>
      <xdr:spPr>
        <a:xfrm flipV="1">
          <a:off x="22160864" y="17293589"/>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85741</xdr:rowOff>
    </xdr:from>
    <xdr:ext cx="469744" cy="259045"/>
    <xdr:sp macro="" textlink="">
      <xdr:nvSpPr>
        <xdr:cNvPr id="687" name="【公民館】&#10;一人当たり面積最小値テキスト">
          <a:extLst>
            <a:ext uri="{FF2B5EF4-FFF2-40B4-BE49-F238E27FC236}">
              <a16:creationId xmlns:a16="http://schemas.microsoft.com/office/drawing/2014/main" id="{6DFDCE5F-BB3E-43D0-96AF-C4ACEF0034DD}"/>
            </a:ext>
          </a:extLst>
        </xdr:cNvPr>
        <xdr:cNvSpPr txBox="1"/>
      </xdr:nvSpPr>
      <xdr:spPr>
        <a:xfrm>
          <a:off x="22199600" y="1860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81914</xdr:rowOff>
    </xdr:from>
    <xdr:to>
      <xdr:col>116</xdr:col>
      <xdr:colOff>152400</xdr:colOff>
      <xdr:row>108</xdr:row>
      <xdr:rowOff>81914</xdr:rowOff>
    </xdr:to>
    <xdr:cxnSp macro="">
      <xdr:nvCxnSpPr>
        <xdr:cNvPr id="688" name="直線コネクタ 687">
          <a:extLst>
            <a:ext uri="{FF2B5EF4-FFF2-40B4-BE49-F238E27FC236}">
              <a16:creationId xmlns:a16="http://schemas.microsoft.com/office/drawing/2014/main" id="{2E649109-8BA0-49F8-A2A7-467498626C54}"/>
            </a:ext>
          </a:extLst>
        </xdr:cNvPr>
        <xdr:cNvCxnSpPr/>
      </xdr:nvCxnSpPr>
      <xdr:spPr>
        <a:xfrm>
          <a:off x="22072600" y="1859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95266</xdr:rowOff>
    </xdr:from>
    <xdr:ext cx="469744" cy="259045"/>
    <xdr:sp macro="" textlink="">
      <xdr:nvSpPr>
        <xdr:cNvPr id="689" name="【公民館】&#10;一人当たり面積最大値テキスト">
          <a:extLst>
            <a:ext uri="{FF2B5EF4-FFF2-40B4-BE49-F238E27FC236}">
              <a16:creationId xmlns:a16="http://schemas.microsoft.com/office/drawing/2014/main" id="{B731AE08-5810-42F0-9791-3F32A40A188C}"/>
            </a:ext>
          </a:extLst>
        </xdr:cNvPr>
        <xdr:cNvSpPr txBox="1"/>
      </xdr:nvSpPr>
      <xdr:spPr>
        <a:xfrm>
          <a:off x="22199600" y="1706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148589</xdr:rowOff>
    </xdr:from>
    <xdr:to>
      <xdr:col>116</xdr:col>
      <xdr:colOff>152400</xdr:colOff>
      <xdr:row>100</xdr:row>
      <xdr:rowOff>148589</xdr:rowOff>
    </xdr:to>
    <xdr:cxnSp macro="">
      <xdr:nvCxnSpPr>
        <xdr:cNvPr id="690" name="直線コネクタ 689">
          <a:extLst>
            <a:ext uri="{FF2B5EF4-FFF2-40B4-BE49-F238E27FC236}">
              <a16:creationId xmlns:a16="http://schemas.microsoft.com/office/drawing/2014/main" id="{E9560E00-F2BF-45D0-8BE3-BEA11454F94B}"/>
            </a:ext>
          </a:extLst>
        </xdr:cNvPr>
        <xdr:cNvCxnSpPr/>
      </xdr:nvCxnSpPr>
      <xdr:spPr>
        <a:xfrm>
          <a:off x="22072600" y="172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161941</xdr:rowOff>
    </xdr:from>
    <xdr:ext cx="469744" cy="259045"/>
    <xdr:sp macro="" textlink="">
      <xdr:nvSpPr>
        <xdr:cNvPr id="691" name="【公民館】&#10;一人当たり面積平均値テキスト">
          <a:extLst>
            <a:ext uri="{FF2B5EF4-FFF2-40B4-BE49-F238E27FC236}">
              <a16:creationId xmlns:a16="http://schemas.microsoft.com/office/drawing/2014/main" id="{A0AAA02B-ACD0-47F4-98ED-B3AECB76E886}"/>
            </a:ext>
          </a:extLst>
        </xdr:cNvPr>
        <xdr:cNvSpPr txBox="1"/>
      </xdr:nvSpPr>
      <xdr:spPr>
        <a:xfrm>
          <a:off x="22199600" y="18164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12064</xdr:rowOff>
    </xdr:from>
    <xdr:to>
      <xdr:col>116</xdr:col>
      <xdr:colOff>114300</xdr:colOff>
      <xdr:row>106</xdr:row>
      <xdr:rowOff>113664</xdr:rowOff>
    </xdr:to>
    <xdr:sp macro="" textlink="">
      <xdr:nvSpPr>
        <xdr:cNvPr id="692" name="フローチャート: 判断 691">
          <a:extLst>
            <a:ext uri="{FF2B5EF4-FFF2-40B4-BE49-F238E27FC236}">
              <a16:creationId xmlns:a16="http://schemas.microsoft.com/office/drawing/2014/main" id="{D9ABD60E-5E1C-4C84-96E8-3C21D20052EF}"/>
            </a:ext>
          </a:extLst>
        </xdr:cNvPr>
        <xdr:cNvSpPr/>
      </xdr:nvSpPr>
      <xdr:spPr>
        <a:xfrm>
          <a:off x="22110700" y="1818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29211</xdr:rowOff>
    </xdr:from>
    <xdr:to>
      <xdr:col>112</xdr:col>
      <xdr:colOff>38100</xdr:colOff>
      <xdr:row>106</xdr:row>
      <xdr:rowOff>130811</xdr:rowOff>
    </xdr:to>
    <xdr:sp macro="" textlink="">
      <xdr:nvSpPr>
        <xdr:cNvPr id="693" name="フローチャート: 判断 692">
          <a:extLst>
            <a:ext uri="{FF2B5EF4-FFF2-40B4-BE49-F238E27FC236}">
              <a16:creationId xmlns:a16="http://schemas.microsoft.com/office/drawing/2014/main" id="{BD7E96BF-6610-436C-9F0C-71FDC218BE3B}"/>
            </a:ext>
          </a:extLst>
        </xdr:cNvPr>
        <xdr:cNvSpPr/>
      </xdr:nvSpPr>
      <xdr:spPr>
        <a:xfrm>
          <a:off x="21272500" y="182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90170</xdr:rowOff>
    </xdr:from>
    <xdr:to>
      <xdr:col>107</xdr:col>
      <xdr:colOff>101600</xdr:colOff>
      <xdr:row>107</xdr:row>
      <xdr:rowOff>20320</xdr:rowOff>
    </xdr:to>
    <xdr:sp macro="" textlink="">
      <xdr:nvSpPr>
        <xdr:cNvPr id="694" name="フローチャート: 判断 693">
          <a:extLst>
            <a:ext uri="{FF2B5EF4-FFF2-40B4-BE49-F238E27FC236}">
              <a16:creationId xmlns:a16="http://schemas.microsoft.com/office/drawing/2014/main" id="{8F755ACD-C8E3-4E80-9312-D13253CC0000}"/>
            </a:ext>
          </a:extLst>
        </xdr:cNvPr>
        <xdr:cNvSpPr/>
      </xdr:nvSpPr>
      <xdr:spPr>
        <a:xfrm>
          <a:off x="20383500" y="1826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5" name="テキスト ボックス 694">
          <a:extLst>
            <a:ext uri="{FF2B5EF4-FFF2-40B4-BE49-F238E27FC236}">
              <a16:creationId xmlns:a16="http://schemas.microsoft.com/office/drawing/2014/main" id="{288F5746-172A-45C8-806F-4FD2B76A901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6" name="テキスト ボックス 695">
          <a:extLst>
            <a:ext uri="{FF2B5EF4-FFF2-40B4-BE49-F238E27FC236}">
              <a16:creationId xmlns:a16="http://schemas.microsoft.com/office/drawing/2014/main" id="{804C13FC-653B-468D-9C5E-E270117553A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7" name="テキスト ボックス 696">
          <a:extLst>
            <a:ext uri="{FF2B5EF4-FFF2-40B4-BE49-F238E27FC236}">
              <a16:creationId xmlns:a16="http://schemas.microsoft.com/office/drawing/2014/main" id="{510D795A-5A9A-474C-BE02-DAA346896F8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8" name="テキスト ボックス 697">
          <a:extLst>
            <a:ext uri="{FF2B5EF4-FFF2-40B4-BE49-F238E27FC236}">
              <a16:creationId xmlns:a16="http://schemas.microsoft.com/office/drawing/2014/main" id="{9AAED58A-4E0C-4845-89B0-6A78EC177A4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id="{2F285537-B179-49A3-8054-C260FCB7BBB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97789</xdr:rowOff>
    </xdr:from>
    <xdr:to>
      <xdr:col>116</xdr:col>
      <xdr:colOff>114300</xdr:colOff>
      <xdr:row>101</xdr:row>
      <xdr:rowOff>27939</xdr:rowOff>
    </xdr:to>
    <xdr:sp macro="" textlink="">
      <xdr:nvSpPr>
        <xdr:cNvPr id="700" name="楕円 699">
          <a:extLst>
            <a:ext uri="{FF2B5EF4-FFF2-40B4-BE49-F238E27FC236}">
              <a16:creationId xmlns:a16="http://schemas.microsoft.com/office/drawing/2014/main" id="{8E2FAE28-0215-4CE2-A563-1AE3D8F00DCA}"/>
            </a:ext>
          </a:extLst>
        </xdr:cNvPr>
        <xdr:cNvSpPr/>
      </xdr:nvSpPr>
      <xdr:spPr>
        <a:xfrm>
          <a:off x="22110700" y="1724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50816</xdr:rowOff>
    </xdr:from>
    <xdr:ext cx="469744" cy="259045"/>
    <xdr:sp macro="" textlink="">
      <xdr:nvSpPr>
        <xdr:cNvPr id="701" name="【公民館】&#10;一人当たり面積該当値テキスト">
          <a:extLst>
            <a:ext uri="{FF2B5EF4-FFF2-40B4-BE49-F238E27FC236}">
              <a16:creationId xmlns:a16="http://schemas.microsoft.com/office/drawing/2014/main" id="{4C9CFE94-15F0-4EB2-BA8E-7289F676A588}"/>
            </a:ext>
          </a:extLst>
        </xdr:cNvPr>
        <xdr:cNvSpPr txBox="1"/>
      </xdr:nvSpPr>
      <xdr:spPr>
        <a:xfrm>
          <a:off x="22199600" y="1719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120650</xdr:rowOff>
    </xdr:from>
    <xdr:to>
      <xdr:col>112</xdr:col>
      <xdr:colOff>38100</xdr:colOff>
      <xdr:row>101</xdr:row>
      <xdr:rowOff>50800</xdr:rowOff>
    </xdr:to>
    <xdr:sp macro="" textlink="">
      <xdr:nvSpPr>
        <xdr:cNvPr id="702" name="楕円 701">
          <a:extLst>
            <a:ext uri="{FF2B5EF4-FFF2-40B4-BE49-F238E27FC236}">
              <a16:creationId xmlns:a16="http://schemas.microsoft.com/office/drawing/2014/main" id="{0FFF5231-7DCF-40E8-8585-F3960121F2F3}"/>
            </a:ext>
          </a:extLst>
        </xdr:cNvPr>
        <xdr:cNvSpPr/>
      </xdr:nvSpPr>
      <xdr:spPr>
        <a:xfrm>
          <a:off x="21272500" y="1726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148589</xdr:rowOff>
    </xdr:from>
    <xdr:to>
      <xdr:col>116</xdr:col>
      <xdr:colOff>63500</xdr:colOff>
      <xdr:row>101</xdr:row>
      <xdr:rowOff>0</xdr:rowOff>
    </xdr:to>
    <xdr:cxnSp macro="">
      <xdr:nvCxnSpPr>
        <xdr:cNvPr id="703" name="直線コネクタ 702">
          <a:extLst>
            <a:ext uri="{FF2B5EF4-FFF2-40B4-BE49-F238E27FC236}">
              <a16:creationId xmlns:a16="http://schemas.microsoft.com/office/drawing/2014/main" id="{BF5F82B9-D234-42F5-A070-C73872C0AFBE}"/>
            </a:ext>
          </a:extLst>
        </xdr:cNvPr>
        <xdr:cNvCxnSpPr/>
      </xdr:nvCxnSpPr>
      <xdr:spPr>
        <a:xfrm flipV="1">
          <a:off x="21323300" y="1729358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50164</xdr:rowOff>
    </xdr:from>
    <xdr:to>
      <xdr:col>107</xdr:col>
      <xdr:colOff>101600</xdr:colOff>
      <xdr:row>107</xdr:row>
      <xdr:rowOff>151764</xdr:rowOff>
    </xdr:to>
    <xdr:sp macro="" textlink="">
      <xdr:nvSpPr>
        <xdr:cNvPr id="704" name="楕円 703">
          <a:extLst>
            <a:ext uri="{FF2B5EF4-FFF2-40B4-BE49-F238E27FC236}">
              <a16:creationId xmlns:a16="http://schemas.microsoft.com/office/drawing/2014/main" id="{DBA42EC6-6773-4797-9DEC-E0FB381C1FA6}"/>
            </a:ext>
          </a:extLst>
        </xdr:cNvPr>
        <xdr:cNvSpPr/>
      </xdr:nvSpPr>
      <xdr:spPr>
        <a:xfrm>
          <a:off x="20383500" y="1839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0</xdr:rowOff>
    </xdr:from>
    <xdr:to>
      <xdr:col>111</xdr:col>
      <xdr:colOff>177800</xdr:colOff>
      <xdr:row>107</xdr:row>
      <xdr:rowOff>100964</xdr:rowOff>
    </xdr:to>
    <xdr:cxnSp macro="">
      <xdr:nvCxnSpPr>
        <xdr:cNvPr id="705" name="直線コネクタ 704">
          <a:extLst>
            <a:ext uri="{FF2B5EF4-FFF2-40B4-BE49-F238E27FC236}">
              <a16:creationId xmlns:a16="http://schemas.microsoft.com/office/drawing/2014/main" id="{C09875BD-A013-43B7-8DAB-1221D71C1C41}"/>
            </a:ext>
          </a:extLst>
        </xdr:cNvPr>
        <xdr:cNvCxnSpPr/>
      </xdr:nvCxnSpPr>
      <xdr:spPr>
        <a:xfrm flipV="1">
          <a:off x="20434300" y="17316450"/>
          <a:ext cx="889000" cy="112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121938</xdr:rowOff>
    </xdr:from>
    <xdr:ext cx="469744" cy="259045"/>
    <xdr:sp macro="" textlink="">
      <xdr:nvSpPr>
        <xdr:cNvPr id="706" name="n_1aveValue【公民館】&#10;一人当たり面積">
          <a:extLst>
            <a:ext uri="{FF2B5EF4-FFF2-40B4-BE49-F238E27FC236}">
              <a16:creationId xmlns:a16="http://schemas.microsoft.com/office/drawing/2014/main" id="{E3ADAE86-E90B-4B22-9941-AD3DF5D1A558}"/>
            </a:ext>
          </a:extLst>
        </xdr:cNvPr>
        <xdr:cNvSpPr txBox="1"/>
      </xdr:nvSpPr>
      <xdr:spPr>
        <a:xfrm>
          <a:off x="21075727" y="1829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36847</xdr:rowOff>
    </xdr:from>
    <xdr:ext cx="469744" cy="259045"/>
    <xdr:sp macro="" textlink="">
      <xdr:nvSpPr>
        <xdr:cNvPr id="707" name="n_2aveValue【公民館】&#10;一人当たり面積">
          <a:extLst>
            <a:ext uri="{FF2B5EF4-FFF2-40B4-BE49-F238E27FC236}">
              <a16:creationId xmlns:a16="http://schemas.microsoft.com/office/drawing/2014/main" id="{5A705805-9BC3-41EC-9038-F5A0CAF8C5BE}"/>
            </a:ext>
          </a:extLst>
        </xdr:cNvPr>
        <xdr:cNvSpPr txBox="1"/>
      </xdr:nvSpPr>
      <xdr:spPr>
        <a:xfrm>
          <a:off x="20199427" y="180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67327</xdr:rowOff>
    </xdr:from>
    <xdr:ext cx="469744" cy="259045"/>
    <xdr:sp macro="" textlink="">
      <xdr:nvSpPr>
        <xdr:cNvPr id="708" name="n_1mainValue【公民館】&#10;一人当たり面積">
          <a:extLst>
            <a:ext uri="{FF2B5EF4-FFF2-40B4-BE49-F238E27FC236}">
              <a16:creationId xmlns:a16="http://schemas.microsoft.com/office/drawing/2014/main" id="{287F762C-8BAC-4608-9959-23291B60B205}"/>
            </a:ext>
          </a:extLst>
        </xdr:cNvPr>
        <xdr:cNvSpPr txBox="1"/>
      </xdr:nvSpPr>
      <xdr:spPr>
        <a:xfrm>
          <a:off x="21075727" y="1704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142891</xdr:rowOff>
    </xdr:from>
    <xdr:ext cx="469744" cy="259045"/>
    <xdr:sp macro="" textlink="">
      <xdr:nvSpPr>
        <xdr:cNvPr id="709" name="n_2mainValue【公民館】&#10;一人当たり面積">
          <a:extLst>
            <a:ext uri="{FF2B5EF4-FFF2-40B4-BE49-F238E27FC236}">
              <a16:creationId xmlns:a16="http://schemas.microsoft.com/office/drawing/2014/main" id="{C5378718-A370-49B8-9B44-19A2366BFE2F}"/>
            </a:ext>
          </a:extLst>
        </xdr:cNvPr>
        <xdr:cNvSpPr txBox="1"/>
      </xdr:nvSpPr>
      <xdr:spPr>
        <a:xfrm>
          <a:off x="20199427" y="1848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0" name="正方形/長方形 709">
          <a:extLst>
            <a:ext uri="{FF2B5EF4-FFF2-40B4-BE49-F238E27FC236}">
              <a16:creationId xmlns:a16="http://schemas.microsoft.com/office/drawing/2014/main" id="{D88C5663-DA31-41F1-A8E5-C825018CD99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1" name="正方形/長方形 710">
          <a:extLst>
            <a:ext uri="{FF2B5EF4-FFF2-40B4-BE49-F238E27FC236}">
              <a16:creationId xmlns:a16="http://schemas.microsoft.com/office/drawing/2014/main" id="{76CFB924-6C2E-44AA-9F6F-6D59CE09E87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2" name="テキスト ボックス 711">
          <a:extLst>
            <a:ext uri="{FF2B5EF4-FFF2-40B4-BE49-F238E27FC236}">
              <a16:creationId xmlns:a16="http://schemas.microsoft.com/office/drawing/2014/main" id="{86D14DCC-9679-457B-A1FA-DA3E0344497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類似団体と比較し、有形固定資産減価償却率が高くなっている施設は、児童館、公民館、道路で、低くなっている施設は、認定こども園・幼稚園・保育所、学校施設、公営住宅である。</a:t>
          </a:r>
          <a:endParaRPr lang="ja-JP" altLang="ja-JP" sz="1400">
            <a:effectLst/>
          </a:endParaRPr>
        </a:p>
        <a:p>
          <a:r>
            <a:rPr kumimoji="1" lang="ja-JP" altLang="ja-JP" sz="1100">
              <a:solidFill>
                <a:schemeClr val="dk1"/>
              </a:solidFill>
              <a:effectLst/>
              <a:latin typeface="+mn-lt"/>
              <a:ea typeface="+mn-ea"/>
              <a:cs typeface="+mn-cs"/>
            </a:rPr>
            <a:t>児童館については、Ｈ</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末をもって閉館している。道路については、Ｈ</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に策定した舗装の個別施設計画に基づき、長寿命化を図る。</a:t>
          </a:r>
          <a:endParaRPr lang="ja-JP" altLang="ja-JP" sz="1400">
            <a:effectLst/>
          </a:endParaRPr>
        </a:p>
        <a:p>
          <a:r>
            <a:rPr kumimoji="1" lang="ja-JP" altLang="ja-JP" sz="1100">
              <a:solidFill>
                <a:schemeClr val="dk1"/>
              </a:solidFill>
              <a:effectLst/>
              <a:latin typeface="+mn-lt"/>
              <a:ea typeface="+mn-ea"/>
              <a:cs typeface="+mn-cs"/>
            </a:rPr>
            <a:t>　保育所については、Ｈ</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、Ｈ</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に完成した統合保育所に影響により、また、学校施設については、Ｈ</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に完成した中学校、また近年の学校耐震化工事による影響により、有形固定資産減価償却率が低くなっていると考えられる。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C26B603-9731-4AAB-A2A8-E2D6C931722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DE31348-A0A8-4BBB-A50C-8ABF56BDCE3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AE53700-F66E-404F-952E-75510441601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B123FA2-3355-4837-B5AB-DF17FDF7CA4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島根県江津市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5DED48E-99CB-4128-B916-F5F02195F5E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DF0AB68-FA19-4290-B291-679330E8B63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FFB43A2-3347-4EF7-B7F2-C73EAB4B7D5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40C16D2-6FB2-4FE2-9880-D9DBC419132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FB4179C-0A17-480B-ADE4-0C46DA51989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02CF164-07E8-405B-B6A6-A263B0B0C1F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23,944
23,655
268.24
15,650,517
15,031,823
498,876
8,773,757
21,898,733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30B1F4C-17B8-49ED-8E7D-DE81BFA6E75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00FDFC9-AAEE-459B-A6E0-7F437641DC5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2BF9E45-F144-480E-9A7E-4525F185323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08F4C65-54E1-4815-87B1-5309B4C9161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5525FF6-E0CC-4B28-8AA9-595767F77EB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64C179C-961E-4FB5-A132-4FA26133827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4B9A584-5D56-4DAD-AFF7-C72D6DD6D7E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7B83170-F0B6-4FD0-916D-0FD58A0E2E2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4CEE5FD-A304-422C-BEF4-F351D1F18DA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C84E793-A014-4198-BCE1-2157C2885F9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8EC54E1-AC85-4EFB-B229-EF848119D23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F2640AF-2559-4622-AC8B-2ADA9525E29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A47BBAF-39BA-4714-9F5F-568E65AD871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B931428-F1AC-427F-AA31-2EB49D8459B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5F42727-254F-4996-BDE7-4CEF3CD8834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0713C96-1973-49DA-A996-2C2045466AC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0CE1B8F-9903-4BD0-899F-413165883D2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6DFFD95-95FC-4EE5-8DA9-979E31E4A42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6179884-7FF9-4164-A00E-1241A576F46E}"/>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6A8ECF4-2176-4659-B30F-19BAA32B5C1E}"/>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6168D5DA-1791-4217-81C2-22AFEE4C2AE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F6765B55-AF98-4672-80CA-2DCAAA16881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F04C3A9D-216C-4B4F-930B-66B31EC6E05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38D5303-CBE6-46F1-8739-44D77A3BE8B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C802CF18-4EA2-4FB4-BF97-CD6309ED5CA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2C03B28B-6808-4F09-82F0-842FC1E2006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9A5203F8-C578-474A-A0F6-C406B77823D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73C258-D900-4CE7-9201-2EDAAB7DA5B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A52B7E77-2079-47D8-8183-775C3863DAA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7D815295-FF4F-44D7-AC69-C6B22CBDFE7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6AAFC051-1262-4E8C-AB45-821A0094B02D}"/>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41AE9D33-0976-47C3-B444-94B3CF246647}"/>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B49AFE9E-A97C-40BB-B6AD-796FF9481783}"/>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3DF7AFCD-A004-4A72-A73F-1D70DE97FC79}"/>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1377A2B1-8B52-4286-9CF4-F0FB016F70F7}"/>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93CE70E1-A2C1-4EE3-9B3B-AA357CDD6B1D}"/>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5E885E97-C1C9-4A51-8820-E81A84FDAB16}"/>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D37E3EFD-AC67-4350-8690-1F7AE0C0C6CC}"/>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ACD83F78-1866-43ED-A33B-ED8FB49C5886}"/>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E9FA71B5-1156-4693-8D31-E29A8870F84D}"/>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7D196EEC-DA79-49AB-A27F-F0F98AABEDB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DBCA9DEA-B311-44AC-88DE-79791E7F8EC8}"/>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13F87EF9-A240-4DE5-9608-C1DFDF06D9C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216745EC-7E39-4E22-99DF-8A9AF1E11E64}"/>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DDDB881B-F3EC-4F42-8D9F-FBB6B891D23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41</xdr:row>
      <xdr:rowOff>166007</xdr:rowOff>
    </xdr:to>
    <xdr:cxnSp macro="">
      <xdr:nvCxnSpPr>
        <xdr:cNvPr id="57" name="直線コネクタ 56">
          <a:extLst>
            <a:ext uri="{FF2B5EF4-FFF2-40B4-BE49-F238E27FC236}">
              <a16:creationId xmlns:a16="http://schemas.microsoft.com/office/drawing/2014/main" id="{F7ED084F-B77F-4977-967B-BA41424C5FDE}"/>
            </a:ext>
          </a:extLst>
        </xdr:cNvPr>
        <xdr:cNvCxnSpPr/>
      </xdr:nvCxnSpPr>
      <xdr:spPr>
        <a:xfrm flipV="1">
          <a:off x="4634865" y="5836920"/>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169834</xdr:rowOff>
    </xdr:from>
    <xdr:ext cx="340478" cy="259045"/>
    <xdr:sp macro="" textlink="">
      <xdr:nvSpPr>
        <xdr:cNvPr id="58" name="【図書館】&#10;有形固定資産減価償却率最小値テキスト">
          <a:extLst>
            <a:ext uri="{FF2B5EF4-FFF2-40B4-BE49-F238E27FC236}">
              <a16:creationId xmlns:a16="http://schemas.microsoft.com/office/drawing/2014/main" id="{035E8483-8A50-4F91-8D03-477C76B7126D}"/>
            </a:ext>
          </a:extLst>
        </xdr:cNvPr>
        <xdr:cNvSpPr txBox="1"/>
      </xdr:nvSpPr>
      <xdr:spPr>
        <a:xfrm>
          <a:off x="4673600" y="719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166007</xdr:rowOff>
    </xdr:from>
    <xdr:to>
      <xdr:col>24</xdr:col>
      <xdr:colOff>152400</xdr:colOff>
      <xdr:row>41</xdr:row>
      <xdr:rowOff>166007</xdr:rowOff>
    </xdr:to>
    <xdr:cxnSp macro="">
      <xdr:nvCxnSpPr>
        <xdr:cNvPr id="59" name="直線コネクタ 58">
          <a:extLst>
            <a:ext uri="{FF2B5EF4-FFF2-40B4-BE49-F238E27FC236}">
              <a16:creationId xmlns:a16="http://schemas.microsoft.com/office/drawing/2014/main" id="{6DDF7B25-F5F2-40FF-81B3-E2DD0F737846}"/>
            </a:ext>
          </a:extLst>
        </xdr:cNvPr>
        <xdr:cNvCxnSpPr/>
      </xdr:nvCxnSpPr>
      <xdr:spPr>
        <a:xfrm>
          <a:off x="4546600" y="719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0" name="【図書館】&#10;有形固定資産減価償却率最大値テキスト">
          <a:extLst>
            <a:ext uri="{FF2B5EF4-FFF2-40B4-BE49-F238E27FC236}">
              <a16:creationId xmlns:a16="http://schemas.microsoft.com/office/drawing/2014/main" id="{1E3783E1-80B8-403D-9220-C5BDCAA301C8}"/>
            </a:ext>
          </a:extLst>
        </xdr:cNvPr>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1" name="直線コネクタ 60">
          <a:extLst>
            <a:ext uri="{FF2B5EF4-FFF2-40B4-BE49-F238E27FC236}">
              <a16:creationId xmlns:a16="http://schemas.microsoft.com/office/drawing/2014/main" id="{3DAD9AC0-393D-4988-85D0-6786E3891F75}"/>
            </a:ext>
          </a:extLst>
        </xdr:cNvPr>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69141</xdr:rowOff>
    </xdr:from>
    <xdr:ext cx="405111" cy="259045"/>
    <xdr:sp macro="" textlink="">
      <xdr:nvSpPr>
        <xdr:cNvPr id="62" name="【図書館】&#10;有形固定資産減価償却率平均値テキスト">
          <a:extLst>
            <a:ext uri="{FF2B5EF4-FFF2-40B4-BE49-F238E27FC236}">
              <a16:creationId xmlns:a16="http://schemas.microsoft.com/office/drawing/2014/main" id="{A1656212-B666-4B55-998A-B547C98090AE}"/>
            </a:ext>
          </a:extLst>
        </xdr:cNvPr>
        <xdr:cNvSpPr txBox="1"/>
      </xdr:nvSpPr>
      <xdr:spPr>
        <a:xfrm>
          <a:off x="4673600" y="6241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90714</xdr:rowOff>
    </xdr:from>
    <xdr:to>
      <xdr:col>24</xdr:col>
      <xdr:colOff>114300</xdr:colOff>
      <xdr:row>37</xdr:row>
      <xdr:rowOff>20864</xdr:rowOff>
    </xdr:to>
    <xdr:sp macro="" textlink="">
      <xdr:nvSpPr>
        <xdr:cNvPr id="63" name="フローチャート: 判断 62">
          <a:extLst>
            <a:ext uri="{FF2B5EF4-FFF2-40B4-BE49-F238E27FC236}">
              <a16:creationId xmlns:a16="http://schemas.microsoft.com/office/drawing/2014/main" id="{4666D1B8-64BE-43B1-8F12-429FF526E06B}"/>
            </a:ext>
          </a:extLst>
        </xdr:cNvPr>
        <xdr:cNvSpPr/>
      </xdr:nvSpPr>
      <xdr:spPr>
        <a:xfrm>
          <a:off x="45847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133169</xdr:rowOff>
    </xdr:from>
    <xdr:to>
      <xdr:col>20</xdr:col>
      <xdr:colOff>38100</xdr:colOff>
      <xdr:row>37</xdr:row>
      <xdr:rowOff>63319</xdr:rowOff>
    </xdr:to>
    <xdr:sp macro="" textlink="">
      <xdr:nvSpPr>
        <xdr:cNvPr id="64" name="フローチャート: 判断 63">
          <a:extLst>
            <a:ext uri="{FF2B5EF4-FFF2-40B4-BE49-F238E27FC236}">
              <a16:creationId xmlns:a16="http://schemas.microsoft.com/office/drawing/2014/main" id="{ADF41095-DBB0-4348-BDB8-A47CBAFDFEB4}"/>
            </a:ext>
          </a:extLst>
        </xdr:cNvPr>
        <xdr:cNvSpPr/>
      </xdr:nvSpPr>
      <xdr:spPr>
        <a:xfrm>
          <a:off x="3746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107043</xdr:rowOff>
    </xdr:from>
    <xdr:to>
      <xdr:col>15</xdr:col>
      <xdr:colOff>101600</xdr:colOff>
      <xdr:row>37</xdr:row>
      <xdr:rowOff>37193</xdr:rowOff>
    </xdr:to>
    <xdr:sp macro="" textlink="">
      <xdr:nvSpPr>
        <xdr:cNvPr id="65" name="フローチャート: 判断 64">
          <a:extLst>
            <a:ext uri="{FF2B5EF4-FFF2-40B4-BE49-F238E27FC236}">
              <a16:creationId xmlns:a16="http://schemas.microsoft.com/office/drawing/2014/main" id="{1A8890F1-94E9-4869-AD0D-713E418972B5}"/>
            </a:ext>
          </a:extLst>
        </xdr:cNvPr>
        <xdr:cNvSpPr/>
      </xdr:nvSpPr>
      <xdr:spPr>
        <a:xfrm>
          <a:off x="2857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E0FE1876-E6BF-4716-B787-B5EDD72522C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C48B3312-7543-4184-9A73-456FD0B9349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6019858-7DB2-41CC-B6D1-ECA86E946B7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E5CA675-0490-400D-87E7-B2E09AEC7F4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1BEF027-7A47-4340-AB31-93734E230B4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43361</xdr:rowOff>
    </xdr:from>
    <xdr:to>
      <xdr:col>24</xdr:col>
      <xdr:colOff>114300</xdr:colOff>
      <xdr:row>34</xdr:row>
      <xdr:rowOff>144961</xdr:rowOff>
    </xdr:to>
    <xdr:sp macro="" textlink="">
      <xdr:nvSpPr>
        <xdr:cNvPr id="71" name="楕円 70">
          <a:extLst>
            <a:ext uri="{FF2B5EF4-FFF2-40B4-BE49-F238E27FC236}">
              <a16:creationId xmlns:a16="http://schemas.microsoft.com/office/drawing/2014/main" id="{0884B9E0-F920-4CC8-87D6-A37BCBB784FA}"/>
            </a:ext>
          </a:extLst>
        </xdr:cNvPr>
        <xdr:cNvSpPr/>
      </xdr:nvSpPr>
      <xdr:spPr>
        <a:xfrm>
          <a:off x="4584700" y="587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129738</xdr:rowOff>
    </xdr:from>
    <xdr:ext cx="405111" cy="259045"/>
    <xdr:sp macro="" textlink="">
      <xdr:nvSpPr>
        <xdr:cNvPr id="72" name="【図書館】&#10;有形固定資産減価償却率該当値テキスト">
          <a:extLst>
            <a:ext uri="{FF2B5EF4-FFF2-40B4-BE49-F238E27FC236}">
              <a16:creationId xmlns:a16="http://schemas.microsoft.com/office/drawing/2014/main" id="{49F9CBEC-6A80-4D96-B929-E2AACDB85DF9}"/>
            </a:ext>
          </a:extLst>
        </xdr:cNvPr>
        <xdr:cNvSpPr txBox="1"/>
      </xdr:nvSpPr>
      <xdr:spPr>
        <a:xfrm>
          <a:off x="4673600" y="578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27033</xdr:rowOff>
    </xdr:from>
    <xdr:to>
      <xdr:col>20</xdr:col>
      <xdr:colOff>38100</xdr:colOff>
      <xdr:row>34</xdr:row>
      <xdr:rowOff>128633</xdr:rowOff>
    </xdr:to>
    <xdr:sp macro="" textlink="">
      <xdr:nvSpPr>
        <xdr:cNvPr id="73" name="楕円 72">
          <a:extLst>
            <a:ext uri="{FF2B5EF4-FFF2-40B4-BE49-F238E27FC236}">
              <a16:creationId xmlns:a16="http://schemas.microsoft.com/office/drawing/2014/main" id="{5B39DD78-5871-4664-B8F4-6833B9B70C05}"/>
            </a:ext>
          </a:extLst>
        </xdr:cNvPr>
        <xdr:cNvSpPr/>
      </xdr:nvSpPr>
      <xdr:spPr>
        <a:xfrm>
          <a:off x="3746500" y="585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77833</xdr:rowOff>
    </xdr:from>
    <xdr:to>
      <xdr:col>24</xdr:col>
      <xdr:colOff>63500</xdr:colOff>
      <xdr:row>34</xdr:row>
      <xdr:rowOff>94161</xdr:rowOff>
    </xdr:to>
    <xdr:cxnSp macro="">
      <xdr:nvCxnSpPr>
        <xdr:cNvPr id="74" name="直線コネクタ 73">
          <a:extLst>
            <a:ext uri="{FF2B5EF4-FFF2-40B4-BE49-F238E27FC236}">
              <a16:creationId xmlns:a16="http://schemas.microsoft.com/office/drawing/2014/main" id="{12490BF7-5129-40FB-AA27-6BCB82687F1B}"/>
            </a:ext>
          </a:extLst>
        </xdr:cNvPr>
        <xdr:cNvCxnSpPr/>
      </xdr:nvCxnSpPr>
      <xdr:spPr>
        <a:xfrm>
          <a:off x="3797300" y="590713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44994</xdr:rowOff>
    </xdr:from>
    <xdr:to>
      <xdr:col>15</xdr:col>
      <xdr:colOff>101600</xdr:colOff>
      <xdr:row>34</xdr:row>
      <xdr:rowOff>146594</xdr:rowOff>
    </xdr:to>
    <xdr:sp macro="" textlink="">
      <xdr:nvSpPr>
        <xdr:cNvPr id="75" name="楕円 74">
          <a:extLst>
            <a:ext uri="{FF2B5EF4-FFF2-40B4-BE49-F238E27FC236}">
              <a16:creationId xmlns:a16="http://schemas.microsoft.com/office/drawing/2014/main" id="{B6E1652E-D4F8-4E02-B851-55F69CFCA17D}"/>
            </a:ext>
          </a:extLst>
        </xdr:cNvPr>
        <xdr:cNvSpPr/>
      </xdr:nvSpPr>
      <xdr:spPr>
        <a:xfrm>
          <a:off x="2857500" y="587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77833</xdr:rowOff>
    </xdr:from>
    <xdr:to>
      <xdr:col>19</xdr:col>
      <xdr:colOff>177800</xdr:colOff>
      <xdr:row>34</xdr:row>
      <xdr:rowOff>95794</xdr:rowOff>
    </xdr:to>
    <xdr:cxnSp macro="">
      <xdr:nvCxnSpPr>
        <xdr:cNvPr id="76" name="直線コネクタ 75">
          <a:extLst>
            <a:ext uri="{FF2B5EF4-FFF2-40B4-BE49-F238E27FC236}">
              <a16:creationId xmlns:a16="http://schemas.microsoft.com/office/drawing/2014/main" id="{E71292D6-8F8B-45F4-B868-22D4BB47A76C}"/>
            </a:ext>
          </a:extLst>
        </xdr:cNvPr>
        <xdr:cNvCxnSpPr/>
      </xdr:nvCxnSpPr>
      <xdr:spPr>
        <a:xfrm flipV="1">
          <a:off x="2908300" y="590713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54446</xdr:rowOff>
    </xdr:from>
    <xdr:ext cx="405111" cy="259045"/>
    <xdr:sp macro="" textlink="">
      <xdr:nvSpPr>
        <xdr:cNvPr id="77" name="n_1aveValue【図書館】&#10;有形固定資産減価償却率">
          <a:extLst>
            <a:ext uri="{FF2B5EF4-FFF2-40B4-BE49-F238E27FC236}">
              <a16:creationId xmlns:a16="http://schemas.microsoft.com/office/drawing/2014/main" id="{F29A7191-4ACD-40A8-878F-503BA591E57C}"/>
            </a:ext>
          </a:extLst>
        </xdr:cNvPr>
        <xdr:cNvSpPr txBox="1"/>
      </xdr:nvSpPr>
      <xdr:spPr>
        <a:xfrm>
          <a:off x="3582044"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28320</xdr:rowOff>
    </xdr:from>
    <xdr:ext cx="405111" cy="259045"/>
    <xdr:sp macro="" textlink="">
      <xdr:nvSpPr>
        <xdr:cNvPr id="78" name="n_2aveValue【図書館】&#10;有形固定資産減価償却率">
          <a:extLst>
            <a:ext uri="{FF2B5EF4-FFF2-40B4-BE49-F238E27FC236}">
              <a16:creationId xmlns:a16="http://schemas.microsoft.com/office/drawing/2014/main" id="{1D82BF9E-E4DC-44F8-B10A-4A8D316884A5}"/>
            </a:ext>
          </a:extLst>
        </xdr:cNvPr>
        <xdr:cNvSpPr txBox="1"/>
      </xdr:nvSpPr>
      <xdr:spPr>
        <a:xfrm>
          <a:off x="2705744" y="637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145160</xdr:rowOff>
    </xdr:from>
    <xdr:ext cx="405111" cy="259045"/>
    <xdr:sp macro="" textlink="">
      <xdr:nvSpPr>
        <xdr:cNvPr id="79" name="n_1mainValue【図書館】&#10;有形固定資産減価償却率">
          <a:extLst>
            <a:ext uri="{FF2B5EF4-FFF2-40B4-BE49-F238E27FC236}">
              <a16:creationId xmlns:a16="http://schemas.microsoft.com/office/drawing/2014/main" id="{23AEE41E-4BFC-407B-9763-20C126594F01}"/>
            </a:ext>
          </a:extLst>
        </xdr:cNvPr>
        <xdr:cNvSpPr txBox="1"/>
      </xdr:nvSpPr>
      <xdr:spPr>
        <a:xfrm>
          <a:off x="3582044" y="5631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163121</xdr:rowOff>
    </xdr:from>
    <xdr:ext cx="405111" cy="259045"/>
    <xdr:sp macro="" textlink="">
      <xdr:nvSpPr>
        <xdr:cNvPr id="80" name="n_2mainValue【図書館】&#10;有形固定資産減価償却率">
          <a:extLst>
            <a:ext uri="{FF2B5EF4-FFF2-40B4-BE49-F238E27FC236}">
              <a16:creationId xmlns:a16="http://schemas.microsoft.com/office/drawing/2014/main" id="{E77856A1-5B41-48BE-8EAD-1048BB4E7936}"/>
            </a:ext>
          </a:extLst>
        </xdr:cNvPr>
        <xdr:cNvSpPr txBox="1"/>
      </xdr:nvSpPr>
      <xdr:spPr>
        <a:xfrm>
          <a:off x="2705744" y="564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a:extLst>
            <a:ext uri="{FF2B5EF4-FFF2-40B4-BE49-F238E27FC236}">
              <a16:creationId xmlns:a16="http://schemas.microsoft.com/office/drawing/2014/main" id="{31B4CE31-8BB8-4F54-8FF6-B3716AAC366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a:extLst>
            <a:ext uri="{FF2B5EF4-FFF2-40B4-BE49-F238E27FC236}">
              <a16:creationId xmlns:a16="http://schemas.microsoft.com/office/drawing/2014/main" id="{29500C93-06DF-4932-A60D-42D23FB7E06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a:extLst>
            <a:ext uri="{FF2B5EF4-FFF2-40B4-BE49-F238E27FC236}">
              <a16:creationId xmlns:a16="http://schemas.microsoft.com/office/drawing/2014/main" id="{4D1F42D0-94AA-43C5-B860-EC193051824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a:extLst>
            <a:ext uri="{FF2B5EF4-FFF2-40B4-BE49-F238E27FC236}">
              <a16:creationId xmlns:a16="http://schemas.microsoft.com/office/drawing/2014/main" id="{5DBF7435-4D5A-46F2-B55F-19AD7922C5C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a:extLst>
            <a:ext uri="{FF2B5EF4-FFF2-40B4-BE49-F238E27FC236}">
              <a16:creationId xmlns:a16="http://schemas.microsoft.com/office/drawing/2014/main" id="{ACF9B596-39D9-4DF2-B927-65A25291AAA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a:extLst>
            <a:ext uri="{FF2B5EF4-FFF2-40B4-BE49-F238E27FC236}">
              <a16:creationId xmlns:a16="http://schemas.microsoft.com/office/drawing/2014/main" id="{9F24A84B-9931-4ED3-86D4-02B820DDFFB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a:extLst>
            <a:ext uri="{FF2B5EF4-FFF2-40B4-BE49-F238E27FC236}">
              <a16:creationId xmlns:a16="http://schemas.microsoft.com/office/drawing/2014/main" id="{7BC96E36-0689-4C47-B4B1-DC022B41D33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a:extLst>
            <a:ext uri="{FF2B5EF4-FFF2-40B4-BE49-F238E27FC236}">
              <a16:creationId xmlns:a16="http://schemas.microsoft.com/office/drawing/2014/main" id="{4DB7DF4E-1EB7-4BC6-8DF0-060B78AD1C6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a:extLst>
            <a:ext uri="{FF2B5EF4-FFF2-40B4-BE49-F238E27FC236}">
              <a16:creationId xmlns:a16="http://schemas.microsoft.com/office/drawing/2014/main" id="{F7C9A633-85E9-4235-B0AD-2EBC23D224AE}"/>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a:extLst>
            <a:ext uri="{FF2B5EF4-FFF2-40B4-BE49-F238E27FC236}">
              <a16:creationId xmlns:a16="http://schemas.microsoft.com/office/drawing/2014/main" id="{44591C2A-68B5-4CE6-9FB3-880707A4E84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1" name="テキスト ボックス 90">
          <a:extLst>
            <a:ext uri="{FF2B5EF4-FFF2-40B4-BE49-F238E27FC236}">
              <a16:creationId xmlns:a16="http://schemas.microsoft.com/office/drawing/2014/main" id="{81BC2FE5-93FA-454A-AC2A-7ADA9DE1B600}"/>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2" name="直線コネクタ 91">
          <a:extLst>
            <a:ext uri="{FF2B5EF4-FFF2-40B4-BE49-F238E27FC236}">
              <a16:creationId xmlns:a16="http://schemas.microsoft.com/office/drawing/2014/main" id="{589C2A8F-3DC6-4AE7-AD33-6ED30499586B}"/>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3" name="テキスト ボックス 92">
          <a:extLst>
            <a:ext uri="{FF2B5EF4-FFF2-40B4-BE49-F238E27FC236}">
              <a16:creationId xmlns:a16="http://schemas.microsoft.com/office/drawing/2014/main" id="{7755D789-A083-4556-8211-1437F2F97738}"/>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4" name="直線コネクタ 93">
          <a:extLst>
            <a:ext uri="{FF2B5EF4-FFF2-40B4-BE49-F238E27FC236}">
              <a16:creationId xmlns:a16="http://schemas.microsoft.com/office/drawing/2014/main" id="{FA9BB852-6B59-4184-88AA-4F1A0193C8CC}"/>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5" name="テキスト ボックス 94">
          <a:extLst>
            <a:ext uri="{FF2B5EF4-FFF2-40B4-BE49-F238E27FC236}">
              <a16:creationId xmlns:a16="http://schemas.microsoft.com/office/drawing/2014/main" id="{DF5D2A34-2E29-4C8F-A7EA-FCA29BAB3505}"/>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6" name="直線コネクタ 95">
          <a:extLst>
            <a:ext uri="{FF2B5EF4-FFF2-40B4-BE49-F238E27FC236}">
              <a16:creationId xmlns:a16="http://schemas.microsoft.com/office/drawing/2014/main" id="{DF618F3B-3794-4EE8-AFD9-EF07FC6A06E6}"/>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7" name="テキスト ボックス 96">
          <a:extLst>
            <a:ext uri="{FF2B5EF4-FFF2-40B4-BE49-F238E27FC236}">
              <a16:creationId xmlns:a16="http://schemas.microsoft.com/office/drawing/2014/main" id="{C47046CB-8638-484F-8E29-041A108D2BA5}"/>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8" name="直線コネクタ 97">
          <a:extLst>
            <a:ext uri="{FF2B5EF4-FFF2-40B4-BE49-F238E27FC236}">
              <a16:creationId xmlns:a16="http://schemas.microsoft.com/office/drawing/2014/main" id="{D9B689BE-DBD7-4D8D-B3EF-0CB9EA8CF7E4}"/>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9" name="テキスト ボックス 98">
          <a:extLst>
            <a:ext uri="{FF2B5EF4-FFF2-40B4-BE49-F238E27FC236}">
              <a16:creationId xmlns:a16="http://schemas.microsoft.com/office/drawing/2014/main" id="{99DE1FA2-A99A-43EA-9644-C339C85B751B}"/>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0" name="直線コネクタ 99">
          <a:extLst>
            <a:ext uri="{FF2B5EF4-FFF2-40B4-BE49-F238E27FC236}">
              <a16:creationId xmlns:a16="http://schemas.microsoft.com/office/drawing/2014/main" id="{70355004-47AA-4489-958F-877829954349}"/>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1" name="テキスト ボックス 100">
          <a:extLst>
            <a:ext uri="{FF2B5EF4-FFF2-40B4-BE49-F238E27FC236}">
              <a16:creationId xmlns:a16="http://schemas.microsoft.com/office/drawing/2014/main" id="{A943861C-03A5-4BFD-B7D6-8C3FC03459B7}"/>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2" name="直線コネクタ 101">
          <a:extLst>
            <a:ext uri="{FF2B5EF4-FFF2-40B4-BE49-F238E27FC236}">
              <a16:creationId xmlns:a16="http://schemas.microsoft.com/office/drawing/2014/main" id="{F4F5FCAD-4E79-463C-8D36-73D382CC3EFC}"/>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3" name="テキスト ボックス 102">
          <a:extLst>
            <a:ext uri="{FF2B5EF4-FFF2-40B4-BE49-F238E27FC236}">
              <a16:creationId xmlns:a16="http://schemas.microsoft.com/office/drawing/2014/main" id="{1256CAD4-C19E-4142-B9E5-1BCAC84E029C}"/>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a:extLst>
            <a:ext uri="{FF2B5EF4-FFF2-40B4-BE49-F238E27FC236}">
              <a16:creationId xmlns:a16="http://schemas.microsoft.com/office/drawing/2014/main" id="{BFC81F61-75A0-4F74-A144-3049BC31D3C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a:extLst>
            <a:ext uri="{FF2B5EF4-FFF2-40B4-BE49-F238E27FC236}">
              <a16:creationId xmlns:a16="http://schemas.microsoft.com/office/drawing/2014/main" id="{D0111464-B640-42FF-A66A-833DA12D682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a:extLst>
            <a:ext uri="{FF2B5EF4-FFF2-40B4-BE49-F238E27FC236}">
              <a16:creationId xmlns:a16="http://schemas.microsoft.com/office/drawing/2014/main" id="{D6C6CECF-A90F-421A-87A6-8C0AEF85AAC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84364</xdr:rowOff>
    </xdr:from>
    <xdr:to>
      <xdr:col>54</xdr:col>
      <xdr:colOff>189865</xdr:colOff>
      <xdr:row>42</xdr:row>
      <xdr:rowOff>108857</xdr:rowOff>
    </xdr:to>
    <xdr:cxnSp macro="">
      <xdr:nvCxnSpPr>
        <xdr:cNvPr id="107" name="直線コネクタ 106">
          <a:extLst>
            <a:ext uri="{FF2B5EF4-FFF2-40B4-BE49-F238E27FC236}">
              <a16:creationId xmlns:a16="http://schemas.microsoft.com/office/drawing/2014/main" id="{3BAF85FB-2E79-4D94-AE9D-E214FA92B3C9}"/>
            </a:ext>
          </a:extLst>
        </xdr:cNvPr>
        <xdr:cNvCxnSpPr/>
      </xdr:nvCxnSpPr>
      <xdr:spPr>
        <a:xfrm flipV="1">
          <a:off x="10476865" y="574221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112684</xdr:rowOff>
    </xdr:from>
    <xdr:ext cx="469744" cy="259045"/>
    <xdr:sp macro="" textlink="">
      <xdr:nvSpPr>
        <xdr:cNvPr id="108" name="【図書館】&#10;一人当たり面積最小値テキスト">
          <a:extLst>
            <a:ext uri="{FF2B5EF4-FFF2-40B4-BE49-F238E27FC236}">
              <a16:creationId xmlns:a16="http://schemas.microsoft.com/office/drawing/2014/main" id="{AB26D267-58F8-4C48-A5D3-F70A8A17EABE}"/>
            </a:ext>
          </a:extLst>
        </xdr:cNvPr>
        <xdr:cNvSpPr txBox="1"/>
      </xdr:nvSpPr>
      <xdr:spPr>
        <a:xfrm>
          <a:off x="10515600" y="731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108857</xdr:rowOff>
    </xdr:from>
    <xdr:to>
      <xdr:col>55</xdr:col>
      <xdr:colOff>88900</xdr:colOff>
      <xdr:row>42</xdr:row>
      <xdr:rowOff>108857</xdr:rowOff>
    </xdr:to>
    <xdr:cxnSp macro="">
      <xdr:nvCxnSpPr>
        <xdr:cNvPr id="109" name="直線コネクタ 108">
          <a:extLst>
            <a:ext uri="{FF2B5EF4-FFF2-40B4-BE49-F238E27FC236}">
              <a16:creationId xmlns:a16="http://schemas.microsoft.com/office/drawing/2014/main" id="{D859068D-1D6D-4A79-A12C-074641031319}"/>
            </a:ext>
          </a:extLst>
        </xdr:cNvPr>
        <xdr:cNvCxnSpPr/>
      </xdr:nvCxnSpPr>
      <xdr:spPr>
        <a:xfrm>
          <a:off x="10388600" y="730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31041</xdr:rowOff>
    </xdr:from>
    <xdr:ext cx="469744" cy="259045"/>
    <xdr:sp macro="" textlink="">
      <xdr:nvSpPr>
        <xdr:cNvPr id="110" name="【図書館】&#10;一人当たり面積最大値テキスト">
          <a:extLst>
            <a:ext uri="{FF2B5EF4-FFF2-40B4-BE49-F238E27FC236}">
              <a16:creationId xmlns:a16="http://schemas.microsoft.com/office/drawing/2014/main" id="{ACD28180-F13C-462C-BB9B-CA168DF71E5E}"/>
            </a:ext>
          </a:extLst>
        </xdr:cNvPr>
        <xdr:cNvSpPr txBox="1"/>
      </xdr:nvSpPr>
      <xdr:spPr>
        <a:xfrm>
          <a:off x="10515600" y="551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84364</xdr:rowOff>
    </xdr:from>
    <xdr:to>
      <xdr:col>55</xdr:col>
      <xdr:colOff>88900</xdr:colOff>
      <xdr:row>33</xdr:row>
      <xdr:rowOff>84364</xdr:rowOff>
    </xdr:to>
    <xdr:cxnSp macro="">
      <xdr:nvCxnSpPr>
        <xdr:cNvPr id="111" name="直線コネクタ 110">
          <a:extLst>
            <a:ext uri="{FF2B5EF4-FFF2-40B4-BE49-F238E27FC236}">
              <a16:creationId xmlns:a16="http://schemas.microsoft.com/office/drawing/2014/main" id="{CF24B498-CD7A-404A-98F7-5E31E87DA0C1}"/>
            </a:ext>
          </a:extLst>
        </xdr:cNvPr>
        <xdr:cNvCxnSpPr/>
      </xdr:nvCxnSpPr>
      <xdr:spPr>
        <a:xfrm>
          <a:off x="10388600" y="574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105427</xdr:rowOff>
    </xdr:from>
    <xdr:ext cx="469744" cy="259045"/>
    <xdr:sp macro="" textlink="">
      <xdr:nvSpPr>
        <xdr:cNvPr id="112" name="【図書館】&#10;一人当たり面積平均値テキスト">
          <a:extLst>
            <a:ext uri="{FF2B5EF4-FFF2-40B4-BE49-F238E27FC236}">
              <a16:creationId xmlns:a16="http://schemas.microsoft.com/office/drawing/2014/main" id="{5BE2205B-FF50-4874-B677-C7DE344665F4}"/>
            </a:ext>
          </a:extLst>
        </xdr:cNvPr>
        <xdr:cNvSpPr txBox="1"/>
      </xdr:nvSpPr>
      <xdr:spPr>
        <a:xfrm>
          <a:off x="10515600" y="662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13" name="フローチャート: 判断 112">
          <a:extLst>
            <a:ext uri="{FF2B5EF4-FFF2-40B4-BE49-F238E27FC236}">
              <a16:creationId xmlns:a16="http://schemas.microsoft.com/office/drawing/2014/main" id="{209A20B4-16D6-4F94-B3BE-BFCB10238AB2}"/>
            </a:ext>
          </a:extLst>
        </xdr:cNvPr>
        <xdr:cNvSpPr/>
      </xdr:nvSpPr>
      <xdr:spPr>
        <a:xfrm>
          <a:off x="104267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9072</xdr:rowOff>
    </xdr:from>
    <xdr:to>
      <xdr:col>50</xdr:col>
      <xdr:colOff>165100</xdr:colOff>
      <xdr:row>40</xdr:row>
      <xdr:rowOff>110672</xdr:rowOff>
    </xdr:to>
    <xdr:sp macro="" textlink="">
      <xdr:nvSpPr>
        <xdr:cNvPr id="114" name="フローチャート: 判断 113">
          <a:extLst>
            <a:ext uri="{FF2B5EF4-FFF2-40B4-BE49-F238E27FC236}">
              <a16:creationId xmlns:a16="http://schemas.microsoft.com/office/drawing/2014/main" id="{27923B42-9D58-447C-8668-C40F2FEDEA15}"/>
            </a:ext>
          </a:extLst>
        </xdr:cNvPr>
        <xdr:cNvSpPr/>
      </xdr:nvSpPr>
      <xdr:spPr>
        <a:xfrm>
          <a:off x="9588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90715</xdr:rowOff>
    </xdr:from>
    <xdr:to>
      <xdr:col>46</xdr:col>
      <xdr:colOff>38100</xdr:colOff>
      <xdr:row>41</xdr:row>
      <xdr:rowOff>20865</xdr:rowOff>
    </xdr:to>
    <xdr:sp macro="" textlink="">
      <xdr:nvSpPr>
        <xdr:cNvPr id="115" name="フローチャート: 判断 114">
          <a:extLst>
            <a:ext uri="{FF2B5EF4-FFF2-40B4-BE49-F238E27FC236}">
              <a16:creationId xmlns:a16="http://schemas.microsoft.com/office/drawing/2014/main" id="{803A7708-0122-4AC8-B7D0-6708ABDAEDA7}"/>
            </a:ext>
          </a:extLst>
        </xdr:cNvPr>
        <xdr:cNvSpPr/>
      </xdr:nvSpPr>
      <xdr:spPr>
        <a:xfrm>
          <a:off x="8699500" y="69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D67C721D-95C4-4240-80E7-9D35D60BB21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9E083DD9-8681-4359-B459-B370B0EBF0E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4791D69A-0055-499D-BEB7-666C356884F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7A4A6F4E-480B-47FB-8D39-AD7C27A4DB6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2F06501C-4B5A-4949-9588-A56EF9C9D7A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98878</xdr:rowOff>
    </xdr:from>
    <xdr:to>
      <xdr:col>55</xdr:col>
      <xdr:colOff>50800</xdr:colOff>
      <xdr:row>42</xdr:row>
      <xdr:rowOff>29028</xdr:rowOff>
    </xdr:to>
    <xdr:sp macro="" textlink="">
      <xdr:nvSpPr>
        <xdr:cNvPr id="121" name="楕円 120">
          <a:extLst>
            <a:ext uri="{FF2B5EF4-FFF2-40B4-BE49-F238E27FC236}">
              <a16:creationId xmlns:a16="http://schemas.microsoft.com/office/drawing/2014/main" id="{B0C917BD-286C-426F-843A-A40A8FED89EA}"/>
            </a:ext>
          </a:extLst>
        </xdr:cNvPr>
        <xdr:cNvSpPr/>
      </xdr:nvSpPr>
      <xdr:spPr>
        <a:xfrm>
          <a:off x="10426700" y="712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77305</xdr:rowOff>
    </xdr:from>
    <xdr:ext cx="469744" cy="259045"/>
    <xdr:sp macro="" textlink="">
      <xdr:nvSpPr>
        <xdr:cNvPr id="122" name="【図書館】&#10;一人当たり面積該当値テキスト">
          <a:extLst>
            <a:ext uri="{FF2B5EF4-FFF2-40B4-BE49-F238E27FC236}">
              <a16:creationId xmlns:a16="http://schemas.microsoft.com/office/drawing/2014/main" id="{CB8C641A-1C33-45E3-BDD7-ABD3107BE4FB}"/>
            </a:ext>
          </a:extLst>
        </xdr:cNvPr>
        <xdr:cNvSpPr txBox="1"/>
      </xdr:nvSpPr>
      <xdr:spPr>
        <a:xfrm>
          <a:off x="10515600" y="710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98878</xdr:rowOff>
    </xdr:from>
    <xdr:to>
      <xdr:col>50</xdr:col>
      <xdr:colOff>165100</xdr:colOff>
      <xdr:row>42</xdr:row>
      <xdr:rowOff>29028</xdr:rowOff>
    </xdr:to>
    <xdr:sp macro="" textlink="">
      <xdr:nvSpPr>
        <xdr:cNvPr id="123" name="楕円 122">
          <a:extLst>
            <a:ext uri="{FF2B5EF4-FFF2-40B4-BE49-F238E27FC236}">
              <a16:creationId xmlns:a16="http://schemas.microsoft.com/office/drawing/2014/main" id="{35D3E4FF-F449-4CF9-8FBC-41E5079FAAA8}"/>
            </a:ext>
          </a:extLst>
        </xdr:cNvPr>
        <xdr:cNvSpPr/>
      </xdr:nvSpPr>
      <xdr:spPr>
        <a:xfrm>
          <a:off x="9588500" y="712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149678</xdr:rowOff>
    </xdr:from>
    <xdr:to>
      <xdr:col>55</xdr:col>
      <xdr:colOff>0</xdr:colOff>
      <xdr:row>41</xdr:row>
      <xdr:rowOff>149678</xdr:rowOff>
    </xdr:to>
    <xdr:cxnSp macro="">
      <xdr:nvCxnSpPr>
        <xdr:cNvPr id="124" name="直線コネクタ 123">
          <a:extLst>
            <a:ext uri="{FF2B5EF4-FFF2-40B4-BE49-F238E27FC236}">
              <a16:creationId xmlns:a16="http://schemas.microsoft.com/office/drawing/2014/main" id="{650C0680-9D8B-498C-9A06-5698F8BAB879}"/>
            </a:ext>
          </a:extLst>
        </xdr:cNvPr>
        <xdr:cNvCxnSpPr/>
      </xdr:nvCxnSpPr>
      <xdr:spPr>
        <a:xfrm>
          <a:off x="9639300" y="71791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115207</xdr:rowOff>
    </xdr:from>
    <xdr:to>
      <xdr:col>46</xdr:col>
      <xdr:colOff>38100</xdr:colOff>
      <xdr:row>42</xdr:row>
      <xdr:rowOff>45357</xdr:rowOff>
    </xdr:to>
    <xdr:sp macro="" textlink="">
      <xdr:nvSpPr>
        <xdr:cNvPr id="125" name="楕円 124">
          <a:extLst>
            <a:ext uri="{FF2B5EF4-FFF2-40B4-BE49-F238E27FC236}">
              <a16:creationId xmlns:a16="http://schemas.microsoft.com/office/drawing/2014/main" id="{8F8B963D-8066-4CEA-807E-A00E54FD2B4F}"/>
            </a:ext>
          </a:extLst>
        </xdr:cNvPr>
        <xdr:cNvSpPr/>
      </xdr:nvSpPr>
      <xdr:spPr>
        <a:xfrm>
          <a:off x="8699500" y="714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149678</xdr:rowOff>
    </xdr:from>
    <xdr:to>
      <xdr:col>50</xdr:col>
      <xdr:colOff>114300</xdr:colOff>
      <xdr:row>41</xdr:row>
      <xdr:rowOff>166007</xdr:rowOff>
    </xdr:to>
    <xdr:cxnSp macro="">
      <xdr:nvCxnSpPr>
        <xdr:cNvPr id="126" name="直線コネクタ 125">
          <a:extLst>
            <a:ext uri="{FF2B5EF4-FFF2-40B4-BE49-F238E27FC236}">
              <a16:creationId xmlns:a16="http://schemas.microsoft.com/office/drawing/2014/main" id="{659B32AC-B0F6-49B7-A9C3-7F02CD07C2DC}"/>
            </a:ext>
          </a:extLst>
        </xdr:cNvPr>
        <xdr:cNvCxnSpPr/>
      </xdr:nvCxnSpPr>
      <xdr:spPr>
        <a:xfrm flipV="1">
          <a:off x="8750300" y="71791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127199</xdr:rowOff>
    </xdr:from>
    <xdr:ext cx="469744" cy="259045"/>
    <xdr:sp macro="" textlink="">
      <xdr:nvSpPr>
        <xdr:cNvPr id="127" name="n_1aveValue【図書館】&#10;一人当たり面積">
          <a:extLst>
            <a:ext uri="{FF2B5EF4-FFF2-40B4-BE49-F238E27FC236}">
              <a16:creationId xmlns:a16="http://schemas.microsoft.com/office/drawing/2014/main" id="{1932B0C8-8AC3-4E9E-A1F2-E30A9743FA58}"/>
            </a:ext>
          </a:extLst>
        </xdr:cNvPr>
        <xdr:cNvSpPr txBox="1"/>
      </xdr:nvSpPr>
      <xdr:spPr>
        <a:xfrm>
          <a:off x="9391727" y="664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37392</xdr:rowOff>
    </xdr:from>
    <xdr:ext cx="469744" cy="259045"/>
    <xdr:sp macro="" textlink="">
      <xdr:nvSpPr>
        <xdr:cNvPr id="128" name="n_2aveValue【図書館】&#10;一人当たり面積">
          <a:extLst>
            <a:ext uri="{FF2B5EF4-FFF2-40B4-BE49-F238E27FC236}">
              <a16:creationId xmlns:a16="http://schemas.microsoft.com/office/drawing/2014/main" id="{4EC746FF-E287-46A1-87AA-1F8F411E2BFE}"/>
            </a:ext>
          </a:extLst>
        </xdr:cNvPr>
        <xdr:cNvSpPr txBox="1"/>
      </xdr:nvSpPr>
      <xdr:spPr>
        <a:xfrm>
          <a:off x="8515427" y="672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20155</xdr:rowOff>
    </xdr:from>
    <xdr:ext cx="469744" cy="259045"/>
    <xdr:sp macro="" textlink="">
      <xdr:nvSpPr>
        <xdr:cNvPr id="129" name="n_1mainValue【図書館】&#10;一人当たり面積">
          <a:extLst>
            <a:ext uri="{FF2B5EF4-FFF2-40B4-BE49-F238E27FC236}">
              <a16:creationId xmlns:a16="http://schemas.microsoft.com/office/drawing/2014/main" id="{1AE032FF-F2A3-4AD2-967A-9A5E70C48249}"/>
            </a:ext>
          </a:extLst>
        </xdr:cNvPr>
        <xdr:cNvSpPr txBox="1"/>
      </xdr:nvSpPr>
      <xdr:spPr>
        <a:xfrm>
          <a:off x="9391727" y="722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36484</xdr:rowOff>
    </xdr:from>
    <xdr:ext cx="469744" cy="259045"/>
    <xdr:sp macro="" textlink="">
      <xdr:nvSpPr>
        <xdr:cNvPr id="130" name="n_2mainValue【図書館】&#10;一人当たり面積">
          <a:extLst>
            <a:ext uri="{FF2B5EF4-FFF2-40B4-BE49-F238E27FC236}">
              <a16:creationId xmlns:a16="http://schemas.microsoft.com/office/drawing/2014/main" id="{19C96B21-3E36-4E15-B0EC-A80B38568589}"/>
            </a:ext>
          </a:extLst>
        </xdr:cNvPr>
        <xdr:cNvSpPr txBox="1"/>
      </xdr:nvSpPr>
      <xdr:spPr>
        <a:xfrm>
          <a:off x="8515427" y="723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a:extLst>
            <a:ext uri="{FF2B5EF4-FFF2-40B4-BE49-F238E27FC236}">
              <a16:creationId xmlns:a16="http://schemas.microsoft.com/office/drawing/2014/main" id="{DE1A8515-E130-4DBA-8DB9-9E38334DBC0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a:extLst>
            <a:ext uri="{FF2B5EF4-FFF2-40B4-BE49-F238E27FC236}">
              <a16:creationId xmlns:a16="http://schemas.microsoft.com/office/drawing/2014/main" id="{0941AFCA-4E05-464C-AEE0-94A98F4E11A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a:extLst>
            <a:ext uri="{FF2B5EF4-FFF2-40B4-BE49-F238E27FC236}">
              <a16:creationId xmlns:a16="http://schemas.microsoft.com/office/drawing/2014/main" id="{120ED8DA-2DD2-4B85-90A4-5E6901AA3D7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a:extLst>
            <a:ext uri="{FF2B5EF4-FFF2-40B4-BE49-F238E27FC236}">
              <a16:creationId xmlns:a16="http://schemas.microsoft.com/office/drawing/2014/main" id="{33A958FA-A8F5-4B97-AA76-880FCA4C0F2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a:extLst>
            <a:ext uri="{FF2B5EF4-FFF2-40B4-BE49-F238E27FC236}">
              <a16:creationId xmlns:a16="http://schemas.microsoft.com/office/drawing/2014/main" id="{AFC3EF29-22AF-4D01-9AA0-6B72090842E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a:extLst>
            <a:ext uri="{FF2B5EF4-FFF2-40B4-BE49-F238E27FC236}">
              <a16:creationId xmlns:a16="http://schemas.microsoft.com/office/drawing/2014/main" id="{A6B31F63-1CC4-454C-8D6A-9709A83033B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a:extLst>
            <a:ext uri="{FF2B5EF4-FFF2-40B4-BE49-F238E27FC236}">
              <a16:creationId xmlns:a16="http://schemas.microsoft.com/office/drawing/2014/main" id="{3B6EE67D-6AAD-46CB-B386-B61EA17E157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a:extLst>
            <a:ext uri="{FF2B5EF4-FFF2-40B4-BE49-F238E27FC236}">
              <a16:creationId xmlns:a16="http://schemas.microsoft.com/office/drawing/2014/main" id="{38DE3362-9452-4AF8-BDD4-3E51AE16B09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a:extLst>
            <a:ext uri="{FF2B5EF4-FFF2-40B4-BE49-F238E27FC236}">
              <a16:creationId xmlns:a16="http://schemas.microsoft.com/office/drawing/2014/main" id="{E585BE53-7E7E-45A5-9F1D-AAAA6C05114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a:extLst>
            <a:ext uri="{FF2B5EF4-FFF2-40B4-BE49-F238E27FC236}">
              <a16:creationId xmlns:a16="http://schemas.microsoft.com/office/drawing/2014/main" id="{3BEC7135-2281-4ADD-A13F-4BF7C534A57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1" name="テキスト ボックス 140">
          <a:extLst>
            <a:ext uri="{FF2B5EF4-FFF2-40B4-BE49-F238E27FC236}">
              <a16:creationId xmlns:a16="http://schemas.microsoft.com/office/drawing/2014/main" id="{23643C8B-D665-4AD9-96DE-08C41BB5A1DD}"/>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2" name="直線コネクタ 141">
          <a:extLst>
            <a:ext uri="{FF2B5EF4-FFF2-40B4-BE49-F238E27FC236}">
              <a16:creationId xmlns:a16="http://schemas.microsoft.com/office/drawing/2014/main" id="{3CA938A3-B74E-4879-8017-66BA271F2E65}"/>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3" name="テキスト ボックス 142">
          <a:extLst>
            <a:ext uri="{FF2B5EF4-FFF2-40B4-BE49-F238E27FC236}">
              <a16:creationId xmlns:a16="http://schemas.microsoft.com/office/drawing/2014/main" id="{28EF8B71-59CA-40A9-A176-8397F92FC39A}"/>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4" name="直線コネクタ 143">
          <a:extLst>
            <a:ext uri="{FF2B5EF4-FFF2-40B4-BE49-F238E27FC236}">
              <a16:creationId xmlns:a16="http://schemas.microsoft.com/office/drawing/2014/main" id="{C65B8586-8BA7-4E9B-B89A-4B5873D9820E}"/>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5" name="テキスト ボックス 144">
          <a:extLst>
            <a:ext uri="{FF2B5EF4-FFF2-40B4-BE49-F238E27FC236}">
              <a16:creationId xmlns:a16="http://schemas.microsoft.com/office/drawing/2014/main" id="{38891038-C4B9-4D13-B297-52BD9363CD92}"/>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6" name="直線コネクタ 145">
          <a:extLst>
            <a:ext uri="{FF2B5EF4-FFF2-40B4-BE49-F238E27FC236}">
              <a16:creationId xmlns:a16="http://schemas.microsoft.com/office/drawing/2014/main" id="{A38E4D1F-8AB8-403B-AFBE-167FFF169F2B}"/>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7" name="テキスト ボックス 146">
          <a:extLst>
            <a:ext uri="{FF2B5EF4-FFF2-40B4-BE49-F238E27FC236}">
              <a16:creationId xmlns:a16="http://schemas.microsoft.com/office/drawing/2014/main" id="{C20E6574-7D46-4A78-A545-5EEE4007951E}"/>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8" name="直線コネクタ 147">
          <a:extLst>
            <a:ext uri="{FF2B5EF4-FFF2-40B4-BE49-F238E27FC236}">
              <a16:creationId xmlns:a16="http://schemas.microsoft.com/office/drawing/2014/main" id="{A202DA6A-C9AF-40D0-9B46-1C87E0D79AA7}"/>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9" name="テキスト ボックス 148">
          <a:extLst>
            <a:ext uri="{FF2B5EF4-FFF2-40B4-BE49-F238E27FC236}">
              <a16:creationId xmlns:a16="http://schemas.microsoft.com/office/drawing/2014/main" id="{91BC84F5-BD26-4169-A6E1-A5C1AE68F177}"/>
            </a:ext>
          </a:extLst>
        </xdr:cNvPr>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a:extLst>
            <a:ext uri="{FF2B5EF4-FFF2-40B4-BE49-F238E27FC236}">
              <a16:creationId xmlns:a16="http://schemas.microsoft.com/office/drawing/2014/main" id="{3161210F-6057-45F3-B42E-0A21E9708F1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a:extLst>
            <a:ext uri="{FF2B5EF4-FFF2-40B4-BE49-F238E27FC236}">
              <a16:creationId xmlns:a16="http://schemas.microsoft.com/office/drawing/2014/main" id="{3D9B4727-C257-4E1F-A991-303E5BDF99AA}"/>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体育館・プール】&#10;有形固定資産減価償却率グラフ枠">
          <a:extLst>
            <a:ext uri="{FF2B5EF4-FFF2-40B4-BE49-F238E27FC236}">
              <a16:creationId xmlns:a16="http://schemas.microsoft.com/office/drawing/2014/main" id="{8B6C4697-F521-4F9F-9367-EBF3FA84066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80010</xdr:rowOff>
    </xdr:to>
    <xdr:cxnSp macro="">
      <xdr:nvCxnSpPr>
        <xdr:cNvPr id="153" name="直線コネクタ 152">
          <a:extLst>
            <a:ext uri="{FF2B5EF4-FFF2-40B4-BE49-F238E27FC236}">
              <a16:creationId xmlns:a16="http://schemas.microsoft.com/office/drawing/2014/main" id="{490953F7-B41C-4A83-AAFF-F58986EC8AB3}"/>
            </a:ext>
          </a:extLst>
        </xdr:cNvPr>
        <xdr:cNvCxnSpPr/>
      </xdr:nvCxnSpPr>
      <xdr:spPr>
        <a:xfrm flipV="1">
          <a:off x="4634865" y="960120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83837</xdr:rowOff>
    </xdr:from>
    <xdr:ext cx="405111" cy="259045"/>
    <xdr:sp macro="" textlink="">
      <xdr:nvSpPr>
        <xdr:cNvPr id="154" name="【体育館・プール】&#10;有形固定資産減価償却率最小値テキスト">
          <a:extLst>
            <a:ext uri="{FF2B5EF4-FFF2-40B4-BE49-F238E27FC236}">
              <a16:creationId xmlns:a16="http://schemas.microsoft.com/office/drawing/2014/main" id="{F700CCE0-F19C-423D-8395-CCF6807DA320}"/>
            </a:ext>
          </a:extLst>
        </xdr:cNvPr>
        <xdr:cNvSpPr txBox="1"/>
      </xdr:nvSpPr>
      <xdr:spPr>
        <a:xfrm>
          <a:off x="4673600" y="1105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80010</xdr:rowOff>
    </xdr:from>
    <xdr:to>
      <xdr:col>24</xdr:col>
      <xdr:colOff>152400</xdr:colOff>
      <xdr:row>64</xdr:row>
      <xdr:rowOff>80010</xdr:rowOff>
    </xdr:to>
    <xdr:cxnSp macro="">
      <xdr:nvCxnSpPr>
        <xdr:cNvPr id="155" name="直線コネクタ 154">
          <a:extLst>
            <a:ext uri="{FF2B5EF4-FFF2-40B4-BE49-F238E27FC236}">
              <a16:creationId xmlns:a16="http://schemas.microsoft.com/office/drawing/2014/main" id="{26CB7230-FC06-4E3B-AE52-6D15AEB9BDEB}"/>
            </a:ext>
          </a:extLst>
        </xdr:cNvPr>
        <xdr:cNvCxnSpPr/>
      </xdr:nvCxnSpPr>
      <xdr:spPr>
        <a:xfrm>
          <a:off x="4546600" y="1105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56" name="【体育館・プール】&#10;有形固定資産減価償却率最大値テキスト">
          <a:extLst>
            <a:ext uri="{FF2B5EF4-FFF2-40B4-BE49-F238E27FC236}">
              <a16:creationId xmlns:a16="http://schemas.microsoft.com/office/drawing/2014/main" id="{C1BFB2EB-F437-4A73-A7F7-4997F985BF56}"/>
            </a:ext>
          </a:extLst>
        </xdr:cNvPr>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57" name="直線コネクタ 156">
          <a:extLst>
            <a:ext uri="{FF2B5EF4-FFF2-40B4-BE49-F238E27FC236}">
              <a16:creationId xmlns:a16="http://schemas.microsoft.com/office/drawing/2014/main" id="{EA9E250D-76CC-4CD2-A093-A7B931A93FB1}"/>
            </a:ext>
          </a:extLst>
        </xdr:cNvPr>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94505</xdr:rowOff>
    </xdr:from>
    <xdr:ext cx="405111" cy="259045"/>
    <xdr:sp macro="" textlink="">
      <xdr:nvSpPr>
        <xdr:cNvPr id="158" name="【体育館・プール】&#10;有形固定資産減価償却率平均値テキスト">
          <a:extLst>
            <a:ext uri="{FF2B5EF4-FFF2-40B4-BE49-F238E27FC236}">
              <a16:creationId xmlns:a16="http://schemas.microsoft.com/office/drawing/2014/main" id="{928B2C37-679B-48B8-A15D-78315261861F}"/>
            </a:ext>
          </a:extLst>
        </xdr:cNvPr>
        <xdr:cNvSpPr txBox="1"/>
      </xdr:nvSpPr>
      <xdr:spPr>
        <a:xfrm>
          <a:off x="4673600" y="10381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116078</xdr:rowOff>
    </xdr:from>
    <xdr:to>
      <xdr:col>24</xdr:col>
      <xdr:colOff>114300</xdr:colOff>
      <xdr:row>61</xdr:row>
      <xdr:rowOff>46228</xdr:rowOff>
    </xdr:to>
    <xdr:sp macro="" textlink="">
      <xdr:nvSpPr>
        <xdr:cNvPr id="159" name="フローチャート: 判断 158">
          <a:extLst>
            <a:ext uri="{FF2B5EF4-FFF2-40B4-BE49-F238E27FC236}">
              <a16:creationId xmlns:a16="http://schemas.microsoft.com/office/drawing/2014/main" id="{98D099D2-CEAE-4C8B-A48A-F030E5EBA07D}"/>
            </a:ext>
          </a:extLst>
        </xdr:cNvPr>
        <xdr:cNvSpPr/>
      </xdr:nvSpPr>
      <xdr:spPr>
        <a:xfrm>
          <a:off x="4584700" y="104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170942</xdr:rowOff>
    </xdr:from>
    <xdr:to>
      <xdr:col>20</xdr:col>
      <xdr:colOff>38100</xdr:colOff>
      <xdr:row>61</xdr:row>
      <xdr:rowOff>101092</xdr:rowOff>
    </xdr:to>
    <xdr:sp macro="" textlink="">
      <xdr:nvSpPr>
        <xdr:cNvPr id="160" name="フローチャート: 判断 159">
          <a:extLst>
            <a:ext uri="{FF2B5EF4-FFF2-40B4-BE49-F238E27FC236}">
              <a16:creationId xmlns:a16="http://schemas.microsoft.com/office/drawing/2014/main" id="{9226122F-32F9-4D45-869E-7C5E687C0AA6}"/>
            </a:ext>
          </a:extLst>
        </xdr:cNvPr>
        <xdr:cNvSpPr/>
      </xdr:nvSpPr>
      <xdr:spPr>
        <a:xfrm>
          <a:off x="3746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47498</xdr:rowOff>
    </xdr:from>
    <xdr:to>
      <xdr:col>15</xdr:col>
      <xdr:colOff>101600</xdr:colOff>
      <xdr:row>61</xdr:row>
      <xdr:rowOff>149098</xdr:rowOff>
    </xdr:to>
    <xdr:sp macro="" textlink="">
      <xdr:nvSpPr>
        <xdr:cNvPr id="161" name="フローチャート: 判断 160">
          <a:extLst>
            <a:ext uri="{FF2B5EF4-FFF2-40B4-BE49-F238E27FC236}">
              <a16:creationId xmlns:a16="http://schemas.microsoft.com/office/drawing/2014/main" id="{75FCD5B8-B98F-4D17-87E1-97CE481B1E4D}"/>
            </a:ext>
          </a:extLst>
        </xdr:cNvPr>
        <xdr:cNvSpPr/>
      </xdr:nvSpPr>
      <xdr:spPr>
        <a:xfrm>
          <a:off x="2857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D59BE5E0-26E0-449B-A249-EF58C4B906A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2ACD7AE2-6F3F-45D0-953C-8F03D33DF5C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46474C05-5F00-4A3D-A500-EAE801A9289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B955E22E-3B9B-4514-BE64-9E6059A4E23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D46CFB0F-552B-474A-BF06-2648C42FCE0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159512</xdr:rowOff>
    </xdr:from>
    <xdr:to>
      <xdr:col>24</xdr:col>
      <xdr:colOff>114300</xdr:colOff>
      <xdr:row>59</xdr:row>
      <xdr:rowOff>89662</xdr:rowOff>
    </xdr:to>
    <xdr:sp macro="" textlink="">
      <xdr:nvSpPr>
        <xdr:cNvPr id="167" name="楕円 166">
          <a:extLst>
            <a:ext uri="{FF2B5EF4-FFF2-40B4-BE49-F238E27FC236}">
              <a16:creationId xmlns:a16="http://schemas.microsoft.com/office/drawing/2014/main" id="{DA2738FE-0381-49A2-99E8-A26531AFF54C}"/>
            </a:ext>
          </a:extLst>
        </xdr:cNvPr>
        <xdr:cNvSpPr/>
      </xdr:nvSpPr>
      <xdr:spPr>
        <a:xfrm>
          <a:off x="4584700" y="1010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10939</xdr:rowOff>
    </xdr:from>
    <xdr:ext cx="405111" cy="259045"/>
    <xdr:sp macro="" textlink="">
      <xdr:nvSpPr>
        <xdr:cNvPr id="168" name="【体育館・プール】&#10;有形固定資産減価償却率該当値テキスト">
          <a:extLst>
            <a:ext uri="{FF2B5EF4-FFF2-40B4-BE49-F238E27FC236}">
              <a16:creationId xmlns:a16="http://schemas.microsoft.com/office/drawing/2014/main" id="{9A3DFB28-7369-4C20-92CD-985EF0E7434C}"/>
            </a:ext>
          </a:extLst>
        </xdr:cNvPr>
        <xdr:cNvSpPr txBox="1"/>
      </xdr:nvSpPr>
      <xdr:spPr>
        <a:xfrm>
          <a:off x="4673600" y="9955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15494</xdr:rowOff>
    </xdr:from>
    <xdr:to>
      <xdr:col>20</xdr:col>
      <xdr:colOff>38100</xdr:colOff>
      <xdr:row>59</xdr:row>
      <xdr:rowOff>117094</xdr:rowOff>
    </xdr:to>
    <xdr:sp macro="" textlink="">
      <xdr:nvSpPr>
        <xdr:cNvPr id="169" name="楕円 168">
          <a:extLst>
            <a:ext uri="{FF2B5EF4-FFF2-40B4-BE49-F238E27FC236}">
              <a16:creationId xmlns:a16="http://schemas.microsoft.com/office/drawing/2014/main" id="{99A0DC5A-BF23-4277-9143-537A075BFCF6}"/>
            </a:ext>
          </a:extLst>
        </xdr:cNvPr>
        <xdr:cNvSpPr/>
      </xdr:nvSpPr>
      <xdr:spPr>
        <a:xfrm>
          <a:off x="3746500" y="1013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38862</xdr:rowOff>
    </xdr:from>
    <xdr:to>
      <xdr:col>24</xdr:col>
      <xdr:colOff>63500</xdr:colOff>
      <xdr:row>59</xdr:row>
      <xdr:rowOff>66294</xdr:rowOff>
    </xdr:to>
    <xdr:cxnSp macro="">
      <xdr:nvCxnSpPr>
        <xdr:cNvPr id="170" name="直線コネクタ 169">
          <a:extLst>
            <a:ext uri="{FF2B5EF4-FFF2-40B4-BE49-F238E27FC236}">
              <a16:creationId xmlns:a16="http://schemas.microsoft.com/office/drawing/2014/main" id="{F67CF2DB-D2FC-4EAC-8BB8-CDEC11E1CD6A}"/>
            </a:ext>
          </a:extLst>
        </xdr:cNvPr>
        <xdr:cNvCxnSpPr/>
      </xdr:nvCxnSpPr>
      <xdr:spPr>
        <a:xfrm flipV="1">
          <a:off x="3797300" y="1015441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36068</xdr:rowOff>
    </xdr:from>
    <xdr:to>
      <xdr:col>15</xdr:col>
      <xdr:colOff>101600</xdr:colOff>
      <xdr:row>58</xdr:row>
      <xdr:rowOff>137668</xdr:rowOff>
    </xdr:to>
    <xdr:sp macro="" textlink="">
      <xdr:nvSpPr>
        <xdr:cNvPr id="171" name="楕円 170">
          <a:extLst>
            <a:ext uri="{FF2B5EF4-FFF2-40B4-BE49-F238E27FC236}">
              <a16:creationId xmlns:a16="http://schemas.microsoft.com/office/drawing/2014/main" id="{F6709DE2-7712-48CD-961C-3D7D636DAF5B}"/>
            </a:ext>
          </a:extLst>
        </xdr:cNvPr>
        <xdr:cNvSpPr/>
      </xdr:nvSpPr>
      <xdr:spPr>
        <a:xfrm>
          <a:off x="2857500" y="998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86868</xdr:rowOff>
    </xdr:from>
    <xdr:to>
      <xdr:col>19</xdr:col>
      <xdr:colOff>177800</xdr:colOff>
      <xdr:row>59</xdr:row>
      <xdr:rowOff>66294</xdr:rowOff>
    </xdr:to>
    <xdr:cxnSp macro="">
      <xdr:nvCxnSpPr>
        <xdr:cNvPr id="172" name="直線コネクタ 171">
          <a:extLst>
            <a:ext uri="{FF2B5EF4-FFF2-40B4-BE49-F238E27FC236}">
              <a16:creationId xmlns:a16="http://schemas.microsoft.com/office/drawing/2014/main" id="{B29A5436-5858-4E42-94B7-40E4896D4482}"/>
            </a:ext>
          </a:extLst>
        </xdr:cNvPr>
        <xdr:cNvCxnSpPr/>
      </xdr:nvCxnSpPr>
      <xdr:spPr>
        <a:xfrm>
          <a:off x="2908300" y="10030968"/>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92219</xdr:rowOff>
    </xdr:from>
    <xdr:ext cx="405111" cy="259045"/>
    <xdr:sp macro="" textlink="">
      <xdr:nvSpPr>
        <xdr:cNvPr id="173" name="n_1aveValue【体育館・プール】&#10;有形固定資産減価償却率">
          <a:extLst>
            <a:ext uri="{FF2B5EF4-FFF2-40B4-BE49-F238E27FC236}">
              <a16:creationId xmlns:a16="http://schemas.microsoft.com/office/drawing/2014/main" id="{1540C0D8-CEAE-49BC-A113-46408184ED26}"/>
            </a:ext>
          </a:extLst>
        </xdr:cNvPr>
        <xdr:cNvSpPr txBox="1"/>
      </xdr:nvSpPr>
      <xdr:spPr>
        <a:xfrm>
          <a:off x="3582044" y="1055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140225</xdr:rowOff>
    </xdr:from>
    <xdr:ext cx="405111" cy="259045"/>
    <xdr:sp macro="" textlink="">
      <xdr:nvSpPr>
        <xdr:cNvPr id="174" name="n_2aveValue【体育館・プール】&#10;有形固定資産減価償却率">
          <a:extLst>
            <a:ext uri="{FF2B5EF4-FFF2-40B4-BE49-F238E27FC236}">
              <a16:creationId xmlns:a16="http://schemas.microsoft.com/office/drawing/2014/main" id="{67766145-406D-43D5-8D9A-21F2C769A377}"/>
            </a:ext>
          </a:extLst>
        </xdr:cNvPr>
        <xdr:cNvSpPr txBox="1"/>
      </xdr:nvSpPr>
      <xdr:spPr>
        <a:xfrm>
          <a:off x="2705744" y="1059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133621</xdr:rowOff>
    </xdr:from>
    <xdr:ext cx="405111" cy="259045"/>
    <xdr:sp macro="" textlink="">
      <xdr:nvSpPr>
        <xdr:cNvPr id="175" name="n_1mainValue【体育館・プール】&#10;有形固定資産減価償却率">
          <a:extLst>
            <a:ext uri="{FF2B5EF4-FFF2-40B4-BE49-F238E27FC236}">
              <a16:creationId xmlns:a16="http://schemas.microsoft.com/office/drawing/2014/main" id="{4E934C09-8046-48CC-B305-0BD02962B1AF}"/>
            </a:ext>
          </a:extLst>
        </xdr:cNvPr>
        <xdr:cNvSpPr txBox="1"/>
      </xdr:nvSpPr>
      <xdr:spPr>
        <a:xfrm>
          <a:off x="3582044" y="9906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154195</xdr:rowOff>
    </xdr:from>
    <xdr:ext cx="405111" cy="259045"/>
    <xdr:sp macro="" textlink="">
      <xdr:nvSpPr>
        <xdr:cNvPr id="176" name="n_2mainValue【体育館・プール】&#10;有形固定資産減価償却率">
          <a:extLst>
            <a:ext uri="{FF2B5EF4-FFF2-40B4-BE49-F238E27FC236}">
              <a16:creationId xmlns:a16="http://schemas.microsoft.com/office/drawing/2014/main" id="{56042667-35F8-4B15-869D-A63236F9834A}"/>
            </a:ext>
          </a:extLst>
        </xdr:cNvPr>
        <xdr:cNvSpPr txBox="1"/>
      </xdr:nvSpPr>
      <xdr:spPr>
        <a:xfrm>
          <a:off x="2705744" y="975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a:extLst>
            <a:ext uri="{FF2B5EF4-FFF2-40B4-BE49-F238E27FC236}">
              <a16:creationId xmlns:a16="http://schemas.microsoft.com/office/drawing/2014/main" id="{F83DE92E-9F83-4FF9-A912-FBD79BF0034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a:extLst>
            <a:ext uri="{FF2B5EF4-FFF2-40B4-BE49-F238E27FC236}">
              <a16:creationId xmlns:a16="http://schemas.microsoft.com/office/drawing/2014/main" id="{0AF3F76F-8225-4992-8216-F340575ED4A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a:extLst>
            <a:ext uri="{FF2B5EF4-FFF2-40B4-BE49-F238E27FC236}">
              <a16:creationId xmlns:a16="http://schemas.microsoft.com/office/drawing/2014/main" id="{DAB72C35-43C0-49AE-B141-1CF20485D6C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a:extLst>
            <a:ext uri="{FF2B5EF4-FFF2-40B4-BE49-F238E27FC236}">
              <a16:creationId xmlns:a16="http://schemas.microsoft.com/office/drawing/2014/main" id="{311825EB-FC39-46DE-92FA-666EE097DA3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a:extLst>
            <a:ext uri="{FF2B5EF4-FFF2-40B4-BE49-F238E27FC236}">
              <a16:creationId xmlns:a16="http://schemas.microsoft.com/office/drawing/2014/main" id="{FD53C83C-D07E-4F08-8765-703B6D4B82C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a:extLst>
            <a:ext uri="{FF2B5EF4-FFF2-40B4-BE49-F238E27FC236}">
              <a16:creationId xmlns:a16="http://schemas.microsoft.com/office/drawing/2014/main" id="{7A899C69-0B25-4A11-AC2C-CD84ED08A3B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a:extLst>
            <a:ext uri="{FF2B5EF4-FFF2-40B4-BE49-F238E27FC236}">
              <a16:creationId xmlns:a16="http://schemas.microsoft.com/office/drawing/2014/main" id="{E04A8289-A954-4752-8027-30AC40C204A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a:extLst>
            <a:ext uri="{FF2B5EF4-FFF2-40B4-BE49-F238E27FC236}">
              <a16:creationId xmlns:a16="http://schemas.microsoft.com/office/drawing/2014/main" id="{D178C829-7A7F-4743-AEC8-FECCE5E901F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a:extLst>
            <a:ext uri="{FF2B5EF4-FFF2-40B4-BE49-F238E27FC236}">
              <a16:creationId xmlns:a16="http://schemas.microsoft.com/office/drawing/2014/main" id="{85BE58E0-6A27-42E9-82FB-A85472C38E8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a:extLst>
            <a:ext uri="{FF2B5EF4-FFF2-40B4-BE49-F238E27FC236}">
              <a16:creationId xmlns:a16="http://schemas.microsoft.com/office/drawing/2014/main" id="{88C924FC-DC5B-43A9-A88C-9E673DAD5FD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7" name="直線コネクタ 186">
          <a:extLst>
            <a:ext uri="{FF2B5EF4-FFF2-40B4-BE49-F238E27FC236}">
              <a16:creationId xmlns:a16="http://schemas.microsoft.com/office/drawing/2014/main" id="{2576D7A1-7883-42BA-925F-1C09125FD8F7}"/>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8" name="テキスト ボックス 187">
          <a:extLst>
            <a:ext uri="{FF2B5EF4-FFF2-40B4-BE49-F238E27FC236}">
              <a16:creationId xmlns:a16="http://schemas.microsoft.com/office/drawing/2014/main" id="{3D790D6B-534D-45D8-B9E7-5E25984340EB}"/>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9" name="直線コネクタ 188">
          <a:extLst>
            <a:ext uri="{FF2B5EF4-FFF2-40B4-BE49-F238E27FC236}">
              <a16:creationId xmlns:a16="http://schemas.microsoft.com/office/drawing/2014/main" id="{315ABF36-3465-4983-80EB-26AF4AACC9D5}"/>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0" name="テキスト ボックス 189">
          <a:extLst>
            <a:ext uri="{FF2B5EF4-FFF2-40B4-BE49-F238E27FC236}">
              <a16:creationId xmlns:a16="http://schemas.microsoft.com/office/drawing/2014/main" id="{F0B2AD35-C8E7-4CA3-AB58-6CC7AC268589}"/>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a:extLst>
            <a:ext uri="{FF2B5EF4-FFF2-40B4-BE49-F238E27FC236}">
              <a16:creationId xmlns:a16="http://schemas.microsoft.com/office/drawing/2014/main" id="{5DAD5588-7B85-425D-8910-03B4534F536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2" name="テキスト ボックス 191">
          <a:extLst>
            <a:ext uri="{FF2B5EF4-FFF2-40B4-BE49-F238E27FC236}">
              <a16:creationId xmlns:a16="http://schemas.microsoft.com/office/drawing/2014/main" id="{ED42F099-5BBA-4C9A-B0FF-8D9D67E88A2F}"/>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3" name="直線コネクタ 192">
          <a:extLst>
            <a:ext uri="{FF2B5EF4-FFF2-40B4-BE49-F238E27FC236}">
              <a16:creationId xmlns:a16="http://schemas.microsoft.com/office/drawing/2014/main" id="{5E057794-5B84-48F7-A9DE-8A527FB28A2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4" name="テキスト ボックス 193">
          <a:extLst>
            <a:ext uri="{FF2B5EF4-FFF2-40B4-BE49-F238E27FC236}">
              <a16:creationId xmlns:a16="http://schemas.microsoft.com/office/drawing/2014/main" id="{8B542DDB-5BE1-4FAB-BE7A-7AF9AF4A62FA}"/>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5" name="直線コネクタ 194">
          <a:extLst>
            <a:ext uri="{FF2B5EF4-FFF2-40B4-BE49-F238E27FC236}">
              <a16:creationId xmlns:a16="http://schemas.microsoft.com/office/drawing/2014/main" id="{D0188045-2778-46DC-A8AF-E9144ED212E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6" name="テキスト ボックス 195">
          <a:extLst>
            <a:ext uri="{FF2B5EF4-FFF2-40B4-BE49-F238E27FC236}">
              <a16:creationId xmlns:a16="http://schemas.microsoft.com/office/drawing/2014/main" id="{B474FB6E-AA15-430D-9527-EA2E83C65DF9}"/>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a:extLst>
            <a:ext uri="{FF2B5EF4-FFF2-40B4-BE49-F238E27FC236}">
              <a16:creationId xmlns:a16="http://schemas.microsoft.com/office/drawing/2014/main" id="{6C8A21E1-FF83-4D1D-B884-BD368F93CFE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8" name="テキスト ボックス 197">
          <a:extLst>
            <a:ext uri="{FF2B5EF4-FFF2-40B4-BE49-F238E27FC236}">
              <a16:creationId xmlns:a16="http://schemas.microsoft.com/office/drawing/2014/main" id="{EF4C0250-BD38-443A-BA99-CEA5E828CC2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体育館・プール】&#10;一人当たり面積グラフ枠">
          <a:extLst>
            <a:ext uri="{FF2B5EF4-FFF2-40B4-BE49-F238E27FC236}">
              <a16:creationId xmlns:a16="http://schemas.microsoft.com/office/drawing/2014/main" id="{AA5F9650-972B-45BA-BC26-F288FC65A89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66675</xdr:rowOff>
    </xdr:from>
    <xdr:to>
      <xdr:col>54</xdr:col>
      <xdr:colOff>189865</xdr:colOff>
      <xdr:row>63</xdr:row>
      <xdr:rowOff>127635</xdr:rowOff>
    </xdr:to>
    <xdr:cxnSp macro="">
      <xdr:nvCxnSpPr>
        <xdr:cNvPr id="200" name="直線コネクタ 199">
          <a:extLst>
            <a:ext uri="{FF2B5EF4-FFF2-40B4-BE49-F238E27FC236}">
              <a16:creationId xmlns:a16="http://schemas.microsoft.com/office/drawing/2014/main" id="{8234B2F5-A4F5-460C-B587-808A10AD23BC}"/>
            </a:ext>
          </a:extLst>
        </xdr:cNvPr>
        <xdr:cNvCxnSpPr/>
      </xdr:nvCxnSpPr>
      <xdr:spPr>
        <a:xfrm flipV="1">
          <a:off x="10476865" y="9667875"/>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131462</xdr:rowOff>
    </xdr:from>
    <xdr:ext cx="469744" cy="259045"/>
    <xdr:sp macro="" textlink="">
      <xdr:nvSpPr>
        <xdr:cNvPr id="201" name="【体育館・プール】&#10;一人当たり面積最小値テキスト">
          <a:extLst>
            <a:ext uri="{FF2B5EF4-FFF2-40B4-BE49-F238E27FC236}">
              <a16:creationId xmlns:a16="http://schemas.microsoft.com/office/drawing/2014/main" id="{5D2FAF98-83C5-4FB5-A4FB-3AE391257ED9}"/>
            </a:ext>
          </a:extLst>
        </xdr:cNvPr>
        <xdr:cNvSpPr txBox="1"/>
      </xdr:nvSpPr>
      <xdr:spPr>
        <a:xfrm>
          <a:off x="10515600" y="10932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127635</xdr:rowOff>
    </xdr:from>
    <xdr:to>
      <xdr:col>55</xdr:col>
      <xdr:colOff>88900</xdr:colOff>
      <xdr:row>63</xdr:row>
      <xdr:rowOff>127635</xdr:rowOff>
    </xdr:to>
    <xdr:cxnSp macro="">
      <xdr:nvCxnSpPr>
        <xdr:cNvPr id="202" name="直線コネクタ 201">
          <a:extLst>
            <a:ext uri="{FF2B5EF4-FFF2-40B4-BE49-F238E27FC236}">
              <a16:creationId xmlns:a16="http://schemas.microsoft.com/office/drawing/2014/main" id="{D3C60D34-C786-47BF-B068-A50BD4B4C3D3}"/>
            </a:ext>
          </a:extLst>
        </xdr:cNvPr>
        <xdr:cNvCxnSpPr/>
      </xdr:nvCxnSpPr>
      <xdr:spPr>
        <a:xfrm>
          <a:off x="10388600" y="109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13352</xdr:rowOff>
    </xdr:from>
    <xdr:ext cx="469744" cy="259045"/>
    <xdr:sp macro="" textlink="">
      <xdr:nvSpPr>
        <xdr:cNvPr id="203" name="【体育館・プール】&#10;一人当たり面積最大値テキスト">
          <a:extLst>
            <a:ext uri="{FF2B5EF4-FFF2-40B4-BE49-F238E27FC236}">
              <a16:creationId xmlns:a16="http://schemas.microsoft.com/office/drawing/2014/main" id="{25FA04FB-CF7A-4A07-B258-0C42580E47DD}"/>
            </a:ext>
          </a:extLst>
        </xdr:cNvPr>
        <xdr:cNvSpPr txBox="1"/>
      </xdr:nvSpPr>
      <xdr:spPr>
        <a:xfrm>
          <a:off x="10515600" y="9443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66675</xdr:rowOff>
    </xdr:from>
    <xdr:to>
      <xdr:col>55</xdr:col>
      <xdr:colOff>88900</xdr:colOff>
      <xdr:row>56</xdr:row>
      <xdr:rowOff>66675</xdr:rowOff>
    </xdr:to>
    <xdr:cxnSp macro="">
      <xdr:nvCxnSpPr>
        <xdr:cNvPr id="204" name="直線コネクタ 203">
          <a:extLst>
            <a:ext uri="{FF2B5EF4-FFF2-40B4-BE49-F238E27FC236}">
              <a16:creationId xmlns:a16="http://schemas.microsoft.com/office/drawing/2014/main" id="{1D6300D4-AE94-4498-99DE-8DCB888AB993}"/>
            </a:ext>
          </a:extLst>
        </xdr:cNvPr>
        <xdr:cNvCxnSpPr/>
      </xdr:nvCxnSpPr>
      <xdr:spPr>
        <a:xfrm>
          <a:off x="10388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32402</xdr:rowOff>
    </xdr:from>
    <xdr:ext cx="469744" cy="259045"/>
    <xdr:sp macro="" textlink="">
      <xdr:nvSpPr>
        <xdr:cNvPr id="205" name="【体育館・プール】&#10;一人当たり面積平均値テキスト">
          <a:extLst>
            <a:ext uri="{FF2B5EF4-FFF2-40B4-BE49-F238E27FC236}">
              <a16:creationId xmlns:a16="http://schemas.microsoft.com/office/drawing/2014/main" id="{571053DD-120C-41DA-9F3E-38FF77B815EF}"/>
            </a:ext>
          </a:extLst>
        </xdr:cNvPr>
        <xdr:cNvSpPr txBox="1"/>
      </xdr:nvSpPr>
      <xdr:spPr>
        <a:xfrm>
          <a:off x="10515600" y="104908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53975</xdr:rowOff>
    </xdr:from>
    <xdr:to>
      <xdr:col>55</xdr:col>
      <xdr:colOff>50800</xdr:colOff>
      <xdr:row>61</xdr:row>
      <xdr:rowOff>155575</xdr:rowOff>
    </xdr:to>
    <xdr:sp macro="" textlink="">
      <xdr:nvSpPr>
        <xdr:cNvPr id="206" name="フローチャート: 判断 205">
          <a:extLst>
            <a:ext uri="{FF2B5EF4-FFF2-40B4-BE49-F238E27FC236}">
              <a16:creationId xmlns:a16="http://schemas.microsoft.com/office/drawing/2014/main" id="{13A7DD79-26E7-47FE-BB4D-50C911D0CD44}"/>
            </a:ext>
          </a:extLst>
        </xdr:cNvPr>
        <xdr:cNvSpPr/>
      </xdr:nvSpPr>
      <xdr:spPr>
        <a:xfrm>
          <a:off x="104267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153035</xdr:rowOff>
    </xdr:from>
    <xdr:to>
      <xdr:col>50</xdr:col>
      <xdr:colOff>165100</xdr:colOff>
      <xdr:row>61</xdr:row>
      <xdr:rowOff>83185</xdr:rowOff>
    </xdr:to>
    <xdr:sp macro="" textlink="">
      <xdr:nvSpPr>
        <xdr:cNvPr id="207" name="フローチャート: 判断 206">
          <a:extLst>
            <a:ext uri="{FF2B5EF4-FFF2-40B4-BE49-F238E27FC236}">
              <a16:creationId xmlns:a16="http://schemas.microsoft.com/office/drawing/2014/main" id="{EDBB8E7A-694F-4279-AF82-58DA1AC30696}"/>
            </a:ext>
          </a:extLst>
        </xdr:cNvPr>
        <xdr:cNvSpPr/>
      </xdr:nvSpPr>
      <xdr:spPr>
        <a:xfrm>
          <a:off x="9588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19685</xdr:rowOff>
    </xdr:from>
    <xdr:to>
      <xdr:col>46</xdr:col>
      <xdr:colOff>38100</xdr:colOff>
      <xdr:row>61</xdr:row>
      <xdr:rowOff>121285</xdr:rowOff>
    </xdr:to>
    <xdr:sp macro="" textlink="">
      <xdr:nvSpPr>
        <xdr:cNvPr id="208" name="フローチャート: 判断 207">
          <a:extLst>
            <a:ext uri="{FF2B5EF4-FFF2-40B4-BE49-F238E27FC236}">
              <a16:creationId xmlns:a16="http://schemas.microsoft.com/office/drawing/2014/main" id="{850FAB79-0621-4DBC-A215-B8683FDA180C}"/>
            </a:ext>
          </a:extLst>
        </xdr:cNvPr>
        <xdr:cNvSpPr/>
      </xdr:nvSpPr>
      <xdr:spPr>
        <a:xfrm>
          <a:off x="8699500" y="1047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7850A032-C402-4780-93F3-3876F46BC19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6D53E6B8-1D9E-42BD-A6D1-AB36491B685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67EB171F-D0F9-4EE1-B24B-1338F3E9EA5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4FCD9AE6-042D-4948-8784-1C89803F4BD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EE1B8553-0BA8-4256-94F8-1B7100D746E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86360</xdr:rowOff>
    </xdr:from>
    <xdr:to>
      <xdr:col>55</xdr:col>
      <xdr:colOff>50800</xdr:colOff>
      <xdr:row>61</xdr:row>
      <xdr:rowOff>16510</xdr:rowOff>
    </xdr:to>
    <xdr:sp macro="" textlink="">
      <xdr:nvSpPr>
        <xdr:cNvPr id="214" name="楕円 213">
          <a:extLst>
            <a:ext uri="{FF2B5EF4-FFF2-40B4-BE49-F238E27FC236}">
              <a16:creationId xmlns:a16="http://schemas.microsoft.com/office/drawing/2014/main" id="{2C4A63A7-C9EB-4FEA-8E83-3CA7FA46871D}"/>
            </a:ext>
          </a:extLst>
        </xdr:cNvPr>
        <xdr:cNvSpPr/>
      </xdr:nvSpPr>
      <xdr:spPr>
        <a:xfrm>
          <a:off x="104267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109237</xdr:rowOff>
    </xdr:from>
    <xdr:ext cx="469744" cy="259045"/>
    <xdr:sp macro="" textlink="">
      <xdr:nvSpPr>
        <xdr:cNvPr id="215" name="【体育館・プール】&#10;一人当たり面積該当値テキスト">
          <a:extLst>
            <a:ext uri="{FF2B5EF4-FFF2-40B4-BE49-F238E27FC236}">
              <a16:creationId xmlns:a16="http://schemas.microsoft.com/office/drawing/2014/main" id="{4BAA24A8-958B-4BE3-A133-56B7894FBCE8}"/>
            </a:ext>
          </a:extLst>
        </xdr:cNvPr>
        <xdr:cNvSpPr txBox="1"/>
      </xdr:nvSpPr>
      <xdr:spPr>
        <a:xfrm>
          <a:off x="10515600"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95885</xdr:rowOff>
    </xdr:from>
    <xdr:to>
      <xdr:col>50</xdr:col>
      <xdr:colOff>165100</xdr:colOff>
      <xdr:row>61</xdr:row>
      <xdr:rowOff>26035</xdr:rowOff>
    </xdr:to>
    <xdr:sp macro="" textlink="">
      <xdr:nvSpPr>
        <xdr:cNvPr id="216" name="楕円 215">
          <a:extLst>
            <a:ext uri="{FF2B5EF4-FFF2-40B4-BE49-F238E27FC236}">
              <a16:creationId xmlns:a16="http://schemas.microsoft.com/office/drawing/2014/main" id="{F28A37B8-77F0-41BB-A29C-7CB4F7F2EC86}"/>
            </a:ext>
          </a:extLst>
        </xdr:cNvPr>
        <xdr:cNvSpPr/>
      </xdr:nvSpPr>
      <xdr:spPr>
        <a:xfrm>
          <a:off x="9588500" y="1038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137160</xdr:rowOff>
    </xdr:from>
    <xdr:to>
      <xdr:col>55</xdr:col>
      <xdr:colOff>0</xdr:colOff>
      <xdr:row>60</xdr:row>
      <xdr:rowOff>146685</xdr:rowOff>
    </xdr:to>
    <xdr:cxnSp macro="">
      <xdr:nvCxnSpPr>
        <xdr:cNvPr id="217" name="直線コネクタ 216">
          <a:extLst>
            <a:ext uri="{FF2B5EF4-FFF2-40B4-BE49-F238E27FC236}">
              <a16:creationId xmlns:a16="http://schemas.microsoft.com/office/drawing/2014/main" id="{D66CB88B-4A8F-4476-A2D2-8FB35EC53309}"/>
            </a:ext>
          </a:extLst>
        </xdr:cNvPr>
        <xdr:cNvCxnSpPr/>
      </xdr:nvCxnSpPr>
      <xdr:spPr>
        <a:xfrm flipV="1">
          <a:off x="9639300" y="1042416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19685</xdr:rowOff>
    </xdr:from>
    <xdr:to>
      <xdr:col>46</xdr:col>
      <xdr:colOff>38100</xdr:colOff>
      <xdr:row>60</xdr:row>
      <xdr:rowOff>121285</xdr:rowOff>
    </xdr:to>
    <xdr:sp macro="" textlink="">
      <xdr:nvSpPr>
        <xdr:cNvPr id="218" name="楕円 217">
          <a:extLst>
            <a:ext uri="{FF2B5EF4-FFF2-40B4-BE49-F238E27FC236}">
              <a16:creationId xmlns:a16="http://schemas.microsoft.com/office/drawing/2014/main" id="{711F1F21-29CD-4462-8759-C6C3133D7A3A}"/>
            </a:ext>
          </a:extLst>
        </xdr:cNvPr>
        <xdr:cNvSpPr/>
      </xdr:nvSpPr>
      <xdr:spPr>
        <a:xfrm>
          <a:off x="86995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70485</xdr:rowOff>
    </xdr:from>
    <xdr:to>
      <xdr:col>50</xdr:col>
      <xdr:colOff>114300</xdr:colOff>
      <xdr:row>60</xdr:row>
      <xdr:rowOff>146685</xdr:rowOff>
    </xdr:to>
    <xdr:cxnSp macro="">
      <xdr:nvCxnSpPr>
        <xdr:cNvPr id="219" name="直線コネクタ 218">
          <a:extLst>
            <a:ext uri="{FF2B5EF4-FFF2-40B4-BE49-F238E27FC236}">
              <a16:creationId xmlns:a16="http://schemas.microsoft.com/office/drawing/2014/main" id="{AA1AAF7F-9549-4FD7-9492-1585D2BBBAD1}"/>
            </a:ext>
          </a:extLst>
        </xdr:cNvPr>
        <xdr:cNvCxnSpPr/>
      </xdr:nvCxnSpPr>
      <xdr:spPr>
        <a:xfrm>
          <a:off x="8750300" y="103574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74312</xdr:rowOff>
    </xdr:from>
    <xdr:ext cx="469744" cy="259045"/>
    <xdr:sp macro="" textlink="">
      <xdr:nvSpPr>
        <xdr:cNvPr id="220" name="n_1aveValue【体育館・プール】&#10;一人当たり面積">
          <a:extLst>
            <a:ext uri="{FF2B5EF4-FFF2-40B4-BE49-F238E27FC236}">
              <a16:creationId xmlns:a16="http://schemas.microsoft.com/office/drawing/2014/main" id="{C3CCBBF3-9217-4733-9345-2A25F7D98FF4}"/>
            </a:ext>
          </a:extLst>
        </xdr:cNvPr>
        <xdr:cNvSpPr txBox="1"/>
      </xdr:nvSpPr>
      <xdr:spPr>
        <a:xfrm>
          <a:off x="9391727" y="1053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112412</xdr:rowOff>
    </xdr:from>
    <xdr:ext cx="469744" cy="259045"/>
    <xdr:sp macro="" textlink="">
      <xdr:nvSpPr>
        <xdr:cNvPr id="221" name="n_2aveValue【体育館・プール】&#10;一人当たり面積">
          <a:extLst>
            <a:ext uri="{FF2B5EF4-FFF2-40B4-BE49-F238E27FC236}">
              <a16:creationId xmlns:a16="http://schemas.microsoft.com/office/drawing/2014/main" id="{A0E8D6E4-B3DF-464A-934E-C68F28A86361}"/>
            </a:ext>
          </a:extLst>
        </xdr:cNvPr>
        <xdr:cNvSpPr txBox="1"/>
      </xdr:nvSpPr>
      <xdr:spPr>
        <a:xfrm>
          <a:off x="8515427" y="10570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42562</xdr:rowOff>
    </xdr:from>
    <xdr:ext cx="469744" cy="259045"/>
    <xdr:sp macro="" textlink="">
      <xdr:nvSpPr>
        <xdr:cNvPr id="222" name="n_1mainValue【体育館・プール】&#10;一人当たり面積">
          <a:extLst>
            <a:ext uri="{FF2B5EF4-FFF2-40B4-BE49-F238E27FC236}">
              <a16:creationId xmlns:a16="http://schemas.microsoft.com/office/drawing/2014/main" id="{A3946533-6A19-4161-9F67-470EC49FCD73}"/>
            </a:ext>
          </a:extLst>
        </xdr:cNvPr>
        <xdr:cNvSpPr txBox="1"/>
      </xdr:nvSpPr>
      <xdr:spPr>
        <a:xfrm>
          <a:off x="9391727" y="1015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137812</xdr:rowOff>
    </xdr:from>
    <xdr:ext cx="469744" cy="259045"/>
    <xdr:sp macro="" textlink="">
      <xdr:nvSpPr>
        <xdr:cNvPr id="223" name="n_2mainValue【体育館・プール】&#10;一人当たり面積">
          <a:extLst>
            <a:ext uri="{FF2B5EF4-FFF2-40B4-BE49-F238E27FC236}">
              <a16:creationId xmlns:a16="http://schemas.microsoft.com/office/drawing/2014/main" id="{5A7F0623-DC0A-4C39-B1A4-E918798B5A1E}"/>
            </a:ext>
          </a:extLst>
        </xdr:cNvPr>
        <xdr:cNvSpPr txBox="1"/>
      </xdr:nvSpPr>
      <xdr:spPr>
        <a:xfrm>
          <a:off x="8515427" y="1008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a:extLst>
            <a:ext uri="{FF2B5EF4-FFF2-40B4-BE49-F238E27FC236}">
              <a16:creationId xmlns:a16="http://schemas.microsoft.com/office/drawing/2014/main" id="{8B3384E7-110E-41D0-B4EC-B820C31419A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a:extLst>
            <a:ext uri="{FF2B5EF4-FFF2-40B4-BE49-F238E27FC236}">
              <a16:creationId xmlns:a16="http://schemas.microsoft.com/office/drawing/2014/main" id="{908270D3-BA24-4FF5-804C-16B14F69724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a:extLst>
            <a:ext uri="{FF2B5EF4-FFF2-40B4-BE49-F238E27FC236}">
              <a16:creationId xmlns:a16="http://schemas.microsoft.com/office/drawing/2014/main" id="{D8676A17-E577-4770-9420-C554DCF39A6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a:extLst>
            <a:ext uri="{FF2B5EF4-FFF2-40B4-BE49-F238E27FC236}">
              <a16:creationId xmlns:a16="http://schemas.microsoft.com/office/drawing/2014/main" id="{E7DC8764-8B25-47CF-BF08-32654C3644F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a:extLst>
            <a:ext uri="{FF2B5EF4-FFF2-40B4-BE49-F238E27FC236}">
              <a16:creationId xmlns:a16="http://schemas.microsoft.com/office/drawing/2014/main" id="{825BD998-949F-4C14-9EFC-91A561CE7DA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a:extLst>
            <a:ext uri="{FF2B5EF4-FFF2-40B4-BE49-F238E27FC236}">
              <a16:creationId xmlns:a16="http://schemas.microsoft.com/office/drawing/2014/main" id="{1482C147-6F8C-4D7A-9357-AC940A676A8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a:extLst>
            <a:ext uri="{FF2B5EF4-FFF2-40B4-BE49-F238E27FC236}">
              <a16:creationId xmlns:a16="http://schemas.microsoft.com/office/drawing/2014/main" id="{39CB4D3E-CA5E-4946-875C-E005AB10588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a:extLst>
            <a:ext uri="{FF2B5EF4-FFF2-40B4-BE49-F238E27FC236}">
              <a16:creationId xmlns:a16="http://schemas.microsoft.com/office/drawing/2014/main" id="{7132C7AE-C437-44F1-883A-B2BE7DA8916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a:extLst>
            <a:ext uri="{FF2B5EF4-FFF2-40B4-BE49-F238E27FC236}">
              <a16:creationId xmlns:a16="http://schemas.microsoft.com/office/drawing/2014/main" id="{2296BECE-1484-4532-A942-F5CA7EEDD44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a:extLst>
            <a:ext uri="{FF2B5EF4-FFF2-40B4-BE49-F238E27FC236}">
              <a16:creationId xmlns:a16="http://schemas.microsoft.com/office/drawing/2014/main" id="{50F38ADD-8D1C-4FF2-B327-0B3A73B664A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4" name="テキスト ボックス 233">
          <a:extLst>
            <a:ext uri="{FF2B5EF4-FFF2-40B4-BE49-F238E27FC236}">
              <a16:creationId xmlns:a16="http://schemas.microsoft.com/office/drawing/2014/main" id="{DDBB2A6C-E61F-48F5-8134-DD7EBF41D55C}"/>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5" name="直線コネクタ 234">
          <a:extLst>
            <a:ext uri="{FF2B5EF4-FFF2-40B4-BE49-F238E27FC236}">
              <a16:creationId xmlns:a16="http://schemas.microsoft.com/office/drawing/2014/main" id="{BB946602-E369-4EDF-B2B4-4A5AB94D986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6" name="テキスト ボックス 235">
          <a:extLst>
            <a:ext uri="{FF2B5EF4-FFF2-40B4-BE49-F238E27FC236}">
              <a16:creationId xmlns:a16="http://schemas.microsoft.com/office/drawing/2014/main" id="{F218068B-1AB5-4C5A-9EF4-2DCC7083B5E9}"/>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7" name="直線コネクタ 236">
          <a:extLst>
            <a:ext uri="{FF2B5EF4-FFF2-40B4-BE49-F238E27FC236}">
              <a16:creationId xmlns:a16="http://schemas.microsoft.com/office/drawing/2014/main" id="{A61C509A-98EB-4BF8-ABE5-EC95E7703E5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8" name="テキスト ボックス 237">
          <a:extLst>
            <a:ext uri="{FF2B5EF4-FFF2-40B4-BE49-F238E27FC236}">
              <a16:creationId xmlns:a16="http://schemas.microsoft.com/office/drawing/2014/main" id="{EB7E9263-B608-48D3-92A1-4B9544777E7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9" name="直線コネクタ 238">
          <a:extLst>
            <a:ext uri="{FF2B5EF4-FFF2-40B4-BE49-F238E27FC236}">
              <a16:creationId xmlns:a16="http://schemas.microsoft.com/office/drawing/2014/main" id="{9030C640-69C1-455D-AE50-51C0F621CF2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0" name="テキスト ボックス 239">
          <a:extLst>
            <a:ext uri="{FF2B5EF4-FFF2-40B4-BE49-F238E27FC236}">
              <a16:creationId xmlns:a16="http://schemas.microsoft.com/office/drawing/2014/main" id="{A5DAFFEA-6DD1-421F-AA4D-151C6853685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1" name="直線コネクタ 240">
          <a:extLst>
            <a:ext uri="{FF2B5EF4-FFF2-40B4-BE49-F238E27FC236}">
              <a16:creationId xmlns:a16="http://schemas.microsoft.com/office/drawing/2014/main" id="{3DDE96FC-48B5-4C46-A780-9C7E446B6A16}"/>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2" name="テキスト ボックス 241">
          <a:extLst>
            <a:ext uri="{FF2B5EF4-FFF2-40B4-BE49-F238E27FC236}">
              <a16:creationId xmlns:a16="http://schemas.microsoft.com/office/drawing/2014/main" id="{1A850D50-D756-46F0-BDF3-326DC9796D8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3" name="直線コネクタ 242">
          <a:extLst>
            <a:ext uri="{FF2B5EF4-FFF2-40B4-BE49-F238E27FC236}">
              <a16:creationId xmlns:a16="http://schemas.microsoft.com/office/drawing/2014/main" id="{B38FA10F-66E6-4D88-A4A5-C828FC010F9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4" name="テキスト ボックス 243">
          <a:extLst>
            <a:ext uri="{FF2B5EF4-FFF2-40B4-BE49-F238E27FC236}">
              <a16:creationId xmlns:a16="http://schemas.microsoft.com/office/drawing/2014/main" id="{BED9D0A4-01A1-4D6B-A8F0-DD28B167EBFB}"/>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a:extLst>
            <a:ext uri="{FF2B5EF4-FFF2-40B4-BE49-F238E27FC236}">
              <a16:creationId xmlns:a16="http://schemas.microsoft.com/office/drawing/2014/main" id="{BF12964B-ED42-4113-A22A-D3789FAC267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a:extLst>
            <a:ext uri="{FF2B5EF4-FFF2-40B4-BE49-F238E27FC236}">
              <a16:creationId xmlns:a16="http://schemas.microsoft.com/office/drawing/2014/main" id="{D21E07D1-751E-4854-8099-D080DBB1E297}"/>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福祉施設】&#10;有形固定資産減価償却率グラフ枠">
          <a:extLst>
            <a:ext uri="{FF2B5EF4-FFF2-40B4-BE49-F238E27FC236}">
              <a16:creationId xmlns:a16="http://schemas.microsoft.com/office/drawing/2014/main" id="{9C115A52-232A-440A-8CF8-9D54F3D4B2B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81914</xdr:rowOff>
    </xdr:from>
    <xdr:to>
      <xdr:col>24</xdr:col>
      <xdr:colOff>62865</xdr:colOff>
      <xdr:row>87</xdr:row>
      <xdr:rowOff>26670</xdr:rowOff>
    </xdr:to>
    <xdr:cxnSp macro="">
      <xdr:nvCxnSpPr>
        <xdr:cNvPr id="248" name="直線コネクタ 247">
          <a:extLst>
            <a:ext uri="{FF2B5EF4-FFF2-40B4-BE49-F238E27FC236}">
              <a16:creationId xmlns:a16="http://schemas.microsoft.com/office/drawing/2014/main" id="{049D4834-0F4C-4B15-AE6B-76BD0E91539A}"/>
            </a:ext>
          </a:extLst>
        </xdr:cNvPr>
        <xdr:cNvCxnSpPr/>
      </xdr:nvCxnSpPr>
      <xdr:spPr>
        <a:xfrm flipV="1">
          <a:off x="4634865" y="13455014"/>
          <a:ext cx="0" cy="14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30497</xdr:rowOff>
    </xdr:from>
    <xdr:ext cx="405111" cy="259045"/>
    <xdr:sp macro="" textlink="">
      <xdr:nvSpPr>
        <xdr:cNvPr id="249" name="【福祉施設】&#10;有形固定資産減価償却率最小値テキスト">
          <a:extLst>
            <a:ext uri="{FF2B5EF4-FFF2-40B4-BE49-F238E27FC236}">
              <a16:creationId xmlns:a16="http://schemas.microsoft.com/office/drawing/2014/main" id="{996D1145-D58F-4057-A5CB-AA5A3A87DC58}"/>
            </a:ext>
          </a:extLst>
        </xdr:cNvPr>
        <xdr:cNvSpPr txBox="1"/>
      </xdr:nvSpPr>
      <xdr:spPr>
        <a:xfrm>
          <a:off x="4673600" y="1494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26670</xdr:rowOff>
    </xdr:from>
    <xdr:to>
      <xdr:col>24</xdr:col>
      <xdr:colOff>152400</xdr:colOff>
      <xdr:row>87</xdr:row>
      <xdr:rowOff>26670</xdr:rowOff>
    </xdr:to>
    <xdr:cxnSp macro="">
      <xdr:nvCxnSpPr>
        <xdr:cNvPr id="250" name="直線コネクタ 249">
          <a:extLst>
            <a:ext uri="{FF2B5EF4-FFF2-40B4-BE49-F238E27FC236}">
              <a16:creationId xmlns:a16="http://schemas.microsoft.com/office/drawing/2014/main" id="{CA3E94F1-C1E9-4ADF-808A-411998B0776F}"/>
            </a:ext>
          </a:extLst>
        </xdr:cNvPr>
        <xdr:cNvCxnSpPr/>
      </xdr:nvCxnSpPr>
      <xdr:spPr>
        <a:xfrm>
          <a:off x="4546600" y="1494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28591</xdr:rowOff>
    </xdr:from>
    <xdr:ext cx="405111" cy="259045"/>
    <xdr:sp macro="" textlink="">
      <xdr:nvSpPr>
        <xdr:cNvPr id="251" name="【福祉施設】&#10;有形固定資産減価償却率最大値テキスト">
          <a:extLst>
            <a:ext uri="{FF2B5EF4-FFF2-40B4-BE49-F238E27FC236}">
              <a16:creationId xmlns:a16="http://schemas.microsoft.com/office/drawing/2014/main" id="{899A03EB-29CE-4AF6-A683-2B597BEAE148}"/>
            </a:ext>
          </a:extLst>
        </xdr:cNvPr>
        <xdr:cNvSpPr txBox="1"/>
      </xdr:nvSpPr>
      <xdr:spPr>
        <a:xfrm>
          <a:off x="4673600" y="132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81914</xdr:rowOff>
    </xdr:from>
    <xdr:to>
      <xdr:col>24</xdr:col>
      <xdr:colOff>152400</xdr:colOff>
      <xdr:row>78</xdr:row>
      <xdr:rowOff>81914</xdr:rowOff>
    </xdr:to>
    <xdr:cxnSp macro="">
      <xdr:nvCxnSpPr>
        <xdr:cNvPr id="252" name="直線コネクタ 251">
          <a:extLst>
            <a:ext uri="{FF2B5EF4-FFF2-40B4-BE49-F238E27FC236}">
              <a16:creationId xmlns:a16="http://schemas.microsoft.com/office/drawing/2014/main" id="{194C0A84-1847-47CF-BD4A-65CFE34CD30F}"/>
            </a:ext>
          </a:extLst>
        </xdr:cNvPr>
        <xdr:cNvCxnSpPr/>
      </xdr:nvCxnSpPr>
      <xdr:spPr>
        <a:xfrm>
          <a:off x="4546600" y="1345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150513</xdr:rowOff>
    </xdr:from>
    <xdr:ext cx="405111" cy="259045"/>
    <xdr:sp macro="" textlink="">
      <xdr:nvSpPr>
        <xdr:cNvPr id="253" name="【福祉施設】&#10;有形固定資産減価償却率平均値テキスト">
          <a:extLst>
            <a:ext uri="{FF2B5EF4-FFF2-40B4-BE49-F238E27FC236}">
              <a16:creationId xmlns:a16="http://schemas.microsoft.com/office/drawing/2014/main" id="{0B1EB98F-EE95-4036-B268-D3BD294425F8}"/>
            </a:ext>
          </a:extLst>
        </xdr:cNvPr>
        <xdr:cNvSpPr txBox="1"/>
      </xdr:nvSpPr>
      <xdr:spPr>
        <a:xfrm>
          <a:off x="4673600" y="140379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636</xdr:rowOff>
    </xdr:from>
    <xdr:to>
      <xdr:col>24</xdr:col>
      <xdr:colOff>114300</xdr:colOff>
      <xdr:row>82</xdr:row>
      <xdr:rowOff>102236</xdr:rowOff>
    </xdr:to>
    <xdr:sp macro="" textlink="">
      <xdr:nvSpPr>
        <xdr:cNvPr id="254" name="フローチャート: 判断 253">
          <a:extLst>
            <a:ext uri="{FF2B5EF4-FFF2-40B4-BE49-F238E27FC236}">
              <a16:creationId xmlns:a16="http://schemas.microsoft.com/office/drawing/2014/main" id="{E3058106-B2CA-4C40-BE3F-21E34AF1D2F9}"/>
            </a:ext>
          </a:extLst>
        </xdr:cNvPr>
        <xdr:cNvSpPr/>
      </xdr:nvSpPr>
      <xdr:spPr>
        <a:xfrm>
          <a:off x="4584700"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15875</xdr:rowOff>
    </xdr:from>
    <xdr:to>
      <xdr:col>20</xdr:col>
      <xdr:colOff>38100</xdr:colOff>
      <xdr:row>82</xdr:row>
      <xdr:rowOff>117475</xdr:rowOff>
    </xdr:to>
    <xdr:sp macro="" textlink="">
      <xdr:nvSpPr>
        <xdr:cNvPr id="255" name="フローチャート: 判断 254">
          <a:extLst>
            <a:ext uri="{FF2B5EF4-FFF2-40B4-BE49-F238E27FC236}">
              <a16:creationId xmlns:a16="http://schemas.microsoft.com/office/drawing/2014/main" id="{AAF198B4-7202-412A-82A0-DD8B5E446FF1}"/>
            </a:ext>
          </a:extLst>
        </xdr:cNvPr>
        <xdr:cNvSpPr/>
      </xdr:nvSpPr>
      <xdr:spPr>
        <a:xfrm>
          <a:off x="3746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19686</xdr:rowOff>
    </xdr:from>
    <xdr:to>
      <xdr:col>15</xdr:col>
      <xdr:colOff>101600</xdr:colOff>
      <xdr:row>83</xdr:row>
      <xdr:rowOff>121286</xdr:rowOff>
    </xdr:to>
    <xdr:sp macro="" textlink="">
      <xdr:nvSpPr>
        <xdr:cNvPr id="256" name="フローチャート: 判断 255">
          <a:extLst>
            <a:ext uri="{FF2B5EF4-FFF2-40B4-BE49-F238E27FC236}">
              <a16:creationId xmlns:a16="http://schemas.microsoft.com/office/drawing/2014/main" id="{C9C5F5E2-6F45-4AEF-ABBB-A3E4583C4D0F}"/>
            </a:ext>
          </a:extLst>
        </xdr:cNvPr>
        <xdr:cNvSpPr/>
      </xdr:nvSpPr>
      <xdr:spPr>
        <a:xfrm>
          <a:off x="28575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7029CD73-BFA2-4ECE-B766-77669C52712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EE3836A7-D1B5-491C-9D8D-B51DDD98EB5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ADABAAB8-E586-44A1-BE2F-9E7AFF6BAF5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24380145-F806-41BA-9070-E179573AD2C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97CCB26F-BA3C-4C05-A002-52DAB9859DF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141605</xdr:rowOff>
    </xdr:from>
    <xdr:to>
      <xdr:col>24</xdr:col>
      <xdr:colOff>114300</xdr:colOff>
      <xdr:row>82</xdr:row>
      <xdr:rowOff>71755</xdr:rowOff>
    </xdr:to>
    <xdr:sp macro="" textlink="">
      <xdr:nvSpPr>
        <xdr:cNvPr id="262" name="楕円 261">
          <a:extLst>
            <a:ext uri="{FF2B5EF4-FFF2-40B4-BE49-F238E27FC236}">
              <a16:creationId xmlns:a16="http://schemas.microsoft.com/office/drawing/2014/main" id="{B9B80D06-FBD6-42DF-8C08-D6FA54377D6B}"/>
            </a:ext>
          </a:extLst>
        </xdr:cNvPr>
        <xdr:cNvSpPr/>
      </xdr:nvSpPr>
      <xdr:spPr>
        <a:xfrm>
          <a:off x="4584700" y="1402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164482</xdr:rowOff>
    </xdr:from>
    <xdr:ext cx="405111" cy="259045"/>
    <xdr:sp macro="" textlink="">
      <xdr:nvSpPr>
        <xdr:cNvPr id="263" name="【福祉施設】&#10;有形固定資産減価償却率該当値テキスト">
          <a:extLst>
            <a:ext uri="{FF2B5EF4-FFF2-40B4-BE49-F238E27FC236}">
              <a16:creationId xmlns:a16="http://schemas.microsoft.com/office/drawing/2014/main" id="{309A99D4-5DB9-4AA0-9F7B-FA407DF8F8E5}"/>
            </a:ext>
          </a:extLst>
        </xdr:cNvPr>
        <xdr:cNvSpPr txBox="1"/>
      </xdr:nvSpPr>
      <xdr:spPr>
        <a:xfrm>
          <a:off x="4673600"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8255</xdr:rowOff>
    </xdr:from>
    <xdr:to>
      <xdr:col>20</xdr:col>
      <xdr:colOff>38100</xdr:colOff>
      <xdr:row>82</xdr:row>
      <xdr:rowOff>109855</xdr:rowOff>
    </xdr:to>
    <xdr:sp macro="" textlink="">
      <xdr:nvSpPr>
        <xdr:cNvPr id="264" name="楕円 263">
          <a:extLst>
            <a:ext uri="{FF2B5EF4-FFF2-40B4-BE49-F238E27FC236}">
              <a16:creationId xmlns:a16="http://schemas.microsoft.com/office/drawing/2014/main" id="{5CB6F0B9-1E40-4F03-B39D-951A85DE9CF4}"/>
            </a:ext>
          </a:extLst>
        </xdr:cNvPr>
        <xdr:cNvSpPr/>
      </xdr:nvSpPr>
      <xdr:spPr>
        <a:xfrm>
          <a:off x="3746500" y="1406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20955</xdr:rowOff>
    </xdr:from>
    <xdr:to>
      <xdr:col>24</xdr:col>
      <xdr:colOff>63500</xdr:colOff>
      <xdr:row>82</xdr:row>
      <xdr:rowOff>59055</xdr:rowOff>
    </xdr:to>
    <xdr:cxnSp macro="">
      <xdr:nvCxnSpPr>
        <xdr:cNvPr id="265" name="直線コネクタ 264">
          <a:extLst>
            <a:ext uri="{FF2B5EF4-FFF2-40B4-BE49-F238E27FC236}">
              <a16:creationId xmlns:a16="http://schemas.microsoft.com/office/drawing/2014/main" id="{E5FCD781-0278-4318-980E-09B54A97F751}"/>
            </a:ext>
          </a:extLst>
        </xdr:cNvPr>
        <xdr:cNvCxnSpPr/>
      </xdr:nvCxnSpPr>
      <xdr:spPr>
        <a:xfrm flipV="1">
          <a:off x="3797300" y="140798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65405</xdr:rowOff>
    </xdr:from>
    <xdr:to>
      <xdr:col>15</xdr:col>
      <xdr:colOff>101600</xdr:colOff>
      <xdr:row>82</xdr:row>
      <xdr:rowOff>167005</xdr:rowOff>
    </xdr:to>
    <xdr:sp macro="" textlink="">
      <xdr:nvSpPr>
        <xdr:cNvPr id="266" name="楕円 265">
          <a:extLst>
            <a:ext uri="{FF2B5EF4-FFF2-40B4-BE49-F238E27FC236}">
              <a16:creationId xmlns:a16="http://schemas.microsoft.com/office/drawing/2014/main" id="{64D93E21-47FD-4D00-9EAE-C45EBFD7CD8C}"/>
            </a:ext>
          </a:extLst>
        </xdr:cNvPr>
        <xdr:cNvSpPr/>
      </xdr:nvSpPr>
      <xdr:spPr>
        <a:xfrm>
          <a:off x="285750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59055</xdr:rowOff>
    </xdr:from>
    <xdr:to>
      <xdr:col>19</xdr:col>
      <xdr:colOff>177800</xdr:colOff>
      <xdr:row>82</xdr:row>
      <xdr:rowOff>116205</xdr:rowOff>
    </xdr:to>
    <xdr:cxnSp macro="">
      <xdr:nvCxnSpPr>
        <xdr:cNvPr id="267" name="直線コネクタ 266">
          <a:extLst>
            <a:ext uri="{FF2B5EF4-FFF2-40B4-BE49-F238E27FC236}">
              <a16:creationId xmlns:a16="http://schemas.microsoft.com/office/drawing/2014/main" id="{4B571471-0FA5-4268-9E28-74680B3B7574}"/>
            </a:ext>
          </a:extLst>
        </xdr:cNvPr>
        <xdr:cNvCxnSpPr/>
      </xdr:nvCxnSpPr>
      <xdr:spPr>
        <a:xfrm flipV="1">
          <a:off x="2908300" y="1411795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108602</xdr:rowOff>
    </xdr:from>
    <xdr:ext cx="405111" cy="259045"/>
    <xdr:sp macro="" textlink="">
      <xdr:nvSpPr>
        <xdr:cNvPr id="268" name="n_1aveValue【福祉施設】&#10;有形固定資産減価償却率">
          <a:extLst>
            <a:ext uri="{FF2B5EF4-FFF2-40B4-BE49-F238E27FC236}">
              <a16:creationId xmlns:a16="http://schemas.microsoft.com/office/drawing/2014/main" id="{A306C4C9-0FA8-4BCD-A8AD-D9B1B017DF09}"/>
            </a:ext>
          </a:extLst>
        </xdr:cNvPr>
        <xdr:cNvSpPr txBox="1"/>
      </xdr:nvSpPr>
      <xdr:spPr>
        <a:xfrm>
          <a:off x="3582044"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112413</xdr:rowOff>
    </xdr:from>
    <xdr:ext cx="405111" cy="259045"/>
    <xdr:sp macro="" textlink="">
      <xdr:nvSpPr>
        <xdr:cNvPr id="269" name="n_2aveValue【福祉施設】&#10;有形固定資産減価償却率">
          <a:extLst>
            <a:ext uri="{FF2B5EF4-FFF2-40B4-BE49-F238E27FC236}">
              <a16:creationId xmlns:a16="http://schemas.microsoft.com/office/drawing/2014/main" id="{AC388408-5C05-4787-BF93-9995DCE0D8CD}"/>
            </a:ext>
          </a:extLst>
        </xdr:cNvPr>
        <xdr:cNvSpPr txBox="1"/>
      </xdr:nvSpPr>
      <xdr:spPr>
        <a:xfrm>
          <a:off x="27057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126382</xdr:rowOff>
    </xdr:from>
    <xdr:ext cx="405111" cy="259045"/>
    <xdr:sp macro="" textlink="">
      <xdr:nvSpPr>
        <xdr:cNvPr id="270" name="n_1mainValue【福祉施設】&#10;有形固定資産減価償却率">
          <a:extLst>
            <a:ext uri="{FF2B5EF4-FFF2-40B4-BE49-F238E27FC236}">
              <a16:creationId xmlns:a16="http://schemas.microsoft.com/office/drawing/2014/main" id="{178119C6-5EE7-41B2-845E-6905B5EE7161}"/>
            </a:ext>
          </a:extLst>
        </xdr:cNvPr>
        <xdr:cNvSpPr txBox="1"/>
      </xdr:nvSpPr>
      <xdr:spPr>
        <a:xfrm>
          <a:off x="35820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12082</xdr:rowOff>
    </xdr:from>
    <xdr:ext cx="405111" cy="259045"/>
    <xdr:sp macro="" textlink="">
      <xdr:nvSpPr>
        <xdr:cNvPr id="271" name="n_2mainValue【福祉施設】&#10;有形固定資産減価償却率">
          <a:extLst>
            <a:ext uri="{FF2B5EF4-FFF2-40B4-BE49-F238E27FC236}">
              <a16:creationId xmlns:a16="http://schemas.microsoft.com/office/drawing/2014/main" id="{C735C19D-242C-44E0-9C62-7AA28C922336}"/>
            </a:ext>
          </a:extLst>
        </xdr:cNvPr>
        <xdr:cNvSpPr txBox="1"/>
      </xdr:nvSpPr>
      <xdr:spPr>
        <a:xfrm>
          <a:off x="2705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id="{6E6958E5-1944-4046-8FCD-FD1CA936738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id="{B68A6617-8F2A-4960-9C9E-2492ABC6867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id="{6622CF7E-1FB8-4D03-BF7C-06DE2746AE5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id="{9359A369-5C47-4CA9-BC66-D69F91A7A86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id="{45AFAC7F-6D63-4D22-A80E-32D9E3F1AC6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id="{1AB8A8A9-C9FC-476A-88D5-0F878D41E9F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id="{11E77E14-231D-4C48-984C-BDBDA167190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id="{DE3C799A-ECA1-4219-A455-DF7786C3FA1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a:extLst>
            <a:ext uri="{FF2B5EF4-FFF2-40B4-BE49-F238E27FC236}">
              <a16:creationId xmlns:a16="http://schemas.microsoft.com/office/drawing/2014/main" id="{495423BD-32E0-4A7F-B4F9-A2A69553E90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a:extLst>
            <a:ext uri="{FF2B5EF4-FFF2-40B4-BE49-F238E27FC236}">
              <a16:creationId xmlns:a16="http://schemas.microsoft.com/office/drawing/2014/main" id="{3FD21AD2-BDDC-4FAE-9973-A5FB7E32E95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2" name="直線コネクタ 281">
          <a:extLst>
            <a:ext uri="{FF2B5EF4-FFF2-40B4-BE49-F238E27FC236}">
              <a16:creationId xmlns:a16="http://schemas.microsoft.com/office/drawing/2014/main" id="{6D91A9E8-77FB-4C95-9347-905F898903D7}"/>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3" name="テキスト ボックス 282">
          <a:extLst>
            <a:ext uri="{FF2B5EF4-FFF2-40B4-BE49-F238E27FC236}">
              <a16:creationId xmlns:a16="http://schemas.microsoft.com/office/drawing/2014/main" id="{B5CC5704-D76F-4B88-9B16-0F5962A27273}"/>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4" name="直線コネクタ 283">
          <a:extLst>
            <a:ext uri="{FF2B5EF4-FFF2-40B4-BE49-F238E27FC236}">
              <a16:creationId xmlns:a16="http://schemas.microsoft.com/office/drawing/2014/main" id="{0DD514A0-A7E1-4609-B7A4-87E672CA5C89}"/>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5" name="テキスト ボックス 284">
          <a:extLst>
            <a:ext uri="{FF2B5EF4-FFF2-40B4-BE49-F238E27FC236}">
              <a16:creationId xmlns:a16="http://schemas.microsoft.com/office/drawing/2014/main" id="{C6983AAD-9C11-4C0E-AF73-D5BA3D58E6C1}"/>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6" name="直線コネクタ 285">
          <a:extLst>
            <a:ext uri="{FF2B5EF4-FFF2-40B4-BE49-F238E27FC236}">
              <a16:creationId xmlns:a16="http://schemas.microsoft.com/office/drawing/2014/main" id="{A7FF344A-053F-4C8B-83AC-9018E1C520CC}"/>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7" name="テキスト ボックス 286">
          <a:extLst>
            <a:ext uri="{FF2B5EF4-FFF2-40B4-BE49-F238E27FC236}">
              <a16:creationId xmlns:a16="http://schemas.microsoft.com/office/drawing/2014/main" id="{FD132240-9436-40F2-BD96-5EA1D42110A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8" name="直線コネクタ 287">
          <a:extLst>
            <a:ext uri="{FF2B5EF4-FFF2-40B4-BE49-F238E27FC236}">
              <a16:creationId xmlns:a16="http://schemas.microsoft.com/office/drawing/2014/main" id="{136BFF2B-A5BC-4791-9363-4C555FB66C28}"/>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9" name="テキスト ボックス 288">
          <a:extLst>
            <a:ext uri="{FF2B5EF4-FFF2-40B4-BE49-F238E27FC236}">
              <a16:creationId xmlns:a16="http://schemas.microsoft.com/office/drawing/2014/main" id="{653CC0B3-C878-44ED-ADB5-9A37AFF5F4A9}"/>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0" name="直線コネクタ 289">
          <a:extLst>
            <a:ext uri="{FF2B5EF4-FFF2-40B4-BE49-F238E27FC236}">
              <a16:creationId xmlns:a16="http://schemas.microsoft.com/office/drawing/2014/main" id="{D899ED1D-21AC-45E9-89AA-0724D46EBD3D}"/>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1" name="テキスト ボックス 290">
          <a:extLst>
            <a:ext uri="{FF2B5EF4-FFF2-40B4-BE49-F238E27FC236}">
              <a16:creationId xmlns:a16="http://schemas.microsoft.com/office/drawing/2014/main" id="{F2DD2F03-580E-409A-9665-FA8E90C1EF33}"/>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2" name="直線コネクタ 291">
          <a:extLst>
            <a:ext uri="{FF2B5EF4-FFF2-40B4-BE49-F238E27FC236}">
              <a16:creationId xmlns:a16="http://schemas.microsoft.com/office/drawing/2014/main" id="{B618AA58-622B-43A8-A110-070B136C3F59}"/>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3" name="テキスト ボックス 292">
          <a:extLst>
            <a:ext uri="{FF2B5EF4-FFF2-40B4-BE49-F238E27FC236}">
              <a16:creationId xmlns:a16="http://schemas.microsoft.com/office/drawing/2014/main" id="{307F9E2B-9A51-46B5-A0C1-EA29D32B083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4" name="直線コネクタ 293">
          <a:extLst>
            <a:ext uri="{FF2B5EF4-FFF2-40B4-BE49-F238E27FC236}">
              <a16:creationId xmlns:a16="http://schemas.microsoft.com/office/drawing/2014/main" id="{E688812E-EF22-4C24-8475-FF35D5A7A05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5" name="テキスト ボックス 294">
          <a:extLst>
            <a:ext uri="{FF2B5EF4-FFF2-40B4-BE49-F238E27FC236}">
              <a16:creationId xmlns:a16="http://schemas.microsoft.com/office/drawing/2014/main" id="{776C3476-9708-47CB-A368-B7E4519A60F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6" name="【福祉施設】&#10;一人当たり面積グラフ枠">
          <a:extLst>
            <a:ext uri="{FF2B5EF4-FFF2-40B4-BE49-F238E27FC236}">
              <a16:creationId xmlns:a16="http://schemas.microsoft.com/office/drawing/2014/main" id="{EA7E33A4-0FC7-419C-BDF3-F6DD24B3FC0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109945</xdr:rowOff>
    </xdr:from>
    <xdr:to>
      <xdr:col>54</xdr:col>
      <xdr:colOff>189865</xdr:colOff>
      <xdr:row>86</xdr:row>
      <xdr:rowOff>103414</xdr:rowOff>
    </xdr:to>
    <xdr:cxnSp macro="">
      <xdr:nvCxnSpPr>
        <xdr:cNvPr id="297" name="直線コネクタ 296">
          <a:extLst>
            <a:ext uri="{FF2B5EF4-FFF2-40B4-BE49-F238E27FC236}">
              <a16:creationId xmlns:a16="http://schemas.microsoft.com/office/drawing/2014/main" id="{B147A0D7-0A8C-4DED-8598-1FC0B2114BFA}"/>
            </a:ext>
          </a:extLst>
        </xdr:cNvPr>
        <xdr:cNvCxnSpPr/>
      </xdr:nvCxnSpPr>
      <xdr:spPr>
        <a:xfrm flipV="1">
          <a:off x="10476865" y="13483045"/>
          <a:ext cx="0" cy="136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107241</xdr:rowOff>
    </xdr:from>
    <xdr:ext cx="469744" cy="259045"/>
    <xdr:sp macro="" textlink="">
      <xdr:nvSpPr>
        <xdr:cNvPr id="298" name="【福祉施設】&#10;一人当たり面積最小値テキスト">
          <a:extLst>
            <a:ext uri="{FF2B5EF4-FFF2-40B4-BE49-F238E27FC236}">
              <a16:creationId xmlns:a16="http://schemas.microsoft.com/office/drawing/2014/main" id="{93DCD271-4713-4902-869C-D973AF71F5BB}"/>
            </a:ext>
          </a:extLst>
        </xdr:cNvPr>
        <xdr:cNvSpPr txBox="1"/>
      </xdr:nvSpPr>
      <xdr:spPr>
        <a:xfrm>
          <a:off x="105156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103414</xdr:rowOff>
    </xdr:from>
    <xdr:to>
      <xdr:col>55</xdr:col>
      <xdr:colOff>88900</xdr:colOff>
      <xdr:row>86</xdr:row>
      <xdr:rowOff>103414</xdr:rowOff>
    </xdr:to>
    <xdr:cxnSp macro="">
      <xdr:nvCxnSpPr>
        <xdr:cNvPr id="299" name="直線コネクタ 298">
          <a:extLst>
            <a:ext uri="{FF2B5EF4-FFF2-40B4-BE49-F238E27FC236}">
              <a16:creationId xmlns:a16="http://schemas.microsoft.com/office/drawing/2014/main" id="{88630A0C-800A-4ECD-B8A3-3E45467C5FE4}"/>
            </a:ext>
          </a:extLst>
        </xdr:cNvPr>
        <xdr:cNvCxnSpPr/>
      </xdr:nvCxnSpPr>
      <xdr:spPr>
        <a:xfrm>
          <a:off x="10388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56622</xdr:rowOff>
    </xdr:from>
    <xdr:ext cx="469744" cy="259045"/>
    <xdr:sp macro="" textlink="">
      <xdr:nvSpPr>
        <xdr:cNvPr id="300" name="【福祉施設】&#10;一人当たり面積最大値テキスト">
          <a:extLst>
            <a:ext uri="{FF2B5EF4-FFF2-40B4-BE49-F238E27FC236}">
              <a16:creationId xmlns:a16="http://schemas.microsoft.com/office/drawing/2014/main" id="{C3261F12-03CC-427F-A19C-AD446BCFDFDF}"/>
            </a:ext>
          </a:extLst>
        </xdr:cNvPr>
        <xdr:cNvSpPr txBox="1"/>
      </xdr:nvSpPr>
      <xdr:spPr>
        <a:xfrm>
          <a:off x="10515600" y="1325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109945</xdr:rowOff>
    </xdr:from>
    <xdr:to>
      <xdr:col>55</xdr:col>
      <xdr:colOff>88900</xdr:colOff>
      <xdr:row>78</xdr:row>
      <xdr:rowOff>109945</xdr:rowOff>
    </xdr:to>
    <xdr:cxnSp macro="">
      <xdr:nvCxnSpPr>
        <xdr:cNvPr id="301" name="直線コネクタ 300">
          <a:extLst>
            <a:ext uri="{FF2B5EF4-FFF2-40B4-BE49-F238E27FC236}">
              <a16:creationId xmlns:a16="http://schemas.microsoft.com/office/drawing/2014/main" id="{03F371B2-434D-454A-9F33-AA7B8476A501}"/>
            </a:ext>
          </a:extLst>
        </xdr:cNvPr>
        <xdr:cNvCxnSpPr/>
      </xdr:nvCxnSpPr>
      <xdr:spPr>
        <a:xfrm>
          <a:off x="10388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137540</xdr:rowOff>
    </xdr:from>
    <xdr:ext cx="469744" cy="259045"/>
    <xdr:sp macro="" textlink="">
      <xdr:nvSpPr>
        <xdr:cNvPr id="302" name="【福祉施設】&#10;一人当たり面積平均値テキスト">
          <a:extLst>
            <a:ext uri="{FF2B5EF4-FFF2-40B4-BE49-F238E27FC236}">
              <a16:creationId xmlns:a16="http://schemas.microsoft.com/office/drawing/2014/main" id="{649F127E-52D2-4DC3-911F-C6A21296BA4F}"/>
            </a:ext>
          </a:extLst>
        </xdr:cNvPr>
        <xdr:cNvSpPr txBox="1"/>
      </xdr:nvSpPr>
      <xdr:spPr>
        <a:xfrm>
          <a:off x="10515600" y="143678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114663</xdr:rowOff>
    </xdr:from>
    <xdr:to>
      <xdr:col>55</xdr:col>
      <xdr:colOff>50800</xdr:colOff>
      <xdr:row>85</xdr:row>
      <xdr:rowOff>44813</xdr:rowOff>
    </xdr:to>
    <xdr:sp macro="" textlink="">
      <xdr:nvSpPr>
        <xdr:cNvPr id="303" name="フローチャート: 判断 302">
          <a:extLst>
            <a:ext uri="{FF2B5EF4-FFF2-40B4-BE49-F238E27FC236}">
              <a16:creationId xmlns:a16="http://schemas.microsoft.com/office/drawing/2014/main" id="{5EF0A2BB-B959-4FF3-BA6E-D6C6CAC2B809}"/>
            </a:ext>
          </a:extLst>
        </xdr:cNvPr>
        <xdr:cNvSpPr/>
      </xdr:nvSpPr>
      <xdr:spPr>
        <a:xfrm>
          <a:off x="10426700" y="145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95069</xdr:rowOff>
    </xdr:from>
    <xdr:to>
      <xdr:col>50</xdr:col>
      <xdr:colOff>165100</xdr:colOff>
      <xdr:row>85</xdr:row>
      <xdr:rowOff>25219</xdr:rowOff>
    </xdr:to>
    <xdr:sp macro="" textlink="">
      <xdr:nvSpPr>
        <xdr:cNvPr id="304" name="フローチャート: 判断 303">
          <a:extLst>
            <a:ext uri="{FF2B5EF4-FFF2-40B4-BE49-F238E27FC236}">
              <a16:creationId xmlns:a16="http://schemas.microsoft.com/office/drawing/2014/main" id="{ACB97649-5536-4121-90A2-4E79A1314F5A}"/>
            </a:ext>
          </a:extLst>
        </xdr:cNvPr>
        <xdr:cNvSpPr/>
      </xdr:nvSpPr>
      <xdr:spPr>
        <a:xfrm>
          <a:off x="9588500" y="1449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82006</xdr:rowOff>
    </xdr:from>
    <xdr:to>
      <xdr:col>46</xdr:col>
      <xdr:colOff>38100</xdr:colOff>
      <xdr:row>85</xdr:row>
      <xdr:rowOff>12156</xdr:rowOff>
    </xdr:to>
    <xdr:sp macro="" textlink="">
      <xdr:nvSpPr>
        <xdr:cNvPr id="305" name="フローチャート: 判断 304">
          <a:extLst>
            <a:ext uri="{FF2B5EF4-FFF2-40B4-BE49-F238E27FC236}">
              <a16:creationId xmlns:a16="http://schemas.microsoft.com/office/drawing/2014/main" id="{D459B6AA-6138-4254-AF6F-5BCA0C6B92F4}"/>
            </a:ext>
          </a:extLst>
        </xdr:cNvPr>
        <xdr:cNvSpPr/>
      </xdr:nvSpPr>
      <xdr:spPr>
        <a:xfrm>
          <a:off x="8699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39B4C6E1-8430-49F4-A5BE-0C3D4337C31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AF78C7EE-015B-4E32-BE54-4CAE5393A1B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24D64DE7-357F-4E3F-ADC5-B471B44ABF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CA3036A5-6345-45A4-8307-66626167E54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C5C0D7A1-4E7B-4976-8CFD-06AC7615E67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31387</xdr:rowOff>
    </xdr:from>
    <xdr:to>
      <xdr:col>55</xdr:col>
      <xdr:colOff>50800</xdr:colOff>
      <xdr:row>85</xdr:row>
      <xdr:rowOff>132987</xdr:rowOff>
    </xdr:to>
    <xdr:sp macro="" textlink="">
      <xdr:nvSpPr>
        <xdr:cNvPr id="311" name="楕円 310">
          <a:extLst>
            <a:ext uri="{FF2B5EF4-FFF2-40B4-BE49-F238E27FC236}">
              <a16:creationId xmlns:a16="http://schemas.microsoft.com/office/drawing/2014/main" id="{10C3F128-B33D-4329-A3C6-6BA2165DC009}"/>
            </a:ext>
          </a:extLst>
        </xdr:cNvPr>
        <xdr:cNvSpPr/>
      </xdr:nvSpPr>
      <xdr:spPr>
        <a:xfrm>
          <a:off x="10426700" y="146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9814</xdr:rowOff>
    </xdr:from>
    <xdr:ext cx="469744" cy="259045"/>
    <xdr:sp macro="" textlink="">
      <xdr:nvSpPr>
        <xdr:cNvPr id="312" name="【福祉施設】&#10;一人当たり面積該当値テキスト">
          <a:extLst>
            <a:ext uri="{FF2B5EF4-FFF2-40B4-BE49-F238E27FC236}">
              <a16:creationId xmlns:a16="http://schemas.microsoft.com/office/drawing/2014/main" id="{500F418C-30A4-470A-BD86-FE2BB86973A8}"/>
            </a:ext>
          </a:extLst>
        </xdr:cNvPr>
        <xdr:cNvSpPr txBox="1"/>
      </xdr:nvSpPr>
      <xdr:spPr>
        <a:xfrm>
          <a:off x="10515600" y="1458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34652</xdr:rowOff>
    </xdr:from>
    <xdr:to>
      <xdr:col>50</xdr:col>
      <xdr:colOff>165100</xdr:colOff>
      <xdr:row>85</xdr:row>
      <xdr:rowOff>136252</xdr:rowOff>
    </xdr:to>
    <xdr:sp macro="" textlink="">
      <xdr:nvSpPr>
        <xdr:cNvPr id="313" name="楕円 312">
          <a:extLst>
            <a:ext uri="{FF2B5EF4-FFF2-40B4-BE49-F238E27FC236}">
              <a16:creationId xmlns:a16="http://schemas.microsoft.com/office/drawing/2014/main" id="{47F91065-0452-4DF6-9821-A95BF642CC0E}"/>
            </a:ext>
          </a:extLst>
        </xdr:cNvPr>
        <xdr:cNvSpPr/>
      </xdr:nvSpPr>
      <xdr:spPr>
        <a:xfrm>
          <a:off x="9588500" y="1460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82187</xdr:rowOff>
    </xdr:from>
    <xdr:to>
      <xdr:col>55</xdr:col>
      <xdr:colOff>0</xdr:colOff>
      <xdr:row>85</xdr:row>
      <xdr:rowOff>85452</xdr:rowOff>
    </xdr:to>
    <xdr:cxnSp macro="">
      <xdr:nvCxnSpPr>
        <xdr:cNvPr id="314" name="直線コネクタ 313">
          <a:extLst>
            <a:ext uri="{FF2B5EF4-FFF2-40B4-BE49-F238E27FC236}">
              <a16:creationId xmlns:a16="http://schemas.microsoft.com/office/drawing/2014/main" id="{BD1DBDF8-B59E-4588-AA4B-2D790C705942}"/>
            </a:ext>
          </a:extLst>
        </xdr:cNvPr>
        <xdr:cNvCxnSpPr/>
      </xdr:nvCxnSpPr>
      <xdr:spPr>
        <a:xfrm flipV="1">
          <a:off x="9639300" y="14655437"/>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59145</xdr:rowOff>
    </xdr:from>
    <xdr:to>
      <xdr:col>46</xdr:col>
      <xdr:colOff>38100</xdr:colOff>
      <xdr:row>84</xdr:row>
      <xdr:rowOff>160745</xdr:rowOff>
    </xdr:to>
    <xdr:sp macro="" textlink="">
      <xdr:nvSpPr>
        <xdr:cNvPr id="315" name="楕円 314">
          <a:extLst>
            <a:ext uri="{FF2B5EF4-FFF2-40B4-BE49-F238E27FC236}">
              <a16:creationId xmlns:a16="http://schemas.microsoft.com/office/drawing/2014/main" id="{077BC77D-C856-4889-83B7-9E5EF5185EFE}"/>
            </a:ext>
          </a:extLst>
        </xdr:cNvPr>
        <xdr:cNvSpPr/>
      </xdr:nvSpPr>
      <xdr:spPr>
        <a:xfrm>
          <a:off x="8699500" y="1446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109945</xdr:rowOff>
    </xdr:from>
    <xdr:to>
      <xdr:col>50</xdr:col>
      <xdr:colOff>114300</xdr:colOff>
      <xdr:row>85</xdr:row>
      <xdr:rowOff>85452</xdr:rowOff>
    </xdr:to>
    <xdr:cxnSp macro="">
      <xdr:nvCxnSpPr>
        <xdr:cNvPr id="316" name="直線コネクタ 315">
          <a:extLst>
            <a:ext uri="{FF2B5EF4-FFF2-40B4-BE49-F238E27FC236}">
              <a16:creationId xmlns:a16="http://schemas.microsoft.com/office/drawing/2014/main" id="{59E80C1E-C916-420A-83BB-A95B87D30C74}"/>
            </a:ext>
          </a:extLst>
        </xdr:cNvPr>
        <xdr:cNvCxnSpPr/>
      </xdr:nvCxnSpPr>
      <xdr:spPr>
        <a:xfrm>
          <a:off x="8750300" y="14511745"/>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41746</xdr:rowOff>
    </xdr:from>
    <xdr:ext cx="469744" cy="259045"/>
    <xdr:sp macro="" textlink="">
      <xdr:nvSpPr>
        <xdr:cNvPr id="317" name="n_1aveValue【福祉施設】&#10;一人当たり面積">
          <a:extLst>
            <a:ext uri="{FF2B5EF4-FFF2-40B4-BE49-F238E27FC236}">
              <a16:creationId xmlns:a16="http://schemas.microsoft.com/office/drawing/2014/main" id="{C2FAC91E-4451-4B48-99D8-45F3D596210E}"/>
            </a:ext>
          </a:extLst>
        </xdr:cNvPr>
        <xdr:cNvSpPr txBox="1"/>
      </xdr:nvSpPr>
      <xdr:spPr>
        <a:xfrm>
          <a:off x="9391727" y="1427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3283</xdr:rowOff>
    </xdr:from>
    <xdr:ext cx="469744" cy="259045"/>
    <xdr:sp macro="" textlink="">
      <xdr:nvSpPr>
        <xdr:cNvPr id="318" name="n_2aveValue【福祉施設】&#10;一人当たり面積">
          <a:extLst>
            <a:ext uri="{FF2B5EF4-FFF2-40B4-BE49-F238E27FC236}">
              <a16:creationId xmlns:a16="http://schemas.microsoft.com/office/drawing/2014/main" id="{08FDC4E4-3F72-4BD9-A3EA-61A86F16E44E}"/>
            </a:ext>
          </a:extLst>
        </xdr:cNvPr>
        <xdr:cNvSpPr txBox="1"/>
      </xdr:nvSpPr>
      <xdr:spPr>
        <a:xfrm>
          <a:off x="8515427" y="1457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127379</xdr:rowOff>
    </xdr:from>
    <xdr:ext cx="469744" cy="259045"/>
    <xdr:sp macro="" textlink="">
      <xdr:nvSpPr>
        <xdr:cNvPr id="319" name="n_1mainValue【福祉施設】&#10;一人当たり面積">
          <a:extLst>
            <a:ext uri="{FF2B5EF4-FFF2-40B4-BE49-F238E27FC236}">
              <a16:creationId xmlns:a16="http://schemas.microsoft.com/office/drawing/2014/main" id="{09F514FB-69F0-471F-BFA9-AB5035285F2F}"/>
            </a:ext>
          </a:extLst>
        </xdr:cNvPr>
        <xdr:cNvSpPr txBox="1"/>
      </xdr:nvSpPr>
      <xdr:spPr>
        <a:xfrm>
          <a:off x="9391727"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5822</xdr:rowOff>
    </xdr:from>
    <xdr:ext cx="469744" cy="259045"/>
    <xdr:sp macro="" textlink="">
      <xdr:nvSpPr>
        <xdr:cNvPr id="320" name="n_2mainValue【福祉施設】&#10;一人当たり面積">
          <a:extLst>
            <a:ext uri="{FF2B5EF4-FFF2-40B4-BE49-F238E27FC236}">
              <a16:creationId xmlns:a16="http://schemas.microsoft.com/office/drawing/2014/main" id="{8AD8A2D2-6B08-4430-B0AA-B23A9D3A90A9}"/>
            </a:ext>
          </a:extLst>
        </xdr:cNvPr>
        <xdr:cNvSpPr txBox="1"/>
      </xdr:nvSpPr>
      <xdr:spPr>
        <a:xfrm>
          <a:off x="8515427" y="1423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1" name="正方形/長方形 320">
          <a:extLst>
            <a:ext uri="{FF2B5EF4-FFF2-40B4-BE49-F238E27FC236}">
              <a16:creationId xmlns:a16="http://schemas.microsoft.com/office/drawing/2014/main" id="{2B3AFC95-3828-45C0-ACA9-04B00A58A00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2" name="正方形/長方形 321">
          <a:extLst>
            <a:ext uri="{FF2B5EF4-FFF2-40B4-BE49-F238E27FC236}">
              <a16:creationId xmlns:a16="http://schemas.microsoft.com/office/drawing/2014/main" id="{B4D5CF25-41F2-4330-A462-97E7ECC584E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3" name="正方形/長方形 322">
          <a:extLst>
            <a:ext uri="{FF2B5EF4-FFF2-40B4-BE49-F238E27FC236}">
              <a16:creationId xmlns:a16="http://schemas.microsoft.com/office/drawing/2014/main" id="{CAD3EA5F-4AC6-44DE-AA95-52FCDD9AB9B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4" name="正方形/長方形 323">
          <a:extLst>
            <a:ext uri="{FF2B5EF4-FFF2-40B4-BE49-F238E27FC236}">
              <a16:creationId xmlns:a16="http://schemas.microsoft.com/office/drawing/2014/main" id="{A1061180-768A-48AB-811F-76425520079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5" name="正方形/長方形 324">
          <a:extLst>
            <a:ext uri="{FF2B5EF4-FFF2-40B4-BE49-F238E27FC236}">
              <a16:creationId xmlns:a16="http://schemas.microsoft.com/office/drawing/2014/main" id="{9C61680D-0F0F-41C9-BF55-E42C6A8DE64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6" name="正方形/長方形 325">
          <a:extLst>
            <a:ext uri="{FF2B5EF4-FFF2-40B4-BE49-F238E27FC236}">
              <a16:creationId xmlns:a16="http://schemas.microsoft.com/office/drawing/2014/main" id="{51004CFA-18A9-4E96-862C-BE7E5A432A6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7" name="正方形/長方形 326">
          <a:extLst>
            <a:ext uri="{FF2B5EF4-FFF2-40B4-BE49-F238E27FC236}">
              <a16:creationId xmlns:a16="http://schemas.microsoft.com/office/drawing/2014/main" id="{A7A9495B-598B-4D82-A3A0-0D24FEA8F4D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8" name="正方形/長方形 327">
          <a:extLst>
            <a:ext uri="{FF2B5EF4-FFF2-40B4-BE49-F238E27FC236}">
              <a16:creationId xmlns:a16="http://schemas.microsoft.com/office/drawing/2014/main" id="{781643BB-9D88-4651-8EB3-EF2E1933B72A}"/>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9" name="テキスト ボックス 328">
          <a:extLst>
            <a:ext uri="{FF2B5EF4-FFF2-40B4-BE49-F238E27FC236}">
              <a16:creationId xmlns:a16="http://schemas.microsoft.com/office/drawing/2014/main" id="{C7F97265-0E53-4930-8D63-E0D76802C8B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0" name="直線コネクタ 329">
          <a:extLst>
            <a:ext uri="{FF2B5EF4-FFF2-40B4-BE49-F238E27FC236}">
              <a16:creationId xmlns:a16="http://schemas.microsoft.com/office/drawing/2014/main" id="{F4DF17D0-A10C-4DD9-8BD2-F641070C4A0B}"/>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1" name="直線コネクタ 330">
          <a:extLst>
            <a:ext uri="{FF2B5EF4-FFF2-40B4-BE49-F238E27FC236}">
              <a16:creationId xmlns:a16="http://schemas.microsoft.com/office/drawing/2014/main" id="{75060F17-14BC-4CEF-8FB8-947C30D19798}"/>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2" name="テキスト ボックス 331">
          <a:extLst>
            <a:ext uri="{FF2B5EF4-FFF2-40B4-BE49-F238E27FC236}">
              <a16:creationId xmlns:a16="http://schemas.microsoft.com/office/drawing/2014/main" id="{6E2BB6C7-556F-433A-950D-F8269AFA2341}"/>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3" name="直線コネクタ 332">
          <a:extLst>
            <a:ext uri="{FF2B5EF4-FFF2-40B4-BE49-F238E27FC236}">
              <a16:creationId xmlns:a16="http://schemas.microsoft.com/office/drawing/2014/main" id="{8044811E-CE6A-4517-A856-28FC0CF33C54}"/>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4" name="テキスト ボックス 333">
          <a:extLst>
            <a:ext uri="{FF2B5EF4-FFF2-40B4-BE49-F238E27FC236}">
              <a16:creationId xmlns:a16="http://schemas.microsoft.com/office/drawing/2014/main" id="{7347B896-3357-41D2-B82F-2C08A82C3E5B}"/>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5" name="直線コネクタ 334">
          <a:extLst>
            <a:ext uri="{FF2B5EF4-FFF2-40B4-BE49-F238E27FC236}">
              <a16:creationId xmlns:a16="http://schemas.microsoft.com/office/drawing/2014/main" id="{D8A73F9D-4265-45D2-86FF-CDA3B813C645}"/>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6" name="テキスト ボックス 335">
          <a:extLst>
            <a:ext uri="{FF2B5EF4-FFF2-40B4-BE49-F238E27FC236}">
              <a16:creationId xmlns:a16="http://schemas.microsoft.com/office/drawing/2014/main" id="{2401F9A0-7508-4BF7-8C30-975BEF52D504}"/>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7" name="直線コネクタ 336">
          <a:extLst>
            <a:ext uri="{FF2B5EF4-FFF2-40B4-BE49-F238E27FC236}">
              <a16:creationId xmlns:a16="http://schemas.microsoft.com/office/drawing/2014/main" id="{80885349-D41B-47D8-9C0C-01391A486B0D}"/>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8" name="テキスト ボックス 337">
          <a:extLst>
            <a:ext uri="{FF2B5EF4-FFF2-40B4-BE49-F238E27FC236}">
              <a16:creationId xmlns:a16="http://schemas.microsoft.com/office/drawing/2014/main" id="{CEDECBA2-651B-426F-AF71-8FC3B7D34DC3}"/>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9" name="直線コネクタ 338">
          <a:extLst>
            <a:ext uri="{FF2B5EF4-FFF2-40B4-BE49-F238E27FC236}">
              <a16:creationId xmlns:a16="http://schemas.microsoft.com/office/drawing/2014/main" id="{DAEA2922-4B6B-438D-9677-C31CB9615243}"/>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0" name="テキスト ボックス 339">
          <a:extLst>
            <a:ext uri="{FF2B5EF4-FFF2-40B4-BE49-F238E27FC236}">
              <a16:creationId xmlns:a16="http://schemas.microsoft.com/office/drawing/2014/main" id="{0A735A6E-6D09-4071-AA2A-9B34B30A52AF}"/>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1" name="直線コネクタ 340">
          <a:extLst>
            <a:ext uri="{FF2B5EF4-FFF2-40B4-BE49-F238E27FC236}">
              <a16:creationId xmlns:a16="http://schemas.microsoft.com/office/drawing/2014/main" id="{AA2B3635-3A5B-4864-B542-AB6CB75CFF39}"/>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2" name="テキスト ボックス 341">
          <a:extLst>
            <a:ext uri="{FF2B5EF4-FFF2-40B4-BE49-F238E27FC236}">
              <a16:creationId xmlns:a16="http://schemas.microsoft.com/office/drawing/2014/main" id="{CCAAD61E-F34A-4448-AC33-3EE7EF4BECB3}"/>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3" name="直線コネクタ 342">
          <a:extLst>
            <a:ext uri="{FF2B5EF4-FFF2-40B4-BE49-F238E27FC236}">
              <a16:creationId xmlns:a16="http://schemas.microsoft.com/office/drawing/2014/main" id="{7052536A-272D-4AC4-A642-3848B9FFE0CD}"/>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4" name="テキスト ボックス 343">
          <a:extLst>
            <a:ext uri="{FF2B5EF4-FFF2-40B4-BE49-F238E27FC236}">
              <a16:creationId xmlns:a16="http://schemas.microsoft.com/office/drawing/2014/main" id="{822DF981-64A9-422B-A13A-5CB147D0FAEF}"/>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5" name="【市民会館】&#10;有形固定資産減価償却率グラフ枠">
          <a:extLst>
            <a:ext uri="{FF2B5EF4-FFF2-40B4-BE49-F238E27FC236}">
              <a16:creationId xmlns:a16="http://schemas.microsoft.com/office/drawing/2014/main" id="{51155FC8-E918-401D-9009-0A12E8AD159F}"/>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108</xdr:row>
      <xdr:rowOff>43543</xdr:rowOff>
    </xdr:to>
    <xdr:cxnSp macro="">
      <xdr:nvCxnSpPr>
        <xdr:cNvPr id="346" name="直線コネクタ 345">
          <a:extLst>
            <a:ext uri="{FF2B5EF4-FFF2-40B4-BE49-F238E27FC236}">
              <a16:creationId xmlns:a16="http://schemas.microsoft.com/office/drawing/2014/main" id="{B5A5317A-124B-4575-92B9-E4CE29B5C47B}"/>
            </a:ext>
          </a:extLst>
        </xdr:cNvPr>
        <xdr:cNvCxnSpPr/>
      </xdr:nvCxnSpPr>
      <xdr:spPr>
        <a:xfrm flipV="1">
          <a:off x="4634865" y="17106900"/>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47370</xdr:rowOff>
    </xdr:from>
    <xdr:ext cx="405111" cy="259045"/>
    <xdr:sp macro="" textlink="">
      <xdr:nvSpPr>
        <xdr:cNvPr id="347" name="【市民会館】&#10;有形固定資産減価償却率最小値テキスト">
          <a:extLst>
            <a:ext uri="{FF2B5EF4-FFF2-40B4-BE49-F238E27FC236}">
              <a16:creationId xmlns:a16="http://schemas.microsoft.com/office/drawing/2014/main" id="{17BB4813-17F9-4E6A-861E-7AB2F52B1ED3}"/>
            </a:ext>
          </a:extLst>
        </xdr:cNvPr>
        <xdr:cNvSpPr txBox="1"/>
      </xdr:nvSpPr>
      <xdr:spPr>
        <a:xfrm>
          <a:off x="4673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43543</xdr:rowOff>
    </xdr:from>
    <xdr:to>
      <xdr:col>24</xdr:col>
      <xdr:colOff>152400</xdr:colOff>
      <xdr:row>108</xdr:row>
      <xdr:rowOff>43543</xdr:rowOff>
    </xdr:to>
    <xdr:cxnSp macro="">
      <xdr:nvCxnSpPr>
        <xdr:cNvPr id="348" name="直線コネクタ 347">
          <a:extLst>
            <a:ext uri="{FF2B5EF4-FFF2-40B4-BE49-F238E27FC236}">
              <a16:creationId xmlns:a16="http://schemas.microsoft.com/office/drawing/2014/main" id="{4CE822F8-7700-4BA0-A548-9CB22B343BFE}"/>
            </a:ext>
          </a:extLst>
        </xdr:cNvPr>
        <xdr:cNvCxnSpPr/>
      </xdr:nvCxnSpPr>
      <xdr:spPr>
        <a:xfrm>
          <a:off x="4546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349" name="【市民会館】&#10;有形固定資産減価償却率最大値テキスト">
          <a:extLst>
            <a:ext uri="{FF2B5EF4-FFF2-40B4-BE49-F238E27FC236}">
              <a16:creationId xmlns:a16="http://schemas.microsoft.com/office/drawing/2014/main" id="{F42F4189-0D33-4C4A-A342-26C3EE26C2E1}"/>
            </a:ext>
          </a:extLst>
        </xdr:cNvPr>
        <xdr:cNvSpPr txBox="1"/>
      </xdr:nvSpPr>
      <xdr:spPr>
        <a:xfrm>
          <a:off x="4673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350" name="直線コネクタ 349">
          <a:extLst>
            <a:ext uri="{FF2B5EF4-FFF2-40B4-BE49-F238E27FC236}">
              <a16:creationId xmlns:a16="http://schemas.microsoft.com/office/drawing/2014/main" id="{E7F67167-58C5-4C35-9A83-3084E22D19EA}"/>
            </a:ext>
          </a:extLst>
        </xdr:cNvPr>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147519</xdr:rowOff>
    </xdr:from>
    <xdr:ext cx="405111" cy="259045"/>
    <xdr:sp macro="" textlink="">
      <xdr:nvSpPr>
        <xdr:cNvPr id="351" name="【市民会館】&#10;有形固定資産減価償却率平均値テキスト">
          <a:extLst>
            <a:ext uri="{FF2B5EF4-FFF2-40B4-BE49-F238E27FC236}">
              <a16:creationId xmlns:a16="http://schemas.microsoft.com/office/drawing/2014/main" id="{EC5D314C-4CF0-428E-B2C7-34E55C846DE5}"/>
            </a:ext>
          </a:extLst>
        </xdr:cNvPr>
        <xdr:cNvSpPr txBox="1"/>
      </xdr:nvSpPr>
      <xdr:spPr>
        <a:xfrm>
          <a:off x="4673600" y="178068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169092</xdr:rowOff>
    </xdr:from>
    <xdr:to>
      <xdr:col>24</xdr:col>
      <xdr:colOff>114300</xdr:colOff>
      <xdr:row>104</xdr:row>
      <xdr:rowOff>99242</xdr:rowOff>
    </xdr:to>
    <xdr:sp macro="" textlink="">
      <xdr:nvSpPr>
        <xdr:cNvPr id="352" name="フローチャート: 判断 351">
          <a:extLst>
            <a:ext uri="{FF2B5EF4-FFF2-40B4-BE49-F238E27FC236}">
              <a16:creationId xmlns:a16="http://schemas.microsoft.com/office/drawing/2014/main" id="{BD272DB2-15FE-429E-AEA0-6FBD8DEB4F26}"/>
            </a:ext>
          </a:extLst>
        </xdr:cNvPr>
        <xdr:cNvSpPr/>
      </xdr:nvSpPr>
      <xdr:spPr>
        <a:xfrm>
          <a:off x="4584700" y="1782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7438</xdr:rowOff>
    </xdr:from>
    <xdr:to>
      <xdr:col>20</xdr:col>
      <xdr:colOff>38100</xdr:colOff>
      <xdr:row>104</xdr:row>
      <xdr:rowOff>109038</xdr:rowOff>
    </xdr:to>
    <xdr:sp macro="" textlink="">
      <xdr:nvSpPr>
        <xdr:cNvPr id="353" name="フローチャート: 判断 352">
          <a:extLst>
            <a:ext uri="{FF2B5EF4-FFF2-40B4-BE49-F238E27FC236}">
              <a16:creationId xmlns:a16="http://schemas.microsoft.com/office/drawing/2014/main" id="{7B83643B-5ADB-40BA-8AB1-9F75C9B382D4}"/>
            </a:ext>
          </a:extLst>
        </xdr:cNvPr>
        <xdr:cNvSpPr/>
      </xdr:nvSpPr>
      <xdr:spPr>
        <a:xfrm>
          <a:off x="3746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354" name="フローチャート: 判断 353">
          <a:extLst>
            <a:ext uri="{FF2B5EF4-FFF2-40B4-BE49-F238E27FC236}">
              <a16:creationId xmlns:a16="http://schemas.microsoft.com/office/drawing/2014/main" id="{EC525B39-2ADA-4438-BB77-C7C3016B1ECE}"/>
            </a:ext>
          </a:extLst>
        </xdr:cNvPr>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5" name="テキスト ボックス 354">
          <a:extLst>
            <a:ext uri="{FF2B5EF4-FFF2-40B4-BE49-F238E27FC236}">
              <a16:creationId xmlns:a16="http://schemas.microsoft.com/office/drawing/2014/main" id="{01D7DBF7-3A4C-4CA7-92E9-A546A9013D65}"/>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id="{7D31EAC8-40BD-4E1E-8368-50FB822A34BD}"/>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id="{77FBB2EA-3D2E-4BD0-AEA6-BCFA3463A92F}"/>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8" name="テキスト ボックス 357">
          <a:extLst>
            <a:ext uri="{FF2B5EF4-FFF2-40B4-BE49-F238E27FC236}">
              <a16:creationId xmlns:a16="http://schemas.microsoft.com/office/drawing/2014/main" id="{E660355D-D098-44FE-99A1-3AF4A08C0F9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9" name="テキスト ボックス 358">
          <a:extLst>
            <a:ext uri="{FF2B5EF4-FFF2-40B4-BE49-F238E27FC236}">
              <a16:creationId xmlns:a16="http://schemas.microsoft.com/office/drawing/2014/main" id="{654CEDBB-FEBE-41FF-8BFB-50136D714C9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25400</xdr:rowOff>
    </xdr:from>
    <xdr:to>
      <xdr:col>24</xdr:col>
      <xdr:colOff>114300</xdr:colOff>
      <xdr:row>103</xdr:row>
      <xdr:rowOff>127000</xdr:rowOff>
    </xdr:to>
    <xdr:sp macro="" textlink="">
      <xdr:nvSpPr>
        <xdr:cNvPr id="360" name="楕円 359">
          <a:extLst>
            <a:ext uri="{FF2B5EF4-FFF2-40B4-BE49-F238E27FC236}">
              <a16:creationId xmlns:a16="http://schemas.microsoft.com/office/drawing/2014/main" id="{8AB43D02-2B0F-4230-A8F3-1280C31CEAE1}"/>
            </a:ext>
          </a:extLst>
        </xdr:cNvPr>
        <xdr:cNvSpPr/>
      </xdr:nvSpPr>
      <xdr:spPr>
        <a:xfrm>
          <a:off x="45847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48277</xdr:rowOff>
    </xdr:from>
    <xdr:ext cx="405111" cy="259045"/>
    <xdr:sp macro="" textlink="">
      <xdr:nvSpPr>
        <xdr:cNvPr id="361" name="【市民会館】&#10;有形固定資産減価償却率該当値テキスト">
          <a:extLst>
            <a:ext uri="{FF2B5EF4-FFF2-40B4-BE49-F238E27FC236}">
              <a16:creationId xmlns:a16="http://schemas.microsoft.com/office/drawing/2014/main" id="{BD9D3E18-1906-4032-8176-9B2F731E26DF}"/>
            </a:ext>
          </a:extLst>
        </xdr:cNvPr>
        <xdr:cNvSpPr txBox="1"/>
      </xdr:nvSpPr>
      <xdr:spPr>
        <a:xfrm>
          <a:off x="4673600" y="1753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25400</xdr:rowOff>
    </xdr:from>
    <xdr:to>
      <xdr:col>20</xdr:col>
      <xdr:colOff>38100</xdr:colOff>
      <xdr:row>103</xdr:row>
      <xdr:rowOff>127000</xdr:rowOff>
    </xdr:to>
    <xdr:sp macro="" textlink="">
      <xdr:nvSpPr>
        <xdr:cNvPr id="362" name="楕円 361">
          <a:extLst>
            <a:ext uri="{FF2B5EF4-FFF2-40B4-BE49-F238E27FC236}">
              <a16:creationId xmlns:a16="http://schemas.microsoft.com/office/drawing/2014/main" id="{4C466815-E8E4-4E39-A660-3E666342557B}"/>
            </a:ext>
          </a:extLst>
        </xdr:cNvPr>
        <xdr:cNvSpPr/>
      </xdr:nvSpPr>
      <xdr:spPr>
        <a:xfrm>
          <a:off x="3746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76200</xdr:rowOff>
    </xdr:from>
    <xdr:to>
      <xdr:col>24</xdr:col>
      <xdr:colOff>63500</xdr:colOff>
      <xdr:row>103</xdr:row>
      <xdr:rowOff>76200</xdr:rowOff>
    </xdr:to>
    <xdr:cxnSp macro="">
      <xdr:nvCxnSpPr>
        <xdr:cNvPr id="363" name="直線コネクタ 362">
          <a:extLst>
            <a:ext uri="{FF2B5EF4-FFF2-40B4-BE49-F238E27FC236}">
              <a16:creationId xmlns:a16="http://schemas.microsoft.com/office/drawing/2014/main" id="{64003F10-EB5B-41D3-8AD4-764D6B359738}"/>
            </a:ext>
          </a:extLst>
        </xdr:cNvPr>
        <xdr:cNvCxnSpPr/>
      </xdr:nvCxnSpPr>
      <xdr:spPr>
        <a:xfrm>
          <a:off x="3797300" y="17735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157662</xdr:rowOff>
    </xdr:from>
    <xdr:to>
      <xdr:col>15</xdr:col>
      <xdr:colOff>101600</xdr:colOff>
      <xdr:row>105</xdr:row>
      <xdr:rowOff>87812</xdr:rowOff>
    </xdr:to>
    <xdr:sp macro="" textlink="">
      <xdr:nvSpPr>
        <xdr:cNvPr id="364" name="楕円 363">
          <a:extLst>
            <a:ext uri="{FF2B5EF4-FFF2-40B4-BE49-F238E27FC236}">
              <a16:creationId xmlns:a16="http://schemas.microsoft.com/office/drawing/2014/main" id="{C4315AD3-92F8-482A-9835-D9558A98DD9A}"/>
            </a:ext>
          </a:extLst>
        </xdr:cNvPr>
        <xdr:cNvSpPr/>
      </xdr:nvSpPr>
      <xdr:spPr>
        <a:xfrm>
          <a:off x="2857500" y="1798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76200</xdr:rowOff>
    </xdr:from>
    <xdr:to>
      <xdr:col>19</xdr:col>
      <xdr:colOff>177800</xdr:colOff>
      <xdr:row>105</xdr:row>
      <xdr:rowOff>37012</xdr:rowOff>
    </xdr:to>
    <xdr:cxnSp macro="">
      <xdr:nvCxnSpPr>
        <xdr:cNvPr id="365" name="直線コネクタ 364">
          <a:extLst>
            <a:ext uri="{FF2B5EF4-FFF2-40B4-BE49-F238E27FC236}">
              <a16:creationId xmlns:a16="http://schemas.microsoft.com/office/drawing/2014/main" id="{E95E31D6-DB5F-4092-877C-E4641279BCF8}"/>
            </a:ext>
          </a:extLst>
        </xdr:cNvPr>
        <xdr:cNvCxnSpPr/>
      </xdr:nvCxnSpPr>
      <xdr:spPr>
        <a:xfrm flipV="1">
          <a:off x="2908300" y="17735550"/>
          <a:ext cx="889000" cy="30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100165</xdr:rowOff>
    </xdr:from>
    <xdr:ext cx="405111" cy="259045"/>
    <xdr:sp macro="" textlink="">
      <xdr:nvSpPr>
        <xdr:cNvPr id="366" name="n_1aveValue【市民会館】&#10;有形固定資産減価償却率">
          <a:extLst>
            <a:ext uri="{FF2B5EF4-FFF2-40B4-BE49-F238E27FC236}">
              <a16:creationId xmlns:a16="http://schemas.microsoft.com/office/drawing/2014/main" id="{4F923967-D100-44FF-A97F-FF711129A7FE}"/>
            </a:ext>
          </a:extLst>
        </xdr:cNvPr>
        <xdr:cNvSpPr txBox="1"/>
      </xdr:nvSpPr>
      <xdr:spPr>
        <a:xfrm>
          <a:off x="35820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128832</xdr:rowOff>
    </xdr:from>
    <xdr:ext cx="405111" cy="259045"/>
    <xdr:sp macro="" textlink="">
      <xdr:nvSpPr>
        <xdr:cNvPr id="367" name="n_2aveValue【市民会館】&#10;有形固定資産減価償却率">
          <a:extLst>
            <a:ext uri="{FF2B5EF4-FFF2-40B4-BE49-F238E27FC236}">
              <a16:creationId xmlns:a16="http://schemas.microsoft.com/office/drawing/2014/main" id="{8609F64C-2726-4A7F-8974-60554BA5BFA4}"/>
            </a:ext>
          </a:extLst>
        </xdr:cNvPr>
        <xdr:cNvSpPr txBox="1"/>
      </xdr:nvSpPr>
      <xdr:spPr>
        <a:xfrm>
          <a:off x="2705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143527</xdr:rowOff>
    </xdr:from>
    <xdr:ext cx="405111" cy="259045"/>
    <xdr:sp macro="" textlink="">
      <xdr:nvSpPr>
        <xdr:cNvPr id="368" name="n_1mainValue【市民会館】&#10;有形固定資産減価償却率">
          <a:extLst>
            <a:ext uri="{FF2B5EF4-FFF2-40B4-BE49-F238E27FC236}">
              <a16:creationId xmlns:a16="http://schemas.microsoft.com/office/drawing/2014/main" id="{5D8C9CF9-9190-4D77-AF6D-FC17C4EA97F7}"/>
            </a:ext>
          </a:extLst>
        </xdr:cNvPr>
        <xdr:cNvSpPr txBox="1"/>
      </xdr:nvSpPr>
      <xdr:spPr>
        <a:xfrm>
          <a:off x="35820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78939</xdr:rowOff>
    </xdr:from>
    <xdr:ext cx="405111" cy="259045"/>
    <xdr:sp macro="" textlink="">
      <xdr:nvSpPr>
        <xdr:cNvPr id="369" name="n_2mainValue【市民会館】&#10;有形固定資産減価償却率">
          <a:extLst>
            <a:ext uri="{FF2B5EF4-FFF2-40B4-BE49-F238E27FC236}">
              <a16:creationId xmlns:a16="http://schemas.microsoft.com/office/drawing/2014/main" id="{047DA947-1697-4108-84F2-5188E8FCAC3A}"/>
            </a:ext>
          </a:extLst>
        </xdr:cNvPr>
        <xdr:cNvSpPr txBox="1"/>
      </xdr:nvSpPr>
      <xdr:spPr>
        <a:xfrm>
          <a:off x="2705744" y="1808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a:extLst>
            <a:ext uri="{FF2B5EF4-FFF2-40B4-BE49-F238E27FC236}">
              <a16:creationId xmlns:a16="http://schemas.microsoft.com/office/drawing/2014/main" id="{592D3063-792E-4A30-8F19-EDA4FE9B55F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a:extLst>
            <a:ext uri="{FF2B5EF4-FFF2-40B4-BE49-F238E27FC236}">
              <a16:creationId xmlns:a16="http://schemas.microsoft.com/office/drawing/2014/main" id="{99A669DD-A7FD-4D27-B3FB-D73F6F78863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a:extLst>
            <a:ext uri="{FF2B5EF4-FFF2-40B4-BE49-F238E27FC236}">
              <a16:creationId xmlns:a16="http://schemas.microsoft.com/office/drawing/2014/main" id="{A0CAF03D-D25F-4FBA-8177-314C59D08C6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a:extLst>
            <a:ext uri="{FF2B5EF4-FFF2-40B4-BE49-F238E27FC236}">
              <a16:creationId xmlns:a16="http://schemas.microsoft.com/office/drawing/2014/main" id="{0059212E-327D-4028-B1B7-3C997A7BAD8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a:extLst>
            <a:ext uri="{FF2B5EF4-FFF2-40B4-BE49-F238E27FC236}">
              <a16:creationId xmlns:a16="http://schemas.microsoft.com/office/drawing/2014/main" id="{3C41BDEF-2C8A-43C0-845E-397728A518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a:extLst>
            <a:ext uri="{FF2B5EF4-FFF2-40B4-BE49-F238E27FC236}">
              <a16:creationId xmlns:a16="http://schemas.microsoft.com/office/drawing/2014/main" id="{4EA6C0D5-4CF0-42BC-B33E-DB6FEBECC91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a:extLst>
            <a:ext uri="{FF2B5EF4-FFF2-40B4-BE49-F238E27FC236}">
              <a16:creationId xmlns:a16="http://schemas.microsoft.com/office/drawing/2014/main" id="{AC599BD8-BD30-46BF-9ECB-41F83916289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a:extLst>
            <a:ext uri="{FF2B5EF4-FFF2-40B4-BE49-F238E27FC236}">
              <a16:creationId xmlns:a16="http://schemas.microsoft.com/office/drawing/2014/main" id="{C6376CF1-D6B7-4E8B-B9E4-1538EC84420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8" name="テキスト ボックス 377">
          <a:extLst>
            <a:ext uri="{FF2B5EF4-FFF2-40B4-BE49-F238E27FC236}">
              <a16:creationId xmlns:a16="http://schemas.microsoft.com/office/drawing/2014/main" id="{C665FB66-DE3B-4AFD-A1CD-D122C1ACAE4C}"/>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9" name="直線コネクタ 378">
          <a:extLst>
            <a:ext uri="{FF2B5EF4-FFF2-40B4-BE49-F238E27FC236}">
              <a16:creationId xmlns:a16="http://schemas.microsoft.com/office/drawing/2014/main" id="{41F1DF60-E200-4F91-83A9-95D62B5AB943}"/>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80" name="直線コネクタ 379">
          <a:extLst>
            <a:ext uri="{FF2B5EF4-FFF2-40B4-BE49-F238E27FC236}">
              <a16:creationId xmlns:a16="http://schemas.microsoft.com/office/drawing/2014/main" id="{FD25CB3F-0CAE-492F-8467-9A01D2F4A182}"/>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81" name="テキスト ボックス 380">
          <a:extLst>
            <a:ext uri="{FF2B5EF4-FFF2-40B4-BE49-F238E27FC236}">
              <a16:creationId xmlns:a16="http://schemas.microsoft.com/office/drawing/2014/main" id="{9B45253A-4698-4A97-B13C-2A0A1B6A18D3}"/>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82" name="直線コネクタ 381">
          <a:extLst>
            <a:ext uri="{FF2B5EF4-FFF2-40B4-BE49-F238E27FC236}">
              <a16:creationId xmlns:a16="http://schemas.microsoft.com/office/drawing/2014/main" id="{5973CDFC-7086-4F53-B67C-E175A85881F3}"/>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83" name="テキスト ボックス 382">
          <a:extLst>
            <a:ext uri="{FF2B5EF4-FFF2-40B4-BE49-F238E27FC236}">
              <a16:creationId xmlns:a16="http://schemas.microsoft.com/office/drawing/2014/main" id="{73F35358-FEF1-4167-BA79-7B22B6E4AE15}"/>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84" name="直線コネクタ 383">
          <a:extLst>
            <a:ext uri="{FF2B5EF4-FFF2-40B4-BE49-F238E27FC236}">
              <a16:creationId xmlns:a16="http://schemas.microsoft.com/office/drawing/2014/main" id="{0152DAD4-92B1-413B-885B-6714D6431F79}"/>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85" name="テキスト ボックス 384">
          <a:extLst>
            <a:ext uri="{FF2B5EF4-FFF2-40B4-BE49-F238E27FC236}">
              <a16:creationId xmlns:a16="http://schemas.microsoft.com/office/drawing/2014/main" id="{C0D62B27-C982-4303-BC90-20C68097FF24}"/>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86" name="直線コネクタ 385">
          <a:extLst>
            <a:ext uri="{FF2B5EF4-FFF2-40B4-BE49-F238E27FC236}">
              <a16:creationId xmlns:a16="http://schemas.microsoft.com/office/drawing/2014/main" id="{9B2148CF-E1F0-4CAB-AB30-DA95248D27D6}"/>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87" name="テキスト ボックス 386">
          <a:extLst>
            <a:ext uri="{FF2B5EF4-FFF2-40B4-BE49-F238E27FC236}">
              <a16:creationId xmlns:a16="http://schemas.microsoft.com/office/drawing/2014/main" id="{DD71594F-2CA5-43E6-800F-A8A3E0EA8C89}"/>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8" name="直線コネクタ 387">
          <a:extLst>
            <a:ext uri="{FF2B5EF4-FFF2-40B4-BE49-F238E27FC236}">
              <a16:creationId xmlns:a16="http://schemas.microsoft.com/office/drawing/2014/main" id="{0B42D257-2953-46B8-91DA-9D2A8D818F1E}"/>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89" name="テキスト ボックス 388">
          <a:extLst>
            <a:ext uri="{FF2B5EF4-FFF2-40B4-BE49-F238E27FC236}">
              <a16:creationId xmlns:a16="http://schemas.microsoft.com/office/drawing/2014/main" id="{A7668C35-1187-4D6F-ABEC-4D51A9ECF8F8}"/>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90" name="直線コネクタ 389">
          <a:extLst>
            <a:ext uri="{FF2B5EF4-FFF2-40B4-BE49-F238E27FC236}">
              <a16:creationId xmlns:a16="http://schemas.microsoft.com/office/drawing/2014/main" id="{5AA6849C-057A-41AA-B864-DFE40F520C83}"/>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91" name="テキスト ボックス 390">
          <a:extLst>
            <a:ext uri="{FF2B5EF4-FFF2-40B4-BE49-F238E27FC236}">
              <a16:creationId xmlns:a16="http://schemas.microsoft.com/office/drawing/2014/main" id="{67985523-FA79-454E-99CD-FAEC830A7C29}"/>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2" name="直線コネクタ 391">
          <a:extLst>
            <a:ext uri="{FF2B5EF4-FFF2-40B4-BE49-F238E27FC236}">
              <a16:creationId xmlns:a16="http://schemas.microsoft.com/office/drawing/2014/main" id="{BF70D819-239B-4F60-B4B7-97B707C0590F}"/>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3" name="テキスト ボックス 392">
          <a:extLst>
            <a:ext uri="{FF2B5EF4-FFF2-40B4-BE49-F238E27FC236}">
              <a16:creationId xmlns:a16="http://schemas.microsoft.com/office/drawing/2014/main" id="{06210DE0-47AA-4347-B90B-C2A48A610EA5}"/>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4" name="【市民会館】&#10;一人当たり面積グラフ枠">
          <a:extLst>
            <a:ext uri="{FF2B5EF4-FFF2-40B4-BE49-F238E27FC236}">
              <a16:creationId xmlns:a16="http://schemas.microsoft.com/office/drawing/2014/main" id="{D6D696AA-F523-4125-A7E2-82AC088A3ADE}"/>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141514</xdr:rowOff>
    </xdr:from>
    <xdr:to>
      <xdr:col>54</xdr:col>
      <xdr:colOff>189865</xdr:colOff>
      <xdr:row>108</xdr:row>
      <xdr:rowOff>92529</xdr:rowOff>
    </xdr:to>
    <xdr:cxnSp macro="">
      <xdr:nvCxnSpPr>
        <xdr:cNvPr id="395" name="直線コネクタ 394">
          <a:extLst>
            <a:ext uri="{FF2B5EF4-FFF2-40B4-BE49-F238E27FC236}">
              <a16:creationId xmlns:a16="http://schemas.microsoft.com/office/drawing/2014/main" id="{F8DB1428-F5DF-4BF0-BBF2-CD0057BA6185}"/>
            </a:ext>
          </a:extLst>
        </xdr:cNvPr>
        <xdr:cNvCxnSpPr/>
      </xdr:nvCxnSpPr>
      <xdr:spPr>
        <a:xfrm flipV="1">
          <a:off x="10476865" y="17286514"/>
          <a:ext cx="0" cy="1322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96356</xdr:rowOff>
    </xdr:from>
    <xdr:ext cx="469744" cy="259045"/>
    <xdr:sp macro="" textlink="">
      <xdr:nvSpPr>
        <xdr:cNvPr id="396" name="【市民会館】&#10;一人当たり面積最小値テキスト">
          <a:extLst>
            <a:ext uri="{FF2B5EF4-FFF2-40B4-BE49-F238E27FC236}">
              <a16:creationId xmlns:a16="http://schemas.microsoft.com/office/drawing/2014/main" id="{7C028E1C-20B4-4562-AC5D-451ECF3D8FFC}"/>
            </a:ext>
          </a:extLst>
        </xdr:cNvPr>
        <xdr:cNvSpPr txBox="1"/>
      </xdr:nvSpPr>
      <xdr:spPr>
        <a:xfrm>
          <a:off x="10515600" y="1861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92529</xdr:rowOff>
    </xdr:from>
    <xdr:to>
      <xdr:col>55</xdr:col>
      <xdr:colOff>88900</xdr:colOff>
      <xdr:row>108</xdr:row>
      <xdr:rowOff>92529</xdr:rowOff>
    </xdr:to>
    <xdr:cxnSp macro="">
      <xdr:nvCxnSpPr>
        <xdr:cNvPr id="397" name="直線コネクタ 396">
          <a:extLst>
            <a:ext uri="{FF2B5EF4-FFF2-40B4-BE49-F238E27FC236}">
              <a16:creationId xmlns:a16="http://schemas.microsoft.com/office/drawing/2014/main" id="{D190D03A-ECF7-4A6F-9FDE-7DC147501471}"/>
            </a:ext>
          </a:extLst>
        </xdr:cNvPr>
        <xdr:cNvCxnSpPr/>
      </xdr:nvCxnSpPr>
      <xdr:spPr>
        <a:xfrm>
          <a:off x="10388600" y="1860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88191</xdr:rowOff>
    </xdr:from>
    <xdr:ext cx="469744" cy="259045"/>
    <xdr:sp macro="" textlink="">
      <xdr:nvSpPr>
        <xdr:cNvPr id="398" name="【市民会館】&#10;一人当たり面積最大値テキスト">
          <a:extLst>
            <a:ext uri="{FF2B5EF4-FFF2-40B4-BE49-F238E27FC236}">
              <a16:creationId xmlns:a16="http://schemas.microsoft.com/office/drawing/2014/main" id="{4B907742-4AC8-4001-BE1C-0A47E9202FD8}"/>
            </a:ext>
          </a:extLst>
        </xdr:cNvPr>
        <xdr:cNvSpPr txBox="1"/>
      </xdr:nvSpPr>
      <xdr:spPr>
        <a:xfrm>
          <a:off x="10515600" y="1706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141514</xdr:rowOff>
    </xdr:from>
    <xdr:to>
      <xdr:col>55</xdr:col>
      <xdr:colOff>88900</xdr:colOff>
      <xdr:row>100</xdr:row>
      <xdr:rowOff>141514</xdr:rowOff>
    </xdr:to>
    <xdr:cxnSp macro="">
      <xdr:nvCxnSpPr>
        <xdr:cNvPr id="399" name="直線コネクタ 398">
          <a:extLst>
            <a:ext uri="{FF2B5EF4-FFF2-40B4-BE49-F238E27FC236}">
              <a16:creationId xmlns:a16="http://schemas.microsoft.com/office/drawing/2014/main" id="{75816A7D-5660-4669-8032-7F2FAEECD9CD}"/>
            </a:ext>
          </a:extLst>
        </xdr:cNvPr>
        <xdr:cNvCxnSpPr/>
      </xdr:nvCxnSpPr>
      <xdr:spPr>
        <a:xfrm>
          <a:off x="10388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23421</xdr:rowOff>
    </xdr:from>
    <xdr:ext cx="469744" cy="259045"/>
    <xdr:sp macro="" textlink="">
      <xdr:nvSpPr>
        <xdr:cNvPr id="400" name="【市民会館】&#10;一人当たり面積平均値テキスト">
          <a:extLst>
            <a:ext uri="{FF2B5EF4-FFF2-40B4-BE49-F238E27FC236}">
              <a16:creationId xmlns:a16="http://schemas.microsoft.com/office/drawing/2014/main" id="{7808AA32-F84E-487E-A561-B5F0C412838A}"/>
            </a:ext>
          </a:extLst>
        </xdr:cNvPr>
        <xdr:cNvSpPr txBox="1"/>
      </xdr:nvSpPr>
      <xdr:spPr>
        <a:xfrm>
          <a:off x="10515600" y="18368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44994</xdr:rowOff>
    </xdr:from>
    <xdr:to>
      <xdr:col>55</xdr:col>
      <xdr:colOff>50800</xdr:colOff>
      <xdr:row>107</xdr:row>
      <xdr:rowOff>146594</xdr:rowOff>
    </xdr:to>
    <xdr:sp macro="" textlink="">
      <xdr:nvSpPr>
        <xdr:cNvPr id="401" name="フローチャート: 判断 400">
          <a:extLst>
            <a:ext uri="{FF2B5EF4-FFF2-40B4-BE49-F238E27FC236}">
              <a16:creationId xmlns:a16="http://schemas.microsoft.com/office/drawing/2014/main" id="{7E6F8EA5-A160-4F48-B577-5D1CF6DFD96D}"/>
            </a:ext>
          </a:extLst>
        </xdr:cNvPr>
        <xdr:cNvSpPr/>
      </xdr:nvSpPr>
      <xdr:spPr>
        <a:xfrm>
          <a:off x="10426700" y="1839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25400</xdr:rowOff>
    </xdr:from>
    <xdr:to>
      <xdr:col>50</xdr:col>
      <xdr:colOff>165100</xdr:colOff>
      <xdr:row>107</xdr:row>
      <xdr:rowOff>127000</xdr:rowOff>
    </xdr:to>
    <xdr:sp macro="" textlink="">
      <xdr:nvSpPr>
        <xdr:cNvPr id="402" name="フローチャート: 判断 401">
          <a:extLst>
            <a:ext uri="{FF2B5EF4-FFF2-40B4-BE49-F238E27FC236}">
              <a16:creationId xmlns:a16="http://schemas.microsoft.com/office/drawing/2014/main" id="{9C8716A1-37BC-47F6-8DFA-69910B91A034}"/>
            </a:ext>
          </a:extLst>
        </xdr:cNvPr>
        <xdr:cNvSpPr/>
      </xdr:nvSpPr>
      <xdr:spPr>
        <a:xfrm>
          <a:off x="9588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15602</xdr:rowOff>
    </xdr:from>
    <xdr:to>
      <xdr:col>46</xdr:col>
      <xdr:colOff>38100</xdr:colOff>
      <xdr:row>107</xdr:row>
      <xdr:rowOff>117202</xdr:rowOff>
    </xdr:to>
    <xdr:sp macro="" textlink="">
      <xdr:nvSpPr>
        <xdr:cNvPr id="403" name="フローチャート: 判断 402">
          <a:extLst>
            <a:ext uri="{FF2B5EF4-FFF2-40B4-BE49-F238E27FC236}">
              <a16:creationId xmlns:a16="http://schemas.microsoft.com/office/drawing/2014/main" id="{0543E0E2-1DEB-4833-8B27-9A0557E7097C}"/>
            </a:ext>
          </a:extLst>
        </xdr:cNvPr>
        <xdr:cNvSpPr/>
      </xdr:nvSpPr>
      <xdr:spPr>
        <a:xfrm>
          <a:off x="8699500" y="1836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DE975797-C2DF-455A-8794-6C476FB80D63}"/>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EAC91C8A-BBA6-4E03-9D4D-11A333DED7FE}"/>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C60315B1-C942-4D7A-BA29-CCFFE4FEFC19}"/>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CFF79EB2-5F9B-438C-8E5A-0F0C4725DDCB}"/>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2DFEDBF8-C7CF-4964-A285-5690FCC4EFA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121738</xdr:rowOff>
    </xdr:from>
    <xdr:to>
      <xdr:col>55</xdr:col>
      <xdr:colOff>50800</xdr:colOff>
      <xdr:row>106</xdr:row>
      <xdr:rowOff>51888</xdr:rowOff>
    </xdr:to>
    <xdr:sp macro="" textlink="">
      <xdr:nvSpPr>
        <xdr:cNvPr id="409" name="楕円 408">
          <a:extLst>
            <a:ext uri="{FF2B5EF4-FFF2-40B4-BE49-F238E27FC236}">
              <a16:creationId xmlns:a16="http://schemas.microsoft.com/office/drawing/2014/main" id="{6C7EB3CF-9445-48A2-A453-10268022F870}"/>
            </a:ext>
          </a:extLst>
        </xdr:cNvPr>
        <xdr:cNvSpPr/>
      </xdr:nvSpPr>
      <xdr:spPr>
        <a:xfrm>
          <a:off x="104267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144615</xdr:rowOff>
    </xdr:from>
    <xdr:ext cx="469744" cy="259045"/>
    <xdr:sp macro="" textlink="">
      <xdr:nvSpPr>
        <xdr:cNvPr id="410" name="【市民会館】&#10;一人当たり面積該当値テキスト">
          <a:extLst>
            <a:ext uri="{FF2B5EF4-FFF2-40B4-BE49-F238E27FC236}">
              <a16:creationId xmlns:a16="http://schemas.microsoft.com/office/drawing/2014/main" id="{B4EB6379-0015-4948-A4A1-029A1669B393}"/>
            </a:ext>
          </a:extLst>
        </xdr:cNvPr>
        <xdr:cNvSpPr txBox="1"/>
      </xdr:nvSpPr>
      <xdr:spPr>
        <a:xfrm>
          <a:off x="10515600" y="1797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129902</xdr:rowOff>
    </xdr:from>
    <xdr:to>
      <xdr:col>50</xdr:col>
      <xdr:colOff>165100</xdr:colOff>
      <xdr:row>106</xdr:row>
      <xdr:rowOff>60052</xdr:rowOff>
    </xdr:to>
    <xdr:sp macro="" textlink="">
      <xdr:nvSpPr>
        <xdr:cNvPr id="411" name="楕円 410">
          <a:extLst>
            <a:ext uri="{FF2B5EF4-FFF2-40B4-BE49-F238E27FC236}">
              <a16:creationId xmlns:a16="http://schemas.microsoft.com/office/drawing/2014/main" id="{4E464F6B-3F31-450B-9CEF-EEB8CA3A365E}"/>
            </a:ext>
          </a:extLst>
        </xdr:cNvPr>
        <xdr:cNvSpPr/>
      </xdr:nvSpPr>
      <xdr:spPr>
        <a:xfrm>
          <a:off x="9588500"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1088</xdr:rowOff>
    </xdr:from>
    <xdr:to>
      <xdr:col>55</xdr:col>
      <xdr:colOff>0</xdr:colOff>
      <xdr:row>106</xdr:row>
      <xdr:rowOff>9252</xdr:rowOff>
    </xdr:to>
    <xdr:cxnSp macro="">
      <xdr:nvCxnSpPr>
        <xdr:cNvPr id="412" name="直線コネクタ 411">
          <a:extLst>
            <a:ext uri="{FF2B5EF4-FFF2-40B4-BE49-F238E27FC236}">
              <a16:creationId xmlns:a16="http://schemas.microsoft.com/office/drawing/2014/main" id="{DA36F034-D22F-4F04-A938-3548C0489E9A}"/>
            </a:ext>
          </a:extLst>
        </xdr:cNvPr>
        <xdr:cNvCxnSpPr/>
      </xdr:nvCxnSpPr>
      <xdr:spPr>
        <a:xfrm flipV="1">
          <a:off x="9639300" y="18174788"/>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74386</xdr:rowOff>
    </xdr:from>
    <xdr:to>
      <xdr:col>46</xdr:col>
      <xdr:colOff>38100</xdr:colOff>
      <xdr:row>108</xdr:row>
      <xdr:rowOff>4536</xdr:rowOff>
    </xdr:to>
    <xdr:sp macro="" textlink="">
      <xdr:nvSpPr>
        <xdr:cNvPr id="413" name="楕円 412">
          <a:extLst>
            <a:ext uri="{FF2B5EF4-FFF2-40B4-BE49-F238E27FC236}">
              <a16:creationId xmlns:a16="http://schemas.microsoft.com/office/drawing/2014/main" id="{20866D4B-B3C4-494D-9E8B-E36311612B61}"/>
            </a:ext>
          </a:extLst>
        </xdr:cNvPr>
        <xdr:cNvSpPr/>
      </xdr:nvSpPr>
      <xdr:spPr>
        <a:xfrm>
          <a:off x="8699500" y="184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9252</xdr:rowOff>
    </xdr:from>
    <xdr:to>
      <xdr:col>50</xdr:col>
      <xdr:colOff>114300</xdr:colOff>
      <xdr:row>107</xdr:row>
      <xdr:rowOff>125186</xdr:rowOff>
    </xdr:to>
    <xdr:cxnSp macro="">
      <xdr:nvCxnSpPr>
        <xdr:cNvPr id="414" name="直線コネクタ 413">
          <a:extLst>
            <a:ext uri="{FF2B5EF4-FFF2-40B4-BE49-F238E27FC236}">
              <a16:creationId xmlns:a16="http://schemas.microsoft.com/office/drawing/2014/main" id="{6928250D-97D9-437F-BA89-D963BDC30AF0}"/>
            </a:ext>
          </a:extLst>
        </xdr:cNvPr>
        <xdr:cNvCxnSpPr/>
      </xdr:nvCxnSpPr>
      <xdr:spPr>
        <a:xfrm flipV="1">
          <a:off x="8750300" y="18182952"/>
          <a:ext cx="889000" cy="28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118127</xdr:rowOff>
    </xdr:from>
    <xdr:ext cx="469744" cy="259045"/>
    <xdr:sp macro="" textlink="">
      <xdr:nvSpPr>
        <xdr:cNvPr id="415" name="n_1aveValue【市民会館】&#10;一人当たり面積">
          <a:extLst>
            <a:ext uri="{FF2B5EF4-FFF2-40B4-BE49-F238E27FC236}">
              <a16:creationId xmlns:a16="http://schemas.microsoft.com/office/drawing/2014/main" id="{9EAD496D-DB6E-43E3-BA48-FBDBB369A45A}"/>
            </a:ext>
          </a:extLst>
        </xdr:cNvPr>
        <xdr:cNvSpPr txBox="1"/>
      </xdr:nvSpPr>
      <xdr:spPr>
        <a:xfrm>
          <a:off x="93917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133729</xdr:rowOff>
    </xdr:from>
    <xdr:ext cx="469744" cy="259045"/>
    <xdr:sp macro="" textlink="">
      <xdr:nvSpPr>
        <xdr:cNvPr id="416" name="n_2aveValue【市民会館】&#10;一人当たり面積">
          <a:extLst>
            <a:ext uri="{FF2B5EF4-FFF2-40B4-BE49-F238E27FC236}">
              <a16:creationId xmlns:a16="http://schemas.microsoft.com/office/drawing/2014/main" id="{F076ABA4-AADE-4985-BF4F-340D072FBA1A}"/>
            </a:ext>
          </a:extLst>
        </xdr:cNvPr>
        <xdr:cNvSpPr txBox="1"/>
      </xdr:nvSpPr>
      <xdr:spPr>
        <a:xfrm>
          <a:off x="8515427" y="1813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76579</xdr:rowOff>
    </xdr:from>
    <xdr:ext cx="469744" cy="259045"/>
    <xdr:sp macro="" textlink="">
      <xdr:nvSpPr>
        <xdr:cNvPr id="417" name="n_1mainValue【市民会館】&#10;一人当たり面積">
          <a:extLst>
            <a:ext uri="{FF2B5EF4-FFF2-40B4-BE49-F238E27FC236}">
              <a16:creationId xmlns:a16="http://schemas.microsoft.com/office/drawing/2014/main" id="{5BFFAD48-2EC6-411D-93F0-3AE1FA6C9811}"/>
            </a:ext>
          </a:extLst>
        </xdr:cNvPr>
        <xdr:cNvSpPr txBox="1"/>
      </xdr:nvSpPr>
      <xdr:spPr>
        <a:xfrm>
          <a:off x="9391727" y="1790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167113</xdr:rowOff>
    </xdr:from>
    <xdr:ext cx="469744" cy="259045"/>
    <xdr:sp macro="" textlink="">
      <xdr:nvSpPr>
        <xdr:cNvPr id="418" name="n_2mainValue【市民会館】&#10;一人当たり面積">
          <a:extLst>
            <a:ext uri="{FF2B5EF4-FFF2-40B4-BE49-F238E27FC236}">
              <a16:creationId xmlns:a16="http://schemas.microsoft.com/office/drawing/2014/main" id="{D4D93BD3-8CF2-4D58-81E5-A5C0B62F7307}"/>
            </a:ext>
          </a:extLst>
        </xdr:cNvPr>
        <xdr:cNvSpPr txBox="1"/>
      </xdr:nvSpPr>
      <xdr:spPr>
        <a:xfrm>
          <a:off x="8515427" y="1851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9" name="正方形/長方形 418">
          <a:extLst>
            <a:ext uri="{FF2B5EF4-FFF2-40B4-BE49-F238E27FC236}">
              <a16:creationId xmlns:a16="http://schemas.microsoft.com/office/drawing/2014/main" id="{89AF2924-7266-4B78-8406-DD018E191F4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0" name="正方形/長方形 419">
          <a:extLst>
            <a:ext uri="{FF2B5EF4-FFF2-40B4-BE49-F238E27FC236}">
              <a16:creationId xmlns:a16="http://schemas.microsoft.com/office/drawing/2014/main" id="{7250158D-55DF-46B7-9B1A-02345B88671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1" name="正方形/長方形 420">
          <a:extLst>
            <a:ext uri="{FF2B5EF4-FFF2-40B4-BE49-F238E27FC236}">
              <a16:creationId xmlns:a16="http://schemas.microsoft.com/office/drawing/2014/main" id="{53D0FDE8-550F-41DE-95DE-27DEAE90983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2" name="正方形/長方形 421">
          <a:extLst>
            <a:ext uri="{FF2B5EF4-FFF2-40B4-BE49-F238E27FC236}">
              <a16:creationId xmlns:a16="http://schemas.microsoft.com/office/drawing/2014/main" id="{A3D5A7DB-9DA2-48A6-B7FD-099E9E8B6C6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3" name="正方形/長方形 422">
          <a:extLst>
            <a:ext uri="{FF2B5EF4-FFF2-40B4-BE49-F238E27FC236}">
              <a16:creationId xmlns:a16="http://schemas.microsoft.com/office/drawing/2014/main" id="{2A3735DF-DC28-40D7-9932-AE20742A16E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4" name="正方形/長方形 423">
          <a:extLst>
            <a:ext uri="{FF2B5EF4-FFF2-40B4-BE49-F238E27FC236}">
              <a16:creationId xmlns:a16="http://schemas.microsoft.com/office/drawing/2014/main" id="{E8AB06DF-BC26-475E-8CE7-C9F060D6A82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5" name="正方形/長方形 424">
          <a:extLst>
            <a:ext uri="{FF2B5EF4-FFF2-40B4-BE49-F238E27FC236}">
              <a16:creationId xmlns:a16="http://schemas.microsoft.com/office/drawing/2014/main" id="{8CF0374C-1FCB-48FC-A991-56BE03DAAC7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6" name="正方形/長方形 425">
          <a:extLst>
            <a:ext uri="{FF2B5EF4-FFF2-40B4-BE49-F238E27FC236}">
              <a16:creationId xmlns:a16="http://schemas.microsoft.com/office/drawing/2014/main" id="{68CADDCA-2B51-472A-8C19-2D7E62F488B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7" name="テキスト ボックス 426">
          <a:extLst>
            <a:ext uri="{FF2B5EF4-FFF2-40B4-BE49-F238E27FC236}">
              <a16:creationId xmlns:a16="http://schemas.microsoft.com/office/drawing/2014/main" id="{6A12F94E-12F3-48BE-B7C0-3E3C861EC36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8" name="直線コネクタ 427">
          <a:extLst>
            <a:ext uri="{FF2B5EF4-FFF2-40B4-BE49-F238E27FC236}">
              <a16:creationId xmlns:a16="http://schemas.microsoft.com/office/drawing/2014/main" id="{FA79931E-EAEA-4E2F-B7F8-DFF4E22C2FB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29" name="テキスト ボックス 428">
          <a:extLst>
            <a:ext uri="{FF2B5EF4-FFF2-40B4-BE49-F238E27FC236}">
              <a16:creationId xmlns:a16="http://schemas.microsoft.com/office/drawing/2014/main" id="{1CBB71A1-E815-4F59-98AF-C77AB167A5F6}"/>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0" name="直線コネクタ 429">
          <a:extLst>
            <a:ext uri="{FF2B5EF4-FFF2-40B4-BE49-F238E27FC236}">
              <a16:creationId xmlns:a16="http://schemas.microsoft.com/office/drawing/2014/main" id="{ABCE33C7-1688-483F-B366-6550288D323F}"/>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1" name="テキスト ボックス 430">
          <a:extLst>
            <a:ext uri="{FF2B5EF4-FFF2-40B4-BE49-F238E27FC236}">
              <a16:creationId xmlns:a16="http://schemas.microsoft.com/office/drawing/2014/main" id="{41754282-4880-44F3-8DB0-3B00AB3E0D82}"/>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2" name="直線コネクタ 431">
          <a:extLst>
            <a:ext uri="{FF2B5EF4-FFF2-40B4-BE49-F238E27FC236}">
              <a16:creationId xmlns:a16="http://schemas.microsoft.com/office/drawing/2014/main" id="{A0654C3F-AF45-42A0-BEEA-69BF59DC99B2}"/>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3" name="テキスト ボックス 432">
          <a:extLst>
            <a:ext uri="{FF2B5EF4-FFF2-40B4-BE49-F238E27FC236}">
              <a16:creationId xmlns:a16="http://schemas.microsoft.com/office/drawing/2014/main" id="{3230DD11-7C4C-408B-98C5-BACD8AA342D6}"/>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4" name="直線コネクタ 433">
          <a:extLst>
            <a:ext uri="{FF2B5EF4-FFF2-40B4-BE49-F238E27FC236}">
              <a16:creationId xmlns:a16="http://schemas.microsoft.com/office/drawing/2014/main" id="{E180682D-0204-48A8-801D-C83074732103}"/>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35" name="テキスト ボックス 434">
          <a:extLst>
            <a:ext uri="{FF2B5EF4-FFF2-40B4-BE49-F238E27FC236}">
              <a16:creationId xmlns:a16="http://schemas.microsoft.com/office/drawing/2014/main" id="{25201E54-EED8-467C-BB81-097A6CB6FC58}"/>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6" name="直線コネクタ 435">
          <a:extLst>
            <a:ext uri="{FF2B5EF4-FFF2-40B4-BE49-F238E27FC236}">
              <a16:creationId xmlns:a16="http://schemas.microsoft.com/office/drawing/2014/main" id="{C8DF3F5C-B5E1-4CB2-A1DA-7BEA3E7E4276}"/>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7" name="テキスト ボックス 436">
          <a:extLst>
            <a:ext uri="{FF2B5EF4-FFF2-40B4-BE49-F238E27FC236}">
              <a16:creationId xmlns:a16="http://schemas.microsoft.com/office/drawing/2014/main" id="{4BF8C595-9394-4598-A963-F319BF74DDBB}"/>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8" name="直線コネクタ 437">
          <a:extLst>
            <a:ext uri="{FF2B5EF4-FFF2-40B4-BE49-F238E27FC236}">
              <a16:creationId xmlns:a16="http://schemas.microsoft.com/office/drawing/2014/main" id="{E8108631-423D-4E40-8F2B-4698B5B6D3B6}"/>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39" name="テキスト ボックス 438">
          <a:extLst>
            <a:ext uri="{FF2B5EF4-FFF2-40B4-BE49-F238E27FC236}">
              <a16:creationId xmlns:a16="http://schemas.microsoft.com/office/drawing/2014/main" id="{E812E915-5086-4363-9B6C-5DD5EDA0734D}"/>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0" name="直線コネクタ 439">
          <a:extLst>
            <a:ext uri="{FF2B5EF4-FFF2-40B4-BE49-F238E27FC236}">
              <a16:creationId xmlns:a16="http://schemas.microsoft.com/office/drawing/2014/main" id="{66B025A9-F9CD-44D9-943E-98D00A0DC78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1" name="テキスト ボックス 440">
          <a:extLst>
            <a:ext uri="{FF2B5EF4-FFF2-40B4-BE49-F238E27FC236}">
              <a16:creationId xmlns:a16="http://schemas.microsoft.com/office/drawing/2014/main" id="{BD8313D0-70BC-407F-AF94-6DFD0832DB37}"/>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2" name="【一般廃棄物処理施設】&#10;有形固定資産減価償却率グラフ枠">
          <a:extLst>
            <a:ext uri="{FF2B5EF4-FFF2-40B4-BE49-F238E27FC236}">
              <a16:creationId xmlns:a16="http://schemas.microsoft.com/office/drawing/2014/main" id="{D9D6E3B4-E43D-4068-AFE1-A8780E0CA09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93345</xdr:rowOff>
    </xdr:from>
    <xdr:to>
      <xdr:col>85</xdr:col>
      <xdr:colOff>126364</xdr:colOff>
      <xdr:row>41</xdr:row>
      <xdr:rowOff>36195</xdr:rowOff>
    </xdr:to>
    <xdr:cxnSp macro="">
      <xdr:nvCxnSpPr>
        <xdr:cNvPr id="443" name="直線コネクタ 442">
          <a:extLst>
            <a:ext uri="{FF2B5EF4-FFF2-40B4-BE49-F238E27FC236}">
              <a16:creationId xmlns:a16="http://schemas.microsoft.com/office/drawing/2014/main" id="{7241E73F-E359-4918-8E01-BA2B0ED6A52C}"/>
            </a:ext>
          </a:extLst>
        </xdr:cNvPr>
        <xdr:cNvCxnSpPr/>
      </xdr:nvCxnSpPr>
      <xdr:spPr>
        <a:xfrm flipV="1">
          <a:off x="16318864" y="575119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40022</xdr:rowOff>
    </xdr:from>
    <xdr:ext cx="405111" cy="259045"/>
    <xdr:sp macro="" textlink="">
      <xdr:nvSpPr>
        <xdr:cNvPr id="444" name="【一般廃棄物処理施設】&#10;有形固定資産減価償却率最小値テキスト">
          <a:extLst>
            <a:ext uri="{FF2B5EF4-FFF2-40B4-BE49-F238E27FC236}">
              <a16:creationId xmlns:a16="http://schemas.microsoft.com/office/drawing/2014/main" id="{605FF36D-F884-4D6C-822D-20B084AEC3D8}"/>
            </a:ext>
          </a:extLst>
        </xdr:cNvPr>
        <xdr:cNvSpPr txBox="1"/>
      </xdr:nvSpPr>
      <xdr:spPr>
        <a:xfrm>
          <a:off x="16357600" y="706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36195</xdr:rowOff>
    </xdr:from>
    <xdr:to>
      <xdr:col>86</xdr:col>
      <xdr:colOff>25400</xdr:colOff>
      <xdr:row>41</xdr:row>
      <xdr:rowOff>36195</xdr:rowOff>
    </xdr:to>
    <xdr:cxnSp macro="">
      <xdr:nvCxnSpPr>
        <xdr:cNvPr id="445" name="直線コネクタ 444">
          <a:extLst>
            <a:ext uri="{FF2B5EF4-FFF2-40B4-BE49-F238E27FC236}">
              <a16:creationId xmlns:a16="http://schemas.microsoft.com/office/drawing/2014/main" id="{0E18C969-C608-4F27-B019-6CFB64F67459}"/>
            </a:ext>
          </a:extLst>
        </xdr:cNvPr>
        <xdr:cNvCxnSpPr/>
      </xdr:nvCxnSpPr>
      <xdr:spPr>
        <a:xfrm>
          <a:off x="16230600" y="7065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40022</xdr:rowOff>
    </xdr:from>
    <xdr:ext cx="405111" cy="259045"/>
    <xdr:sp macro="" textlink="">
      <xdr:nvSpPr>
        <xdr:cNvPr id="446" name="【一般廃棄物処理施設】&#10;有形固定資産減価償却率最大値テキスト">
          <a:extLst>
            <a:ext uri="{FF2B5EF4-FFF2-40B4-BE49-F238E27FC236}">
              <a16:creationId xmlns:a16="http://schemas.microsoft.com/office/drawing/2014/main" id="{00B2F4A7-7EF4-4132-81F9-42DE1E0AAA50}"/>
            </a:ext>
          </a:extLst>
        </xdr:cNvPr>
        <xdr:cNvSpPr txBox="1"/>
      </xdr:nvSpPr>
      <xdr:spPr>
        <a:xfrm>
          <a:off x="16357600" y="552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93345</xdr:rowOff>
    </xdr:from>
    <xdr:to>
      <xdr:col>86</xdr:col>
      <xdr:colOff>25400</xdr:colOff>
      <xdr:row>33</xdr:row>
      <xdr:rowOff>93345</xdr:rowOff>
    </xdr:to>
    <xdr:cxnSp macro="">
      <xdr:nvCxnSpPr>
        <xdr:cNvPr id="447" name="直線コネクタ 446">
          <a:extLst>
            <a:ext uri="{FF2B5EF4-FFF2-40B4-BE49-F238E27FC236}">
              <a16:creationId xmlns:a16="http://schemas.microsoft.com/office/drawing/2014/main" id="{9ACCA332-E3A7-4F36-87BC-DF7C06D2D3F2}"/>
            </a:ext>
          </a:extLst>
        </xdr:cNvPr>
        <xdr:cNvCxnSpPr/>
      </xdr:nvCxnSpPr>
      <xdr:spPr>
        <a:xfrm>
          <a:off x="16230600" y="575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131462</xdr:rowOff>
    </xdr:from>
    <xdr:ext cx="405111" cy="259045"/>
    <xdr:sp macro="" textlink="">
      <xdr:nvSpPr>
        <xdr:cNvPr id="448" name="【一般廃棄物処理施設】&#10;有形固定資産減価償却率平均値テキスト">
          <a:extLst>
            <a:ext uri="{FF2B5EF4-FFF2-40B4-BE49-F238E27FC236}">
              <a16:creationId xmlns:a16="http://schemas.microsoft.com/office/drawing/2014/main" id="{6EF5AF82-914E-4D06-9746-0AA8712EE94B}"/>
            </a:ext>
          </a:extLst>
        </xdr:cNvPr>
        <xdr:cNvSpPr txBox="1"/>
      </xdr:nvSpPr>
      <xdr:spPr>
        <a:xfrm>
          <a:off x="16357600" y="6475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449" name="フローチャート: 判断 448">
          <a:extLst>
            <a:ext uri="{FF2B5EF4-FFF2-40B4-BE49-F238E27FC236}">
              <a16:creationId xmlns:a16="http://schemas.microsoft.com/office/drawing/2014/main" id="{FCEB3D00-08AD-4BF6-B78F-83AC907F19BA}"/>
            </a:ext>
          </a:extLst>
        </xdr:cNvPr>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xdr:rowOff>
    </xdr:from>
    <xdr:to>
      <xdr:col>81</xdr:col>
      <xdr:colOff>101600</xdr:colOff>
      <xdr:row>38</xdr:row>
      <xdr:rowOff>104140</xdr:rowOff>
    </xdr:to>
    <xdr:sp macro="" textlink="">
      <xdr:nvSpPr>
        <xdr:cNvPr id="450" name="フローチャート: 判断 449">
          <a:extLst>
            <a:ext uri="{FF2B5EF4-FFF2-40B4-BE49-F238E27FC236}">
              <a16:creationId xmlns:a16="http://schemas.microsoft.com/office/drawing/2014/main" id="{083F7801-288D-4718-8040-43AA6D4BB9E3}"/>
            </a:ext>
          </a:extLst>
        </xdr:cNvPr>
        <xdr:cNvSpPr/>
      </xdr:nvSpPr>
      <xdr:spPr>
        <a:xfrm>
          <a:off x="1543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46355</xdr:rowOff>
    </xdr:from>
    <xdr:to>
      <xdr:col>76</xdr:col>
      <xdr:colOff>165100</xdr:colOff>
      <xdr:row>38</xdr:row>
      <xdr:rowOff>147955</xdr:rowOff>
    </xdr:to>
    <xdr:sp macro="" textlink="">
      <xdr:nvSpPr>
        <xdr:cNvPr id="451" name="フローチャート: 判断 450">
          <a:extLst>
            <a:ext uri="{FF2B5EF4-FFF2-40B4-BE49-F238E27FC236}">
              <a16:creationId xmlns:a16="http://schemas.microsoft.com/office/drawing/2014/main" id="{0E8F8A17-582F-47C8-A26E-A6BD28E4FE5C}"/>
            </a:ext>
          </a:extLst>
        </xdr:cNvPr>
        <xdr:cNvSpPr/>
      </xdr:nvSpPr>
      <xdr:spPr>
        <a:xfrm>
          <a:off x="145415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03BCC35C-4861-45B5-81FC-FC4EBDBFCBB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8B572915-B8C2-4BD7-9682-6AD031BBC71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5A1584AD-12AF-418B-B9C3-402DBAF22BB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85125319-4224-4F9C-98BA-AC7F43EB95F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18511023-53A9-46D3-B4E4-2BA7676B566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124460</xdr:rowOff>
    </xdr:from>
    <xdr:to>
      <xdr:col>81</xdr:col>
      <xdr:colOff>101600</xdr:colOff>
      <xdr:row>39</xdr:row>
      <xdr:rowOff>54610</xdr:rowOff>
    </xdr:to>
    <xdr:sp macro="" textlink="">
      <xdr:nvSpPr>
        <xdr:cNvPr id="457" name="楕円 456">
          <a:extLst>
            <a:ext uri="{FF2B5EF4-FFF2-40B4-BE49-F238E27FC236}">
              <a16:creationId xmlns:a16="http://schemas.microsoft.com/office/drawing/2014/main" id="{88A04118-4FAF-45C9-848A-98BBB47649E6}"/>
            </a:ext>
          </a:extLst>
        </xdr:cNvPr>
        <xdr:cNvSpPr/>
      </xdr:nvSpPr>
      <xdr:spPr>
        <a:xfrm>
          <a:off x="15430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120667</xdr:rowOff>
    </xdr:from>
    <xdr:ext cx="405111" cy="259045"/>
    <xdr:sp macro="" textlink="">
      <xdr:nvSpPr>
        <xdr:cNvPr id="458" name="n_1aveValue【一般廃棄物処理施設】&#10;有形固定資産減価償却率">
          <a:extLst>
            <a:ext uri="{FF2B5EF4-FFF2-40B4-BE49-F238E27FC236}">
              <a16:creationId xmlns:a16="http://schemas.microsoft.com/office/drawing/2014/main" id="{5F9AA8C5-B0FB-485D-A6CD-36509CE582AD}"/>
            </a:ext>
          </a:extLst>
        </xdr:cNvPr>
        <xdr:cNvSpPr txBox="1"/>
      </xdr:nvSpPr>
      <xdr:spPr>
        <a:xfrm>
          <a:off x="152660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164482</xdr:rowOff>
    </xdr:from>
    <xdr:ext cx="405111" cy="259045"/>
    <xdr:sp macro="" textlink="">
      <xdr:nvSpPr>
        <xdr:cNvPr id="459" name="n_2aveValue【一般廃棄物処理施設】&#10;有形固定資産減価償却率">
          <a:extLst>
            <a:ext uri="{FF2B5EF4-FFF2-40B4-BE49-F238E27FC236}">
              <a16:creationId xmlns:a16="http://schemas.microsoft.com/office/drawing/2014/main" id="{CED9D113-6DA4-42D8-874B-33EEC2E39F02}"/>
            </a:ext>
          </a:extLst>
        </xdr:cNvPr>
        <xdr:cNvSpPr txBox="1"/>
      </xdr:nvSpPr>
      <xdr:spPr>
        <a:xfrm>
          <a:off x="14389744" y="633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45737</xdr:rowOff>
    </xdr:from>
    <xdr:ext cx="405111" cy="259045"/>
    <xdr:sp macro="" textlink="">
      <xdr:nvSpPr>
        <xdr:cNvPr id="460" name="n_1mainValue【一般廃棄物処理施設】&#10;有形固定資産減価償却率">
          <a:extLst>
            <a:ext uri="{FF2B5EF4-FFF2-40B4-BE49-F238E27FC236}">
              <a16:creationId xmlns:a16="http://schemas.microsoft.com/office/drawing/2014/main" id="{7708C7FC-E48B-4AB2-B8C8-76EAAD97B5C8}"/>
            </a:ext>
          </a:extLst>
        </xdr:cNvPr>
        <xdr:cNvSpPr txBox="1"/>
      </xdr:nvSpPr>
      <xdr:spPr>
        <a:xfrm>
          <a:off x="15266044"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1" name="正方形/長方形 460">
          <a:extLst>
            <a:ext uri="{FF2B5EF4-FFF2-40B4-BE49-F238E27FC236}">
              <a16:creationId xmlns:a16="http://schemas.microsoft.com/office/drawing/2014/main" id="{6920BE4B-8695-4DD9-B980-DF572C5E21A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2" name="正方形/長方形 461">
          <a:extLst>
            <a:ext uri="{FF2B5EF4-FFF2-40B4-BE49-F238E27FC236}">
              <a16:creationId xmlns:a16="http://schemas.microsoft.com/office/drawing/2014/main" id="{66392A2E-A86F-4788-90E7-E06B84B11B4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3" name="正方形/長方形 462">
          <a:extLst>
            <a:ext uri="{FF2B5EF4-FFF2-40B4-BE49-F238E27FC236}">
              <a16:creationId xmlns:a16="http://schemas.microsoft.com/office/drawing/2014/main" id="{BFF91F13-033C-49AE-910D-0B7A98FB6D4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4" name="正方形/長方形 463">
          <a:extLst>
            <a:ext uri="{FF2B5EF4-FFF2-40B4-BE49-F238E27FC236}">
              <a16:creationId xmlns:a16="http://schemas.microsoft.com/office/drawing/2014/main" id="{9AD35D13-6A4A-43B7-98DD-5FF4794F7C6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5" name="正方形/長方形 464">
          <a:extLst>
            <a:ext uri="{FF2B5EF4-FFF2-40B4-BE49-F238E27FC236}">
              <a16:creationId xmlns:a16="http://schemas.microsoft.com/office/drawing/2014/main" id="{FEA2F4DE-A2A0-4E2B-AFD7-D75CC5A0602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6" name="正方形/長方形 465">
          <a:extLst>
            <a:ext uri="{FF2B5EF4-FFF2-40B4-BE49-F238E27FC236}">
              <a16:creationId xmlns:a16="http://schemas.microsoft.com/office/drawing/2014/main" id="{9B345FDA-78E9-4F92-B96F-FF678D87932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7" name="正方形/長方形 466">
          <a:extLst>
            <a:ext uri="{FF2B5EF4-FFF2-40B4-BE49-F238E27FC236}">
              <a16:creationId xmlns:a16="http://schemas.microsoft.com/office/drawing/2014/main" id="{779882C4-71CF-4358-A292-008C93E75B3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8" name="正方形/長方形 467">
          <a:extLst>
            <a:ext uri="{FF2B5EF4-FFF2-40B4-BE49-F238E27FC236}">
              <a16:creationId xmlns:a16="http://schemas.microsoft.com/office/drawing/2014/main" id="{5270D76F-1FFE-4880-B994-5D41538F375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9" name="テキスト ボックス 468">
          <a:extLst>
            <a:ext uri="{FF2B5EF4-FFF2-40B4-BE49-F238E27FC236}">
              <a16:creationId xmlns:a16="http://schemas.microsoft.com/office/drawing/2014/main" id="{C907B923-E977-4E89-BBAB-3D76F151580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0" name="直線コネクタ 469">
          <a:extLst>
            <a:ext uri="{FF2B5EF4-FFF2-40B4-BE49-F238E27FC236}">
              <a16:creationId xmlns:a16="http://schemas.microsoft.com/office/drawing/2014/main" id="{1A59F2A3-699B-43E7-98DD-9E15978A64F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71" name="直線コネクタ 470">
          <a:extLst>
            <a:ext uri="{FF2B5EF4-FFF2-40B4-BE49-F238E27FC236}">
              <a16:creationId xmlns:a16="http://schemas.microsoft.com/office/drawing/2014/main" id="{EEB3B952-FBCE-44D1-8C82-A1B65C8C2C9D}"/>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72" name="テキスト ボックス 471">
          <a:extLst>
            <a:ext uri="{FF2B5EF4-FFF2-40B4-BE49-F238E27FC236}">
              <a16:creationId xmlns:a16="http://schemas.microsoft.com/office/drawing/2014/main" id="{C6D706B7-0209-4AB5-825B-CCE969958CD6}"/>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3" name="直線コネクタ 472">
          <a:extLst>
            <a:ext uri="{FF2B5EF4-FFF2-40B4-BE49-F238E27FC236}">
              <a16:creationId xmlns:a16="http://schemas.microsoft.com/office/drawing/2014/main" id="{77409253-E54B-46A9-8BDD-D20A3EDAE239}"/>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4" name="テキスト ボックス 473">
          <a:extLst>
            <a:ext uri="{FF2B5EF4-FFF2-40B4-BE49-F238E27FC236}">
              <a16:creationId xmlns:a16="http://schemas.microsoft.com/office/drawing/2014/main" id="{A12A88B2-A556-47E8-A2FD-48A5A846196E}"/>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5" name="直線コネクタ 474">
          <a:extLst>
            <a:ext uri="{FF2B5EF4-FFF2-40B4-BE49-F238E27FC236}">
              <a16:creationId xmlns:a16="http://schemas.microsoft.com/office/drawing/2014/main" id="{7F6184C9-D2D4-4BBD-B520-B9C81AD36D85}"/>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6" name="テキスト ボックス 475">
          <a:extLst>
            <a:ext uri="{FF2B5EF4-FFF2-40B4-BE49-F238E27FC236}">
              <a16:creationId xmlns:a16="http://schemas.microsoft.com/office/drawing/2014/main" id="{14301D9D-5537-4391-95DA-5A6618CAA663}"/>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7" name="直線コネクタ 476">
          <a:extLst>
            <a:ext uri="{FF2B5EF4-FFF2-40B4-BE49-F238E27FC236}">
              <a16:creationId xmlns:a16="http://schemas.microsoft.com/office/drawing/2014/main" id="{C20F6710-ACCD-4D37-A403-8951A0207B81}"/>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8" name="テキスト ボックス 477">
          <a:extLst>
            <a:ext uri="{FF2B5EF4-FFF2-40B4-BE49-F238E27FC236}">
              <a16:creationId xmlns:a16="http://schemas.microsoft.com/office/drawing/2014/main" id="{45D1F5AF-C7CB-4CC2-A930-96DBCC9D9BCE}"/>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9" name="直線コネクタ 478">
          <a:extLst>
            <a:ext uri="{FF2B5EF4-FFF2-40B4-BE49-F238E27FC236}">
              <a16:creationId xmlns:a16="http://schemas.microsoft.com/office/drawing/2014/main" id="{1EB82802-DAE1-4AF3-8E33-4BCF06FF482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0" name="テキスト ボックス 479">
          <a:extLst>
            <a:ext uri="{FF2B5EF4-FFF2-40B4-BE49-F238E27FC236}">
              <a16:creationId xmlns:a16="http://schemas.microsoft.com/office/drawing/2014/main" id="{37D999F0-DC5D-4B8F-B9EA-75E8FDE41B47}"/>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1" name="【一般廃棄物処理施設】&#10;一人当たり有形固定資産（償却資産）額グラフ枠">
          <a:extLst>
            <a:ext uri="{FF2B5EF4-FFF2-40B4-BE49-F238E27FC236}">
              <a16:creationId xmlns:a16="http://schemas.microsoft.com/office/drawing/2014/main" id="{F20FC3C1-1A7A-4C9D-ADA1-6E82386BAAC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27069</xdr:rowOff>
    </xdr:from>
    <xdr:to>
      <xdr:col>116</xdr:col>
      <xdr:colOff>62864</xdr:colOff>
      <xdr:row>41</xdr:row>
      <xdr:rowOff>114806</xdr:rowOff>
    </xdr:to>
    <xdr:cxnSp macro="">
      <xdr:nvCxnSpPr>
        <xdr:cNvPr id="482" name="直線コネクタ 481">
          <a:extLst>
            <a:ext uri="{FF2B5EF4-FFF2-40B4-BE49-F238E27FC236}">
              <a16:creationId xmlns:a16="http://schemas.microsoft.com/office/drawing/2014/main" id="{E2D8C6E7-39AE-40AF-A9DE-D3EFB7B6C0E1}"/>
            </a:ext>
          </a:extLst>
        </xdr:cNvPr>
        <xdr:cNvCxnSpPr/>
      </xdr:nvCxnSpPr>
      <xdr:spPr>
        <a:xfrm flipV="1">
          <a:off x="22160864" y="5856369"/>
          <a:ext cx="0" cy="1287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118633</xdr:rowOff>
    </xdr:from>
    <xdr:ext cx="469744" cy="259045"/>
    <xdr:sp macro="" textlink="">
      <xdr:nvSpPr>
        <xdr:cNvPr id="483" name="【一般廃棄物処理施設】&#10;一人当たり有形固定資産（償却資産）額最小値テキスト">
          <a:extLst>
            <a:ext uri="{FF2B5EF4-FFF2-40B4-BE49-F238E27FC236}">
              <a16:creationId xmlns:a16="http://schemas.microsoft.com/office/drawing/2014/main" id="{0C34B449-E627-46FF-8643-C867F07FEEAE}"/>
            </a:ext>
          </a:extLst>
        </xdr:cNvPr>
        <xdr:cNvSpPr txBox="1"/>
      </xdr:nvSpPr>
      <xdr:spPr>
        <a:xfrm>
          <a:off x="22199600" y="7148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114806</xdr:rowOff>
    </xdr:from>
    <xdr:to>
      <xdr:col>116</xdr:col>
      <xdr:colOff>152400</xdr:colOff>
      <xdr:row>41</xdr:row>
      <xdr:rowOff>114806</xdr:rowOff>
    </xdr:to>
    <xdr:cxnSp macro="">
      <xdr:nvCxnSpPr>
        <xdr:cNvPr id="484" name="直線コネクタ 483">
          <a:extLst>
            <a:ext uri="{FF2B5EF4-FFF2-40B4-BE49-F238E27FC236}">
              <a16:creationId xmlns:a16="http://schemas.microsoft.com/office/drawing/2014/main" id="{79E7DAF5-18D6-4EE4-90E2-CD505A678AA5}"/>
            </a:ext>
          </a:extLst>
        </xdr:cNvPr>
        <xdr:cNvCxnSpPr/>
      </xdr:nvCxnSpPr>
      <xdr:spPr>
        <a:xfrm>
          <a:off x="22072600" y="7144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145196</xdr:rowOff>
    </xdr:from>
    <xdr:ext cx="599010" cy="259045"/>
    <xdr:sp macro="" textlink="">
      <xdr:nvSpPr>
        <xdr:cNvPr id="485" name="【一般廃棄物処理施設】&#10;一人当たり有形固定資産（償却資産）額最大値テキスト">
          <a:extLst>
            <a:ext uri="{FF2B5EF4-FFF2-40B4-BE49-F238E27FC236}">
              <a16:creationId xmlns:a16="http://schemas.microsoft.com/office/drawing/2014/main" id="{A6468BCD-BB8E-4462-A8D9-09EB39E596DE}"/>
            </a:ext>
          </a:extLst>
        </xdr:cNvPr>
        <xdr:cNvSpPr txBox="1"/>
      </xdr:nvSpPr>
      <xdr:spPr>
        <a:xfrm>
          <a:off x="22199600" y="5631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27069</xdr:rowOff>
    </xdr:from>
    <xdr:to>
      <xdr:col>116</xdr:col>
      <xdr:colOff>152400</xdr:colOff>
      <xdr:row>34</xdr:row>
      <xdr:rowOff>27069</xdr:rowOff>
    </xdr:to>
    <xdr:cxnSp macro="">
      <xdr:nvCxnSpPr>
        <xdr:cNvPr id="486" name="直線コネクタ 485">
          <a:extLst>
            <a:ext uri="{FF2B5EF4-FFF2-40B4-BE49-F238E27FC236}">
              <a16:creationId xmlns:a16="http://schemas.microsoft.com/office/drawing/2014/main" id="{7FDAF291-C06C-4D67-9C78-C1E5A129A500}"/>
            </a:ext>
          </a:extLst>
        </xdr:cNvPr>
        <xdr:cNvCxnSpPr/>
      </xdr:nvCxnSpPr>
      <xdr:spPr>
        <a:xfrm>
          <a:off x="22072600" y="5856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127376</xdr:rowOff>
    </xdr:from>
    <xdr:ext cx="534377" cy="259045"/>
    <xdr:sp macro="" textlink="">
      <xdr:nvSpPr>
        <xdr:cNvPr id="487" name="【一般廃棄物処理施設】&#10;一人当たり有形固定資産（償却資産）額平均値テキスト">
          <a:extLst>
            <a:ext uri="{FF2B5EF4-FFF2-40B4-BE49-F238E27FC236}">
              <a16:creationId xmlns:a16="http://schemas.microsoft.com/office/drawing/2014/main" id="{9061E976-527A-44BE-B2B3-9A76386AB039}"/>
            </a:ext>
          </a:extLst>
        </xdr:cNvPr>
        <xdr:cNvSpPr txBox="1"/>
      </xdr:nvSpPr>
      <xdr:spPr>
        <a:xfrm>
          <a:off x="22199600" y="6642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148949</xdr:rowOff>
    </xdr:from>
    <xdr:to>
      <xdr:col>116</xdr:col>
      <xdr:colOff>114300</xdr:colOff>
      <xdr:row>39</xdr:row>
      <xdr:rowOff>79099</xdr:rowOff>
    </xdr:to>
    <xdr:sp macro="" textlink="">
      <xdr:nvSpPr>
        <xdr:cNvPr id="488" name="フローチャート: 判断 487">
          <a:extLst>
            <a:ext uri="{FF2B5EF4-FFF2-40B4-BE49-F238E27FC236}">
              <a16:creationId xmlns:a16="http://schemas.microsoft.com/office/drawing/2014/main" id="{361905C8-63E3-44CA-9A76-90D6DB26DBFF}"/>
            </a:ext>
          </a:extLst>
        </xdr:cNvPr>
        <xdr:cNvSpPr/>
      </xdr:nvSpPr>
      <xdr:spPr>
        <a:xfrm>
          <a:off x="22110700" y="666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159241</xdr:rowOff>
    </xdr:from>
    <xdr:to>
      <xdr:col>112</xdr:col>
      <xdr:colOff>38100</xdr:colOff>
      <xdr:row>39</xdr:row>
      <xdr:rowOff>89391</xdr:rowOff>
    </xdr:to>
    <xdr:sp macro="" textlink="">
      <xdr:nvSpPr>
        <xdr:cNvPr id="489" name="フローチャート: 判断 488">
          <a:extLst>
            <a:ext uri="{FF2B5EF4-FFF2-40B4-BE49-F238E27FC236}">
              <a16:creationId xmlns:a16="http://schemas.microsoft.com/office/drawing/2014/main" id="{01A23F7C-ED94-4FF7-B029-8CFE552778C6}"/>
            </a:ext>
          </a:extLst>
        </xdr:cNvPr>
        <xdr:cNvSpPr/>
      </xdr:nvSpPr>
      <xdr:spPr>
        <a:xfrm>
          <a:off x="21272500" y="667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23315</xdr:rowOff>
    </xdr:from>
    <xdr:to>
      <xdr:col>107</xdr:col>
      <xdr:colOff>101600</xdr:colOff>
      <xdr:row>39</xdr:row>
      <xdr:rowOff>124915</xdr:rowOff>
    </xdr:to>
    <xdr:sp macro="" textlink="">
      <xdr:nvSpPr>
        <xdr:cNvPr id="490" name="フローチャート: 判断 489">
          <a:extLst>
            <a:ext uri="{FF2B5EF4-FFF2-40B4-BE49-F238E27FC236}">
              <a16:creationId xmlns:a16="http://schemas.microsoft.com/office/drawing/2014/main" id="{E8BD85BE-396F-4295-AB60-DA9B690BBBA1}"/>
            </a:ext>
          </a:extLst>
        </xdr:cNvPr>
        <xdr:cNvSpPr/>
      </xdr:nvSpPr>
      <xdr:spPr>
        <a:xfrm>
          <a:off x="20383500" y="670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94B89261-B7AA-46B7-B213-F6607548E02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2E245711-71C7-451A-9FC5-53D68836616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1B940B9-EFC2-4729-BB82-55E219B37C9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CBCFE5BD-6E09-4583-B227-AC223614C3D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7CFD1441-0A81-4E06-9519-78CA482EE4C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135005</xdr:rowOff>
    </xdr:from>
    <xdr:to>
      <xdr:col>112</xdr:col>
      <xdr:colOff>38100</xdr:colOff>
      <xdr:row>40</xdr:row>
      <xdr:rowOff>65155</xdr:rowOff>
    </xdr:to>
    <xdr:sp macro="" textlink="">
      <xdr:nvSpPr>
        <xdr:cNvPr id="496" name="楕円 495">
          <a:extLst>
            <a:ext uri="{FF2B5EF4-FFF2-40B4-BE49-F238E27FC236}">
              <a16:creationId xmlns:a16="http://schemas.microsoft.com/office/drawing/2014/main" id="{B933246F-A6F6-4D90-92C4-25D04F25BEB8}"/>
            </a:ext>
          </a:extLst>
        </xdr:cNvPr>
        <xdr:cNvSpPr/>
      </xdr:nvSpPr>
      <xdr:spPr>
        <a:xfrm>
          <a:off x="21272500" y="682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105918</xdr:rowOff>
    </xdr:from>
    <xdr:ext cx="534377" cy="259045"/>
    <xdr:sp macro="" textlink="">
      <xdr:nvSpPr>
        <xdr:cNvPr id="497" name="n_1aveValue【一般廃棄物処理施設】&#10;一人当たり有形固定資産（償却資産）額">
          <a:extLst>
            <a:ext uri="{FF2B5EF4-FFF2-40B4-BE49-F238E27FC236}">
              <a16:creationId xmlns:a16="http://schemas.microsoft.com/office/drawing/2014/main" id="{6546022D-37A8-4A72-A36B-87876E202A07}"/>
            </a:ext>
          </a:extLst>
        </xdr:cNvPr>
        <xdr:cNvSpPr txBox="1"/>
      </xdr:nvSpPr>
      <xdr:spPr>
        <a:xfrm>
          <a:off x="21043411" y="644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141442</xdr:rowOff>
    </xdr:from>
    <xdr:ext cx="534377" cy="259045"/>
    <xdr:sp macro="" textlink="">
      <xdr:nvSpPr>
        <xdr:cNvPr id="498" name="n_2aveValue【一般廃棄物処理施設】&#10;一人当たり有形固定資産（償却資産）額">
          <a:extLst>
            <a:ext uri="{FF2B5EF4-FFF2-40B4-BE49-F238E27FC236}">
              <a16:creationId xmlns:a16="http://schemas.microsoft.com/office/drawing/2014/main" id="{0B6EE184-31F7-4E9E-9E18-FB94A14A987E}"/>
            </a:ext>
          </a:extLst>
        </xdr:cNvPr>
        <xdr:cNvSpPr txBox="1"/>
      </xdr:nvSpPr>
      <xdr:spPr>
        <a:xfrm>
          <a:off x="20167111" y="648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56282</xdr:rowOff>
    </xdr:from>
    <xdr:ext cx="534377" cy="259045"/>
    <xdr:sp macro="" textlink="">
      <xdr:nvSpPr>
        <xdr:cNvPr id="499" name="n_1mainValue【一般廃棄物処理施設】&#10;一人当たり有形固定資産（償却資産）額">
          <a:extLst>
            <a:ext uri="{FF2B5EF4-FFF2-40B4-BE49-F238E27FC236}">
              <a16:creationId xmlns:a16="http://schemas.microsoft.com/office/drawing/2014/main" id="{A52285CE-0D8B-40A1-86BA-032C5AE2DBFA}"/>
            </a:ext>
          </a:extLst>
        </xdr:cNvPr>
        <xdr:cNvSpPr txBox="1"/>
      </xdr:nvSpPr>
      <xdr:spPr>
        <a:xfrm>
          <a:off x="21043411" y="6914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0" name="正方形/長方形 499">
          <a:extLst>
            <a:ext uri="{FF2B5EF4-FFF2-40B4-BE49-F238E27FC236}">
              <a16:creationId xmlns:a16="http://schemas.microsoft.com/office/drawing/2014/main" id="{70218D44-9813-49FB-9D09-F6990656E29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1" name="正方形/長方形 500">
          <a:extLst>
            <a:ext uri="{FF2B5EF4-FFF2-40B4-BE49-F238E27FC236}">
              <a16:creationId xmlns:a16="http://schemas.microsoft.com/office/drawing/2014/main" id="{6186406D-6635-4DA8-A6FE-CB21D0B8C26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2" name="正方形/長方形 501">
          <a:extLst>
            <a:ext uri="{FF2B5EF4-FFF2-40B4-BE49-F238E27FC236}">
              <a16:creationId xmlns:a16="http://schemas.microsoft.com/office/drawing/2014/main" id="{A8397368-B5B5-4097-AC98-8E6D06B67C6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3" name="正方形/長方形 502">
          <a:extLst>
            <a:ext uri="{FF2B5EF4-FFF2-40B4-BE49-F238E27FC236}">
              <a16:creationId xmlns:a16="http://schemas.microsoft.com/office/drawing/2014/main" id="{9944D4DA-7D1E-4167-858B-A296660E1F6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4" name="正方形/長方形 503">
          <a:extLst>
            <a:ext uri="{FF2B5EF4-FFF2-40B4-BE49-F238E27FC236}">
              <a16:creationId xmlns:a16="http://schemas.microsoft.com/office/drawing/2014/main" id="{F99A605A-B4F5-4E40-8C97-39EAA986291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5" name="正方形/長方形 504">
          <a:extLst>
            <a:ext uri="{FF2B5EF4-FFF2-40B4-BE49-F238E27FC236}">
              <a16:creationId xmlns:a16="http://schemas.microsoft.com/office/drawing/2014/main" id="{24D284E1-442D-49F2-ABD5-A2ACDC87B7D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6" name="正方形/長方形 505">
          <a:extLst>
            <a:ext uri="{FF2B5EF4-FFF2-40B4-BE49-F238E27FC236}">
              <a16:creationId xmlns:a16="http://schemas.microsoft.com/office/drawing/2014/main" id="{21441ACF-E810-4967-9AEA-418F99206FA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7" name="正方形/長方形 506">
          <a:extLst>
            <a:ext uri="{FF2B5EF4-FFF2-40B4-BE49-F238E27FC236}">
              <a16:creationId xmlns:a16="http://schemas.microsoft.com/office/drawing/2014/main" id="{A3DDCF7F-6E90-455C-89E0-5AB0D45406A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8" name="テキスト ボックス 507">
          <a:extLst>
            <a:ext uri="{FF2B5EF4-FFF2-40B4-BE49-F238E27FC236}">
              <a16:creationId xmlns:a16="http://schemas.microsoft.com/office/drawing/2014/main" id="{89A01CCF-DE1C-4E1A-AA50-7D10C221C08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9" name="直線コネクタ 508">
          <a:extLst>
            <a:ext uri="{FF2B5EF4-FFF2-40B4-BE49-F238E27FC236}">
              <a16:creationId xmlns:a16="http://schemas.microsoft.com/office/drawing/2014/main" id="{8D4E77B6-7A51-4917-97A2-E0F94B697F5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10" name="テキスト ボックス 509">
          <a:extLst>
            <a:ext uri="{FF2B5EF4-FFF2-40B4-BE49-F238E27FC236}">
              <a16:creationId xmlns:a16="http://schemas.microsoft.com/office/drawing/2014/main" id="{EDB3A930-68A2-46F8-A148-7B98B3093FCF}"/>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1" name="直線コネクタ 510">
          <a:extLst>
            <a:ext uri="{FF2B5EF4-FFF2-40B4-BE49-F238E27FC236}">
              <a16:creationId xmlns:a16="http://schemas.microsoft.com/office/drawing/2014/main" id="{F12C4DE7-7BA9-4167-BBC1-8AFB3BF8C94C}"/>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2" name="テキスト ボックス 511">
          <a:extLst>
            <a:ext uri="{FF2B5EF4-FFF2-40B4-BE49-F238E27FC236}">
              <a16:creationId xmlns:a16="http://schemas.microsoft.com/office/drawing/2014/main" id="{491FB15C-B332-43E9-9060-1902DD3A0BA8}"/>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3" name="直線コネクタ 512">
          <a:extLst>
            <a:ext uri="{FF2B5EF4-FFF2-40B4-BE49-F238E27FC236}">
              <a16:creationId xmlns:a16="http://schemas.microsoft.com/office/drawing/2014/main" id="{CD57C93C-2AEF-40BB-A406-07076DF16EA1}"/>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4" name="テキスト ボックス 513">
          <a:extLst>
            <a:ext uri="{FF2B5EF4-FFF2-40B4-BE49-F238E27FC236}">
              <a16:creationId xmlns:a16="http://schemas.microsoft.com/office/drawing/2014/main" id="{BFC0DB19-9C82-4C42-8EFD-20F2FFE6F7C4}"/>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5" name="直線コネクタ 514">
          <a:extLst>
            <a:ext uri="{FF2B5EF4-FFF2-40B4-BE49-F238E27FC236}">
              <a16:creationId xmlns:a16="http://schemas.microsoft.com/office/drawing/2014/main" id="{D0B74C77-E4C6-4FAA-9840-EC58FE95079B}"/>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6" name="テキスト ボックス 515">
          <a:extLst>
            <a:ext uri="{FF2B5EF4-FFF2-40B4-BE49-F238E27FC236}">
              <a16:creationId xmlns:a16="http://schemas.microsoft.com/office/drawing/2014/main" id="{4F923335-8443-403F-A1DB-0BA4C0851AE7}"/>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7" name="直線コネクタ 516">
          <a:extLst>
            <a:ext uri="{FF2B5EF4-FFF2-40B4-BE49-F238E27FC236}">
              <a16:creationId xmlns:a16="http://schemas.microsoft.com/office/drawing/2014/main" id="{D3B9D3AB-28A2-4879-87F2-8EA65C420278}"/>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8" name="テキスト ボックス 517">
          <a:extLst>
            <a:ext uri="{FF2B5EF4-FFF2-40B4-BE49-F238E27FC236}">
              <a16:creationId xmlns:a16="http://schemas.microsoft.com/office/drawing/2014/main" id="{7DDB13EE-2081-479D-8431-291FD2E75C09}"/>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9" name="直線コネクタ 518">
          <a:extLst>
            <a:ext uri="{FF2B5EF4-FFF2-40B4-BE49-F238E27FC236}">
              <a16:creationId xmlns:a16="http://schemas.microsoft.com/office/drawing/2014/main" id="{AC2D05B2-E04A-417C-8A09-5853F44A5193}"/>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20" name="テキスト ボックス 519">
          <a:extLst>
            <a:ext uri="{FF2B5EF4-FFF2-40B4-BE49-F238E27FC236}">
              <a16:creationId xmlns:a16="http://schemas.microsoft.com/office/drawing/2014/main" id="{D9C738D4-4236-443E-B264-FE99D79D0CF1}"/>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1" name="直線コネクタ 520">
          <a:extLst>
            <a:ext uri="{FF2B5EF4-FFF2-40B4-BE49-F238E27FC236}">
              <a16:creationId xmlns:a16="http://schemas.microsoft.com/office/drawing/2014/main" id="{C968B4D3-79EB-4418-AC3D-61435753DE4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2" name="テキスト ボックス 521">
          <a:extLst>
            <a:ext uri="{FF2B5EF4-FFF2-40B4-BE49-F238E27FC236}">
              <a16:creationId xmlns:a16="http://schemas.microsoft.com/office/drawing/2014/main" id="{1BBB5885-EF98-43E0-9DEC-FC30B30CF9D9}"/>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3" name="【保健センター・保健所】&#10;有形固定資産減価償却率グラフ枠">
          <a:extLst>
            <a:ext uri="{FF2B5EF4-FFF2-40B4-BE49-F238E27FC236}">
              <a16:creationId xmlns:a16="http://schemas.microsoft.com/office/drawing/2014/main" id="{1DDAAADE-04A0-4DEE-8F6A-3D99079BBC5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152400</xdr:rowOff>
    </xdr:to>
    <xdr:cxnSp macro="">
      <xdr:nvCxnSpPr>
        <xdr:cNvPr id="524" name="直線コネクタ 523">
          <a:extLst>
            <a:ext uri="{FF2B5EF4-FFF2-40B4-BE49-F238E27FC236}">
              <a16:creationId xmlns:a16="http://schemas.microsoft.com/office/drawing/2014/main" id="{72C8D682-A0DC-4EE6-BA82-0EFD9A9C244B}"/>
            </a:ext>
          </a:extLst>
        </xdr:cNvPr>
        <xdr:cNvCxnSpPr/>
      </xdr:nvCxnSpPr>
      <xdr:spPr>
        <a:xfrm flipV="1">
          <a:off x="16318864" y="9525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525" name="【保健センター・保健所】&#10;有形固定資産減価償却率最小値テキスト">
          <a:extLst>
            <a:ext uri="{FF2B5EF4-FFF2-40B4-BE49-F238E27FC236}">
              <a16:creationId xmlns:a16="http://schemas.microsoft.com/office/drawing/2014/main" id="{E9FF720D-2F7D-4A6F-A021-67583CC2EEB2}"/>
            </a:ext>
          </a:extLst>
        </xdr:cNvPr>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526" name="直線コネクタ 525">
          <a:extLst>
            <a:ext uri="{FF2B5EF4-FFF2-40B4-BE49-F238E27FC236}">
              <a16:creationId xmlns:a16="http://schemas.microsoft.com/office/drawing/2014/main" id="{F8EC97B8-AD5A-4406-8DAC-D350EDDB8DC7}"/>
            </a:ext>
          </a:extLst>
        </xdr:cNvPr>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69744" cy="259045"/>
    <xdr:sp macro="" textlink="">
      <xdr:nvSpPr>
        <xdr:cNvPr id="527" name="【保健センター・保健所】&#10;有形固定資産減価償却率最大値テキスト">
          <a:extLst>
            <a:ext uri="{FF2B5EF4-FFF2-40B4-BE49-F238E27FC236}">
              <a16:creationId xmlns:a16="http://schemas.microsoft.com/office/drawing/2014/main" id="{CAB069FD-3FC9-4271-8156-95E8CE8CCF29}"/>
            </a:ext>
          </a:extLst>
        </xdr:cNvPr>
        <xdr:cNvSpPr txBox="1"/>
      </xdr:nvSpPr>
      <xdr:spPr>
        <a:xfrm>
          <a:off x="16357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528" name="直線コネクタ 527">
          <a:extLst>
            <a:ext uri="{FF2B5EF4-FFF2-40B4-BE49-F238E27FC236}">
              <a16:creationId xmlns:a16="http://schemas.microsoft.com/office/drawing/2014/main" id="{102E94FF-6208-4164-ADCE-2491508FCA61}"/>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62882</xdr:rowOff>
    </xdr:from>
    <xdr:ext cx="405111" cy="259045"/>
    <xdr:sp macro="" textlink="">
      <xdr:nvSpPr>
        <xdr:cNvPr id="529" name="【保健センター・保健所】&#10;有形固定資産減価償却率平均値テキスト">
          <a:extLst>
            <a:ext uri="{FF2B5EF4-FFF2-40B4-BE49-F238E27FC236}">
              <a16:creationId xmlns:a16="http://schemas.microsoft.com/office/drawing/2014/main" id="{A75E2CB0-2416-4D97-B9C3-4DB024C95AA3}"/>
            </a:ext>
          </a:extLst>
        </xdr:cNvPr>
        <xdr:cNvSpPr txBox="1"/>
      </xdr:nvSpPr>
      <xdr:spPr>
        <a:xfrm>
          <a:off x="16357600" y="10521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84455</xdr:rowOff>
    </xdr:from>
    <xdr:to>
      <xdr:col>85</xdr:col>
      <xdr:colOff>177800</xdr:colOff>
      <xdr:row>62</xdr:row>
      <xdr:rowOff>14605</xdr:rowOff>
    </xdr:to>
    <xdr:sp macro="" textlink="">
      <xdr:nvSpPr>
        <xdr:cNvPr id="530" name="フローチャート: 判断 529">
          <a:extLst>
            <a:ext uri="{FF2B5EF4-FFF2-40B4-BE49-F238E27FC236}">
              <a16:creationId xmlns:a16="http://schemas.microsoft.com/office/drawing/2014/main" id="{0FC52272-364A-430E-A9E7-8BB98DADCF22}"/>
            </a:ext>
          </a:extLst>
        </xdr:cNvPr>
        <xdr:cNvSpPr/>
      </xdr:nvSpPr>
      <xdr:spPr>
        <a:xfrm>
          <a:off x="162687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92075</xdr:rowOff>
    </xdr:from>
    <xdr:to>
      <xdr:col>81</xdr:col>
      <xdr:colOff>101600</xdr:colOff>
      <xdr:row>62</xdr:row>
      <xdr:rowOff>22225</xdr:rowOff>
    </xdr:to>
    <xdr:sp macro="" textlink="">
      <xdr:nvSpPr>
        <xdr:cNvPr id="531" name="フローチャート: 判断 530">
          <a:extLst>
            <a:ext uri="{FF2B5EF4-FFF2-40B4-BE49-F238E27FC236}">
              <a16:creationId xmlns:a16="http://schemas.microsoft.com/office/drawing/2014/main" id="{C2F2EB5F-643F-4153-933B-0C74EDE486AE}"/>
            </a:ext>
          </a:extLst>
        </xdr:cNvPr>
        <xdr:cNvSpPr/>
      </xdr:nvSpPr>
      <xdr:spPr>
        <a:xfrm>
          <a:off x="15430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46355</xdr:rowOff>
    </xdr:from>
    <xdr:to>
      <xdr:col>76</xdr:col>
      <xdr:colOff>165100</xdr:colOff>
      <xdr:row>61</xdr:row>
      <xdr:rowOff>147955</xdr:rowOff>
    </xdr:to>
    <xdr:sp macro="" textlink="">
      <xdr:nvSpPr>
        <xdr:cNvPr id="532" name="フローチャート: 判断 531">
          <a:extLst>
            <a:ext uri="{FF2B5EF4-FFF2-40B4-BE49-F238E27FC236}">
              <a16:creationId xmlns:a16="http://schemas.microsoft.com/office/drawing/2014/main" id="{5220D43B-C9F1-4D62-8D6B-9ABB196FFD0E}"/>
            </a:ext>
          </a:extLst>
        </xdr:cNvPr>
        <xdr:cNvSpPr/>
      </xdr:nvSpPr>
      <xdr:spPr>
        <a:xfrm>
          <a:off x="14541500" y="1050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DAC66D78-4190-4F7E-AC1F-DB19DD4BF41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8D8481E9-0F5E-4CC2-BF23-09F371631B5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53CC41C4-A9F9-4959-B6F9-176D8D40224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2008B6DF-6DE7-4EDA-A912-4715978C8B9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32C70C99-7549-4817-AD9B-2C30CDB7D4A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12065</xdr:rowOff>
    </xdr:from>
    <xdr:to>
      <xdr:col>85</xdr:col>
      <xdr:colOff>177800</xdr:colOff>
      <xdr:row>59</xdr:row>
      <xdr:rowOff>113665</xdr:rowOff>
    </xdr:to>
    <xdr:sp macro="" textlink="">
      <xdr:nvSpPr>
        <xdr:cNvPr id="538" name="楕円 537">
          <a:extLst>
            <a:ext uri="{FF2B5EF4-FFF2-40B4-BE49-F238E27FC236}">
              <a16:creationId xmlns:a16="http://schemas.microsoft.com/office/drawing/2014/main" id="{98EDD22F-28D6-4CE4-A761-2B3A835D9A31}"/>
            </a:ext>
          </a:extLst>
        </xdr:cNvPr>
        <xdr:cNvSpPr/>
      </xdr:nvSpPr>
      <xdr:spPr>
        <a:xfrm>
          <a:off x="162687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34942</xdr:rowOff>
    </xdr:from>
    <xdr:ext cx="405111" cy="259045"/>
    <xdr:sp macro="" textlink="">
      <xdr:nvSpPr>
        <xdr:cNvPr id="539" name="【保健センター・保健所】&#10;有形固定資産減価償却率該当値テキスト">
          <a:extLst>
            <a:ext uri="{FF2B5EF4-FFF2-40B4-BE49-F238E27FC236}">
              <a16:creationId xmlns:a16="http://schemas.microsoft.com/office/drawing/2014/main" id="{FB3DD013-869D-435E-8650-5FACD6C6F810}"/>
            </a:ext>
          </a:extLst>
        </xdr:cNvPr>
        <xdr:cNvSpPr txBox="1"/>
      </xdr:nvSpPr>
      <xdr:spPr>
        <a:xfrm>
          <a:off x="16357600"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50165</xdr:rowOff>
    </xdr:from>
    <xdr:to>
      <xdr:col>81</xdr:col>
      <xdr:colOff>101600</xdr:colOff>
      <xdr:row>59</xdr:row>
      <xdr:rowOff>151765</xdr:rowOff>
    </xdr:to>
    <xdr:sp macro="" textlink="">
      <xdr:nvSpPr>
        <xdr:cNvPr id="540" name="楕円 539">
          <a:extLst>
            <a:ext uri="{FF2B5EF4-FFF2-40B4-BE49-F238E27FC236}">
              <a16:creationId xmlns:a16="http://schemas.microsoft.com/office/drawing/2014/main" id="{3B56F34A-68E6-4179-8491-8275489DA820}"/>
            </a:ext>
          </a:extLst>
        </xdr:cNvPr>
        <xdr:cNvSpPr/>
      </xdr:nvSpPr>
      <xdr:spPr>
        <a:xfrm>
          <a:off x="154305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62865</xdr:rowOff>
    </xdr:from>
    <xdr:to>
      <xdr:col>85</xdr:col>
      <xdr:colOff>127000</xdr:colOff>
      <xdr:row>59</xdr:row>
      <xdr:rowOff>100965</xdr:rowOff>
    </xdr:to>
    <xdr:cxnSp macro="">
      <xdr:nvCxnSpPr>
        <xdr:cNvPr id="541" name="直線コネクタ 540">
          <a:extLst>
            <a:ext uri="{FF2B5EF4-FFF2-40B4-BE49-F238E27FC236}">
              <a16:creationId xmlns:a16="http://schemas.microsoft.com/office/drawing/2014/main" id="{0B4BF7D9-40F4-4543-BF16-3017FDAFE0C6}"/>
            </a:ext>
          </a:extLst>
        </xdr:cNvPr>
        <xdr:cNvCxnSpPr/>
      </xdr:nvCxnSpPr>
      <xdr:spPr>
        <a:xfrm flipV="1">
          <a:off x="15481300" y="1017841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92075</xdr:rowOff>
    </xdr:from>
    <xdr:to>
      <xdr:col>76</xdr:col>
      <xdr:colOff>165100</xdr:colOff>
      <xdr:row>60</xdr:row>
      <xdr:rowOff>22225</xdr:rowOff>
    </xdr:to>
    <xdr:sp macro="" textlink="">
      <xdr:nvSpPr>
        <xdr:cNvPr id="542" name="楕円 541">
          <a:extLst>
            <a:ext uri="{FF2B5EF4-FFF2-40B4-BE49-F238E27FC236}">
              <a16:creationId xmlns:a16="http://schemas.microsoft.com/office/drawing/2014/main" id="{5EA6C7BF-E3E3-4ACC-881A-5421E2EFA50B}"/>
            </a:ext>
          </a:extLst>
        </xdr:cNvPr>
        <xdr:cNvSpPr/>
      </xdr:nvSpPr>
      <xdr:spPr>
        <a:xfrm>
          <a:off x="145415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100965</xdr:rowOff>
    </xdr:from>
    <xdr:to>
      <xdr:col>81</xdr:col>
      <xdr:colOff>50800</xdr:colOff>
      <xdr:row>59</xdr:row>
      <xdr:rowOff>142875</xdr:rowOff>
    </xdr:to>
    <xdr:cxnSp macro="">
      <xdr:nvCxnSpPr>
        <xdr:cNvPr id="543" name="直線コネクタ 542">
          <a:extLst>
            <a:ext uri="{FF2B5EF4-FFF2-40B4-BE49-F238E27FC236}">
              <a16:creationId xmlns:a16="http://schemas.microsoft.com/office/drawing/2014/main" id="{95CA555D-C1F9-4EB2-A810-87948CB18DB7}"/>
            </a:ext>
          </a:extLst>
        </xdr:cNvPr>
        <xdr:cNvCxnSpPr/>
      </xdr:nvCxnSpPr>
      <xdr:spPr>
        <a:xfrm flipV="1">
          <a:off x="14592300" y="1021651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13352</xdr:rowOff>
    </xdr:from>
    <xdr:ext cx="405111" cy="259045"/>
    <xdr:sp macro="" textlink="">
      <xdr:nvSpPr>
        <xdr:cNvPr id="544" name="n_1aveValue【保健センター・保健所】&#10;有形固定資産減価償却率">
          <a:extLst>
            <a:ext uri="{FF2B5EF4-FFF2-40B4-BE49-F238E27FC236}">
              <a16:creationId xmlns:a16="http://schemas.microsoft.com/office/drawing/2014/main" id="{47317C62-4C83-4577-BE4A-BAF20A72B77E}"/>
            </a:ext>
          </a:extLst>
        </xdr:cNvPr>
        <xdr:cNvSpPr txBox="1"/>
      </xdr:nvSpPr>
      <xdr:spPr>
        <a:xfrm>
          <a:off x="15266044" y="1064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139082</xdr:rowOff>
    </xdr:from>
    <xdr:ext cx="405111" cy="259045"/>
    <xdr:sp macro="" textlink="">
      <xdr:nvSpPr>
        <xdr:cNvPr id="545" name="n_2aveValue【保健センター・保健所】&#10;有形固定資産減価償却率">
          <a:extLst>
            <a:ext uri="{FF2B5EF4-FFF2-40B4-BE49-F238E27FC236}">
              <a16:creationId xmlns:a16="http://schemas.microsoft.com/office/drawing/2014/main" id="{5643B605-8A63-4FF5-8B68-93BB437B4358}"/>
            </a:ext>
          </a:extLst>
        </xdr:cNvPr>
        <xdr:cNvSpPr txBox="1"/>
      </xdr:nvSpPr>
      <xdr:spPr>
        <a:xfrm>
          <a:off x="14389744" y="1059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168292</xdr:rowOff>
    </xdr:from>
    <xdr:ext cx="405111" cy="259045"/>
    <xdr:sp macro="" textlink="">
      <xdr:nvSpPr>
        <xdr:cNvPr id="546" name="n_1mainValue【保健センター・保健所】&#10;有形固定資産減価償却率">
          <a:extLst>
            <a:ext uri="{FF2B5EF4-FFF2-40B4-BE49-F238E27FC236}">
              <a16:creationId xmlns:a16="http://schemas.microsoft.com/office/drawing/2014/main" id="{6186A93C-03FB-45DE-B1F8-F84E74F3A53C}"/>
            </a:ext>
          </a:extLst>
        </xdr:cNvPr>
        <xdr:cNvSpPr txBox="1"/>
      </xdr:nvSpPr>
      <xdr:spPr>
        <a:xfrm>
          <a:off x="152660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38752</xdr:rowOff>
    </xdr:from>
    <xdr:ext cx="405111" cy="259045"/>
    <xdr:sp macro="" textlink="">
      <xdr:nvSpPr>
        <xdr:cNvPr id="547" name="n_2mainValue【保健センター・保健所】&#10;有形固定資産減価償却率">
          <a:extLst>
            <a:ext uri="{FF2B5EF4-FFF2-40B4-BE49-F238E27FC236}">
              <a16:creationId xmlns:a16="http://schemas.microsoft.com/office/drawing/2014/main" id="{16D064F2-C78F-418A-B9C8-F25C9D13ACC3}"/>
            </a:ext>
          </a:extLst>
        </xdr:cNvPr>
        <xdr:cNvSpPr txBox="1"/>
      </xdr:nvSpPr>
      <xdr:spPr>
        <a:xfrm>
          <a:off x="143897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8" name="正方形/長方形 547">
          <a:extLst>
            <a:ext uri="{FF2B5EF4-FFF2-40B4-BE49-F238E27FC236}">
              <a16:creationId xmlns:a16="http://schemas.microsoft.com/office/drawing/2014/main" id="{97458011-31AF-41C9-8B52-8765D6F0F16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9" name="正方形/長方形 548">
          <a:extLst>
            <a:ext uri="{FF2B5EF4-FFF2-40B4-BE49-F238E27FC236}">
              <a16:creationId xmlns:a16="http://schemas.microsoft.com/office/drawing/2014/main" id="{FBCBD66E-B148-4FB8-BB1E-385C4D5F719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0" name="正方形/長方形 549">
          <a:extLst>
            <a:ext uri="{FF2B5EF4-FFF2-40B4-BE49-F238E27FC236}">
              <a16:creationId xmlns:a16="http://schemas.microsoft.com/office/drawing/2014/main" id="{1D960925-0B35-44DB-AC41-2193BCD4D5A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1" name="正方形/長方形 550">
          <a:extLst>
            <a:ext uri="{FF2B5EF4-FFF2-40B4-BE49-F238E27FC236}">
              <a16:creationId xmlns:a16="http://schemas.microsoft.com/office/drawing/2014/main" id="{C7EB4D91-B118-4090-8706-A5B239214A7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2" name="正方形/長方形 551">
          <a:extLst>
            <a:ext uri="{FF2B5EF4-FFF2-40B4-BE49-F238E27FC236}">
              <a16:creationId xmlns:a16="http://schemas.microsoft.com/office/drawing/2014/main" id="{AA0694F6-AD70-4A6C-9622-1D7777C7035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3" name="正方形/長方形 552">
          <a:extLst>
            <a:ext uri="{FF2B5EF4-FFF2-40B4-BE49-F238E27FC236}">
              <a16:creationId xmlns:a16="http://schemas.microsoft.com/office/drawing/2014/main" id="{F4FE1E25-3E43-4EEC-B8A4-0301091066A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4" name="正方形/長方形 553">
          <a:extLst>
            <a:ext uri="{FF2B5EF4-FFF2-40B4-BE49-F238E27FC236}">
              <a16:creationId xmlns:a16="http://schemas.microsoft.com/office/drawing/2014/main" id="{E0E3406C-33EE-4DDD-8C2A-5ED3B161DEF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5" name="正方形/長方形 554">
          <a:extLst>
            <a:ext uri="{FF2B5EF4-FFF2-40B4-BE49-F238E27FC236}">
              <a16:creationId xmlns:a16="http://schemas.microsoft.com/office/drawing/2014/main" id="{33214CF1-E16A-4786-B74F-0CDFA43865D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6" name="テキスト ボックス 555">
          <a:extLst>
            <a:ext uri="{FF2B5EF4-FFF2-40B4-BE49-F238E27FC236}">
              <a16:creationId xmlns:a16="http://schemas.microsoft.com/office/drawing/2014/main" id="{2C68BDD4-D4D9-49CB-B93E-F71ADA23552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7" name="直線コネクタ 556">
          <a:extLst>
            <a:ext uri="{FF2B5EF4-FFF2-40B4-BE49-F238E27FC236}">
              <a16:creationId xmlns:a16="http://schemas.microsoft.com/office/drawing/2014/main" id="{50291D52-7772-4147-9DF5-EACD7F42254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58" name="直線コネクタ 557">
          <a:extLst>
            <a:ext uri="{FF2B5EF4-FFF2-40B4-BE49-F238E27FC236}">
              <a16:creationId xmlns:a16="http://schemas.microsoft.com/office/drawing/2014/main" id="{29A25F33-21CE-4C1F-BDA1-A8C354E02178}"/>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9" name="テキスト ボックス 558">
          <a:extLst>
            <a:ext uri="{FF2B5EF4-FFF2-40B4-BE49-F238E27FC236}">
              <a16:creationId xmlns:a16="http://schemas.microsoft.com/office/drawing/2014/main" id="{AAE42F4C-9207-4B83-9BB4-D80C3DDB0FCB}"/>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0" name="直線コネクタ 559">
          <a:extLst>
            <a:ext uri="{FF2B5EF4-FFF2-40B4-BE49-F238E27FC236}">
              <a16:creationId xmlns:a16="http://schemas.microsoft.com/office/drawing/2014/main" id="{F2A3A0D5-0FB3-4A9D-B6EE-B9569DEB7C95}"/>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1" name="テキスト ボックス 560">
          <a:extLst>
            <a:ext uri="{FF2B5EF4-FFF2-40B4-BE49-F238E27FC236}">
              <a16:creationId xmlns:a16="http://schemas.microsoft.com/office/drawing/2014/main" id="{3796E90F-3077-485E-998D-D08481B30DAE}"/>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2" name="直線コネクタ 561">
          <a:extLst>
            <a:ext uri="{FF2B5EF4-FFF2-40B4-BE49-F238E27FC236}">
              <a16:creationId xmlns:a16="http://schemas.microsoft.com/office/drawing/2014/main" id="{6AD3CCA0-9E4E-4C5B-A105-C0DAEDDAED3F}"/>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3" name="テキスト ボックス 562">
          <a:extLst>
            <a:ext uri="{FF2B5EF4-FFF2-40B4-BE49-F238E27FC236}">
              <a16:creationId xmlns:a16="http://schemas.microsoft.com/office/drawing/2014/main" id="{D11798DE-4FD6-42B5-AED2-895C495086BB}"/>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4" name="直線コネクタ 563">
          <a:extLst>
            <a:ext uri="{FF2B5EF4-FFF2-40B4-BE49-F238E27FC236}">
              <a16:creationId xmlns:a16="http://schemas.microsoft.com/office/drawing/2014/main" id="{75D6F35B-8933-4778-A959-EEE1E7FB6D47}"/>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65" name="テキスト ボックス 564">
          <a:extLst>
            <a:ext uri="{FF2B5EF4-FFF2-40B4-BE49-F238E27FC236}">
              <a16:creationId xmlns:a16="http://schemas.microsoft.com/office/drawing/2014/main" id="{88341EBE-69DD-488A-8577-B1EE2D2C939D}"/>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6" name="直線コネクタ 565">
          <a:extLst>
            <a:ext uri="{FF2B5EF4-FFF2-40B4-BE49-F238E27FC236}">
              <a16:creationId xmlns:a16="http://schemas.microsoft.com/office/drawing/2014/main" id="{4EFD2154-9CC4-45E6-9F44-F98D70A9656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7" name="テキスト ボックス 566">
          <a:extLst>
            <a:ext uri="{FF2B5EF4-FFF2-40B4-BE49-F238E27FC236}">
              <a16:creationId xmlns:a16="http://schemas.microsoft.com/office/drawing/2014/main" id="{5DCB002E-1A6F-410C-8CCA-89B5E28D7CC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8" name="【保健センター・保健所】&#10;一人当たり面積グラフ枠">
          <a:extLst>
            <a:ext uri="{FF2B5EF4-FFF2-40B4-BE49-F238E27FC236}">
              <a16:creationId xmlns:a16="http://schemas.microsoft.com/office/drawing/2014/main" id="{E899E4A8-3091-46F6-B026-95A937D3D0E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125730</xdr:rowOff>
    </xdr:to>
    <xdr:cxnSp macro="">
      <xdr:nvCxnSpPr>
        <xdr:cNvPr id="569" name="直線コネクタ 568">
          <a:extLst>
            <a:ext uri="{FF2B5EF4-FFF2-40B4-BE49-F238E27FC236}">
              <a16:creationId xmlns:a16="http://schemas.microsoft.com/office/drawing/2014/main" id="{9EB80DB0-7AFD-4997-9532-F642EF3AF7CD}"/>
            </a:ext>
          </a:extLst>
        </xdr:cNvPr>
        <xdr:cNvCxnSpPr/>
      </xdr:nvCxnSpPr>
      <xdr:spPr>
        <a:xfrm flipV="1">
          <a:off x="22160864" y="96012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70" name="【保健センター・保健所】&#10;一人当たり面積最小値テキスト">
          <a:extLst>
            <a:ext uri="{FF2B5EF4-FFF2-40B4-BE49-F238E27FC236}">
              <a16:creationId xmlns:a16="http://schemas.microsoft.com/office/drawing/2014/main" id="{90BC305B-DE4D-44E6-89FC-1CB8A47D71B8}"/>
            </a:ext>
          </a:extLst>
        </xdr:cNvPr>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71" name="直線コネクタ 570">
          <a:extLst>
            <a:ext uri="{FF2B5EF4-FFF2-40B4-BE49-F238E27FC236}">
              <a16:creationId xmlns:a16="http://schemas.microsoft.com/office/drawing/2014/main" id="{E10CAEC8-C2A5-48F7-9AB6-E04326536BDC}"/>
            </a:ext>
          </a:extLst>
        </xdr:cNvPr>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72" name="【保健センター・保健所】&#10;一人当たり面積最大値テキスト">
          <a:extLst>
            <a:ext uri="{FF2B5EF4-FFF2-40B4-BE49-F238E27FC236}">
              <a16:creationId xmlns:a16="http://schemas.microsoft.com/office/drawing/2014/main" id="{83ED6B6B-DC64-4548-B0FB-70303D987F59}"/>
            </a:ext>
          </a:extLst>
        </xdr:cNvPr>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73" name="直線コネクタ 572">
          <a:extLst>
            <a:ext uri="{FF2B5EF4-FFF2-40B4-BE49-F238E27FC236}">
              <a16:creationId xmlns:a16="http://schemas.microsoft.com/office/drawing/2014/main" id="{EC58A3A9-0E77-468A-BDA8-CC1B0B855C89}"/>
            </a:ext>
          </a:extLst>
        </xdr:cNvPr>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134383</xdr:rowOff>
    </xdr:from>
    <xdr:ext cx="469744" cy="259045"/>
    <xdr:sp macro="" textlink="">
      <xdr:nvSpPr>
        <xdr:cNvPr id="574" name="【保健センター・保健所】&#10;一人当たり面積平均値テキスト">
          <a:extLst>
            <a:ext uri="{FF2B5EF4-FFF2-40B4-BE49-F238E27FC236}">
              <a16:creationId xmlns:a16="http://schemas.microsoft.com/office/drawing/2014/main" id="{6092F0C2-458C-424E-A4F7-33F3D90F49D8}"/>
            </a:ext>
          </a:extLst>
        </xdr:cNvPr>
        <xdr:cNvSpPr txBox="1"/>
      </xdr:nvSpPr>
      <xdr:spPr>
        <a:xfrm>
          <a:off x="22199600" y="10421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111506</xdr:rowOff>
    </xdr:from>
    <xdr:to>
      <xdr:col>116</xdr:col>
      <xdr:colOff>114300</xdr:colOff>
      <xdr:row>62</xdr:row>
      <xdr:rowOff>41656</xdr:rowOff>
    </xdr:to>
    <xdr:sp macro="" textlink="">
      <xdr:nvSpPr>
        <xdr:cNvPr id="575" name="フローチャート: 判断 574">
          <a:extLst>
            <a:ext uri="{FF2B5EF4-FFF2-40B4-BE49-F238E27FC236}">
              <a16:creationId xmlns:a16="http://schemas.microsoft.com/office/drawing/2014/main" id="{31ABFF25-4ECC-4BA7-9E39-D0050F6C531D}"/>
            </a:ext>
          </a:extLst>
        </xdr:cNvPr>
        <xdr:cNvSpPr/>
      </xdr:nvSpPr>
      <xdr:spPr>
        <a:xfrm>
          <a:off x="221107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152654</xdr:rowOff>
    </xdr:from>
    <xdr:to>
      <xdr:col>112</xdr:col>
      <xdr:colOff>38100</xdr:colOff>
      <xdr:row>62</xdr:row>
      <xdr:rowOff>82804</xdr:rowOff>
    </xdr:to>
    <xdr:sp macro="" textlink="">
      <xdr:nvSpPr>
        <xdr:cNvPr id="576" name="フローチャート: 判断 575">
          <a:extLst>
            <a:ext uri="{FF2B5EF4-FFF2-40B4-BE49-F238E27FC236}">
              <a16:creationId xmlns:a16="http://schemas.microsoft.com/office/drawing/2014/main" id="{91E2A593-5270-4906-8F35-0C34979CFBDD}"/>
            </a:ext>
          </a:extLst>
        </xdr:cNvPr>
        <xdr:cNvSpPr/>
      </xdr:nvSpPr>
      <xdr:spPr>
        <a:xfrm>
          <a:off x="21272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45212</xdr:rowOff>
    </xdr:from>
    <xdr:to>
      <xdr:col>107</xdr:col>
      <xdr:colOff>101600</xdr:colOff>
      <xdr:row>62</xdr:row>
      <xdr:rowOff>146812</xdr:rowOff>
    </xdr:to>
    <xdr:sp macro="" textlink="">
      <xdr:nvSpPr>
        <xdr:cNvPr id="577" name="フローチャート: 判断 576">
          <a:extLst>
            <a:ext uri="{FF2B5EF4-FFF2-40B4-BE49-F238E27FC236}">
              <a16:creationId xmlns:a16="http://schemas.microsoft.com/office/drawing/2014/main" id="{237174EF-0E8F-475C-AF74-A980DA43EE40}"/>
            </a:ext>
          </a:extLst>
        </xdr:cNvPr>
        <xdr:cNvSpPr/>
      </xdr:nvSpPr>
      <xdr:spPr>
        <a:xfrm>
          <a:off x="20383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FBD1D29A-B6A2-4529-818A-40C8AD39A94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9DE2CF83-5532-45E7-A37F-1AA5B736785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AA7A345B-36D8-4568-A68A-9DFBC7B18E1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E3780A56-5422-40F7-81D6-B257A83CFEC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D0DC5BE8-801E-4F0C-92F9-8960518E3A4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86360</xdr:rowOff>
    </xdr:from>
    <xdr:to>
      <xdr:col>116</xdr:col>
      <xdr:colOff>114300</xdr:colOff>
      <xdr:row>63</xdr:row>
      <xdr:rowOff>16510</xdr:rowOff>
    </xdr:to>
    <xdr:sp macro="" textlink="">
      <xdr:nvSpPr>
        <xdr:cNvPr id="583" name="楕円 582">
          <a:extLst>
            <a:ext uri="{FF2B5EF4-FFF2-40B4-BE49-F238E27FC236}">
              <a16:creationId xmlns:a16="http://schemas.microsoft.com/office/drawing/2014/main" id="{6A2BE9CB-F08A-435C-B2AD-750A366F199B}"/>
            </a:ext>
          </a:extLst>
        </xdr:cNvPr>
        <xdr:cNvSpPr/>
      </xdr:nvSpPr>
      <xdr:spPr>
        <a:xfrm>
          <a:off x="221107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64787</xdr:rowOff>
    </xdr:from>
    <xdr:ext cx="469744" cy="259045"/>
    <xdr:sp macro="" textlink="">
      <xdr:nvSpPr>
        <xdr:cNvPr id="584" name="【保健センター・保健所】&#10;一人当たり面積該当値テキスト">
          <a:extLst>
            <a:ext uri="{FF2B5EF4-FFF2-40B4-BE49-F238E27FC236}">
              <a16:creationId xmlns:a16="http://schemas.microsoft.com/office/drawing/2014/main" id="{2BB4A545-7100-4795-9137-4285956CAA1E}"/>
            </a:ext>
          </a:extLst>
        </xdr:cNvPr>
        <xdr:cNvSpPr txBox="1"/>
      </xdr:nvSpPr>
      <xdr:spPr>
        <a:xfrm>
          <a:off x="22199600"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90932</xdr:rowOff>
    </xdr:from>
    <xdr:to>
      <xdr:col>112</xdr:col>
      <xdr:colOff>38100</xdr:colOff>
      <xdr:row>63</xdr:row>
      <xdr:rowOff>21082</xdr:rowOff>
    </xdr:to>
    <xdr:sp macro="" textlink="">
      <xdr:nvSpPr>
        <xdr:cNvPr id="585" name="楕円 584">
          <a:extLst>
            <a:ext uri="{FF2B5EF4-FFF2-40B4-BE49-F238E27FC236}">
              <a16:creationId xmlns:a16="http://schemas.microsoft.com/office/drawing/2014/main" id="{6E3EE85C-7109-4F38-AF53-3AC76E6F534E}"/>
            </a:ext>
          </a:extLst>
        </xdr:cNvPr>
        <xdr:cNvSpPr/>
      </xdr:nvSpPr>
      <xdr:spPr>
        <a:xfrm>
          <a:off x="212725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137160</xdr:rowOff>
    </xdr:from>
    <xdr:to>
      <xdr:col>116</xdr:col>
      <xdr:colOff>63500</xdr:colOff>
      <xdr:row>62</xdr:row>
      <xdr:rowOff>141732</xdr:rowOff>
    </xdr:to>
    <xdr:cxnSp macro="">
      <xdr:nvCxnSpPr>
        <xdr:cNvPr id="586" name="直線コネクタ 585">
          <a:extLst>
            <a:ext uri="{FF2B5EF4-FFF2-40B4-BE49-F238E27FC236}">
              <a16:creationId xmlns:a16="http://schemas.microsoft.com/office/drawing/2014/main" id="{AAAD7AE4-EA5E-4BED-ACEB-5D3FBA98B58B}"/>
            </a:ext>
          </a:extLst>
        </xdr:cNvPr>
        <xdr:cNvCxnSpPr/>
      </xdr:nvCxnSpPr>
      <xdr:spPr>
        <a:xfrm flipV="1">
          <a:off x="21323300" y="107670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113792</xdr:rowOff>
    </xdr:from>
    <xdr:to>
      <xdr:col>107</xdr:col>
      <xdr:colOff>101600</xdr:colOff>
      <xdr:row>63</xdr:row>
      <xdr:rowOff>43942</xdr:rowOff>
    </xdr:to>
    <xdr:sp macro="" textlink="">
      <xdr:nvSpPr>
        <xdr:cNvPr id="587" name="楕円 586">
          <a:extLst>
            <a:ext uri="{FF2B5EF4-FFF2-40B4-BE49-F238E27FC236}">
              <a16:creationId xmlns:a16="http://schemas.microsoft.com/office/drawing/2014/main" id="{87ADDBCF-D055-4682-8E89-E357742523B4}"/>
            </a:ext>
          </a:extLst>
        </xdr:cNvPr>
        <xdr:cNvSpPr/>
      </xdr:nvSpPr>
      <xdr:spPr>
        <a:xfrm>
          <a:off x="20383500" y="107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141732</xdr:rowOff>
    </xdr:from>
    <xdr:to>
      <xdr:col>111</xdr:col>
      <xdr:colOff>177800</xdr:colOff>
      <xdr:row>62</xdr:row>
      <xdr:rowOff>164592</xdr:rowOff>
    </xdr:to>
    <xdr:cxnSp macro="">
      <xdr:nvCxnSpPr>
        <xdr:cNvPr id="588" name="直線コネクタ 587">
          <a:extLst>
            <a:ext uri="{FF2B5EF4-FFF2-40B4-BE49-F238E27FC236}">
              <a16:creationId xmlns:a16="http://schemas.microsoft.com/office/drawing/2014/main" id="{C31E604A-19FC-4BA1-9492-2AD450D9DF64}"/>
            </a:ext>
          </a:extLst>
        </xdr:cNvPr>
        <xdr:cNvCxnSpPr/>
      </xdr:nvCxnSpPr>
      <xdr:spPr>
        <a:xfrm flipV="1">
          <a:off x="20434300" y="107716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99331</xdr:rowOff>
    </xdr:from>
    <xdr:ext cx="469744" cy="259045"/>
    <xdr:sp macro="" textlink="">
      <xdr:nvSpPr>
        <xdr:cNvPr id="589" name="n_1aveValue【保健センター・保健所】&#10;一人当たり面積">
          <a:extLst>
            <a:ext uri="{FF2B5EF4-FFF2-40B4-BE49-F238E27FC236}">
              <a16:creationId xmlns:a16="http://schemas.microsoft.com/office/drawing/2014/main" id="{97DE5E48-19E4-4CF4-8A03-94267052DD6D}"/>
            </a:ext>
          </a:extLst>
        </xdr:cNvPr>
        <xdr:cNvSpPr txBox="1"/>
      </xdr:nvSpPr>
      <xdr:spPr>
        <a:xfrm>
          <a:off x="210757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163339</xdr:rowOff>
    </xdr:from>
    <xdr:ext cx="469744" cy="259045"/>
    <xdr:sp macro="" textlink="">
      <xdr:nvSpPr>
        <xdr:cNvPr id="590" name="n_2aveValue【保健センター・保健所】&#10;一人当たり面積">
          <a:extLst>
            <a:ext uri="{FF2B5EF4-FFF2-40B4-BE49-F238E27FC236}">
              <a16:creationId xmlns:a16="http://schemas.microsoft.com/office/drawing/2014/main" id="{C55606BF-9AAC-400C-95C3-5DC1DB01E7E8}"/>
            </a:ext>
          </a:extLst>
        </xdr:cNvPr>
        <xdr:cNvSpPr txBox="1"/>
      </xdr:nvSpPr>
      <xdr:spPr>
        <a:xfrm>
          <a:off x="20199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12209</xdr:rowOff>
    </xdr:from>
    <xdr:ext cx="469744" cy="259045"/>
    <xdr:sp macro="" textlink="">
      <xdr:nvSpPr>
        <xdr:cNvPr id="591" name="n_1mainValue【保健センター・保健所】&#10;一人当たり面積">
          <a:extLst>
            <a:ext uri="{FF2B5EF4-FFF2-40B4-BE49-F238E27FC236}">
              <a16:creationId xmlns:a16="http://schemas.microsoft.com/office/drawing/2014/main" id="{E5B5B8FE-49AD-45BB-819C-DECE4C99927C}"/>
            </a:ext>
          </a:extLst>
        </xdr:cNvPr>
        <xdr:cNvSpPr txBox="1"/>
      </xdr:nvSpPr>
      <xdr:spPr>
        <a:xfrm>
          <a:off x="21075727" y="108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35069</xdr:rowOff>
    </xdr:from>
    <xdr:ext cx="469744" cy="259045"/>
    <xdr:sp macro="" textlink="">
      <xdr:nvSpPr>
        <xdr:cNvPr id="592" name="n_2mainValue【保健センター・保健所】&#10;一人当たり面積">
          <a:extLst>
            <a:ext uri="{FF2B5EF4-FFF2-40B4-BE49-F238E27FC236}">
              <a16:creationId xmlns:a16="http://schemas.microsoft.com/office/drawing/2014/main" id="{1BB6E0A8-41B6-49BC-B532-CB552F830968}"/>
            </a:ext>
          </a:extLst>
        </xdr:cNvPr>
        <xdr:cNvSpPr txBox="1"/>
      </xdr:nvSpPr>
      <xdr:spPr>
        <a:xfrm>
          <a:off x="20199427" y="1083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a:extLst>
            <a:ext uri="{FF2B5EF4-FFF2-40B4-BE49-F238E27FC236}">
              <a16:creationId xmlns:a16="http://schemas.microsoft.com/office/drawing/2014/main" id="{36F94315-8791-4B5A-8FD0-7FC13F6B113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a:extLst>
            <a:ext uri="{FF2B5EF4-FFF2-40B4-BE49-F238E27FC236}">
              <a16:creationId xmlns:a16="http://schemas.microsoft.com/office/drawing/2014/main" id="{52E2CB90-F6B1-4410-A3BA-C1B8D056722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a:extLst>
            <a:ext uri="{FF2B5EF4-FFF2-40B4-BE49-F238E27FC236}">
              <a16:creationId xmlns:a16="http://schemas.microsoft.com/office/drawing/2014/main" id="{ED6DE9A1-3096-4EFE-9BAD-259638EE2BC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a:extLst>
            <a:ext uri="{FF2B5EF4-FFF2-40B4-BE49-F238E27FC236}">
              <a16:creationId xmlns:a16="http://schemas.microsoft.com/office/drawing/2014/main" id="{73ADC6BC-0432-453B-8E02-813F52DDDB2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a:extLst>
            <a:ext uri="{FF2B5EF4-FFF2-40B4-BE49-F238E27FC236}">
              <a16:creationId xmlns:a16="http://schemas.microsoft.com/office/drawing/2014/main" id="{4D79EB8F-6F61-4A28-8BF4-402AEC79508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a:extLst>
            <a:ext uri="{FF2B5EF4-FFF2-40B4-BE49-F238E27FC236}">
              <a16:creationId xmlns:a16="http://schemas.microsoft.com/office/drawing/2014/main" id="{8A77B309-C523-47D5-93F4-44744E389D4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a:extLst>
            <a:ext uri="{FF2B5EF4-FFF2-40B4-BE49-F238E27FC236}">
              <a16:creationId xmlns:a16="http://schemas.microsoft.com/office/drawing/2014/main" id="{899FBB2A-AE42-4F6C-BAC8-5CFC6D99B45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a:extLst>
            <a:ext uri="{FF2B5EF4-FFF2-40B4-BE49-F238E27FC236}">
              <a16:creationId xmlns:a16="http://schemas.microsoft.com/office/drawing/2014/main" id="{F7368CBB-ECA5-49A0-B6ED-6603602DE63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1" name="テキスト ボックス 600">
          <a:extLst>
            <a:ext uri="{FF2B5EF4-FFF2-40B4-BE49-F238E27FC236}">
              <a16:creationId xmlns:a16="http://schemas.microsoft.com/office/drawing/2014/main" id="{DD1CE1A3-1ADA-4C9A-92C9-1372709CAA3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2" name="直線コネクタ 601">
          <a:extLst>
            <a:ext uri="{FF2B5EF4-FFF2-40B4-BE49-F238E27FC236}">
              <a16:creationId xmlns:a16="http://schemas.microsoft.com/office/drawing/2014/main" id="{52A6E719-C5A5-43B8-871D-606F6C695AC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03" name="直線コネクタ 602">
          <a:extLst>
            <a:ext uri="{FF2B5EF4-FFF2-40B4-BE49-F238E27FC236}">
              <a16:creationId xmlns:a16="http://schemas.microsoft.com/office/drawing/2014/main" id="{1D1979E3-B85F-4F8A-B8A8-2C13B6EDCA16}"/>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04" name="テキスト ボックス 603">
          <a:extLst>
            <a:ext uri="{FF2B5EF4-FFF2-40B4-BE49-F238E27FC236}">
              <a16:creationId xmlns:a16="http://schemas.microsoft.com/office/drawing/2014/main" id="{67436800-6E72-4427-9ED2-1143D1D79718}"/>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5" name="直線コネクタ 604">
          <a:extLst>
            <a:ext uri="{FF2B5EF4-FFF2-40B4-BE49-F238E27FC236}">
              <a16:creationId xmlns:a16="http://schemas.microsoft.com/office/drawing/2014/main" id="{EF6D0379-66AD-48A1-9C2A-F85F84837278}"/>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6" name="テキスト ボックス 605">
          <a:extLst>
            <a:ext uri="{FF2B5EF4-FFF2-40B4-BE49-F238E27FC236}">
              <a16:creationId xmlns:a16="http://schemas.microsoft.com/office/drawing/2014/main" id="{712E6286-9A23-49F3-B983-D2CCE6399C51}"/>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7" name="直線コネクタ 606">
          <a:extLst>
            <a:ext uri="{FF2B5EF4-FFF2-40B4-BE49-F238E27FC236}">
              <a16:creationId xmlns:a16="http://schemas.microsoft.com/office/drawing/2014/main" id="{603E687C-A72F-4896-945C-D0A943B79AF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8" name="テキスト ボックス 607">
          <a:extLst>
            <a:ext uri="{FF2B5EF4-FFF2-40B4-BE49-F238E27FC236}">
              <a16:creationId xmlns:a16="http://schemas.microsoft.com/office/drawing/2014/main" id="{8457AB05-218E-4E97-B710-047CF61ACED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9" name="直線コネクタ 608">
          <a:extLst>
            <a:ext uri="{FF2B5EF4-FFF2-40B4-BE49-F238E27FC236}">
              <a16:creationId xmlns:a16="http://schemas.microsoft.com/office/drawing/2014/main" id="{8D431A16-4BAE-498B-B936-2154F1532451}"/>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0" name="テキスト ボックス 609">
          <a:extLst>
            <a:ext uri="{FF2B5EF4-FFF2-40B4-BE49-F238E27FC236}">
              <a16:creationId xmlns:a16="http://schemas.microsoft.com/office/drawing/2014/main" id="{7038F73E-CA5A-4A3B-B153-E8252743D336}"/>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1" name="直線コネクタ 610">
          <a:extLst>
            <a:ext uri="{FF2B5EF4-FFF2-40B4-BE49-F238E27FC236}">
              <a16:creationId xmlns:a16="http://schemas.microsoft.com/office/drawing/2014/main" id="{E7CDFFC3-2B93-4872-857E-3C9C2ACBE359}"/>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2" name="テキスト ボックス 611">
          <a:extLst>
            <a:ext uri="{FF2B5EF4-FFF2-40B4-BE49-F238E27FC236}">
              <a16:creationId xmlns:a16="http://schemas.microsoft.com/office/drawing/2014/main" id="{78F3F675-9491-4030-9C8B-36F5787FB163}"/>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3" name="直線コネクタ 612">
          <a:extLst>
            <a:ext uri="{FF2B5EF4-FFF2-40B4-BE49-F238E27FC236}">
              <a16:creationId xmlns:a16="http://schemas.microsoft.com/office/drawing/2014/main" id="{8CD61EBC-1353-4DE3-B0B3-5E9196BE0282}"/>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14" name="テキスト ボックス 613">
          <a:extLst>
            <a:ext uri="{FF2B5EF4-FFF2-40B4-BE49-F238E27FC236}">
              <a16:creationId xmlns:a16="http://schemas.microsoft.com/office/drawing/2014/main" id="{F83CA0AE-C225-40BE-AACA-BBBE32429425}"/>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5" name="直線コネクタ 614">
          <a:extLst>
            <a:ext uri="{FF2B5EF4-FFF2-40B4-BE49-F238E27FC236}">
              <a16:creationId xmlns:a16="http://schemas.microsoft.com/office/drawing/2014/main" id="{078C61EF-F248-41DD-9E62-B3A462CDA8A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6" name="テキスト ボックス 615">
          <a:extLst>
            <a:ext uri="{FF2B5EF4-FFF2-40B4-BE49-F238E27FC236}">
              <a16:creationId xmlns:a16="http://schemas.microsoft.com/office/drawing/2014/main" id="{4F3FC476-4F38-4E38-8C41-4A22816DDC62}"/>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7" name="【消防施設】&#10;有形固定資産減価償却率グラフ枠">
          <a:extLst>
            <a:ext uri="{FF2B5EF4-FFF2-40B4-BE49-F238E27FC236}">
              <a16:creationId xmlns:a16="http://schemas.microsoft.com/office/drawing/2014/main" id="{4661AA8B-217E-4D98-A2D8-A594903764F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96882</xdr:rowOff>
    </xdr:to>
    <xdr:cxnSp macro="">
      <xdr:nvCxnSpPr>
        <xdr:cNvPr id="618" name="直線コネクタ 617">
          <a:extLst>
            <a:ext uri="{FF2B5EF4-FFF2-40B4-BE49-F238E27FC236}">
              <a16:creationId xmlns:a16="http://schemas.microsoft.com/office/drawing/2014/main" id="{69B5F56A-271D-4956-B88E-ABC6D6C8C514}"/>
            </a:ext>
          </a:extLst>
        </xdr:cNvPr>
        <xdr:cNvCxnSpPr/>
      </xdr:nvCxnSpPr>
      <xdr:spPr>
        <a:xfrm flipV="1">
          <a:off x="16318864" y="13280571"/>
          <a:ext cx="0" cy="1389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100709</xdr:rowOff>
    </xdr:from>
    <xdr:ext cx="405111" cy="259045"/>
    <xdr:sp macro="" textlink="">
      <xdr:nvSpPr>
        <xdr:cNvPr id="619" name="【消防施設】&#10;有形固定資産減価償却率最小値テキスト">
          <a:extLst>
            <a:ext uri="{FF2B5EF4-FFF2-40B4-BE49-F238E27FC236}">
              <a16:creationId xmlns:a16="http://schemas.microsoft.com/office/drawing/2014/main" id="{36B21FF5-944C-4D9A-8997-3CB85417F816}"/>
            </a:ext>
          </a:extLst>
        </xdr:cNvPr>
        <xdr:cNvSpPr txBox="1"/>
      </xdr:nvSpPr>
      <xdr:spPr>
        <a:xfrm>
          <a:off x="16357600" y="14673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96882</xdr:rowOff>
    </xdr:from>
    <xdr:to>
      <xdr:col>86</xdr:col>
      <xdr:colOff>25400</xdr:colOff>
      <xdr:row>85</xdr:row>
      <xdr:rowOff>96882</xdr:rowOff>
    </xdr:to>
    <xdr:cxnSp macro="">
      <xdr:nvCxnSpPr>
        <xdr:cNvPr id="620" name="直線コネクタ 619">
          <a:extLst>
            <a:ext uri="{FF2B5EF4-FFF2-40B4-BE49-F238E27FC236}">
              <a16:creationId xmlns:a16="http://schemas.microsoft.com/office/drawing/2014/main" id="{D01658F6-0FB8-4F09-926A-593FDBF89582}"/>
            </a:ext>
          </a:extLst>
        </xdr:cNvPr>
        <xdr:cNvCxnSpPr/>
      </xdr:nvCxnSpPr>
      <xdr:spPr>
        <a:xfrm>
          <a:off x="16230600" y="14670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21" name="【消防施設】&#10;有形固定資産減価償却率最大値テキスト">
          <a:extLst>
            <a:ext uri="{FF2B5EF4-FFF2-40B4-BE49-F238E27FC236}">
              <a16:creationId xmlns:a16="http://schemas.microsoft.com/office/drawing/2014/main" id="{51F6CEB2-222E-4B2A-8E5E-5DD29E569BE4}"/>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22" name="直線コネクタ 621">
          <a:extLst>
            <a:ext uri="{FF2B5EF4-FFF2-40B4-BE49-F238E27FC236}">
              <a16:creationId xmlns:a16="http://schemas.microsoft.com/office/drawing/2014/main" id="{32FDCCE7-C204-4D24-B88B-8F1BE83C39B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166932</xdr:rowOff>
    </xdr:from>
    <xdr:ext cx="405111" cy="259045"/>
    <xdr:sp macro="" textlink="">
      <xdr:nvSpPr>
        <xdr:cNvPr id="623" name="【消防施設】&#10;有形固定資産減価償却率平均値テキスト">
          <a:extLst>
            <a:ext uri="{FF2B5EF4-FFF2-40B4-BE49-F238E27FC236}">
              <a16:creationId xmlns:a16="http://schemas.microsoft.com/office/drawing/2014/main" id="{235E645B-63D3-4506-97B4-E4A6566BF6F2}"/>
            </a:ext>
          </a:extLst>
        </xdr:cNvPr>
        <xdr:cNvSpPr txBox="1"/>
      </xdr:nvSpPr>
      <xdr:spPr>
        <a:xfrm>
          <a:off x="16357600" y="13711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144055</xdr:rowOff>
    </xdr:from>
    <xdr:to>
      <xdr:col>85</xdr:col>
      <xdr:colOff>177800</xdr:colOff>
      <xdr:row>81</xdr:row>
      <xdr:rowOff>74205</xdr:rowOff>
    </xdr:to>
    <xdr:sp macro="" textlink="">
      <xdr:nvSpPr>
        <xdr:cNvPr id="624" name="フローチャート: 判断 623">
          <a:extLst>
            <a:ext uri="{FF2B5EF4-FFF2-40B4-BE49-F238E27FC236}">
              <a16:creationId xmlns:a16="http://schemas.microsoft.com/office/drawing/2014/main" id="{A1EED0C8-D998-419F-B9A9-341D4374093B}"/>
            </a:ext>
          </a:extLst>
        </xdr:cNvPr>
        <xdr:cNvSpPr/>
      </xdr:nvSpPr>
      <xdr:spPr>
        <a:xfrm>
          <a:off x="16268700" y="1386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55880</xdr:rowOff>
    </xdr:from>
    <xdr:to>
      <xdr:col>81</xdr:col>
      <xdr:colOff>101600</xdr:colOff>
      <xdr:row>81</xdr:row>
      <xdr:rowOff>157480</xdr:rowOff>
    </xdr:to>
    <xdr:sp macro="" textlink="">
      <xdr:nvSpPr>
        <xdr:cNvPr id="625" name="フローチャート: 判断 624">
          <a:extLst>
            <a:ext uri="{FF2B5EF4-FFF2-40B4-BE49-F238E27FC236}">
              <a16:creationId xmlns:a16="http://schemas.microsoft.com/office/drawing/2014/main" id="{CA0F1BA7-11CC-49D0-AC62-8F7562E38AF5}"/>
            </a:ext>
          </a:extLst>
        </xdr:cNvPr>
        <xdr:cNvSpPr/>
      </xdr:nvSpPr>
      <xdr:spPr>
        <a:xfrm>
          <a:off x="15430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168548</xdr:rowOff>
    </xdr:from>
    <xdr:to>
      <xdr:col>76</xdr:col>
      <xdr:colOff>165100</xdr:colOff>
      <xdr:row>81</xdr:row>
      <xdr:rowOff>98698</xdr:rowOff>
    </xdr:to>
    <xdr:sp macro="" textlink="">
      <xdr:nvSpPr>
        <xdr:cNvPr id="626" name="フローチャート: 判断 625">
          <a:extLst>
            <a:ext uri="{FF2B5EF4-FFF2-40B4-BE49-F238E27FC236}">
              <a16:creationId xmlns:a16="http://schemas.microsoft.com/office/drawing/2014/main" id="{C179F845-728C-4C8F-B8DC-C66FA63DAE91}"/>
            </a:ext>
          </a:extLst>
        </xdr:cNvPr>
        <xdr:cNvSpPr/>
      </xdr:nvSpPr>
      <xdr:spPr>
        <a:xfrm>
          <a:off x="14541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0E6C6687-50C2-46D7-8E99-2BC9FA19EBA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6C969246-D90D-4DAB-9766-FDB0A3085BD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890341B2-0C2B-424D-A73F-1A5F384EF6B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94070C35-B21A-4E8E-A8B7-705DBED03E5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2C9660F9-3AF6-4110-9773-AB1B5279DA4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88537</xdr:rowOff>
    </xdr:from>
    <xdr:to>
      <xdr:col>85</xdr:col>
      <xdr:colOff>177800</xdr:colOff>
      <xdr:row>83</xdr:row>
      <xdr:rowOff>18687</xdr:rowOff>
    </xdr:to>
    <xdr:sp macro="" textlink="">
      <xdr:nvSpPr>
        <xdr:cNvPr id="632" name="楕円 631">
          <a:extLst>
            <a:ext uri="{FF2B5EF4-FFF2-40B4-BE49-F238E27FC236}">
              <a16:creationId xmlns:a16="http://schemas.microsoft.com/office/drawing/2014/main" id="{0755F149-6C38-4EE9-8EAA-C00785F7C1D1}"/>
            </a:ext>
          </a:extLst>
        </xdr:cNvPr>
        <xdr:cNvSpPr/>
      </xdr:nvSpPr>
      <xdr:spPr>
        <a:xfrm>
          <a:off x="16268700" y="1414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66964</xdr:rowOff>
    </xdr:from>
    <xdr:ext cx="405111" cy="259045"/>
    <xdr:sp macro="" textlink="">
      <xdr:nvSpPr>
        <xdr:cNvPr id="633" name="【消防施設】&#10;有形固定資産減価償却率該当値テキスト">
          <a:extLst>
            <a:ext uri="{FF2B5EF4-FFF2-40B4-BE49-F238E27FC236}">
              <a16:creationId xmlns:a16="http://schemas.microsoft.com/office/drawing/2014/main" id="{CCDF2E1B-05F7-4FC5-B5B1-6E90436957D1}"/>
            </a:ext>
          </a:extLst>
        </xdr:cNvPr>
        <xdr:cNvSpPr txBox="1"/>
      </xdr:nvSpPr>
      <xdr:spPr>
        <a:xfrm>
          <a:off x="16357600" y="141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140788</xdr:rowOff>
    </xdr:from>
    <xdr:to>
      <xdr:col>81</xdr:col>
      <xdr:colOff>101600</xdr:colOff>
      <xdr:row>83</xdr:row>
      <xdr:rowOff>70938</xdr:rowOff>
    </xdr:to>
    <xdr:sp macro="" textlink="">
      <xdr:nvSpPr>
        <xdr:cNvPr id="634" name="楕円 633">
          <a:extLst>
            <a:ext uri="{FF2B5EF4-FFF2-40B4-BE49-F238E27FC236}">
              <a16:creationId xmlns:a16="http://schemas.microsoft.com/office/drawing/2014/main" id="{40F8CFFA-4C6E-48B0-AF43-C6FBA9EC433A}"/>
            </a:ext>
          </a:extLst>
        </xdr:cNvPr>
        <xdr:cNvSpPr/>
      </xdr:nvSpPr>
      <xdr:spPr>
        <a:xfrm>
          <a:off x="15430500" y="141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139337</xdr:rowOff>
    </xdr:from>
    <xdr:to>
      <xdr:col>85</xdr:col>
      <xdr:colOff>127000</xdr:colOff>
      <xdr:row>83</xdr:row>
      <xdr:rowOff>20138</xdr:rowOff>
    </xdr:to>
    <xdr:cxnSp macro="">
      <xdr:nvCxnSpPr>
        <xdr:cNvPr id="635" name="直線コネクタ 634">
          <a:extLst>
            <a:ext uri="{FF2B5EF4-FFF2-40B4-BE49-F238E27FC236}">
              <a16:creationId xmlns:a16="http://schemas.microsoft.com/office/drawing/2014/main" id="{4ECAC961-66CF-4BC4-8B1C-1BEB991A28FB}"/>
            </a:ext>
          </a:extLst>
        </xdr:cNvPr>
        <xdr:cNvCxnSpPr/>
      </xdr:nvCxnSpPr>
      <xdr:spPr>
        <a:xfrm flipV="1">
          <a:off x="15481300" y="14198237"/>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126093</xdr:rowOff>
    </xdr:from>
    <xdr:to>
      <xdr:col>76</xdr:col>
      <xdr:colOff>165100</xdr:colOff>
      <xdr:row>80</xdr:row>
      <xdr:rowOff>56243</xdr:rowOff>
    </xdr:to>
    <xdr:sp macro="" textlink="">
      <xdr:nvSpPr>
        <xdr:cNvPr id="636" name="楕円 635">
          <a:extLst>
            <a:ext uri="{FF2B5EF4-FFF2-40B4-BE49-F238E27FC236}">
              <a16:creationId xmlns:a16="http://schemas.microsoft.com/office/drawing/2014/main" id="{697572FE-3870-4EDC-ACDB-B7689CB12D70}"/>
            </a:ext>
          </a:extLst>
        </xdr:cNvPr>
        <xdr:cNvSpPr/>
      </xdr:nvSpPr>
      <xdr:spPr>
        <a:xfrm>
          <a:off x="14541500" y="1367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5443</xdr:rowOff>
    </xdr:from>
    <xdr:to>
      <xdr:col>81</xdr:col>
      <xdr:colOff>50800</xdr:colOff>
      <xdr:row>83</xdr:row>
      <xdr:rowOff>20138</xdr:rowOff>
    </xdr:to>
    <xdr:cxnSp macro="">
      <xdr:nvCxnSpPr>
        <xdr:cNvPr id="637" name="直線コネクタ 636">
          <a:extLst>
            <a:ext uri="{FF2B5EF4-FFF2-40B4-BE49-F238E27FC236}">
              <a16:creationId xmlns:a16="http://schemas.microsoft.com/office/drawing/2014/main" id="{081A7660-FF9B-4503-8BA2-E2832DB919A6}"/>
            </a:ext>
          </a:extLst>
        </xdr:cNvPr>
        <xdr:cNvCxnSpPr/>
      </xdr:nvCxnSpPr>
      <xdr:spPr>
        <a:xfrm>
          <a:off x="14592300" y="13721443"/>
          <a:ext cx="889000" cy="52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2557</xdr:rowOff>
    </xdr:from>
    <xdr:ext cx="405111" cy="259045"/>
    <xdr:sp macro="" textlink="">
      <xdr:nvSpPr>
        <xdr:cNvPr id="638" name="n_1aveValue【消防施設】&#10;有形固定資産減価償却率">
          <a:extLst>
            <a:ext uri="{FF2B5EF4-FFF2-40B4-BE49-F238E27FC236}">
              <a16:creationId xmlns:a16="http://schemas.microsoft.com/office/drawing/2014/main" id="{C1DA0F46-5398-4092-B695-590660C1B76C}"/>
            </a:ext>
          </a:extLst>
        </xdr:cNvPr>
        <xdr:cNvSpPr txBox="1"/>
      </xdr:nvSpPr>
      <xdr:spPr>
        <a:xfrm>
          <a:off x="152660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89825</xdr:rowOff>
    </xdr:from>
    <xdr:ext cx="405111" cy="259045"/>
    <xdr:sp macro="" textlink="">
      <xdr:nvSpPr>
        <xdr:cNvPr id="639" name="n_2aveValue【消防施設】&#10;有形固定資産減価償却率">
          <a:extLst>
            <a:ext uri="{FF2B5EF4-FFF2-40B4-BE49-F238E27FC236}">
              <a16:creationId xmlns:a16="http://schemas.microsoft.com/office/drawing/2014/main" id="{DBD84ADE-30EC-44AB-8B42-3D0EBAE90EF7}"/>
            </a:ext>
          </a:extLst>
        </xdr:cNvPr>
        <xdr:cNvSpPr txBox="1"/>
      </xdr:nvSpPr>
      <xdr:spPr>
        <a:xfrm>
          <a:off x="14389744" y="1397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62065</xdr:rowOff>
    </xdr:from>
    <xdr:ext cx="405111" cy="259045"/>
    <xdr:sp macro="" textlink="">
      <xdr:nvSpPr>
        <xdr:cNvPr id="640" name="n_1mainValue【消防施設】&#10;有形固定資産減価償却率">
          <a:extLst>
            <a:ext uri="{FF2B5EF4-FFF2-40B4-BE49-F238E27FC236}">
              <a16:creationId xmlns:a16="http://schemas.microsoft.com/office/drawing/2014/main" id="{74688471-8E5C-4E38-AB36-FC2E9CCE4964}"/>
            </a:ext>
          </a:extLst>
        </xdr:cNvPr>
        <xdr:cNvSpPr txBox="1"/>
      </xdr:nvSpPr>
      <xdr:spPr>
        <a:xfrm>
          <a:off x="152660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72770</xdr:rowOff>
    </xdr:from>
    <xdr:ext cx="405111" cy="259045"/>
    <xdr:sp macro="" textlink="">
      <xdr:nvSpPr>
        <xdr:cNvPr id="641" name="n_2mainValue【消防施設】&#10;有形固定資産減価償却率">
          <a:extLst>
            <a:ext uri="{FF2B5EF4-FFF2-40B4-BE49-F238E27FC236}">
              <a16:creationId xmlns:a16="http://schemas.microsoft.com/office/drawing/2014/main" id="{556DC612-6841-4416-8918-2A3EE42D1B02}"/>
            </a:ext>
          </a:extLst>
        </xdr:cNvPr>
        <xdr:cNvSpPr txBox="1"/>
      </xdr:nvSpPr>
      <xdr:spPr>
        <a:xfrm>
          <a:off x="14389744" y="1344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2" name="正方形/長方形 641">
          <a:extLst>
            <a:ext uri="{FF2B5EF4-FFF2-40B4-BE49-F238E27FC236}">
              <a16:creationId xmlns:a16="http://schemas.microsoft.com/office/drawing/2014/main" id="{AAFE7EEF-638B-449F-8B0A-593A072F896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3" name="正方形/長方形 642">
          <a:extLst>
            <a:ext uri="{FF2B5EF4-FFF2-40B4-BE49-F238E27FC236}">
              <a16:creationId xmlns:a16="http://schemas.microsoft.com/office/drawing/2014/main" id="{62FCC5A1-8406-4784-B3F4-9A6990E403B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4" name="正方形/長方形 643">
          <a:extLst>
            <a:ext uri="{FF2B5EF4-FFF2-40B4-BE49-F238E27FC236}">
              <a16:creationId xmlns:a16="http://schemas.microsoft.com/office/drawing/2014/main" id="{851F39AE-F3D4-4DAC-924E-7FE2DDCDB8A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5" name="正方形/長方形 644">
          <a:extLst>
            <a:ext uri="{FF2B5EF4-FFF2-40B4-BE49-F238E27FC236}">
              <a16:creationId xmlns:a16="http://schemas.microsoft.com/office/drawing/2014/main" id="{EAE37782-6E47-4738-BCE0-5C6A4D9D4AB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6" name="正方形/長方形 645">
          <a:extLst>
            <a:ext uri="{FF2B5EF4-FFF2-40B4-BE49-F238E27FC236}">
              <a16:creationId xmlns:a16="http://schemas.microsoft.com/office/drawing/2014/main" id="{80C34DF0-7CDE-453B-9FCD-4D05BA20CB9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7" name="正方形/長方形 646">
          <a:extLst>
            <a:ext uri="{FF2B5EF4-FFF2-40B4-BE49-F238E27FC236}">
              <a16:creationId xmlns:a16="http://schemas.microsoft.com/office/drawing/2014/main" id="{4E225ECD-7836-4252-81F4-C90EDCEBCF4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8" name="正方形/長方形 647">
          <a:extLst>
            <a:ext uri="{FF2B5EF4-FFF2-40B4-BE49-F238E27FC236}">
              <a16:creationId xmlns:a16="http://schemas.microsoft.com/office/drawing/2014/main" id="{E7ABE6B5-C1E4-4840-B467-99F81D846A5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9" name="正方形/長方形 648">
          <a:extLst>
            <a:ext uri="{FF2B5EF4-FFF2-40B4-BE49-F238E27FC236}">
              <a16:creationId xmlns:a16="http://schemas.microsoft.com/office/drawing/2014/main" id="{F76557A8-5BA8-4E00-B3F5-A21EBBFB54F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0" name="テキスト ボックス 649">
          <a:extLst>
            <a:ext uri="{FF2B5EF4-FFF2-40B4-BE49-F238E27FC236}">
              <a16:creationId xmlns:a16="http://schemas.microsoft.com/office/drawing/2014/main" id="{00ECA5F9-FC72-400E-B466-4760533C76C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1" name="直線コネクタ 650">
          <a:extLst>
            <a:ext uri="{FF2B5EF4-FFF2-40B4-BE49-F238E27FC236}">
              <a16:creationId xmlns:a16="http://schemas.microsoft.com/office/drawing/2014/main" id="{D5BD33AD-604F-4F59-8EF4-2FAC4BDA496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2" name="直線コネクタ 651">
          <a:extLst>
            <a:ext uri="{FF2B5EF4-FFF2-40B4-BE49-F238E27FC236}">
              <a16:creationId xmlns:a16="http://schemas.microsoft.com/office/drawing/2014/main" id="{F7EF7C79-58A3-4365-BB88-1C74BEC4F635}"/>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3" name="テキスト ボックス 652">
          <a:extLst>
            <a:ext uri="{FF2B5EF4-FFF2-40B4-BE49-F238E27FC236}">
              <a16:creationId xmlns:a16="http://schemas.microsoft.com/office/drawing/2014/main" id="{F0314C4E-0FA8-4A3D-A15D-A1E9B7101658}"/>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4" name="直線コネクタ 653">
          <a:extLst>
            <a:ext uri="{FF2B5EF4-FFF2-40B4-BE49-F238E27FC236}">
              <a16:creationId xmlns:a16="http://schemas.microsoft.com/office/drawing/2014/main" id="{E0A124C2-897B-46C2-AE7C-05ADD3E01FFD}"/>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5" name="テキスト ボックス 654">
          <a:extLst>
            <a:ext uri="{FF2B5EF4-FFF2-40B4-BE49-F238E27FC236}">
              <a16:creationId xmlns:a16="http://schemas.microsoft.com/office/drawing/2014/main" id="{C57BFF3D-3985-4A6D-9525-6CA217558335}"/>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6" name="直線コネクタ 655">
          <a:extLst>
            <a:ext uri="{FF2B5EF4-FFF2-40B4-BE49-F238E27FC236}">
              <a16:creationId xmlns:a16="http://schemas.microsoft.com/office/drawing/2014/main" id="{0078A14D-C0C9-41B1-BBCF-610EDB053C9F}"/>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7" name="テキスト ボックス 656">
          <a:extLst>
            <a:ext uri="{FF2B5EF4-FFF2-40B4-BE49-F238E27FC236}">
              <a16:creationId xmlns:a16="http://schemas.microsoft.com/office/drawing/2014/main" id="{8505F512-5E56-4BEE-9DEB-1B9B90E8A5BA}"/>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8" name="直線コネクタ 657">
          <a:extLst>
            <a:ext uri="{FF2B5EF4-FFF2-40B4-BE49-F238E27FC236}">
              <a16:creationId xmlns:a16="http://schemas.microsoft.com/office/drawing/2014/main" id="{F1B1507C-D07C-4FFC-B8C2-5F5F4E154DD8}"/>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59" name="テキスト ボックス 658">
          <a:extLst>
            <a:ext uri="{FF2B5EF4-FFF2-40B4-BE49-F238E27FC236}">
              <a16:creationId xmlns:a16="http://schemas.microsoft.com/office/drawing/2014/main" id="{ADC6705D-2607-4C7A-92E8-53BE3D4CEABB}"/>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0" name="直線コネクタ 659">
          <a:extLst>
            <a:ext uri="{FF2B5EF4-FFF2-40B4-BE49-F238E27FC236}">
              <a16:creationId xmlns:a16="http://schemas.microsoft.com/office/drawing/2014/main" id="{F683B1C5-A0B3-4EF4-BECF-92C9CA381B4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1" name="テキスト ボックス 660">
          <a:extLst>
            <a:ext uri="{FF2B5EF4-FFF2-40B4-BE49-F238E27FC236}">
              <a16:creationId xmlns:a16="http://schemas.microsoft.com/office/drawing/2014/main" id="{642F86C1-EA1D-42DE-9B63-D5298687B39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2" name="【消防施設】&#10;一人当たり面積グラフ枠">
          <a:extLst>
            <a:ext uri="{FF2B5EF4-FFF2-40B4-BE49-F238E27FC236}">
              <a16:creationId xmlns:a16="http://schemas.microsoft.com/office/drawing/2014/main" id="{DEC9AFD7-1ABA-43E7-8978-2CC07F9CCA2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170687</xdr:rowOff>
    </xdr:from>
    <xdr:to>
      <xdr:col>116</xdr:col>
      <xdr:colOff>62864</xdr:colOff>
      <xdr:row>86</xdr:row>
      <xdr:rowOff>26670</xdr:rowOff>
    </xdr:to>
    <xdr:cxnSp macro="">
      <xdr:nvCxnSpPr>
        <xdr:cNvPr id="663" name="直線コネクタ 662">
          <a:extLst>
            <a:ext uri="{FF2B5EF4-FFF2-40B4-BE49-F238E27FC236}">
              <a16:creationId xmlns:a16="http://schemas.microsoft.com/office/drawing/2014/main" id="{C50CA6FB-01F6-4CDF-8BF1-5680AB318B33}"/>
            </a:ext>
          </a:extLst>
        </xdr:cNvPr>
        <xdr:cNvCxnSpPr/>
      </xdr:nvCxnSpPr>
      <xdr:spPr>
        <a:xfrm flipV="1">
          <a:off x="22160864" y="13543787"/>
          <a:ext cx="0" cy="1227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664" name="【消防施設】&#10;一人当たり面積最小値テキスト">
          <a:extLst>
            <a:ext uri="{FF2B5EF4-FFF2-40B4-BE49-F238E27FC236}">
              <a16:creationId xmlns:a16="http://schemas.microsoft.com/office/drawing/2014/main" id="{F70BA0B8-92D2-49A2-8FC6-18F32D739E88}"/>
            </a:ext>
          </a:extLst>
        </xdr:cNvPr>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665" name="直線コネクタ 664">
          <a:extLst>
            <a:ext uri="{FF2B5EF4-FFF2-40B4-BE49-F238E27FC236}">
              <a16:creationId xmlns:a16="http://schemas.microsoft.com/office/drawing/2014/main" id="{1D8306CE-2C0E-4317-AD78-A3146FE65484}"/>
            </a:ext>
          </a:extLst>
        </xdr:cNvPr>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117364</xdr:rowOff>
    </xdr:from>
    <xdr:ext cx="469744" cy="259045"/>
    <xdr:sp macro="" textlink="">
      <xdr:nvSpPr>
        <xdr:cNvPr id="666" name="【消防施設】&#10;一人当たり面積最大値テキスト">
          <a:extLst>
            <a:ext uri="{FF2B5EF4-FFF2-40B4-BE49-F238E27FC236}">
              <a16:creationId xmlns:a16="http://schemas.microsoft.com/office/drawing/2014/main" id="{A36DF7FD-5916-43E5-9A24-C664AAA650AB}"/>
            </a:ext>
          </a:extLst>
        </xdr:cNvPr>
        <xdr:cNvSpPr txBox="1"/>
      </xdr:nvSpPr>
      <xdr:spPr>
        <a:xfrm>
          <a:off x="22199600" y="1331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170687</xdr:rowOff>
    </xdr:from>
    <xdr:to>
      <xdr:col>116</xdr:col>
      <xdr:colOff>152400</xdr:colOff>
      <xdr:row>78</xdr:row>
      <xdr:rowOff>170687</xdr:rowOff>
    </xdr:to>
    <xdr:cxnSp macro="">
      <xdr:nvCxnSpPr>
        <xdr:cNvPr id="667" name="直線コネクタ 666">
          <a:extLst>
            <a:ext uri="{FF2B5EF4-FFF2-40B4-BE49-F238E27FC236}">
              <a16:creationId xmlns:a16="http://schemas.microsoft.com/office/drawing/2014/main" id="{5F5B317F-41FA-4D8B-B40E-14E31E58CA89}"/>
            </a:ext>
          </a:extLst>
        </xdr:cNvPr>
        <xdr:cNvCxnSpPr/>
      </xdr:nvCxnSpPr>
      <xdr:spPr>
        <a:xfrm>
          <a:off x="22072600" y="13543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138192</xdr:rowOff>
    </xdr:from>
    <xdr:ext cx="469744" cy="259045"/>
    <xdr:sp macro="" textlink="">
      <xdr:nvSpPr>
        <xdr:cNvPr id="668" name="【消防施設】&#10;一人当たり面積平均値テキスト">
          <a:extLst>
            <a:ext uri="{FF2B5EF4-FFF2-40B4-BE49-F238E27FC236}">
              <a16:creationId xmlns:a16="http://schemas.microsoft.com/office/drawing/2014/main" id="{7404567A-FB9E-4912-888A-8C1D33E4852F}"/>
            </a:ext>
          </a:extLst>
        </xdr:cNvPr>
        <xdr:cNvSpPr txBox="1"/>
      </xdr:nvSpPr>
      <xdr:spPr>
        <a:xfrm>
          <a:off x="22199600" y="143685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115315</xdr:rowOff>
    </xdr:from>
    <xdr:to>
      <xdr:col>116</xdr:col>
      <xdr:colOff>114300</xdr:colOff>
      <xdr:row>85</xdr:row>
      <xdr:rowOff>45465</xdr:rowOff>
    </xdr:to>
    <xdr:sp macro="" textlink="">
      <xdr:nvSpPr>
        <xdr:cNvPr id="669" name="フローチャート: 判断 668">
          <a:extLst>
            <a:ext uri="{FF2B5EF4-FFF2-40B4-BE49-F238E27FC236}">
              <a16:creationId xmlns:a16="http://schemas.microsoft.com/office/drawing/2014/main" id="{42DD464C-3149-48AF-9156-A0A8E3209746}"/>
            </a:ext>
          </a:extLst>
        </xdr:cNvPr>
        <xdr:cNvSpPr/>
      </xdr:nvSpPr>
      <xdr:spPr>
        <a:xfrm>
          <a:off x="22110700" y="1451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124461</xdr:rowOff>
    </xdr:from>
    <xdr:to>
      <xdr:col>112</xdr:col>
      <xdr:colOff>38100</xdr:colOff>
      <xdr:row>85</xdr:row>
      <xdr:rowOff>54611</xdr:rowOff>
    </xdr:to>
    <xdr:sp macro="" textlink="">
      <xdr:nvSpPr>
        <xdr:cNvPr id="670" name="フローチャート: 判断 669">
          <a:extLst>
            <a:ext uri="{FF2B5EF4-FFF2-40B4-BE49-F238E27FC236}">
              <a16:creationId xmlns:a16="http://schemas.microsoft.com/office/drawing/2014/main" id="{DB889986-5BF6-4EEE-B323-1C9271DCDAFE}"/>
            </a:ext>
          </a:extLst>
        </xdr:cNvPr>
        <xdr:cNvSpPr/>
      </xdr:nvSpPr>
      <xdr:spPr>
        <a:xfrm>
          <a:off x="21272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138176</xdr:rowOff>
    </xdr:from>
    <xdr:to>
      <xdr:col>107</xdr:col>
      <xdr:colOff>101600</xdr:colOff>
      <xdr:row>85</xdr:row>
      <xdr:rowOff>68326</xdr:rowOff>
    </xdr:to>
    <xdr:sp macro="" textlink="">
      <xdr:nvSpPr>
        <xdr:cNvPr id="671" name="フローチャート: 判断 670">
          <a:extLst>
            <a:ext uri="{FF2B5EF4-FFF2-40B4-BE49-F238E27FC236}">
              <a16:creationId xmlns:a16="http://schemas.microsoft.com/office/drawing/2014/main" id="{F728ECDA-F8FE-4D27-983A-7EF089510124}"/>
            </a:ext>
          </a:extLst>
        </xdr:cNvPr>
        <xdr:cNvSpPr/>
      </xdr:nvSpPr>
      <xdr:spPr>
        <a:xfrm>
          <a:off x="20383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2" name="テキスト ボックス 671">
          <a:extLst>
            <a:ext uri="{FF2B5EF4-FFF2-40B4-BE49-F238E27FC236}">
              <a16:creationId xmlns:a16="http://schemas.microsoft.com/office/drawing/2014/main" id="{75CA5B08-C76C-4AF4-A524-238B953AFE1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3" name="テキスト ボックス 672">
          <a:extLst>
            <a:ext uri="{FF2B5EF4-FFF2-40B4-BE49-F238E27FC236}">
              <a16:creationId xmlns:a16="http://schemas.microsoft.com/office/drawing/2014/main" id="{C1ABC04B-5D37-4EC7-8770-4B247143684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4" name="テキスト ボックス 673">
          <a:extLst>
            <a:ext uri="{FF2B5EF4-FFF2-40B4-BE49-F238E27FC236}">
              <a16:creationId xmlns:a16="http://schemas.microsoft.com/office/drawing/2014/main" id="{5CB8DD52-E981-4DD6-AE2A-1D1FAD524E7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5" name="テキスト ボックス 674">
          <a:extLst>
            <a:ext uri="{FF2B5EF4-FFF2-40B4-BE49-F238E27FC236}">
              <a16:creationId xmlns:a16="http://schemas.microsoft.com/office/drawing/2014/main" id="{CF075648-B075-4C4E-82D7-CDCEBD685D8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6" name="テキスト ボックス 675">
          <a:extLst>
            <a:ext uri="{FF2B5EF4-FFF2-40B4-BE49-F238E27FC236}">
              <a16:creationId xmlns:a16="http://schemas.microsoft.com/office/drawing/2014/main" id="{781157BD-4CBD-498F-8E4D-247C29A594A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1015</xdr:rowOff>
    </xdr:from>
    <xdr:to>
      <xdr:col>116</xdr:col>
      <xdr:colOff>114300</xdr:colOff>
      <xdr:row>85</xdr:row>
      <xdr:rowOff>102615</xdr:rowOff>
    </xdr:to>
    <xdr:sp macro="" textlink="">
      <xdr:nvSpPr>
        <xdr:cNvPr id="677" name="楕円 676">
          <a:extLst>
            <a:ext uri="{FF2B5EF4-FFF2-40B4-BE49-F238E27FC236}">
              <a16:creationId xmlns:a16="http://schemas.microsoft.com/office/drawing/2014/main" id="{39572806-FA7C-4D4F-BEBE-9099422BCC17}"/>
            </a:ext>
          </a:extLst>
        </xdr:cNvPr>
        <xdr:cNvSpPr/>
      </xdr:nvSpPr>
      <xdr:spPr>
        <a:xfrm>
          <a:off x="22110700" y="145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150892</xdr:rowOff>
    </xdr:from>
    <xdr:ext cx="469744" cy="259045"/>
    <xdr:sp macro="" textlink="">
      <xdr:nvSpPr>
        <xdr:cNvPr id="678" name="【消防施設】&#10;一人当たり面積該当値テキスト">
          <a:extLst>
            <a:ext uri="{FF2B5EF4-FFF2-40B4-BE49-F238E27FC236}">
              <a16:creationId xmlns:a16="http://schemas.microsoft.com/office/drawing/2014/main" id="{2EEACAF1-9F5D-4E9D-BCA3-71354F3E35E3}"/>
            </a:ext>
          </a:extLst>
        </xdr:cNvPr>
        <xdr:cNvSpPr txBox="1"/>
      </xdr:nvSpPr>
      <xdr:spPr>
        <a:xfrm>
          <a:off x="22199600" y="1455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5587</xdr:rowOff>
    </xdr:from>
    <xdr:to>
      <xdr:col>112</xdr:col>
      <xdr:colOff>38100</xdr:colOff>
      <xdr:row>85</xdr:row>
      <xdr:rowOff>107187</xdr:rowOff>
    </xdr:to>
    <xdr:sp macro="" textlink="">
      <xdr:nvSpPr>
        <xdr:cNvPr id="679" name="楕円 678">
          <a:extLst>
            <a:ext uri="{FF2B5EF4-FFF2-40B4-BE49-F238E27FC236}">
              <a16:creationId xmlns:a16="http://schemas.microsoft.com/office/drawing/2014/main" id="{CA4F3022-3798-461F-9A3F-BEF1A30DEF4F}"/>
            </a:ext>
          </a:extLst>
        </xdr:cNvPr>
        <xdr:cNvSpPr/>
      </xdr:nvSpPr>
      <xdr:spPr>
        <a:xfrm>
          <a:off x="21272500" y="1457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51815</xdr:rowOff>
    </xdr:from>
    <xdr:to>
      <xdr:col>116</xdr:col>
      <xdr:colOff>63500</xdr:colOff>
      <xdr:row>85</xdr:row>
      <xdr:rowOff>56387</xdr:rowOff>
    </xdr:to>
    <xdr:cxnSp macro="">
      <xdr:nvCxnSpPr>
        <xdr:cNvPr id="680" name="直線コネクタ 679">
          <a:extLst>
            <a:ext uri="{FF2B5EF4-FFF2-40B4-BE49-F238E27FC236}">
              <a16:creationId xmlns:a16="http://schemas.microsoft.com/office/drawing/2014/main" id="{C501316A-4EF8-4680-A4EB-D72839DC7ED7}"/>
            </a:ext>
          </a:extLst>
        </xdr:cNvPr>
        <xdr:cNvCxnSpPr/>
      </xdr:nvCxnSpPr>
      <xdr:spPr>
        <a:xfrm flipV="1">
          <a:off x="21323300" y="1462506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37592</xdr:rowOff>
    </xdr:from>
    <xdr:to>
      <xdr:col>107</xdr:col>
      <xdr:colOff>101600</xdr:colOff>
      <xdr:row>84</xdr:row>
      <xdr:rowOff>139192</xdr:rowOff>
    </xdr:to>
    <xdr:sp macro="" textlink="">
      <xdr:nvSpPr>
        <xdr:cNvPr id="681" name="楕円 680">
          <a:extLst>
            <a:ext uri="{FF2B5EF4-FFF2-40B4-BE49-F238E27FC236}">
              <a16:creationId xmlns:a16="http://schemas.microsoft.com/office/drawing/2014/main" id="{03C5A9F1-34DE-4FC8-81D6-8E9FA6E8910F}"/>
            </a:ext>
          </a:extLst>
        </xdr:cNvPr>
        <xdr:cNvSpPr/>
      </xdr:nvSpPr>
      <xdr:spPr>
        <a:xfrm>
          <a:off x="2038350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88392</xdr:rowOff>
    </xdr:from>
    <xdr:to>
      <xdr:col>111</xdr:col>
      <xdr:colOff>177800</xdr:colOff>
      <xdr:row>85</xdr:row>
      <xdr:rowOff>56387</xdr:rowOff>
    </xdr:to>
    <xdr:cxnSp macro="">
      <xdr:nvCxnSpPr>
        <xdr:cNvPr id="682" name="直線コネクタ 681">
          <a:extLst>
            <a:ext uri="{FF2B5EF4-FFF2-40B4-BE49-F238E27FC236}">
              <a16:creationId xmlns:a16="http://schemas.microsoft.com/office/drawing/2014/main" id="{62B98539-F3F3-4CCE-9E91-526FF8466FD8}"/>
            </a:ext>
          </a:extLst>
        </xdr:cNvPr>
        <xdr:cNvCxnSpPr/>
      </xdr:nvCxnSpPr>
      <xdr:spPr>
        <a:xfrm>
          <a:off x="20434300" y="14490192"/>
          <a:ext cx="889000" cy="13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71138</xdr:rowOff>
    </xdr:from>
    <xdr:ext cx="469744" cy="259045"/>
    <xdr:sp macro="" textlink="">
      <xdr:nvSpPr>
        <xdr:cNvPr id="683" name="n_1aveValue【消防施設】&#10;一人当たり面積">
          <a:extLst>
            <a:ext uri="{FF2B5EF4-FFF2-40B4-BE49-F238E27FC236}">
              <a16:creationId xmlns:a16="http://schemas.microsoft.com/office/drawing/2014/main" id="{BBF5FDB5-6C28-4A99-ADC9-AB85850EFA20}"/>
            </a:ext>
          </a:extLst>
        </xdr:cNvPr>
        <xdr:cNvSpPr txBox="1"/>
      </xdr:nvSpPr>
      <xdr:spPr>
        <a:xfrm>
          <a:off x="210757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59453</xdr:rowOff>
    </xdr:from>
    <xdr:ext cx="469744" cy="259045"/>
    <xdr:sp macro="" textlink="">
      <xdr:nvSpPr>
        <xdr:cNvPr id="684" name="n_2aveValue【消防施設】&#10;一人当たり面積">
          <a:extLst>
            <a:ext uri="{FF2B5EF4-FFF2-40B4-BE49-F238E27FC236}">
              <a16:creationId xmlns:a16="http://schemas.microsoft.com/office/drawing/2014/main" id="{DEA922E9-7065-4C1C-9F86-66AA0D48D6BE}"/>
            </a:ext>
          </a:extLst>
        </xdr:cNvPr>
        <xdr:cNvSpPr txBox="1"/>
      </xdr:nvSpPr>
      <xdr:spPr>
        <a:xfrm>
          <a:off x="201994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98314</xdr:rowOff>
    </xdr:from>
    <xdr:ext cx="469744" cy="259045"/>
    <xdr:sp macro="" textlink="">
      <xdr:nvSpPr>
        <xdr:cNvPr id="685" name="n_1mainValue【消防施設】&#10;一人当たり面積">
          <a:extLst>
            <a:ext uri="{FF2B5EF4-FFF2-40B4-BE49-F238E27FC236}">
              <a16:creationId xmlns:a16="http://schemas.microsoft.com/office/drawing/2014/main" id="{E0D54A36-B653-41AA-B6B4-83F03E4254F3}"/>
            </a:ext>
          </a:extLst>
        </xdr:cNvPr>
        <xdr:cNvSpPr txBox="1"/>
      </xdr:nvSpPr>
      <xdr:spPr>
        <a:xfrm>
          <a:off x="210757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155719</xdr:rowOff>
    </xdr:from>
    <xdr:ext cx="469744" cy="259045"/>
    <xdr:sp macro="" textlink="">
      <xdr:nvSpPr>
        <xdr:cNvPr id="686" name="n_2mainValue【消防施設】&#10;一人当たり面積">
          <a:extLst>
            <a:ext uri="{FF2B5EF4-FFF2-40B4-BE49-F238E27FC236}">
              <a16:creationId xmlns:a16="http://schemas.microsoft.com/office/drawing/2014/main" id="{A7A5DC57-AB32-4238-BCAC-551EB03FE2C2}"/>
            </a:ext>
          </a:extLst>
        </xdr:cNvPr>
        <xdr:cNvSpPr txBox="1"/>
      </xdr:nvSpPr>
      <xdr:spPr>
        <a:xfrm>
          <a:off x="20199427" y="1421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7" name="正方形/長方形 686">
          <a:extLst>
            <a:ext uri="{FF2B5EF4-FFF2-40B4-BE49-F238E27FC236}">
              <a16:creationId xmlns:a16="http://schemas.microsoft.com/office/drawing/2014/main" id="{0BC70A93-57AE-4D8A-BEEE-8E39A71803B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8" name="正方形/長方形 687">
          <a:extLst>
            <a:ext uri="{FF2B5EF4-FFF2-40B4-BE49-F238E27FC236}">
              <a16:creationId xmlns:a16="http://schemas.microsoft.com/office/drawing/2014/main" id="{880B139A-6326-4105-AEE0-F69E70905BF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9" name="正方形/長方形 688">
          <a:extLst>
            <a:ext uri="{FF2B5EF4-FFF2-40B4-BE49-F238E27FC236}">
              <a16:creationId xmlns:a16="http://schemas.microsoft.com/office/drawing/2014/main" id="{E7970A3B-D2F7-43A2-9876-3C468F614CB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0" name="正方形/長方形 689">
          <a:extLst>
            <a:ext uri="{FF2B5EF4-FFF2-40B4-BE49-F238E27FC236}">
              <a16:creationId xmlns:a16="http://schemas.microsoft.com/office/drawing/2014/main" id="{441B2184-10FA-485C-8791-9CE8B8A1144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1" name="正方形/長方形 690">
          <a:extLst>
            <a:ext uri="{FF2B5EF4-FFF2-40B4-BE49-F238E27FC236}">
              <a16:creationId xmlns:a16="http://schemas.microsoft.com/office/drawing/2014/main" id="{34BC1A78-61F7-4803-AAC5-2CA12262B73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2" name="正方形/長方形 691">
          <a:extLst>
            <a:ext uri="{FF2B5EF4-FFF2-40B4-BE49-F238E27FC236}">
              <a16:creationId xmlns:a16="http://schemas.microsoft.com/office/drawing/2014/main" id="{5D77FB20-1528-4812-BC4F-38368C45E89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3" name="正方形/長方形 692">
          <a:extLst>
            <a:ext uri="{FF2B5EF4-FFF2-40B4-BE49-F238E27FC236}">
              <a16:creationId xmlns:a16="http://schemas.microsoft.com/office/drawing/2014/main" id="{65CF269D-B296-4C3F-AEB1-E2E0187686D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4" name="正方形/長方形 693">
          <a:extLst>
            <a:ext uri="{FF2B5EF4-FFF2-40B4-BE49-F238E27FC236}">
              <a16:creationId xmlns:a16="http://schemas.microsoft.com/office/drawing/2014/main" id="{A8B93CD2-160A-45AF-A183-941C3E6A87C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5" name="テキスト ボックス 694">
          <a:extLst>
            <a:ext uri="{FF2B5EF4-FFF2-40B4-BE49-F238E27FC236}">
              <a16:creationId xmlns:a16="http://schemas.microsoft.com/office/drawing/2014/main" id="{41A8A08D-5BBA-400D-9EC1-5B5EA39A834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6" name="直線コネクタ 695">
          <a:extLst>
            <a:ext uri="{FF2B5EF4-FFF2-40B4-BE49-F238E27FC236}">
              <a16:creationId xmlns:a16="http://schemas.microsoft.com/office/drawing/2014/main" id="{58A0B6F9-245A-494D-A850-D17FF73093E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7" name="直線コネクタ 696">
          <a:extLst>
            <a:ext uri="{FF2B5EF4-FFF2-40B4-BE49-F238E27FC236}">
              <a16:creationId xmlns:a16="http://schemas.microsoft.com/office/drawing/2014/main" id="{9980509A-0D8F-4EA6-A9B6-65F1855446A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8" name="テキスト ボックス 697">
          <a:extLst>
            <a:ext uri="{FF2B5EF4-FFF2-40B4-BE49-F238E27FC236}">
              <a16:creationId xmlns:a16="http://schemas.microsoft.com/office/drawing/2014/main" id="{8E3B5BAF-2735-4C4C-922E-26A25102AA5B}"/>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9" name="直線コネクタ 698">
          <a:extLst>
            <a:ext uri="{FF2B5EF4-FFF2-40B4-BE49-F238E27FC236}">
              <a16:creationId xmlns:a16="http://schemas.microsoft.com/office/drawing/2014/main" id="{E32334F2-2925-4054-806F-782281A4424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0" name="テキスト ボックス 699">
          <a:extLst>
            <a:ext uri="{FF2B5EF4-FFF2-40B4-BE49-F238E27FC236}">
              <a16:creationId xmlns:a16="http://schemas.microsoft.com/office/drawing/2014/main" id="{CA2B416F-AEDD-490F-81F6-99B7E301E8B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1" name="直線コネクタ 700">
          <a:extLst>
            <a:ext uri="{FF2B5EF4-FFF2-40B4-BE49-F238E27FC236}">
              <a16:creationId xmlns:a16="http://schemas.microsoft.com/office/drawing/2014/main" id="{B44FCC63-F975-4BF7-9AA8-5A040A5E1E6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2" name="テキスト ボックス 701">
          <a:extLst>
            <a:ext uri="{FF2B5EF4-FFF2-40B4-BE49-F238E27FC236}">
              <a16:creationId xmlns:a16="http://schemas.microsoft.com/office/drawing/2014/main" id="{A0A367E0-522C-4800-9021-B315A007D87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3" name="直線コネクタ 702">
          <a:extLst>
            <a:ext uri="{FF2B5EF4-FFF2-40B4-BE49-F238E27FC236}">
              <a16:creationId xmlns:a16="http://schemas.microsoft.com/office/drawing/2014/main" id="{ECD26E41-FC92-4849-B3FF-0E4A5554EE3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4" name="テキスト ボックス 703">
          <a:extLst>
            <a:ext uri="{FF2B5EF4-FFF2-40B4-BE49-F238E27FC236}">
              <a16:creationId xmlns:a16="http://schemas.microsoft.com/office/drawing/2014/main" id="{A645C794-4FBD-4832-823E-EFF8A10A91F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5" name="直線コネクタ 704">
          <a:extLst>
            <a:ext uri="{FF2B5EF4-FFF2-40B4-BE49-F238E27FC236}">
              <a16:creationId xmlns:a16="http://schemas.microsoft.com/office/drawing/2014/main" id="{CBF3BEFC-F1FC-4125-8690-07620ECCA2A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6" name="テキスト ボックス 705">
          <a:extLst>
            <a:ext uri="{FF2B5EF4-FFF2-40B4-BE49-F238E27FC236}">
              <a16:creationId xmlns:a16="http://schemas.microsoft.com/office/drawing/2014/main" id="{29205F78-AA08-483A-ADEC-63C982043D4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7" name="直線コネクタ 706">
          <a:extLst>
            <a:ext uri="{FF2B5EF4-FFF2-40B4-BE49-F238E27FC236}">
              <a16:creationId xmlns:a16="http://schemas.microsoft.com/office/drawing/2014/main" id="{0F571F67-ADD3-46F4-85B4-9699C30F487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8" name="テキスト ボックス 707">
          <a:extLst>
            <a:ext uri="{FF2B5EF4-FFF2-40B4-BE49-F238E27FC236}">
              <a16:creationId xmlns:a16="http://schemas.microsoft.com/office/drawing/2014/main" id="{BCE6B7B5-6F28-40D6-ABA8-1AC0247C4749}"/>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9" name="直線コネクタ 708">
          <a:extLst>
            <a:ext uri="{FF2B5EF4-FFF2-40B4-BE49-F238E27FC236}">
              <a16:creationId xmlns:a16="http://schemas.microsoft.com/office/drawing/2014/main" id="{03803491-A624-4C5A-B170-14082D84717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0" name="テキスト ボックス 709">
          <a:extLst>
            <a:ext uri="{FF2B5EF4-FFF2-40B4-BE49-F238E27FC236}">
              <a16:creationId xmlns:a16="http://schemas.microsoft.com/office/drawing/2014/main" id="{BE71999A-0D24-4911-9086-E92D580FDFDC}"/>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1" name="【庁舎】&#10;有形固定資産減価償却率グラフ枠">
          <a:extLst>
            <a:ext uri="{FF2B5EF4-FFF2-40B4-BE49-F238E27FC236}">
              <a16:creationId xmlns:a16="http://schemas.microsoft.com/office/drawing/2014/main" id="{32E7FF6A-803D-44BD-B265-BF9A9EB4865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141514</xdr:rowOff>
    </xdr:to>
    <xdr:cxnSp macro="">
      <xdr:nvCxnSpPr>
        <xdr:cNvPr id="712" name="直線コネクタ 711">
          <a:extLst>
            <a:ext uri="{FF2B5EF4-FFF2-40B4-BE49-F238E27FC236}">
              <a16:creationId xmlns:a16="http://schemas.microsoft.com/office/drawing/2014/main" id="{036CE7B7-EAA6-495F-BAD1-CCC9B5041F21}"/>
            </a:ext>
          </a:extLst>
        </xdr:cNvPr>
        <xdr:cNvCxnSpPr/>
      </xdr:nvCxnSpPr>
      <xdr:spPr>
        <a:xfrm flipV="1">
          <a:off x="16318864" y="17129761"/>
          <a:ext cx="0" cy="1528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145341</xdr:rowOff>
    </xdr:from>
    <xdr:ext cx="340478" cy="259045"/>
    <xdr:sp macro="" textlink="">
      <xdr:nvSpPr>
        <xdr:cNvPr id="713" name="【庁舎】&#10;有形固定資産減価償却率最小値テキスト">
          <a:extLst>
            <a:ext uri="{FF2B5EF4-FFF2-40B4-BE49-F238E27FC236}">
              <a16:creationId xmlns:a16="http://schemas.microsoft.com/office/drawing/2014/main" id="{5432EB65-0A3E-4708-8535-F2EE1F887AF9}"/>
            </a:ext>
          </a:extLst>
        </xdr:cNvPr>
        <xdr:cNvSpPr txBox="1"/>
      </xdr:nvSpPr>
      <xdr:spPr>
        <a:xfrm>
          <a:off x="16357600" y="186619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141514</xdr:rowOff>
    </xdr:from>
    <xdr:to>
      <xdr:col>86</xdr:col>
      <xdr:colOff>25400</xdr:colOff>
      <xdr:row>108</xdr:row>
      <xdr:rowOff>141514</xdr:rowOff>
    </xdr:to>
    <xdr:cxnSp macro="">
      <xdr:nvCxnSpPr>
        <xdr:cNvPr id="714" name="直線コネクタ 713">
          <a:extLst>
            <a:ext uri="{FF2B5EF4-FFF2-40B4-BE49-F238E27FC236}">
              <a16:creationId xmlns:a16="http://schemas.microsoft.com/office/drawing/2014/main" id="{D27CC7A9-382B-446A-B4FA-B64099E8803F}"/>
            </a:ext>
          </a:extLst>
        </xdr:cNvPr>
        <xdr:cNvCxnSpPr/>
      </xdr:nvCxnSpPr>
      <xdr:spPr>
        <a:xfrm>
          <a:off x="16230600" y="186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715" name="【庁舎】&#10;有形固定資産減価償却率最大値テキスト">
          <a:extLst>
            <a:ext uri="{FF2B5EF4-FFF2-40B4-BE49-F238E27FC236}">
              <a16:creationId xmlns:a16="http://schemas.microsoft.com/office/drawing/2014/main" id="{B93ED672-D9CD-44F3-BCCD-57EF24DE1C19}"/>
            </a:ext>
          </a:extLst>
        </xdr:cNvPr>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716" name="直線コネクタ 715">
          <a:extLst>
            <a:ext uri="{FF2B5EF4-FFF2-40B4-BE49-F238E27FC236}">
              <a16:creationId xmlns:a16="http://schemas.microsoft.com/office/drawing/2014/main" id="{A386AC6B-ECB3-4E4B-A691-21FE99287B95}"/>
            </a:ext>
          </a:extLst>
        </xdr:cNvPr>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69141</xdr:rowOff>
    </xdr:from>
    <xdr:ext cx="405111" cy="259045"/>
    <xdr:sp macro="" textlink="">
      <xdr:nvSpPr>
        <xdr:cNvPr id="717" name="【庁舎】&#10;有形固定資産減価償却率平均値テキスト">
          <a:extLst>
            <a:ext uri="{FF2B5EF4-FFF2-40B4-BE49-F238E27FC236}">
              <a16:creationId xmlns:a16="http://schemas.microsoft.com/office/drawing/2014/main" id="{1F05C235-CF63-472E-89EF-6E48C91F972B}"/>
            </a:ext>
          </a:extLst>
        </xdr:cNvPr>
        <xdr:cNvSpPr txBox="1"/>
      </xdr:nvSpPr>
      <xdr:spPr>
        <a:xfrm>
          <a:off x="16357600" y="1772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90714</xdr:rowOff>
    </xdr:from>
    <xdr:to>
      <xdr:col>85</xdr:col>
      <xdr:colOff>177800</xdr:colOff>
      <xdr:row>104</xdr:row>
      <xdr:rowOff>20864</xdr:rowOff>
    </xdr:to>
    <xdr:sp macro="" textlink="">
      <xdr:nvSpPr>
        <xdr:cNvPr id="718" name="フローチャート: 判断 717">
          <a:extLst>
            <a:ext uri="{FF2B5EF4-FFF2-40B4-BE49-F238E27FC236}">
              <a16:creationId xmlns:a16="http://schemas.microsoft.com/office/drawing/2014/main" id="{41032E69-F45B-46A2-A389-D142B842D915}"/>
            </a:ext>
          </a:extLst>
        </xdr:cNvPr>
        <xdr:cNvSpPr/>
      </xdr:nvSpPr>
      <xdr:spPr>
        <a:xfrm>
          <a:off x="162687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719" name="フローチャート: 判断 718">
          <a:extLst>
            <a:ext uri="{FF2B5EF4-FFF2-40B4-BE49-F238E27FC236}">
              <a16:creationId xmlns:a16="http://schemas.microsoft.com/office/drawing/2014/main" id="{0D0EFC99-B37B-4888-B163-AE3E2ED9A7ED}"/>
            </a:ext>
          </a:extLst>
        </xdr:cNvPr>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10705</xdr:rowOff>
    </xdr:from>
    <xdr:to>
      <xdr:col>76</xdr:col>
      <xdr:colOff>165100</xdr:colOff>
      <xdr:row>103</xdr:row>
      <xdr:rowOff>112305</xdr:rowOff>
    </xdr:to>
    <xdr:sp macro="" textlink="">
      <xdr:nvSpPr>
        <xdr:cNvPr id="720" name="フローチャート: 判断 719">
          <a:extLst>
            <a:ext uri="{FF2B5EF4-FFF2-40B4-BE49-F238E27FC236}">
              <a16:creationId xmlns:a16="http://schemas.microsoft.com/office/drawing/2014/main" id="{F899ED49-B2B8-4434-8E1C-594225C45BA3}"/>
            </a:ext>
          </a:extLst>
        </xdr:cNvPr>
        <xdr:cNvSpPr/>
      </xdr:nvSpPr>
      <xdr:spPr>
        <a:xfrm>
          <a:off x="14541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ACDED61F-2D9D-4662-AF28-BC1AB652E28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C4D6FC62-D8BB-46E5-8F98-B1C01C82026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0836D9FF-5C6F-44A2-89D0-BC2610B5110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CF0BFF85-F98B-45B3-AF82-64A928071C7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0C2481D9-2A9E-4992-B6E3-59FDBFBF866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28666</xdr:rowOff>
    </xdr:from>
    <xdr:to>
      <xdr:col>85</xdr:col>
      <xdr:colOff>177800</xdr:colOff>
      <xdr:row>103</xdr:row>
      <xdr:rowOff>130266</xdr:rowOff>
    </xdr:to>
    <xdr:sp macro="" textlink="">
      <xdr:nvSpPr>
        <xdr:cNvPr id="726" name="楕円 725">
          <a:extLst>
            <a:ext uri="{FF2B5EF4-FFF2-40B4-BE49-F238E27FC236}">
              <a16:creationId xmlns:a16="http://schemas.microsoft.com/office/drawing/2014/main" id="{3DBCBBCF-89C7-4705-8530-35EFDEFA6451}"/>
            </a:ext>
          </a:extLst>
        </xdr:cNvPr>
        <xdr:cNvSpPr/>
      </xdr:nvSpPr>
      <xdr:spPr>
        <a:xfrm>
          <a:off x="16268700" y="1768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51543</xdr:rowOff>
    </xdr:from>
    <xdr:ext cx="405111" cy="259045"/>
    <xdr:sp macro="" textlink="">
      <xdr:nvSpPr>
        <xdr:cNvPr id="727" name="【庁舎】&#10;有形固定資産減価償却率該当値テキスト">
          <a:extLst>
            <a:ext uri="{FF2B5EF4-FFF2-40B4-BE49-F238E27FC236}">
              <a16:creationId xmlns:a16="http://schemas.microsoft.com/office/drawing/2014/main" id="{BFC4E70E-A828-41B1-A685-DC09840A3FAB}"/>
            </a:ext>
          </a:extLst>
        </xdr:cNvPr>
        <xdr:cNvSpPr txBox="1"/>
      </xdr:nvSpPr>
      <xdr:spPr>
        <a:xfrm>
          <a:off x="16357600" y="1753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18869</xdr:rowOff>
    </xdr:from>
    <xdr:to>
      <xdr:col>81</xdr:col>
      <xdr:colOff>101600</xdr:colOff>
      <xdr:row>103</xdr:row>
      <xdr:rowOff>120469</xdr:rowOff>
    </xdr:to>
    <xdr:sp macro="" textlink="">
      <xdr:nvSpPr>
        <xdr:cNvPr id="728" name="楕円 727">
          <a:extLst>
            <a:ext uri="{FF2B5EF4-FFF2-40B4-BE49-F238E27FC236}">
              <a16:creationId xmlns:a16="http://schemas.microsoft.com/office/drawing/2014/main" id="{9CAE75AB-B112-4ADD-8E23-96921BD4D3D0}"/>
            </a:ext>
          </a:extLst>
        </xdr:cNvPr>
        <xdr:cNvSpPr/>
      </xdr:nvSpPr>
      <xdr:spPr>
        <a:xfrm>
          <a:off x="15430500" y="1767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69669</xdr:rowOff>
    </xdr:from>
    <xdr:to>
      <xdr:col>85</xdr:col>
      <xdr:colOff>127000</xdr:colOff>
      <xdr:row>103</xdr:row>
      <xdr:rowOff>79466</xdr:rowOff>
    </xdr:to>
    <xdr:cxnSp macro="">
      <xdr:nvCxnSpPr>
        <xdr:cNvPr id="729" name="直線コネクタ 728">
          <a:extLst>
            <a:ext uri="{FF2B5EF4-FFF2-40B4-BE49-F238E27FC236}">
              <a16:creationId xmlns:a16="http://schemas.microsoft.com/office/drawing/2014/main" id="{B3B18AC5-BE3D-4F34-B38A-F40E6C737387}"/>
            </a:ext>
          </a:extLst>
        </xdr:cNvPr>
        <xdr:cNvCxnSpPr/>
      </xdr:nvCxnSpPr>
      <xdr:spPr>
        <a:xfrm>
          <a:off x="15481300" y="17729019"/>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80918</xdr:rowOff>
    </xdr:from>
    <xdr:to>
      <xdr:col>76</xdr:col>
      <xdr:colOff>165100</xdr:colOff>
      <xdr:row>101</xdr:row>
      <xdr:rowOff>11068</xdr:rowOff>
    </xdr:to>
    <xdr:sp macro="" textlink="">
      <xdr:nvSpPr>
        <xdr:cNvPr id="730" name="楕円 729">
          <a:extLst>
            <a:ext uri="{FF2B5EF4-FFF2-40B4-BE49-F238E27FC236}">
              <a16:creationId xmlns:a16="http://schemas.microsoft.com/office/drawing/2014/main" id="{F71F52C8-8E62-43FB-A07F-CB55DB43578A}"/>
            </a:ext>
          </a:extLst>
        </xdr:cNvPr>
        <xdr:cNvSpPr/>
      </xdr:nvSpPr>
      <xdr:spPr>
        <a:xfrm>
          <a:off x="14541500" y="1722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131718</xdr:rowOff>
    </xdr:from>
    <xdr:to>
      <xdr:col>81</xdr:col>
      <xdr:colOff>50800</xdr:colOff>
      <xdr:row>103</xdr:row>
      <xdr:rowOff>69669</xdr:rowOff>
    </xdr:to>
    <xdr:cxnSp macro="">
      <xdr:nvCxnSpPr>
        <xdr:cNvPr id="731" name="直線コネクタ 730">
          <a:extLst>
            <a:ext uri="{FF2B5EF4-FFF2-40B4-BE49-F238E27FC236}">
              <a16:creationId xmlns:a16="http://schemas.microsoft.com/office/drawing/2014/main" id="{D4E8D195-07A9-44A3-A02A-CD07ABD6784E}"/>
            </a:ext>
          </a:extLst>
        </xdr:cNvPr>
        <xdr:cNvCxnSpPr/>
      </xdr:nvCxnSpPr>
      <xdr:spPr>
        <a:xfrm>
          <a:off x="14592300" y="17276718"/>
          <a:ext cx="889000" cy="45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145885</xdr:rowOff>
    </xdr:from>
    <xdr:ext cx="405111" cy="259045"/>
    <xdr:sp macro="" textlink="">
      <xdr:nvSpPr>
        <xdr:cNvPr id="732" name="n_1aveValue【庁舎】&#10;有形固定資産減価償却率">
          <a:extLst>
            <a:ext uri="{FF2B5EF4-FFF2-40B4-BE49-F238E27FC236}">
              <a16:creationId xmlns:a16="http://schemas.microsoft.com/office/drawing/2014/main" id="{C1E21735-DCD5-4E84-9996-10C82868B87F}"/>
            </a:ext>
          </a:extLst>
        </xdr:cNvPr>
        <xdr:cNvSpPr txBox="1"/>
      </xdr:nvSpPr>
      <xdr:spPr>
        <a:xfrm>
          <a:off x="152660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103432</xdr:rowOff>
    </xdr:from>
    <xdr:ext cx="405111" cy="259045"/>
    <xdr:sp macro="" textlink="">
      <xdr:nvSpPr>
        <xdr:cNvPr id="733" name="n_2aveValue【庁舎】&#10;有形固定資産減価償却率">
          <a:extLst>
            <a:ext uri="{FF2B5EF4-FFF2-40B4-BE49-F238E27FC236}">
              <a16:creationId xmlns:a16="http://schemas.microsoft.com/office/drawing/2014/main" id="{26967CAC-3941-497C-895A-FA3ECE385BBD}"/>
            </a:ext>
          </a:extLst>
        </xdr:cNvPr>
        <xdr:cNvSpPr txBox="1"/>
      </xdr:nvSpPr>
      <xdr:spPr>
        <a:xfrm>
          <a:off x="1438974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136996</xdr:rowOff>
    </xdr:from>
    <xdr:ext cx="405111" cy="259045"/>
    <xdr:sp macro="" textlink="">
      <xdr:nvSpPr>
        <xdr:cNvPr id="734" name="n_1mainValue【庁舎】&#10;有形固定資産減価償却率">
          <a:extLst>
            <a:ext uri="{FF2B5EF4-FFF2-40B4-BE49-F238E27FC236}">
              <a16:creationId xmlns:a16="http://schemas.microsoft.com/office/drawing/2014/main" id="{8E90D0DC-5223-4236-B5E1-A1D5340ED087}"/>
            </a:ext>
          </a:extLst>
        </xdr:cNvPr>
        <xdr:cNvSpPr txBox="1"/>
      </xdr:nvSpPr>
      <xdr:spPr>
        <a:xfrm>
          <a:off x="152660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27595</xdr:rowOff>
    </xdr:from>
    <xdr:ext cx="405111" cy="259045"/>
    <xdr:sp macro="" textlink="">
      <xdr:nvSpPr>
        <xdr:cNvPr id="735" name="n_2mainValue【庁舎】&#10;有形固定資産減価償却率">
          <a:extLst>
            <a:ext uri="{FF2B5EF4-FFF2-40B4-BE49-F238E27FC236}">
              <a16:creationId xmlns:a16="http://schemas.microsoft.com/office/drawing/2014/main" id="{657B5C57-3057-43F4-94AD-EAEB301AFA03}"/>
            </a:ext>
          </a:extLst>
        </xdr:cNvPr>
        <xdr:cNvSpPr txBox="1"/>
      </xdr:nvSpPr>
      <xdr:spPr>
        <a:xfrm>
          <a:off x="14389744" y="17001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6" name="正方形/長方形 735">
          <a:extLst>
            <a:ext uri="{FF2B5EF4-FFF2-40B4-BE49-F238E27FC236}">
              <a16:creationId xmlns:a16="http://schemas.microsoft.com/office/drawing/2014/main" id="{4C6090B3-0BBF-404C-B57E-FB4053CCB4F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7" name="正方形/長方形 736">
          <a:extLst>
            <a:ext uri="{FF2B5EF4-FFF2-40B4-BE49-F238E27FC236}">
              <a16:creationId xmlns:a16="http://schemas.microsoft.com/office/drawing/2014/main" id="{391B5133-75F4-4712-8433-2B89683F0FE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8" name="正方形/長方形 737">
          <a:extLst>
            <a:ext uri="{FF2B5EF4-FFF2-40B4-BE49-F238E27FC236}">
              <a16:creationId xmlns:a16="http://schemas.microsoft.com/office/drawing/2014/main" id="{D7692448-2190-48A1-B135-F1EF4B36F5F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9" name="正方形/長方形 738">
          <a:extLst>
            <a:ext uri="{FF2B5EF4-FFF2-40B4-BE49-F238E27FC236}">
              <a16:creationId xmlns:a16="http://schemas.microsoft.com/office/drawing/2014/main" id="{A954002A-41F7-465A-89D8-5DBAEA0A1EB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0" name="正方形/長方形 739">
          <a:extLst>
            <a:ext uri="{FF2B5EF4-FFF2-40B4-BE49-F238E27FC236}">
              <a16:creationId xmlns:a16="http://schemas.microsoft.com/office/drawing/2014/main" id="{11F4AB56-8ED4-457B-A9FA-12E9E4B04B5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1" name="正方形/長方形 740">
          <a:extLst>
            <a:ext uri="{FF2B5EF4-FFF2-40B4-BE49-F238E27FC236}">
              <a16:creationId xmlns:a16="http://schemas.microsoft.com/office/drawing/2014/main" id="{C3AC0F5F-542E-47AE-9E3F-8BFFAB25863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2" name="正方形/長方形 741">
          <a:extLst>
            <a:ext uri="{FF2B5EF4-FFF2-40B4-BE49-F238E27FC236}">
              <a16:creationId xmlns:a16="http://schemas.microsoft.com/office/drawing/2014/main" id="{DBFC40AF-FFCA-4D98-A8E1-3D42850520E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3" name="正方形/長方形 742">
          <a:extLst>
            <a:ext uri="{FF2B5EF4-FFF2-40B4-BE49-F238E27FC236}">
              <a16:creationId xmlns:a16="http://schemas.microsoft.com/office/drawing/2014/main" id="{1C2EF088-E5D5-4C9F-B954-22B02239A58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4" name="テキスト ボックス 743">
          <a:extLst>
            <a:ext uri="{FF2B5EF4-FFF2-40B4-BE49-F238E27FC236}">
              <a16:creationId xmlns:a16="http://schemas.microsoft.com/office/drawing/2014/main" id="{151D8D16-F355-417F-8861-FE868CBE15D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5" name="直線コネクタ 744">
          <a:extLst>
            <a:ext uri="{FF2B5EF4-FFF2-40B4-BE49-F238E27FC236}">
              <a16:creationId xmlns:a16="http://schemas.microsoft.com/office/drawing/2014/main" id="{0D24FF15-41D0-419B-9D54-2F09854D863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6" name="直線コネクタ 745">
          <a:extLst>
            <a:ext uri="{FF2B5EF4-FFF2-40B4-BE49-F238E27FC236}">
              <a16:creationId xmlns:a16="http://schemas.microsoft.com/office/drawing/2014/main" id="{15580249-90F9-4220-8445-B20D5E3621CC}"/>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7" name="テキスト ボックス 746">
          <a:extLst>
            <a:ext uri="{FF2B5EF4-FFF2-40B4-BE49-F238E27FC236}">
              <a16:creationId xmlns:a16="http://schemas.microsoft.com/office/drawing/2014/main" id="{7C621B94-F72A-4876-BC84-865A73D7ABEB}"/>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8" name="直線コネクタ 747">
          <a:extLst>
            <a:ext uri="{FF2B5EF4-FFF2-40B4-BE49-F238E27FC236}">
              <a16:creationId xmlns:a16="http://schemas.microsoft.com/office/drawing/2014/main" id="{2552C018-A794-48ED-B6CD-F283272146CF}"/>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9" name="テキスト ボックス 748">
          <a:extLst>
            <a:ext uri="{FF2B5EF4-FFF2-40B4-BE49-F238E27FC236}">
              <a16:creationId xmlns:a16="http://schemas.microsoft.com/office/drawing/2014/main" id="{10BFD56D-EB8D-4AA4-A3CF-162A0817C3A1}"/>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0" name="直線コネクタ 749">
          <a:extLst>
            <a:ext uri="{FF2B5EF4-FFF2-40B4-BE49-F238E27FC236}">
              <a16:creationId xmlns:a16="http://schemas.microsoft.com/office/drawing/2014/main" id="{AF204507-F532-4F18-92CB-D6E30CA5AE67}"/>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1" name="テキスト ボックス 750">
          <a:extLst>
            <a:ext uri="{FF2B5EF4-FFF2-40B4-BE49-F238E27FC236}">
              <a16:creationId xmlns:a16="http://schemas.microsoft.com/office/drawing/2014/main" id="{C6E5D505-36D2-44A1-A2A9-5B05B2DEFB35}"/>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2" name="直線コネクタ 751">
          <a:extLst>
            <a:ext uri="{FF2B5EF4-FFF2-40B4-BE49-F238E27FC236}">
              <a16:creationId xmlns:a16="http://schemas.microsoft.com/office/drawing/2014/main" id="{E9997ADD-FDDA-4846-8476-18CC825D9A61}"/>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3" name="テキスト ボックス 752">
          <a:extLst>
            <a:ext uri="{FF2B5EF4-FFF2-40B4-BE49-F238E27FC236}">
              <a16:creationId xmlns:a16="http://schemas.microsoft.com/office/drawing/2014/main" id="{F6056AFA-777D-426E-9500-A2E293631AC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4" name="直線コネクタ 753">
          <a:extLst>
            <a:ext uri="{FF2B5EF4-FFF2-40B4-BE49-F238E27FC236}">
              <a16:creationId xmlns:a16="http://schemas.microsoft.com/office/drawing/2014/main" id="{18E7A52F-397F-4BA7-AAEE-C46DF9C2BC1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5" name="テキスト ボックス 754">
          <a:extLst>
            <a:ext uri="{FF2B5EF4-FFF2-40B4-BE49-F238E27FC236}">
              <a16:creationId xmlns:a16="http://schemas.microsoft.com/office/drawing/2014/main" id="{8A3CB48E-984C-4B0C-9EB6-E3A866B36BA2}"/>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6" name="直線コネクタ 755">
          <a:extLst>
            <a:ext uri="{FF2B5EF4-FFF2-40B4-BE49-F238E27FC236}">
              <a16:creationId xmlns:a16="http://schemas.microsoft.com/office/drawing/2014/main" id="{9E173D2E-C0FD-4F46-A6B2-2CABC7DC1FD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7" name="テキスト ボックス 756">
          <a:extLst>
            <a:ext uri="{FF2B5EF4-FFF2-40B4-BE49-F238E27FC236}">
              <a16:creationId xmlns:a16="http://schemas.microsoft.com/office/drawing/2014/main" id="{309DF9C2-A62D-4664-ACF1-8D164EB554A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8" name="【庁舎】&#10;一人当たり面積グラフ枠">
          <a:extLst>
            <a:ext uri="{FF2B5EF4-FFF2-40B4-BE49-F238E27FC236}">
              <a16:creationId xmlns:a16="http://schemas.microsoft.com/office/drawing/2014/main" id="{FF7296B3-D8A5-4E09-BA10-9523D48BA75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106680</xdr:rowOff>
    </xdr:from>
    <xdr:to>
      <xdr:col>116</xdr:col>
      <xdr:colOff>62864</xdr:colOff>
      <xdr:row>108</xdr:row>
      <xdr:rowOff>5714</xdr:rowOff>
    </xdr:to>
    <xdr:cxnSp macro="">
      <xdr:nvCxnSpPr>
        <xdr:cNvPr id="759" name="直線コネクタ 758">
          <a:extLst>
            <a:ext uri="{FF2B5EF4-FFF2-40B4-BE49-F238E27FC236}">
              <a16:creationId xmlns:a16="http://schemas.microsoft.com/office/drawing/2014/main" id="{C6590930-202A-4961-91DA-66FC54EA85DA}"/>
            </a:ext>
          </a:extLst>
        </xdr:cNvPr>
        <xdr:cNvCxnSpPr/>
      </xdr:nvCxnSpPr>
      <xdr:spPr>
        <a:xfrm flipV="1">
          <a:off x="22160864" y="17080230"/>
          <a:ext cx="0" cy="1442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9541</xdr:rowOff>
    </xdr:from>
    <xdr:ext cx="469744" cy="259045"/>
    <xdr:sp macro="" textlink="">
      <xdr:nvSpPr>
        <xdr:cNvPr id="760" name="【庁舎】&#10;一人当たり面積最小値テキスト">
          <a:extLst>
            <a:ext uri="{FF2B5EF4-FFF2-40B4-BE49-F238E27FC236}">
              <a16:creationId xmlns:a16="http://schemas.microsoft.com/office/drawing/2014/main" id="{078E2B8F-AD90-4983-B1FC-52E1C750BA5B}"/>
            </a:ext>
          </a:extLst>
        </xdr:cNvPr>
        <xdr:cNvSpPr txBox="1"/>
      </xdr:nvSpPr>
      <xdr:spPr>
        <a:xfrm>
          <a:off x="22199600" y="1852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5714</xdr:rowOff>
    </xdr:from>
    <xdr:to>
      <xdr:col>116</xdr:col>
      <xdr:colOff>152400</xdr:colOff>
      <xdr:row>108</xdr:row>
      <xdr:rowOff>5714</xdr:rowOff>
    </xdr:to>
    <xdr:cxnSp macro="">
      <xdr:nvCxnSpPr>
        <xdr:cNvPr id="761" name="直線コネクタ 760">
          <a:extLst>
            <a:ext uri="{FF2B5EF4-FFF2-40B4-BE49-F238E27FC236}">
              <a16:creationId xmlns:a16="http://schemas.microsoft.com/office/drawing/2014/main" id="{4EF32CAF-B40F-4B26-9096-3F6E401B5587}"/>
            </a:ext>
          </a:extLst>
        </xdr:cNvPr>
        <xdr:cNvCxnSpPr/>
      </xdr:nvCxnSpPr>
      <xdr:spPr>
        <a:xfrm>
          <a:off x="22072600" y="185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53357</xdr:rowOff>
    </xdr:from>
    <xdr:ext cx="469744" cy="259045"/>
    <xdr:sp macro="" textlink="">
      <xdr:nvSpPr>
        <xdr:cNvPr id="762" name="【庁舎】&#10;一人当たり面積最大値テキスト">
          <a:extLst>
            <a:ext uri="{FF2B5EF4-FFF2-40B4-BE49-F238E27FC236}">
              <a16:creationId xmlns:a16="http://schemas.microsoft.com/office/drawing/2014/main" id="{E8634ADB-94C4-4E97-97C6-3AD762AC254F}"/>
            </a:ext>
          </a:extLst>
        </xdr:cNvPr>
        <xdr:cNvSpPr txBox="1"/>
      </xdr:nvSpPr>
      <xdr:spPr>
        <a:xfrm>
          <a:off x="22199600" y="1685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106680</xdr:rowOff>
    </xdr:from>
    <xdr:to>
      <xdr:col>116</xdr:col>
      <xdr:colOff>152400</xdr:colOff>
      <xdr:row>99</xdr:row>
      <xdr:rowOff>106680</xdr:rowOff>
    </xdr:to>
    <xdr:cxnSp macro="">
      <xdr:nvCxnSpPr>
        <xdr:cNvPr id="763" name="直線コネクタ 762">
          <a:extLst>
            <a:ext uri="{FF2B5EF4-FFF2-40B4-BE49-F238E27FC236}">
              <a16:creationId xmlns:a16="http://schemas.microsoft.com/office/drawing/2014/main" id="{68CC3DF9-A081-491B-9EBC-EDC647BBE402}"/>
            </a:ext>
          </a:extLst>
        </xdr:cNvPr>
        <xdr:cNvCxnSpPr/>
      </xdr:nvCxnSpPr>
      <xdr:spPr>
        <a:xfrm>
          <a:off x="22072600" y="1708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114316</xdr:rowOff>
    </xdr:from>
    <xdr:ext cx="469744" cy="259045"/>
    <xdr:sp macro="" textlink="">
      <xdr:nvSpPr>
        <xdr:cNvPr id="764" name="【庁舎】&#10;一人当たり面積平均値テキスト">
          <a:extLst>
            <a:ext uri="{FF2B5EF4-FFF2-40B4-BE49-F238E27FC236}">
              <a16:creationId xmlns:a16="http://schemas.microsoft.com/office/drawing/2014/main" id="{520C4BD7-A1F8-4F99-BF06-1086FF697F89}"/>
            </a:ext>
          </a:extLst>
        </xdr:cNvPr>
        <xdr:cNvSpPr txBox="1"/>
      </xdr:nvSpPr>
      <xdr:spPr>
        <a:xfrm>
          <a:off x="22199600" y="18116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135889</xdr:rowOff>
    </xdr:from>
    <xdr:to>
      <xdr:col>116</xdr:col>
      <xdr:colOff>114300</xdr:colOff>
      <xdr:row>106</xdr:row>
      <xdr:rowOff>66039</xdr:rowOff>
    </xdr:to>
    <xdr:sp macro="" textlink="">
      <xdr:nvSpPr>
        <xdr:cNvPr id="765" name="フローチャート: 判断 764">
          <a:extLst>
            <a:ext uri="{FF2B5EF4-FFF2-40B4-BE49-F238E27FC236}">
              <a16:creationId xmlns:a16="http://schemas.microsoft.com/office/drawing/2014/main" id="{C2CC6EEA-E1AE-45B3-B235-DCB9F5032918}"/>
            </a:ext>
          </a:extLst>
        </xdr:cNvPr>
        <xdr:cNvSpPr/>
      </xdr:nvSpPr>
      <xdr:spPr>
        <a:xfrm>
          <a:off x="221107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113030</xdr:rowOff>
    </xdr:from>
    <xdr:to>
      <xdr:col>112</xdr:col>
      <xdr:colOff>38100</xdr:colOff>
      <xdr:row>106</xdr:row>
      <xdr:rowOff>43180</xdr:rowOff>
    </xdr:to>
    <xdr:sp macro="" textlink="">
      <xdr:nvSpPr>
        <xdr:cNvPr id="766" name="フローチャート: 判断 765">
          <a:extLst>
            <a:ext uri="{FF2B5EF4-FFF2-40B4-BE49-F238E27FC236}">
              <a16:creationId xmlns:a16="http://schemas.microsoft.com/office/drawing/2014/main" id="{24E196A7-32BB-4FEC-9E8D-CC9C9022F368}"/>
            </a:ext>
          </a:extLst>
        </xdr:cNvPr>
        <xdr:cNvSpPr/>
      </xdr:nvSpPr>
      <xdr:spPr>
        <a:xfrm>
          <a:off x="21272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122555</xdr:rowOff>
    </xdr:from>
    <xdr:to>
      <xdr:col>107</xdr:col>
      <xdr:colOff>101600</xdr:colOff>
      <xdr:row>106</xdr:row>
      <xdr:rowOff>52705</xdr:rowOff>
    </xdr:to>
    <xdr:sp macro="" textlink="">
      <xdr:nvSpPr>
        <xdr:cNvPr id="767" name="フローチャート: 判断 766">
          <a:extLst>
            <a:ext uri="{FF2B5EF4-FFF2-40B4-BE49-F238E27FC236}">
              <a16:creationId xmlns:a16="http://schemas.microsoft.com/office/drawing/2014/main" id="{3DDF6E00-177A-4747-B94F-75DAF222DD9F}"/>
            </a:ext>
          </a:extLst>
        </xdr:cNvPr>
        <xdr:cNvSpPr/>
      </xdr:nvSpPr>
      <xdr:spPr>
        <a:xfrm>
          <a:off x="20383500" y="1812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552EBDEE-B813-4D5F-A720-5908934C833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A8D14F2B-9B8A-493C-A5AD-BC67884C404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9404C279-9204-4DB5-BC58-6EB198E200C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6CFE3AB4-82D8-47AD-879C-9AEC0EA99DA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F4633E52-7E0D-4407-997F-1C5577AC5F1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33020</xdr:rowOff>
    </xdr:from>
    <xdr:to>
      <xdr:col>116</xdr:col>
      <xdr:colOff>114300</xdr:colOff>
      <xdr:row>105</xdr:row>
      <xdr:rowOff>134620</xdr:rowOff>
    </xdr:to>
    <xdr:sp macro="" textlink="">
      <xdr:nvSpPr>
        <xdr:cNvPr id="773" name="楕円 772">
          <a:extLst>
            <a:ext uri="{FF2B5EF4-FFF2-40B4-BE49-F238E27FC236}">
              <a16:creationId xmlns:a16="http://schemas.microsoft.com/office/drawing/2014/main" id="{55B87D72-83AA-4A3A-86D1-B33C880CD66A}"/>
            </a:ext>
          </a:extLst>
        </xdr:cNvPr>
        <xdr:cNvSpPr/>
      </xdr:nvSpPr>
      <xdr:spPr>
        <a:xfrm>
          <a:off x="22110700" y="180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55897</xdr:rowOff>
    </xdr:from>
    <xdr:ext cx="469744" cy="259045"/>
    <xdr:sp macro="" textlink="">
      <xdr:nvSpPr>
        <xdr:cNvPr id="774" name="【庁舎】&#10;一人当たり面積該当値テキスト">
          <a:extLst>
            <a:ext uri="{FF2B5EF4-FFF2-40B4-BE49-F238E27FC236}">
              <a16:creationId xmlns:a16="http://schemas.microsoft.com/office/drawing/2014/main" id="{85EEFB6F-6559-4D9D-ABFD-5335A120F64F}"/>
            </a:ext>
          </a:extLst>
        </xdr:cNvPr>
        <xdr:cNvSpPr txBox="1"/>
      </xdr:nvSpPr>
      <xdr:spPr>
        <a:xfrm>
          <a:off x="22199600"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40639</xdr:rowOff>
    </xdr:from>
    <xdr:to>
      <xdr:col>112</xdr:col>
      <xdr:colOff>38100</xdr:colOff>
      <xdr:row>105</xdr:row>
      <xdr:rowOff>142239</xdr:rowOff>
    </xdr:to>
    <xdr:sp macro="" textlink="">
      <xdr:nvSpPr>
        <xdr:cNvPr id="775" name="楕円 774">
          <a:extLst>
            <a:ext uri="{FF2B5EF4-FFF2-40B4-BE49-F238E27FC236}">
              <a16:creationId xmlns:a16="http://schemas.microsoft.com/office/drawing/2014/main" id="{82A1CE59-2DF2-40B3-A11B-5572E182787E}"/>
            </a:ext>
          </a:extLst>
        </xdr:cNvPr>
        <xdr:cNvSpPr/>
      </xdr:nvSpPr>
      <xdr:spPr>
        <a:xfrm>
          <a:off x="212725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83820</xdr:rowOff>
    </xdr:from>
    <xdr:to>
      <xdr:col>116</xdr:col>
      <xdr:colOff>63500</xdr:colOff>
      <xdr:row>105</xdr:row>
      <xdr:rowOff>91439</xdr:rowOff>
    </xdr:to>
    <xdr:cxnSp macro="">
      <xdr:nvCxnSpPr>
        <xdr:cNvPr id="776" name="直線コネクタ 775">
          <a:extLst>
            <a:ext uri="{FF2B5EF4-FFF2-40B4-BE49-F238E27FC236}">
              <a16:creationId xmlns:a16="http://schemas.microsoft.com/office/drawing/2014/main" id="{1591CA8C-DC8B-461D-8400-4E387D46D30F}"/>
            </a:ext>
          </a:extLst>
        </xdr:cNvPr>
        <xdr:cNvCxnSpPr/>
      </xdr:nvCxnSpPr>
      <xdr:spPr>
        <a:xfrm flipV="1">
          <a:off x="21323300" y="1808607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59689</xdr:rowOff>
    </xdr:from>
    <xdr:to>
      <xdr:col>107</xdr:col>
      <xdr:colOff>101600</xdr:colOff>
      <xdr:row>105</xdr:row>
      <xdr:rowOff>161289</xdr:rowOff>
    </xdr:to>
    <xdr:sp macro="" textlink="">
      <xdr:nvSpPr>
        <xdr:cNvPr id="777" name="楕円 776">
          <a:extLst>
            <a:ext uri="{FF2B5EF4-FFF2-40B4-BE49-F238E27FC236}">
              <a16:creationId xmlns:a16="http://schemas.microsoft.com/office/drawing/2014/main" id="{88FA75E4-1E14-468A-A463-B3D8BAC50996}"/>
            </a:ext>
          </a:extLst>
        </xdr:cNvPr>
        <xdr:cNvSpPr/>
      </xdr:nvSpPr>
      <xdr:spPr>
        <a:xfrm>
          <a:off x="20383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91439</xdr:rowOff>
    </xdr:from>
    <xdr:to>
      <xdr:col>111</xdr:col>
      <xdr:colOff>177800</xdr:colOff>
      <xdr:row>105</xdr:row>
      <xdr:rowOff>110489</xdr:rowOff>
    </xdr:to>
    <xdr:cxnSp macro="">
      <xdr:nvCxnSpPr>
        <xdr:cNvPr id="778" name="直線コネクタ 777">
          <a:extLst>
            <a:ext uri="{FF2B5EF4-FFF2-40B4-BE49-F238E27FC236}">
              <a16:creationId xmlns:a16="http://schemas.microsoft.com/office/drawing/2014/main" id="{CE27259E-F306-4285-A96F-F8F4FF4053A4}"/>
            </a:ext>
          </a:extLst>
        </xdr:cNvPr>
        <xdr:cNvCxnSpPr/>
      </xdr:nvCxnSpPr>
      <xdr:spPr>
        <a:xfrm flipV="1">
          <a:off x="20434300" y="180936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34307</xdr:rowOff>
    </xdr:from>
    <xdr:ext cx="469744" cy="259045"/>
    <xdr:sp macro="" textlink="">
      <xdr:nvSpPr>
        <xdr:cNvPr id="779" name="n_1aveValue【庁舎】&#10;一人当たり面積">
          <a:extLst>
            <a:ext uri="{FF2B5EF4-FFF2-40B4-BE49-F238E27FC236}">
              <a16:creationId xmlns:a16="http://schemas.microsoft.com/office/drawing/2014/main" id="{1CEB2919-5813-4996-A91C-6BEBCE1C2C09}"/>
            </a:ext>
          </a:extLst>
        </xdr:cNvPr>
        <xdr:cNvSpPr txBox="1"/>
      </xdr:nvSpPr>
      <xdr:spPr>
        <a:xfrm>
          <a:off x="210757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43832</xdr:rowOff>
    </xdr:from>
    <xdr:ext cx="469744" cy="259045"/>
    <xdr:sp macro="" textlink="">
      <xdr:nvSpPr>
        <xdr:cNvPr id="780" name="n_2aveValue【庁舎】&#10;一人当たり面積">
          <a:extLst>
            <a:ext uri="{FF2B5EF4-FFF2-40B4-BE49-F238E27FC236}">
              <a16:creationId xmlns:a16="http://schemas.microsoft.com/office/drawing/2014/main" id="{B5D1196B-6C58-4F36-905A-AA406649EBC3}"/>
            </a:ext>
          </a:extLst>
        </xdr:cNvPr>
        <xdr:cNvSpPr txBox="1"/>
      </xdr:nvSpPr>
      <xdr:spPr>
        <a:xfrm>
          <a:off x="20199427" y="1821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158766</xdr:rowOff>
    </xdr:from>
    <xdr:ext cx="469744" cy="259045"/>
    <xdr:sp macro="" textlink="">
      <xdr:nvSpPr>
        <xdr:cNvPr id="781" name="n_1mainValue【庁舎】&#10;一人当たり面積">
          <a:extLst>
            <a:ext uri="{FF2B5EF4-FFF2-40B4-BE49-F238E27FC236}">
              <a16:creationId xmlns:a16="http://schemas.microsoft.com/office/drawing/2014/main" id="{A57BCBE1-83D1-45C1-AA16-789536D36507}"/>
            </a:ext>
          </a:extLst>
        </xdr:cNvPr>
        <xdr:cNvSpPr txBox="1"/>
      </xdr:nvSpPr>
      <xdr:spPr>
        <a:xfrm>
          <a:off x="21075727" y="178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6366</xdr:rowOff>
    </xdr:from>
    <xdr:ext cx="469744" cy="259045"/>
    <xdr:sp macro="" textlink="">
      <xdr:nvSpPr>
        <xdr:cNvPr id="782" name="n_2mainValue【庁舎】&#10;一人当たり面積">
          <a:extLst>
            <a:ext uri="{FF2B5EF4-FFF2-40B4-BE49-F238E27FC236}">
              <a16:creationId xmlns:a16="http://schemas.microsoft.com/office/drawing/2014/main" id="{808E371E-0C6E-4D83-8C94-E15EB4B6B1A0}"/>
            </a:ext>
          </a:extLst>
        </xdr:cNvPr>
        <xdr:cNvSpPr txBox="1"/>
      </xdr:nvSpPr>
      <xdr:spPr>
        <a:xfrm>
          <a:off x="20199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3" name="正方形/長方形 782">
          <a:extLst>
            <a:ext uri="{FF2B5EF4-FFF2-40B4-BE49-F238E27FC236}">
              <a16:creationId xmlns:a16="http://schemas.microsoft.com/office/drawing/2014/main" id="{0F55E53E-469E-4279-8555-5106D1B11D9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4" name="正方形/長方形 783">
          <a:extLst>
            <a:ext uri="{FF2B5EF4-FFF2-40B4-BE49-F238E27FC236}">
              <a16:creationId xmlns:a16="http://schemas.microsoft.com/office/drawing/2014/main" id="{285F21E1-B86D-4E6A-A225-03415D87B7D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5" name="テキスト ボックス 784">
          <a:extLst>
            <a:ext uri="{FF2B5EF4-FFF2-40B4-BE49-F238E27FC236}">
              <a16:creationId xmlns:a16="http://schemas.microsoft.com/office/drawing/2014/main" id="{8F7D9CB4-0309-42D7-BEF2-806E1FA003B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類似団体と比較し、有形固定資産減価償却率が高くなっている施設は、図書館、体育館・プール、保健センターで、低くなっている施設は、消防施設である。</a:t>
          </a:r>
          <a:endParaRPr lang="ja-JP" altLang="ja-JP" sz="1400">
            <a:effectLst/>
          </a:endParaRPr>
        </a:p>
        <a:p>
          <a:r>
            <a:rPr kumimoji="1" lang="ja-JP" altLang="ja-JP" sz="1100">
              <a:solidFill>
                <a:schemeClr val="dk1"/>
              </a:solidFill>
              <a:effectLst/>
              <a:latin typeface="+mn-lt"/>
              <a:ea typeface="+mn-ea"/>
              <a:cs typeface="+mn-cs"/>
            </a:rPr>
            <a:t>消防施設については、Ｈ</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に完成した地域災害拠点施設の影響により、有形固定資産減価償却率が低くなっていると考えられる。</a:t>
          </a:r>
          <a:endParaRPr lang="ja-JP" altLang="ja-JP" sz="1400">
            <a:effectLst/>
          </a:endParaRPr>
        </a:p>
        <a:p>
          <a:r>
            <a:rPr kumimoji="1" lang="ja-JP" altLang="ja-JP" sz="1100">
              <a:solidFill>
                <a:schemeClr val="dk1"/>
              </a:solidFill>
              <a:effectLst/>
              <a:latin typeface="+mn-lt"/>
              <a:ea typeface="+mn-ea"/>
              <a:cs typeface="+mn-cs"/>
            </a:rPr>
            <a:t>また、庁舎についてＨ</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年度に完了した支所の耐震補強工事を含めた副次拠点施設整備事業に伴い、有形固定資産減価償却率が下がっている。</a:t>
          </a:r>
          <a:endParaRPr lang="ja-JP" altLang="ja-JP" sz="1400">
            <a:effectLst/>
          </a:endParaRPr>
        </a:p>
        <a:p>
          <a:r>
            <a:rPr kumimoji="1" lang="ja-JP" altLang="ja-JP" sz="1100">
              <a:solidFill>
                <a:schemeClr val="dk1"/>
              </a:solidFill>
              <a:effectLst/>
              <a:latin typeface="+mn-lt"/>
              <a:ea typeface="+mn-ea"/>
              <a:cs typeface="+mn-cs"/>
            </a:rPr>
            <a:t>また、本庁舎についても、新庁舎建設事業を行うため、さらに数値が下がると見込まれる。</a:t>
          </a:r>
          <a:endParaRPr lang="ja-JP" altLang="ja-JP" sz="1400">
            <a:effectLst/>
          </a:endParaRPr>
        </a:p>
        <a:p>
          <a:r>
            <a:rPr kumimoji="1" lang="ja-JP" altLang="ja-JP" sz="1100">
              <a:solidFill>
                <a:schemeClr val="dk1"/>
              </a:solidFill>
              <a:effectLst/>
              <a:latin typeface="+mn-lt"/>
              <a:ea typeface="+mn-ea"/>
              <a:cs typeface="+mn-cs"/>
            </a:rPr>
            <a:t>今後も公共施設等総合管理計画を基本に、施設の長寿命化を図りながら、計画的な集約化・複合化、除却等を進めていく必要がある。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島根県江津市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23,944
23,655
268.24
15,650,517
15,031,823
498,876
8,773,757
21,898,733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人口減少が進み、高齢化率も高い（Ｈ２７国調３６．６</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、Ｈ２２比３．４ポイント増）本市においては、社会福祉費や高齢者保健福祉費等の需要が逓増する一方で、地場基幹産業の回復も厳しい状況にあり、類似団体平均を下回る傾向にある。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平成２９年度においては前年度と比較し、固定資産税の償却資産の増等により、財政力指数は若干上昇した。</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総合振興計画、総合戦略を基に、産業の振興、定住促進、人口減少対策等を進めることにより、財政基盤の強化を図るとともに、徴収強化の取り組み等健全な財政運営に努めていく。</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59872</xdr:rowOff>
    </xdr:from>
    <xdr:to>
      <xdr:col>23</xdr:col>
      <xdr:colOff>133350</xdr:colOff>
      <xdr:row>42</xdr:row>
      <xdr:rowOff>77107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26077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59162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77107</xdr:rowOff>
    </xdr:from>
    <xdr:to>
      <xdr:col>19</xdr:col>
      <xdr:colOff>133350</xdr:colOff>
      <xdr:row>42</xdr:row>
      <xdr:rowOff>77107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2780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59872</xdr:rowOff>
    </xdr:from>
    <xdr:to>
      <xdr:col>19</xdr:col>
      <xdr:colOff>184150</xdr:colOff>
      <xdr:row>41</xdr:row>
      <xdr:rowOff>161472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199</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6858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77107</xdr:rowOff>
    </xdr:from>
    <xdr:to>
      <xdr:col>15</xdr:col>
      <xdr:colOff>82550</xdr:colOff>
      <xdr:row>42</xdr:row>
      <xdr:rowOff>77107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2780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59872</xdr:rowOff>
    </xdr:from>
    <xdr:to>
      <xdr:col>11</xdr:col>
      <xdr:colOff>31750</xdr:colOff>
      <xdr:row>42</xdr:row>
      <xdr:rowOff>77107</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2607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59872</xdr:rowOff>
    </xdr:from>
    <xdr:to>
      <xdr:col>11</xdr:col>
      <xdr:colOff>82550</xdr:colOff>
      <xdr:row>41</xdr:row>
      <xdr:rowOff>161472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59872</xdr:rowOff>
    </xdr:from>
    <xdr:to>
      <xdr:col>7</xdr:col>
      <xdr:colOff>31750</xdr:colOff>
      <xdr:row>41</xdr:row>
      <xdr:rowOff>161472</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199</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9072</xdr:rowOff>
    </xdr:from>
    <xdr:to>
      <xdr:col>23</xdr:col>
      <xdr:colOff>184150</xdr:colOff>
      <xdr:row>42</xdr:row>
      <xdr:rowOff>110672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152599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18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26307</xdr:rowOff>
    </xdr:from>
    <xdr:to>
      <xdr:col>19</xdr:col>
      <xdr:colOff>184150</xdr:colOff>
      <xdr:row>42</xdr:row>
      <xdr:rowOff>127907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112684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31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26307</xdr:rowOff>
    </xdr:from>
    <xdr:to>
      <xdr:col>15</xdr:col>
      <xdr:colOff>133350</xdr:colOff>
      <xdr:row>42</xdr:row>
      <xdr:rowOff>127907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112684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26307</xdr:rowOff>
    </xdr:from>
    <xdr:to>
      <xdr:col>11</xdr:col>
      <xdr:colOff>82550</xdr:colOff>
      <xdr:row>42</xdr:row>
      <xdr:rowOff>127907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112684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95449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経常収支比率について、平成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年度は前年度比</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ポイントの悪化となった。</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分子の経常一般財源支出は、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年災の災害復旧事業債の償還開始による公債費の増の影響が大きく、前年度比</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百万円の増（＋</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％）、分母の経常一般財源収入は、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普通交付税の合併算定替え縮減の影響等</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百万円の減（▲</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％）となった。よって、経常収支比率は悪化した。</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近年、類似団体の平均を下回っている主な要因としては、下水道事業特別会計等への繰出金が伸びていることが挙げられる。</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扶助費等の伸びを補えるほどの税収等経常収入の伸びが見込めない中、下水道整備計画の見直しや歳出全般の削減により、数値の改善を図る必要がある。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92287</xdr:rowOff>
    </xdr:from>
    <xdr:to>
      <xdr:col>23</xdr:col>
      <xdr:colOff>133350</xdr:colOff>
      <xdr:row>68</xdr:row>
      <xdr:rowOff>29210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207837"/>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7214</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95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92287</xdr:rowOff>
    </xdr:from>
    <xdr:to>
      <xdr:col>24</xdr:col>
      <xdr:colOff>12700</xdr:colOff>
      <xdr:row>59</xdr:row>
      <xdr:rowOff>92287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20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4656</xdr:rowOff>
    </xdr:from>
    <xdr:to>
      <xdr:col>23</xdr:col>
      <xdr:colOff>133350</xdr:colOff>
      <xdr:row>65</xdr:row>
      <xdr:rowOff>93133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1148906"/>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53357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854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36830</xdr:rowOff>
    </xdr:from>
    <xdr:to>
      <xdr:col>23</xdr:col>
      <xdr:colOff>184150</xdr:colOff>
      <xdr:row>64</xdr:row>
      <xdr:rowOff>138430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130387</xdr:rowOff>
    </xdr:from>
    <xdr:to>
      <xdr:col>19</xdr:col>
      <xdr:colOff>133350</xdr:colOff>
      <xdr:row>65</xdr:row>
      <xdr:rowOff>4656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931737"/>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143933</xdr:rowOff>
    </xdr:from>
    <xdr:to>
      <xdr:col>19</xdr:col>
      <xdr:colOff>184150</xdr:colOff>
      <xdr:row>64</xdr:row>
      <xdr:rowOff>74083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84260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71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130387</xdr:rowOff>
    </xdr:from>
    <xdr:to>
      <xdr:col>15</xdr:col>
      <xdr:colOff>82550</xdr:colOff>
      <xdr:row>64</xdr:row>
      <xdr:rowOff>111760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931737"/>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146473</xdr:rowOff>
    </xdr:from>
    <xdr:to>
      <xdr:col>15</xdr:col>
      <xdr:colOff>133350</xdr:colOff>
      <xdr:row>63</xdr:row>
      <xdr:rowOff>76623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86800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63500</xdr:rowOff>
    </xdr:from>
    <xdr:to>
      <xdr:col>11</xdr:col>
      <xdr:colOff>31750</xdr:colOff>
      <xdr:row>64</xdr:row>
      <xdr:rowOff>111760</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10363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122344</xdr:rowOff>
    </xdr:from>
    <xdr:to>
      <xdr:col>11</xdr:col>
      <xdr:colOff>82550</xdr:colOff>
      <xdr:row>63</xdr:row>
      <xdr:rowOff>52494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62671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9737</xdr:rowOff>
    </xdr:from>
    <xdr:to>
      <xdr:col>7</xdr:col>
      <xdr:colOff>31750</xdr:colOff>
      <xdr:row>62</xdr:row>
      <xdr:rowOff>111337</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121514</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42333</xdr:rowOff>
    </xdr:from>
    <xdr:to>
      <xdr:col>23</xdr:col>
      <xdr:colOff>184150</xdr:colOff>
      <xdr:row>65</xdr:row>
      <xdr:rowOff>143933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14410</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115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125306</xdr:rowOff>
    </xdr:from>
    <xdr:to>
      <xdr:col>19</xdr:col>
      <xdr:colOff>184150</xdr:colOff>
      <xdr:row>65</xdr:row>
      <xdr:rowOff>55456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40233</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18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79587</xdr:rowOff>
    </xdr:from>
    <xdr:to>
      <xdr:col>15</xdr:col>
      <xdr:colOff>133350</xdr:colOff>
      <xdr:row>64</xdr:row>
      <xdr:rowOff>9737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165964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60960</xdr:rowOff>
    </xdr:from>
    <xdr:to>
      <xdr:col>11</xdr:col>
      <xdr:colOff>82550</xdr:colOff>
      <xdr:row>64</xdr:row>
      <xdr:rowOff>162560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147337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12700</xdr:rowOff>
    </xdr:from>
    <xdr:to>
      <xdr:col>7</xdr:col>
      <xdr:colOff>31750</xdr:colOff>
      <xdr:row>64</xdr:row>
      <xdr:rowOff>114300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99077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[169,097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人件費においては、再任用職員増に伴う退職手当組合負担金の減、物件費においては、平成２８年度に行った基幹系再構築事業の減等により、人件費・物件費全体で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平成２８年度と比較し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１１２百万円減少したため、人口１人当たり決算額も減少した。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引き続き人件費を抑制していくほか、指定管理委託料の増加や公共施設の経年劣化により増加が見込まれる物件費、維持補修費も事業精査・施設の統合廃止により、引き続き歳出総額の抑制を図っていく。</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100605</xdr:rowOff>
    </xdr:from>
    <xdr:to>
      <xdr:col>23</xdr:col>
      <xdr:colOff>133350</xdr:colOff>
      <xdr:row>88</xdr:row>
      <xdr:rowOff>74473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16605"/>
          <a:ext cx="0" cy="13454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46550</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134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74473</xdr:rowOff>
    </xdr:from>
    <xdr:to>
      <xdr:col>24</xdr:col>
      <xdr:colOff>12700</xdr:colOff>
      <xdr:row>88</xdr:row>
      <xdr:rowOff>74473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16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15532</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56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100605</xdr:rowOff>
    </xdr:from>
    <xdr:to>
      <xdr:col>24</xdr:col>
      <xdr:colOff>12700</xdr:colOff>
      <xdr:row>80</xdr:row>
      <xdr:rowOff>100605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16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19652</xdr:rowOff>
    </xdr:from>
    <xdr:to>
      <xdr:col>23</xdr:col>
      <xdr:colOff>133350</xdr:colOff>
      <xdr:row>82</xdr:row>
      <xdr:rowOff>37950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4114800" y="14078552"/>
          <a:ext cx="838200" cy="1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99029</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815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82502</xdr:rowOff>
    </xdr:from>
    <xdr:to>
      <xdr:col>23</xdr:col>
      <xdr:colOff>184150</xdr:colOff>
      <xdr:row>82</xdr:row>
      <xdr:rowOff>12652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156905</xdr:rowOff>
    </xdr:from>
    <xdr:to>
      <xdr:col>19</xdr:col>
      <xdr:colOff>133350</xdr:colOff>
      <xdr:row>82</xdr:row>
      <xdr:rowOff>37950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044355"/>
          <a:ext cx="889000" cy="5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67928</xdr:rowOff>
    </xdr:from>
    <xdr:to>
      <xdr:col>19</xdr:col>
      <xdr:colOff>184150</xdr:colOff>
      <xdr:row>81</xdr:row>
      <xdr:rowOff>169528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8255</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724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145903</xdr:rowOff>
    </xdr:from>
    <xdr:to>
      <xdr:col>15</xdr:col>
      <xdr:colOff>82550</xdr:colOff>
      <xdr:row>81</xdr:row>
      <xdr:rowOff>156905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033353"/>
          <a:ext cx="889000" cy="1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28045</xdr:rowOff>
    </xdr:from>
    <xdr:to>
      <xdr:col>15</xdr:col>
      <xdr:colOff>133350</xdr:colOff>
      <xdr:row>81</xdr:row>
      <xdr:rowOff>129645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91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139822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68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145903</xdr:rowOff>
    </xdr:from>
    <xdr:to>
      <xdr:col>11</xdr:col>
      <xdr:colOff>31750</xdr:colOff>
      <xdr:row>81</xdr:row>
      <xdr:rowOff>150809</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flipV="1">
          <a:off x="1447800" y="14033353"/>
          <a:ext cx="889000" cy="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72183</xdr:rowOff>
    </xdr:from>
    <xdr:to>
      <xdr:col>11</xdr:col>
      <xdr:colOff>82550</xdr:colOff>
      <xdr:row>82</xdr:row>
      <xdr:rowOff>2333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12510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728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53232</xdr:rowOff>
    </xdr:from>
    <xdr:to>
      <xdr:col>7</xdr:col>
      <xdr:colOff>31750</xdr:colOff>
      <xdr:row>81</xdr:row>
      <xdr:rowOff>154832</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165009</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709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140302</xdr:rowOff>
    </xdr:from>
    <xdr:to>
      <xdr:col>23</xdr:col>
      <xdr:colOff>184150</xdr:colOff>
      <xdr:row>82</xdr:row>
      <xdr:rowOff>70452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02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112379</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9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158600</xdr:rowOff>
    </xdr:from>
    <xdr:to>
      <xdr:col>19</xdr:col>
      <xdr:colOff>184150</xdr:colOff>
      <xdr:row>82</xdr:row>
      <xdr:rowOff>88750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04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73527</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13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106105</xdr:rowOff>
    </xdr:from>
    <xdr:to>
      <xdr:col>15</xdr:col>
      <xdr:colOff>133350</xdr:colOff>
      <xdr:row>82</xdr:row>
      <xdr:rowOff>36255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99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21032</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07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95103</xdr:rowOff>
    </xdr:from>
    <xdr:to>
      <xdr:col>11</xdr:col>
      <xdr:colOff>82550</xdr:colOff>
      <xdr:row>82</xdr:row>
      <xdr:rowOff>25253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98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10030</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068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100009</xdr:rowOff>
    </xdr:from>
    <xdr:to>
      <xdr:col>7</xdr:col>
      <xdr:colOff>31750</xdr:colOff>
      <xdr:row>82</xdr:row>
      <xdr:rowOff>30159</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98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14936</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073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平成１５年度から平成２１年度までの７年間にわたる給与カットの実施により類似団体平均より低い水準にあった。</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平成２２年度に給与カットが終了したことにより、類似団体平均より高い水準となっていたが、平成２５年４月１日から新たな給与カットを開始したことにより、平均に対して大きく下回っていた。</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平成２９年度においては、平成２８年度同様給与カットを行っているため、類似団体より低い数値となっている。（</a:t>
          </a:r>
          <a:r>
            <a:rPr lang="ja-JP" altLang="en-US">
              <a:effectLst/>
            </a:rPr>
            <a:t>なお、当該数値は地方公務員給与実態調査の前年度数値を引用したものである。）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年功的な要素が強い昇給・昇格制度のあり方や手当の見直しなど、適正化に努める。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6048</xdr:rowOff>
    </xdr:from>
    <xdr:to>
      <xdr:col>81</xdr:col>
      <xdr:colOff>44450</xdr:colOff>
      <xdr:row>88</xdr:row>
      <xdr:rowOff>137886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4064948"/>
          <a:ext cx="0" cy="11605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92425</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80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6048</xdr:rowOff>
    </xdr:from>
    <xdr:to>
      <xdr:col>81</xdr:col>
      <xdr:colOff>133350</xdr:colOff>
      <xdr:row>82</xdr:row>
      <xdr:rowOff>6048</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406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167821</xdr:rowOff>
    </xdr:from>
    <xdr:to>
      <xdr:col>81</xdr:col>
      <xdr:colOff>44450</xdr:colOff>
      <xdr:row>83</xdr:row>
      <xdr:rowOff>167821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3981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101495</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503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129418</xdr:rowOff>
    </xdr:from>
    <xdr:to>
      <xdr:col>81</xdr:col>
      <xdr:colOff>95250</xdr:colOff>
      <xdr:row>85</xdr:row>
      <xdr:rowOff>59568</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156332</xdr:rowOff>
    </xdr:from>
    <xdr:to>
      <xdr:col>77</xdr:col>
      <xdr:colOff>44450</xdr:colOff>
      <xdr:row>83</xdr:row>
      <xdr:rowOff>167821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386682"/>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117929</xdr:rowOff>
    </xdr:from>
    <xdr:to>
      <xdr:col>77</xdr:col>
      <xdr:colOff>95250</xdr:colOff>
      <xdr:row>85</xdr:row>
      <xdr:rowOff>48079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32856</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606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62593</xdr:rowOff>
    </xdr:from>
    <xdr:to>
      <xdr:col>72</xdr:col>
      <xdr:colOff>203200</xdr:colOff>
      <xdr:row>83</xdr:row>
      <xdr:rowOff>156332</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3950043"/>
          <a:ext cx="889000" cy="43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78818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65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165100</xdr:rowOff>
    </xdr:from>
    <xdr:to>
      <xdr:col>68</xdr:col>
      <xdr:colOff>152400</xdr:colOff>
      <xdr:row>81</xdr:row>
      <xdr:rowOff>62593</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38811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94948</xdr:rowOff>
    </xdr:from>
    <xdr:to>
      <xdr:col>68</xdr:col>
      <xdr:colOff>203200</xdr:colOff>
      <xdr:row>85</xdr:row>
      <xdr:rowOff>25098</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9875</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58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158343</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133548</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19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117021</xdr:rowOff>
    </xdr:from>
    <xdr:to>
      <xdr:col>77</xdr:col>
      <xdr:colOff>95250</xdr:colOff>
      <xdr:row>84</xdr:row>
      <xdr:rowOff>47171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57348</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105532</xdr:rowOff>
    </xdr:from>
    <xdr:to>
      <xdr:col>73</xdr:col>
      <xdr:colOff>44450</xdr:colOff>
      <xdr:row>84</xdr:row>
      <xdr:rowOff>35682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45859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10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11793</xdr:rowOff>
    </xdr:from>
    <xdr:to>
      <xdr:col>68</xdr:col>
      <xdr:colOff>203200</xdr:colOff>
      <xdr:row>81</xdr:row>
      <xdr:rowOff>113393</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123570</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366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114300</xdr:rowOff>
    </xdr:from>
    <xdr:to>
      <xdr:col>64</xdr:col>
      <xdr:colOff>152400</xdr:colOff>
      <xdr:row>81</xdr:row>
      <xdr:rowOff>44450</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54627</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359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職員数については、昭和５０年台半ば～後半において、行政需要に対応するため職員を大量に採用したことにより、類似団体平均を若干上回っていたが、平成２６年度においては、ほぼ同水準に近づいていた。平成２７年度以降については、類似団体平均よりも若干上回っている。</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平成１６年の市町村合併時に策定した定員管理計画の目標職員数を２１年度に達成し、２２年度からさらに３０人を削減する定員管理計画（第2次）を実施し、達成している。平成２８年５月には第３次定員管理計画を策定し、５年間で１０人の削減を掲げている。</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今後、大量に職員が退職することを踏まえ、職員の採用人数については、定年延長や再任用制度など総合的な観点から、適正な人員管理に努める。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70765</xdr:rowOff>
    </xdr:from>
    <xdr:to>
      <xdr:col>81</xdr:col>
      <xdr:colOff>44450</xdr:colOff>
      <xdr:row>67</xdr:row>
      <xdr:rowOff>14377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57765"/>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157904</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73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14377</xdr:rowOff>
    </xdr:from>
    <xdr:to>
      <xdr:col>81</xdr:col>
      <xdr:colOff>133350</xdr:colOff>
      <xdr:row>67</xdr:row>
      <xdr:rowOff>14377</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0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157142</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101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70765</xdr:rowOff>
    </xdr:from>
    <xdr:to>
      <xdr:col>81</xdr:col>
      <xdr:colOff>133350</xdr:colOff>
      <xdr:row>60</xdr:row>
      <xdr:rowOff>70765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57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94767</xdr:rowOff>
    </xdr:from>
    <xdr:to>
      <xdr:col>81</xdr:col>
      <xdr:colOff>44450</xdr:colOff>
      <xdr:row>61</xdr:row>
      <xdr:rowOff>102489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553217"/>
          <a:ext cx="8382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29608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166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13081</xdr:rowOff>
    </xdr:from>
    <xdr:to>
      <xdr:col>81</xdr:col>
      <xdr:colOff>95250</xdr:colOff>
      <xdr:row>61</xdr:row>
      <xdr:rowOff>114681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7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85598</xdr:rowOff>
    </xdr:from>
    <xdr:to>
      <xdr:col>77</xdr:col>
      <xdr:colOff>44450</xdr:colOff>
      <xdr:row>61</xdr:row>
      <xdr:rowOff>94767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544048"/>
          <a:ext cx="8890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4876</xdr:rowOff>
    </xdr:from>
    <xdr:to>
      <xdr:col>77</xdr:col>
      <xdr:colOff>95250</xdr:colOff>
      <xdr:row>61</xdr:row>
      <xdr:rowOff>106476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6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116653</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232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73051</xdr:rowOff>
    </xdr:from>
    <xdr:to>
      <xdr:col>72</xdr:col>
      <xdr:colOff>203200</xdr:colOff>
      <xdr:row>61</xdr:row>
      <xdr:rowOff>85598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531501"/>
          <a:ext cx="889000" cy="1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157505</xdr:rowOff>
    </xdr:from>
    <xdr:to>
      <xdr:col>73</xdr:col>
      <xdr:colOff>44450</xdr:colOff>
      <xdr:row>61</xdr:row>
      <xdr:rowOff>87655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97832</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21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73051</xdr:rowOff>
    </xdr:from>
    <xdr:to>
      <xdr:col>68</xdr:col>
      <xdr:colOff>152400</xdr:colOff>
      <xdr:row>61</xdr:row>
      <xdr:rowOff>78842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531501"/>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15011</xdr:rowOff>
    </xdr:from>
    <xdr:to>
      <xdr:col>68</xdr:col>
      <xdr:colOff>203200</xdr:colOff>
      <xdr:row>61</xdr:row>
      <xdr:rowOff>116611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73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126788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24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13564</xdr:rowOff>
    </xdr:from>
    <xdr:to>
      <xdr:col>64</xdr:col>
      <xdr:colOff>152400</xdr:colOff>
      <xdr:row>61</xdr:row>
      <xdr:rowOff>115164</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47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125341</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24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51689</xdr:rowOff>
    </xdr:from>
    <xdr:to>
      <xdr:col>81</xdr:col>
      <xdr:colOff>95250</xdr:colOff>
      <xdr:row>61</xdr:row>
      <xdr:rowOff>153289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1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23766</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48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43967</xdr:rowOff>
    </xdr:from>
    <xdr:to>
      <xdr:col>77</xdr:col>
      <xdr:colOff>95250</xdr:colOff>
      <xdr:row>61</xdr:row>
      <xdr:rowOff>145567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50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130344</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588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34798</xdr:rowOff>
    </xdr:from>
    <xdr:to>
      <xdr:col>73</xdr:col>
      <xdr:colOff>44450</xdr:colOff>
      <xdr:row>61</xdr:row>
      <xdr:rowOff>136398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121175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57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22251</xdr:rowOff>
    </xdr:from>
    <xdr:to>
      <xdr:col>68</xdr:col>
      <xdr:colOff>203200</xdr:colOff>
      <xdr:row>61</xdr:row>
      <xdr:rowOff>123851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48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108628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567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28042</xdr:rowOff>
    </xdr:from>
    <xdr:to>
      <xdr:col>64</xdr:col>
      <xdr:colOff>152400</xdr:colOff>
      <xdr:row>61</xdr:row>
      <xdr:rowOff>129642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8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114419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57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比率は年々改善傾向にあ</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った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平成２９年度は前年度と比較し増減はなかった。単年度の比率においては、災害復旧事業債の償還額増、一部事務組合における償還額増等により、前年度と比較し若干悪化している。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比率の改善を妨げている大きな要因としては、平成２０年度以降大型建設事業により地方債残高が増加したことや下水道事業や水道未普及解消事業による準元利償還金の増がある。</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新規普通建設事業の精査、公営企業の事業計画の見直し・事業繰延べ等により、実質公債費の抑制を図っていく。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125222</xdr:rowOff>
    </xdr:from>
    <xdr:to>
      <xdr:col>81</xdr:col>
      <xdr:colOff>44450</xdr:colOff>
      <xdr:row>45</xdr:row>
      <xdr:rowOff>99822</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259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71899</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99822</xdr:rowOff>
    </xdr:from>
    <xdr:to>
      <xdr:col>81</xdr:col>
      <xdr:colOff>133350</xdr:colOff>
      <xdr:row>45</xdr:row>
      <xdr:rowOff>99822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40149</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125222</xdr:rowOff>
    </xdr:from>
    <xdr:to>
      <xdr:col>81</xdr:col>
      <xdr:colOff>133350</xdr:colOff>
      <xdr:row>35</xdr:row>
      <xdr:rowOff>125222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10668</xdr:rowOff>
    </xdr:from>
    <xdr:to>
      <xdr:col>81</xdr:col>
      <xdr:colOff>44450</xdr:colOff>
      <xdr:row>44</xdr:row>
      <xdr:rowOff>10668</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5544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56405</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91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39878</xdr:rowOff>
    </xdr:from>
    <xdr:to>
      <xdr:col>81</xdr:col>
      <xdr:colOff>95250</xdr:colOff>
      <xdr:row>41</xdr:row>
      <xdr:rowOff>141478</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10668</xdr:rowOff>
    </xdr:from>
    <xdr:to>
      <xdr:col>77</xdr:col>
      <xdr:colOff>44450</xdr:colOff>
      <xdr:row>44</xdr:row>
      <xdr:rowOff>58928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55446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9161</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86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58928</xdr:rowOff>
    </xdr:from>
    <xdr:to>
      <xdr:col>72</xdr:col>
      <xdr:colOff>203200</xdr:colOff>
      <xdr:row>44</xdr:row>
      <xdr:rowOff>155448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60272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107442</xdr:rowOff>
    </xdr:from>
    <xdr:to>
      <xdr:col>73</xdr:col>
      <xdr:colOff>44450</xdr:colOff>
      <xdr:row>42</xdr:row>
      <xdr:rowOff>37592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47769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155448</xdr:rowOff>
    </xdr:from>
    <xdr:to>
      <xdr:col>68</xdr:col>
      <xdr:colOff>152400</xdr:colOff>
      <xdr:row>45</xdr:row>
      <xdr:rowOff>70866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69924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80772</xdr:rowOff>
    </xdr:from>
    <xdr:to>
      <xdr:col>68</xdr:col>
      <xdr:colOff>203200</xdr:colOff>
      <xdr:row>43</xdr:row>
      <xdr:rowOff>10922</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21099</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167640</xdr:rowOff>
    </xdr:from>
    <xdr:to>
      <xdr:col>64</xdr:col>
      <xdr:colOff>152400</xdr:colOff>
      <xdr:row>43</xdr:row>
      <xdr:rowOff>97790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107967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131318</xdr:rowOff>
    </xdr:from>
    <xdr:to>
      <xdr:col>81</xdr:col>
      <xdr:colOff>95250</xdr:colOff>
      <xdr:row>44</xdr:row>
      <xdr:rowOff>61468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103395</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47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131318</xdr:rowOff>
    </xdr:from>
    <xdr:to>
      <xdr:col>77</xdr:col>
      <xdr:colOff>95250</xdr:colOff>
      <xdr:row>44</xdr:row>
      <xdr:rowOff>61468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46245</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590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8128</xdr:rowOff>
    </xdr:from>
    <xdr:to>
      <xdr:col>73</xdr:col>
      <xdr:colOff>44450</xdr:colOff>
      <xdr:row>44</xdr:row>
      <xdr:rowOff>109728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94505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104648</xdr:rowOff>
    </xdr:from>
    <xdr:to>
      <xdr:col>68</xdr:col>
      <xdr:colOff>203200</xdr:colOff>
      <xdr:row>45</xdr:row>
      <xdr:rowOff>34798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64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19575</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73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20066</xdr:rowOff>
    </xdr:from>
    <xdr:to>
      <xdr:col>64</xdr:col>
      <xdr:colOff>152400</xdr:colOff>
      <xdr:row>45</xdr:row>
      <xdr:rowOff>121666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73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106443</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82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平成１９年度までは、地方債の発行額を償還額以下に抑えていたことで残高は減っていたが,平成２０年度以降は大規模な建設事業の実施に伴い発行額が償還額を上回る状況が続いていた。</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平成２６年度以降、算入公債費等増により良化傾向にあ</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るが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９</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いては地方債発行を抑えたことで、地方債現在高が減少したため、</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前年度比率は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６．５</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ポイントの減となって改善されている。</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しかし、類似団体平均と比較すると、依然高い水準にあるため、今後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行われる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新規事業の実施は必要最小限にとどめる等、健全な財政運営に努める。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20</xdr:row>
      <xdr:rowOff>45212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1035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17289</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44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45212</xdr:rowOff>
    </xdr:from>
    <xdr:to>
      <xdr:col>81</xdr:col>
      <xdr:colOff>133350</xdr:colOff>
      <xdr:row>20</xdr:row>
      <xdr:rowOff>45212</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474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75099</xdr:rowOff>
    </xdr:from>
    <xdr:to>
      <xdr:col>81</xdr:col>
      <xdr:colOff>44450</xdr:colOff>
      <xdr:row>19</xdr:row>
      <xdr:rowOff>127381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3332649"/>
          <a:ext cx="8382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67877</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46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51350</xdr:rowOff>
    </xdr:from>
    <xdr:to>
      <xdr:col>81</xdr:col>
      <xdr:colOff>95250</xdr:colOff>
      <xdr:row>15</xdr:row>
      <xdr:rowOff>152950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62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127381</xdr:rowOff>
    </xdr:from>
    <xdr:to>
      <xdr:col>77</xdr:col>
      <xdr:colOff>44450</xdr:colOff>
      <xdr:row>20</xdr:row>
      <xdr:rowOff>69342</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3384931"/>
          <a:ext cx="889000" cy="1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42503</xdr:rowOff>
    </xdr:from>
    <xdr:to>
      <xdr:col>77</xdr:col>
      <xdr:colOff>95250</xdr:colOff>
      <xdr:row>15</xdr:row>
      <xdr:rowOff>144103</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6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154280</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383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69342</xdr:rowOff>
    </xdr:from>
    <xdr:to>
      <xdr:col>72</xdr:col>
      <xdr:colOff>203200</xdr:colOff>
      <xdr:row>20</xdr:row>
      <xdr:rowOff>148971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3498342"/>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81915</xdr:rowOff>
    </xdr:from>
    <xdr:to>
      <xdr:col>73</xdr:col>
      <xdr:colOff>44450</xdr:colOff>
      <xdr:row>16</xdr:row>
      <xdr:rowOff>12065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65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22242</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42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148971</xdr:rowOff>
    </xdr:from>
    <xdr:to>
      <xdr:col>68</xdr:col>
      <xdr:colOff>152400</xdr:colOff>
      <xdr:row>21</xdr:row>
      <xdr:rowOff>97367</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3577971"/>
          <a:ext cx="889000" cy="11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65701</xdr:rowOff>
    </xdr:from>
    <xdr:to>
      <xdr:col>68</xdr:col>
      <xdr:colOff>203200</xdr:colOff>
      <xdr:row>16</xdr:row>
      <xdr:rowOff>167301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6028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57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101896</xdr:rowOff>
    </xdr:from>
    <xdr:to>
      <xdr:col>64</xdr:col>
      <xdr:colOff>152400</xdr:colOff>
      <xdr:row>17</xdr:row>
      <xdr:rowOff>32046</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84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42223</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61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24299</xdr:rowOff>
    </xdr:from>
    <xdr:to>
      <xdr:col>81</xdr:col>
      <xdr:colOff>95250</xdr:colOff>
      <xdr:row>19</xdr:row>
      <xdr:rowOff>125899</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328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167826</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325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76581</xdr:rowOff>
    </xdr:from>
    <xdr:to>
      <xdr:col>77</xdr:col>
      <xdr:colOff>95250</xdr:colOff>
      <xdr:row>20</xdr:row>
      <xdr:rowOff>6731</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333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162958</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3420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18542</xdr:rowOff>
    </xdr:from>
    <xdr:to>
      <xdr:col>73</xdr:col>
      <xdr:colOff>44450</xdr:colOff>
      <xdr:row>20</xdr:row>
      <xdr:rowOff>120142</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344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104919</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353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98171</xdr:rowOff>
    </xdr:from>
    <xdr:to>
      <xdr:col>68</xdr:col>
      <xdr:colOff>203200</xdr:colOff>
      <xdr:row>21</xdr:row>
      <xdr:rowOff>28321</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352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13098</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3613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46567</xdr:rowOff>
    </xdr:from>
    <xdr:to>
      <xdr:col>64</xdr:col>
      <xdr:colOff>152400</xdr:colOff>
      <xdr:row>21</xdr:row>
      <xdr:rowOff>148167</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364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132944</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373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島根県江津市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23,944
23,655
268.24
15,650,517
15,031,823
498,876
8,773,757
21,898,733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平成２５年度以降は給与カットにより、類似団体との比較において低い水準となっている。平成２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９</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に給与カットが終了したが、放課後児童クラブの民間委託への移行、</a:t>
          </a:r>
          <a:r>
            <a:rPr kumimoji="1" lang="ja-JP" altLang="ja-JP" sz="1100">
              <a:solidFill>
                <a:schemeClr val="dk1"/>
              </a:solidFill>
              <a:effectLst/>
              <a:latin typeface="+mn-lt"/>
              <a:ea typeface="+mn-ea"/>
              <a:cs typeface="+mn-cs"/>
            </a:rPr>
            <a:t>再任用職員増に伴う退職手当組合負担金</a:t>
          </a:r>
          <a:r>
            <a:rPr kumimoji="1" lang="ja-JP" altLang="en-US" sz="1100">
              <a:solidFill>
                <a:schemeClr val="dk1"/>
              </a:solidFill>
              <a:effectLst/>
              <a:latin typeface="+mn-lt"/>
              <a:ea typeface="+mn-ea"/>
              <a:cs typeface="+mn-cs"/>
            </a:rPr>
            <a:t>による</a:t>
          </a:r>
          <a:r>
            <a:rPr kumimoji="1" lang="ja-JP" altLang="ja-JP" sz="1100">
              <a:solidFill>
                <a:schemeClr val="dk1"/>
              </a:solidFill>
              <a:effectLst/>
              <a:latin typeface="+mn-lt"/>
              <a:ea typeface="+mn-ea"/>
              <a:cs typeface="+mn-cs"/>
            </a:rPr>
            <a:t>減</a:t>
          </a:r>
          <a:r>
            <a:rPr kumimoji="1" lang="ja-JP" altLang="en-US" sz="1100">
              <a:solidFill>
                <a:schemeClr val="dk1"/>
              </a:solidFill>
              <a:effectLst/>
              <a:latin typeface="+mn-lt"/>
              <a:ea typeface="+mn-ea"/>
              <a:cs typeface="+mn-cs"/>
            </a:rPr>
            <a:t>等があり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、前年度と比較し、ポイントは若干</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今後も一時的なカットによるだけでなく、計画に基づき適正な人員管理を行うなど構造的な面からも、総人件費の抑制を図っていく。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149860</xdr:rowOff>
    </xdr:from>
    <xdr:to>
      <xdr:col>24</xdr:col>
      <xdr:colOff>25400</xdr:colOff>
      <xdr:row>40</xdr:row>
      <xdr:rowOff>149860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36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64787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149860</xdr:rowOff>
    </xdr:from>
    <xdr:to>
      <xdr:col>24</xdr:col>
      <xdr:colOff>114300</xdr:colOff>
      <xdr:row>32</xdr:row>
      <xdr:rowOff>149860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107950</xdr:rowOff>
    </xdr:from>
    <xdr:to>
      <xdr:col>24</xdr:col>
      <xdr:colOff>25400</xdr:colOff>
      <xdr:row>33</xdr:row>
      <xdr:rowOff>123190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7658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71137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0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99060</xdr:rowOff>
    </xdr:from>
    <xdr:to>
      <xdr:col>24</xdr:col>
      <xdr:colOff>76200</xdr:colOff>
      <xdr:row>35</xdr:row>
      <xdr:rowOff>29210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16510</xdr:rowOff>
    </xdr:from>
    <xdr:to>
      <xdr:col>19</xdr:col>
      <xdr:colOff>187325</xdr:colOff>
      <xdr:row>33</xdr:row>
      <xdr:rowOff>123190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6743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91440</xdr:rowOff>
    </xdr:from>
    <xdr:to>
      <xdr:col>20</xdr:col>
      <xdr:colOff>38100</xdr:colOff>
      <xdr:row>35</xdr:row>
      <xdr:rowOff>21590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6367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0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16510</xdr:rowOff>
    </xdr:from>
    <xdr:to>
      <xdr:col>15</xdr:col>
      <xdr:colOff>98425</xdr:colOff>
      <xdr:row>33</xdr:row>
      <xdr:rowOff>100330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6743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30480</xdr:rowOff>
    </xdr:from>
    <xdr:to>
      <xdr:col>15</xdr:col>
      <xdr:colOff>149225</xdr:colOff>
      <xdr:row>34</xdr:row>
      <xdr:rowOff>132080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116857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4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100330</xdr:rowOff>
    </xdr:from>
    <xdr:to>
      <xdr:col>11</xdr:col>
      <xdr:colOff>9525</xdr:colOff>
      <xdr:row>33</xdr:row>
      <xdr:rowOff>153670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7581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60960</xdr:rowOff>
    </xdr:from>
    <xdr:to>
      <xdr:col>11</xdr:col>
      <xdr:colOff>60325</xdr:colOff>
      <xdr:row>34</xdr:row>
      <xdr:rowOff>162560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147337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45720</xdr:rowOff>
    </xdr:from>
    <xdr:to>
      <xdr:col>6</xdr:col>
      <xdr:colOff>171450</xdr:colOff>
      <xdr:row>34</xdr:row>
      <xdr:rowOff>147320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132097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57150</xdr:rowOff>
    </xdr:from>
    <xdr:to>
      <xdr:col>24</xdr:col>
      <xdr:colOff>76200</xdr:colOff>
      <xdr:row>33</xdr:row>
      <xdr:rowOff>158750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73677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72390</xdr:rowOff>
    </xdr:from>
    <xdr:to>
      <xdr:col>20</xdr:col>
      <xdr:colOff>38100</xdr:colOff>
      <xdr:row>34</xdr:row>
      <xdr:rowOff>2540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12717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49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137160</xdr:rowOff>
    </xdr:from>
    <xdr:to>
      <xdr:col>15</xdr:col>
      <xdr:colOff>149225</xdr:colOff>
      <xdr:row>33</xdr:row>
      <xdr:rowOff>67310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62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77487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39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49530</xdr:rowOff>
    </xdr:from>
    <xdr:to>
      <xdr:col>11</xdr:col>
      <xdr:colOff>60325</xdr:colOff>
      <xdr:row>33</xdr:row>
      <xdr:rowOff>151130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161307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47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102870</xdr:rowOff>
    </xdr:from>
    <xdr:to>
      <xdr:col>6</xdr:col>
      <xdr:colOff>171450</xdr:colOff>
      <xdr:row>34</xdr:row>
      <xdr:rowOff>33020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43197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52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物件費に係る経常収支比率は、類似団体、県内市町村平均と比較して低い水準にある。</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平成２９年度においては、放課後児童クラブの民間委託に伴う委託費増、公共複合施設の指定管理委託料増に伴い、前年度よりも数値が増加している。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行財政改革の推進による指定管理制度など、民間等の活用により、人件費から物件費への移行に伴い増加するといった傾向があるため、今後経常的に必要なシステム関連委託料や機器リース料などの通常管理・運営について、手法改善・費用の節減に努め、総額抑制を図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21</xdr:row>
      <xdr:rowOff>168910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4434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140987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74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168910</xdr:rowOff>
    </xdr:from>
    <xdr:to>
      <xdr:col>82</xdr:col>
      <xdr:colOff>196850</xdr:colOff>
      <xdr:row>21</xdr:row>
      <xdr:rowOff>168910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6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54610</xdr:rowOff>
    </xdr:from>
    <xdr:to>
      <xdr:col>82</xdr:col>
      <xdr:colOff>107950</xdr:colOff>
      <xdr:row>17</xdr:row>
      <xdr:rowOff>85090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9692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18</xdr:row>
      <xdr:rowOff>40657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312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68580</xdr:rowOff>
    </xdr:from>
    <xdr:to>
      <xdr:col>82</xdr:col>
      <xdr:colOff>158750</xdr:colOff>
      <xdr:row>18</xdr:row>
      <xdr:rowOff>170180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54610</xdr:rowOff>
    </xdr:from>
    <xdr:to>
      <xdr:col>78</xdr:col>
      <xdr:colOff>69850</xdr:colOff>
      <xdr:row>17</xdr:row>
      <xdr:rowOff>85090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969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139717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322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77470</xdr:rowOff>
    </xdr:from>
    <xdr:to>
      <xdr:col>73</xdr:col>
      <xdr:colOff>180975</xdr:colOff>
      <xdr:row>17</xdr:row>
      <xdr:rowOff>85090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992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68580</xdr:rowOff>
    </xdr:from>
    <xdr:to>
      <xdr:col>74</xdr:col>
      <xdr:colOff>31750</xdr:colOff>
      <xdr:row>18</xdr:row>
      <xdr:rowOff>170180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154957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46990</xdr:rowOff>
    </xdr:from>
    <xdr:to>
      <xdr:col>69</xdr:col>
      <xdr:colOff>92075</xdr:colOff>
      <xdr:row>17</xdr:row>
      <xdr:rowOff>77470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961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53340</xdr:rowOff>
    </xdr:from>
    <xdr:to>
      <xdr:col>69</xdr:col>
      <xdr:colOff>142875</xdr:colOff>
      <xdr:row>18</xdr:row>
      <xdr:rowOff>154940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139717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15240</xdr:rowOff>
    </xdr:from>
    <xdr:to>
      <xdr:col>65</xdr:col>
      <xdr:colOff>53975</xdr:colOff>
      <xdr:row>18</xdr:row>
      <xdr:rowOff>116840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101617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34290</xdr:rowOff>
    </xdr:from>
    <xdr:to>
      <xdr:col>82</xdr:col>
      <xdr:colOff>158750</xdr:colOff>
      <xdr:row>17</xdr:row>
      <xdr:rowOff>135890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50817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79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3810</xdr:rowOff>
    </xdr:from>
    <xdr:to>
      <xdr:col>78</xdr:col>
      <xdr:colOff>120650</xdr:colOff>
      <xdr:row>17</xdr:row>
      <xdr:rowOff>105410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115587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687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34290</xdr:rowOff>
    </xdr:from>
    <xdr:to>
      <xdr:col>74</xdr:col>
      <xdr:colOff>31750</xdr:colOff>
      <xdr:row>17</xdr:row>
      <xdr:rowOff>135890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146067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71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26670</xdr:rowOff>
    </xdr:from>
    <xdr:to>
      <xdr:col>69</xdr:col>
      <xdr:colOff>142875</xdr:colOff>
      <xdr:row>17</xdr:row>
      <xdr:rowOff>128270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138447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71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107967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平成２６年度以降は、統合保育所建設に伴う委託料の増等により、ポイントが増加して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いるが、それ以降はほぼ横ばいで、平成２９年度においては、前年度と同様の数値になっている。</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今後も増加傾向にある扶助費の抑制を行うため、単独で行っている助成事業等について検証・見直しを行っていく。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2" name="テキスト ボックス 181">
          <a:extLst>
            <a:ext uri="{FF2B5EF4-FFF2-40B4-BE49-F238E27FC236}">
              <a16:creationId xmlns:a16="http://schemas.microsoft.com/office/drawing/2014/main" id="{00000000-0008-0000-0400-0000B6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a:extLst>
            <a:ext uri="{FF2B5EF4-FFF2-40B4-BE49-F238E27FC236}">
              <a16:creationId xmlns:a16="http://schemas.microsoft.com/office/drawing/2014/main" id="{00000000-0008-0000-0400-0000B7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61</xdr:row>
      <xdr:rowOff>167822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4826000" y="92437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5" name="扶助費最小値テキスト">
          <a:extLst>
            <a:ext uri="{FF2B5EF4-FFF2-40B4-BE49-F238E27FC236}">
              <a16:creationId xmlns:a16="http://schemas.microsoft.com/office/drawing/2014/main" id="{00000000-0008-0000-0400-0000B9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a:extLst>
            <a:ext uri="{FF2B5EF4-FFF2-40B4-BE49-F238E27FC236}">
              <a16:creationId xmlns:a16="http://schemas.microsoft.com/office/drawing/2014/main" id="{00000000-0008-0000-0400-0000BB000000}"/>
            </a:ext>
          </a:extLst>
        </xdr:cNvPr>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80735</xdr:rowOff>
    </xdr:from>
    <xdr:to>
      <xdr:col>24</xdr:col>
      <xdr:colOff>25400</xdr:colOff>
      <xdr:row>57</xdr:row>
      <xdr:rowOff>80735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987800" y="98533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13805</xdr:rowOff>
    </xdr:from>
    <xdr:ext cx="762000" cy="259045"/>
    <xdr:sp macro="" textlink="">
      <xdr:nvSpPr>
        <xdr:cNvPr id="190" name="扶助費平均値テキスト">
          <a:extLst>
            <a:ext uri="{FF2B5EF4-FFF2-40B4-BE49-F238E27FC236}">
              <a16:creationId xmlns:a16="http://schemas.microsoft.com/office/drawing/2014/main" id="{00000000-0008-0000-0400-0000BE000000}"/>
            </a:ext>
          </a:extLst>
        </xdr:cNvPr>
        <xdr:cNvSpPr txBox="1"/>
      </xdr:nvSpPr>
      <xdr:spPr>
        <a:xfrm>
          <a:off x="4914900" y="9615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168728</xdr:rowOff>
    </xdr:from>
    <xdr:to>
      <xdr:col>24</xdr:col>
      <xdr:colOff>76200</xdr:colOff>
      <xdr:row>57</xdr:row>
      <xdr:rowOff>98878</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47752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58965</xdr:rowOff>
    </xdr:from>
    <xdr:to>
      <xdr:col>19</xdr:col>
      <xdr:colOff>187325</xdr:colOff>
      <xdr:row>57</xdr:row>
      <xdr:rowOff>80735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098800" y="98316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157843</xdr:rowOff>
    </xdr:from>
    <xdr:to>
      <xdr:col>20</xdr:col>
      <xdr:colOff>38100</xdr:colOff>
      <xdr:row>57</xdr:row>
      <xdr:rowOff>87993</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98170</xdr:rowOff>
    </xdr:from>
    <xdr:ext cx="7366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3606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48078</xdr:rowOff>
    </xdr:from>
    <xdr:to>
      <xdr:col>15</xdr:col>
      <xdr:colOff>98425</xdr:colOff>
      <xdr:row>57</xdr:row>
      <xdr:rowOff>58965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2209800" y="98207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8165</xdr:rowOff>
    </xdr:from>
    <xdr:to>
      <xdr:col>15</xdr:col>
      <xdr:colOff>149225</xdr:colOff>
      <xdr:row>57</xdr:row>
      <xdr:rowOff>109765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048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119942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2717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99785</xdr:rowOff>
    </xdr:from>
    <xdr:to>
      <xdr:col>11</xdr:col>
      <xdr:colOff>9525</xdr:colOff>
      <xdr:row>57</xdr:row>
      <xdr:rowOff>48078</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1320800" y="9700985"/>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89807</xdr:rowOff>
    </xdr:from>
    <xdr:to>
      <xdr:col>11</xdr:col>
      <xdr:colOff>60325</xdr:colOff>
      <xdr:row>56</xdr:row>
      <xdr:rowOff>19957</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2159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30134</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828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29935</xdr:rowOff>
    </xdr:from>
    <xdr:to>
      <xdr:col>24</xdr:col>
      <xdr:colOff>76200</xdr:colOff>
      <xdr:row>57</xdr:row>
      <xdr:rowOff>131535</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47752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2012</xdr:rowOff>
    </xdr:from>
    <xdr:ext cx="762000" cy="259045"/>
    <xdr:sp macro="" textlink="">
      <xdr:nvSpPr>
        <xdr:cNvPr id="209" name="扶助費該当値テキスト">
          <a:extLst>
            <a:ext uri="{FF2B5EF4-FFF2-40B4-BE49-F238E27FC236}">
              <a16:creationId xmlns:a16="http://schemas.microsoft.com/office/drawing/2014/main" id="{00000000-0008-0000-0400-0000D1000000}"/>
            </a:ext>
          </a:extLst>
        </xdr:cNvPr>
        <xdr:cNvSpPr txBox="1"/>
      </xdr:nvSpPr>
      <xdr:spPr>
        <a:xfrm>
          <a:off x="4914900" y="977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29935</xdr:rowOff>
    </xdr:from>
    <xdr:to>
      <xdr:col>20</xdr:col>
      <xdr:colOff>38100</xdr:colOff>
      <xdr:row>57</xdr:row>
      <xdr:rowOff>131535</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937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116312</xdr:rowOff>
    </xdr:from>
    <xdr:ext cx="7366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3606800" y="9888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8165</xdr:rowOff>
    </xdr:from>
    <xdr:to>
      <xdr:col>15</xdr:col>
      <xdr:colOff>149225</xdr:colOff>
      <xdr:row>57</xdr:row>
      <xdr:rowOff>109765</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3048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94542</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2717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168728</xdr:rowOff>
    </xdr:from>
    <xdr:to>
      <xdr:col>11</xdr:col>
      <xdr:colOff>60325</xdr:colOff>
      <xdr:row>57</xdr:row>
      <xdr:rowOff>98878</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2159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83655</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1828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48985</xdr:rowOff>
    </xdr:from>
    <xdr:to>
      <xdr:col>6</xdr:col>
      <xdr:colOff>171450</xdr:colOff>
      <xdr:row>56</xdr:row>
      <xdr:rowOff>150585</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1270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135362</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939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mn-lt"/>
              <a:ea typeface="+mn-ea"/>
              <a:cs typeface="+mn-cs"/>
            </a:rPr>
            <a:t>平成２９年度において</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、簡易水道事業特別会計が水道事業会計と統合したことにより、</a:t>
          </a:r>
          <a:r>
            <a:rPr lang="ja-JP" altLang="en-US" sz="1100" b="0" i="0" baseline="0">
              <a:solidFill>
                <a:schemeClr val="dk1"/>
              </a:solidFill>
              <a:effectLst/>
              <a:latin typeface="+mn-lt"/>
              <a:ea typeface="+mn-ea"/>
              <a:cs typeface="+mn-cs"/>
            </a:rPr>
            <a:t>簡易水道事業特別会計への繰出金</a:t>
          </a:r>
          <a:r>
            <a:rPr lang="ja-JP" altLang="ja-JP" sz="1100" b="0" i="0" baseline="0">
              <a:solidFill>
                <a:schemeClr val="dk1"/>
              </a:solidFill>
              <a:effectLst/>
              <a:latin typeface="+mn-lt"/>
              <a:ea typeface="+mn-ea"/>
              <a:cs typeface="+mn-cs"/>
            </a:rPr>
            <a:t>が</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したため、</a:t>
          </a:r>
          <a:r>
            <a:rPr lang="ja-JP" altLang="en-US" sz="1100" b="0" i="0" baseline="0">
              <a:solidFill>
                <a:schemeClr val="dk1"/>
              </a:solidFill>
              <a:effectLst/>
              <a:latin typeface="+mn-lt"/>
              <a:ea typeface="+mn-ea"/>
              <a:cs typeface="+mn-cs"/>
            </a:rPr>
            <a:t>その他</a:t>
          </a:r>
          <a:r>
            <a:rPr lang="ja-JP" altLang="ja-JP" sz="1100" b="0" i="0" baseline="0">
              <a:solidFill>
                <a:schemeClr val="dk1"/>
              </a:solidFill>
              <a:effectLst/>
              <a:latin typeface="+mn-lt"/>
              <a:ea typeface="+mn-ea"/>
              <a:cs typeface="+mn-cs"/>
            </a:rPr>
            <a:t>の比率が前年度と比較し</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a:t>
          </a:r>
          <a:endParaRPr lang="ja-JP" altLang="ja-JP">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その他に係る経常収支比率が類似団体を上回っている主な要因は、公共下水道事業等の特別会計への繰出金である。</a:t>
          </a:r>
          <a:endParaRPr lang="ja-JP" altLang="ja-JP">
            <a:effectLst/>
            <a:latin typeface="ＭＳ Ｐゴシック" panose="020B0600070205080204" pitchFamily="50" charset="-128"/>
            <a:ea typeface="ＭＳ Ｐゴシック" panose="020B0600070205080204" pitchFamily="50" charset="-128"/>
          </a:endParaRPr>
        </a:p>
        <a:p>
          <a:pPr rtl="0"/>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下水道事業については、今後も建設費に係る起債の償還による繰出金の増が見込まれる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ため</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、平成２８年度から平準化債を活用し、繰出金の額の平準化を図っている。また、後年度における維持管理までを視野に入れた収支の見通しや事業計画の見直しを行い、総事業費の抑制を図っていく。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a:extLst>
            <a:ext uri="{FF2B5EF4-FFF2-40B4-BE49-F238E27FC236}">
              <a16:creationId xmlns:a16="http://schemas.microsoft.com/office/drawing/2014/main"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113284</xdr:rowOff>
    </xdr:from>
    <xdr:to>
      <xdr:col>82</xdr:col>
      <xdr:colOff>107950</xdr:colOff>
      <xdr:row>60</xdr:row>
      <xdr:rowOff>122428</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6510000" y="902868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4" name="その他最小値テキスト">
          <a:extLst>
            <a:ext uri="{FF2B5EF4-FFF2-40B4-BE49-F238E27FC236}">
              <a16:creationId xmlns:a16="http://schemas.microsoft.com/office/drawing/2014/main" id="{00000000-0008-0000-0400-0000F4000000}"/>
            </a:ext>
          </a:extLst>
        </xdr:cNvPr>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28211</xdr:rowOff>
    </xdr:from>
    <xdr:ext cx="762000" cy="259045"/>
    <xdr:sp macro="" textlink="">
      <xdr:nvSpPr>
        <xdr:cNvPr id="246" name="その他最大値テキスト">
          <a:extLst>
            <a:ext uri="{FF2B5EF4-FFF2-40B4-BE49-F238E27FC236}">
              <a16:creationId xmlns:a16="http://schemas.microsoft.com/office/drawing/2014/main" id="{00000000-0008-0000-0400-0000F6000000}"/>
            </a:ext>
          </a:extLst>
        </xdr:cNvPr>
        <xdr:cNvSpPr txBox="1"/>
      </xdr:nvSpPr>
      <xdr:spPr>
        <a:xfrm>
          <a:off x="16598900" y="877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113284</xdr:rowOff>
    </xdr:from>
    <xdr:to>
      <xdr:col>82</xdr:col>
      <xdr:colOff>196850</xdr:colOff>
      <xdr:row>52</xdr:row>
      <xdr:rowOff>113284</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902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88138</xdr:rowOff>
    </xdr:from>
    <xdr:to>
      <xdr:col>82</xdr:col>
      <xdr:colOff>107950</xdr:colOff>
      <xdr:row>57</xdr:row>
      <xdr:rowOff>170434</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5671800" y="986078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79011</xdr:rowOff>
    </xdr:from>
    <xdr:ext cx="762000" cy="259045"/>
    <xdr:sp macro="" textlink="">
      <xdr:nvSpPr>
        <xdr:cNvPr id="249" name="その他平均値テキスト">
          <a:extLst>
            <a:ext uri="{FF2B5EF4-FFF2-40B4-BE49-F238E27FC236}">
              <a16:creationId xmlns:a16="http://schemas.microsoft.com/office/drawing/2014/main" id="{00000000-0008-0000-0400-0000F9000000}"/>
            </a:ext>
          </a:extLst>
        </xdr:cNvPr>
        <xdr:cNvSpPr txBox="1"/>
      </xdr:nvSpPr>
      <xdr:spPr>
        <a:xfrm>
          <a:off x="16598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161290</xdr:rowOff>
    </xdr:from>
    <xdr:to>
      <xdr:col>78</xdr:col>
      <xdr:colOff>69850</xdr:colOff>
      <xdr:row>57</xdr:row>
      <xdr:rowOff>170434</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4782800" y="99339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35052</xdr:rowOff>
    </xdr:from>
    <xdr:to>
      <xdr:col>78</xdr:col>
      <xdr:colOff>120650</xdr:colOff>
      <xdr:row>56</xdr:row>
      <xdr:rowOff>136652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5621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146829</xdr:rowOff>
    </xdr:from>
    <xdr:ext cx="7366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290800" y="940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161290</xdr:rowOff>
    </xdr:from>
    <xdr:to>
      <xdr:col>73</xdr:col>
      <xdr:colOff>180975</xdr:colOff>
      <xdr:row>58</xdr:row>
      <xdr:rowOff>90424</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893800" y="993394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169926</xdr:rowOff>
    </xdr:from>
    <xdr:to>
      <xdr:col>74</xdr:col>
      <xdr:colOff>31750</xdr:colOff>
      <xdr:row>56</xdr:row>
      <xdr:rowOff>100076</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4732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110253</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401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161290</xdr:rowOff>
    </xdr:from>
    <xdr:to>
      <xdr:col>69</xdr:col>
      <xdr:colOff>92075</xdr:colOff>
      <xdr:row>58</xdr:row>
      <xdr:rowOff>90424</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004800" y="993394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105918</xdr:rowOff>
    </xdr:from>
    <xdr:to>
      <xdr:col>69</xdr:col>
      <xdr:colOff>142875</xdr:colOff>
      <xdr:row>56</xdr:row>
      <xdr:rowOff>36068</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3843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46245</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512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87630</xdr:rowOff>
    </xdr:from>
    <xdr:to>
      <xdr:col>65</xdr:col>
      <xdr:colOff>53975</xdr:colOff>
      <xdr:row>56</xdr:row>
      <xdr:rowOff>17780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2954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27957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37338</xdr:rowOff>
    </xdr:from>
    <xdr:to>
      <xdr:col>82</xdr:col>
      <xdr:colOff>158750</xdr:colOff>
      <xdr:row>57</xdr:row>
      <xdr:rowOff>138938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64592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9415</xdr:rowOff>
    </xdr:from>
    <xdr:ext cx="762000" cy="259045"/>
    <xdr:sp macro="" textlink="">
      <xdr:nvSpPr>
        <xdr:cNvPr id="268" name="その他該当値テキスト">
          <a:extLst>
            <a:ext uri="{FF2B5EF4-FFF2-40B4-BE49-F238E27FC236}">
              <a16:creationId xmlns:a16="http://schemas.microsoft.com/office/drawing/2014/main" id="{00000000-0008-0000-0400-00000C010000}"/>
            </a:ext>
          </a:extLst>
        </xdr:cNvPr>
        <xdr:cNvSpPr txBox="1"/>
      </xdr:nvSpPr>
      <xdr:spPr>
        <a:xfrm>
          <a:off x="165989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119634</xdr:rowOff>
    </xdr:from>
    <xdr:to>
      <xdr:col>78</xdr:col>
      <xdr:colOff>120650</xdr:colOff>
      <xdr:row>58</xdr:row>
      <xdr:rowOff>49784</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5621000" y="98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34561</xdr:rowOff>
    </xdr:from>
    <xdr:ext cx="7366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290800" y="9978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110490</xdr:rowOff>
    </xdr:from>
    <xdr:to>
      <xdr:col>74</xdr:col>
      <xdr:colOff>31750</xdr:colOff>
      <xdr:row>58</xdr:row>
      <xdr:rowOff>40640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25417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39624</xdr:rowOff>
    </xdr:from>
    <xdr:to>
      <xdr:col>69</xdr:col>
      <xdr:colOff>142875</xdr:colOff>
      <xdr:row>58</xdr:row>
      <xdr:rowOff>141224</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3843000" y="998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126001</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512800" y="1007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補助費については、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平成２８年度までは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比較し若干低くなっていたが、平成２９年度において、簡易水道事業特別会計が水道事業会計と統合したことにより、水道会計補助金が増加したため、補助費等の比率が前年度と比較し増加した。</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また、経常収支に影響を与えるものではないが、本市の出資する法人等をはじめ地域医療確保のための市内公的病院支援のための補助金などの臨時的なものも増加しており、補助費総額も増加傾向にある。</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今後も、補助金の交付要綱に定める基準により、交付先団体の決算状況等に応じた補助額の設定等、補助費の適正化を図っていく。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133858</xdr:rowOff>
    </xdr:from>
    <xdr:to>
      <xdr:col>82</xdr:col>
      <xdr:colOff>107950</xdr:colOff>
      <xdr:row>39</xdr:row>
      <xdr:rowOff>115570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79170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87647</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115570</xdr:rowOff>
    </xdr:from>
    <xdr:to>
      <xdr:col>82</xdr:col>
      <xdr:colOff>196850</xdr:colOff>
      <xdr:row>39</xdr:row>
      <xdr:rowOff>115570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48785</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53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133858</xdr:rowOff>
    </xdr:from>
    <xdr:to>
      <xdr:col>82</xdr:col>
      <xdr:colOff>196850</xdr:colOff>
      <xdr:row>33</xdr:row>
      <xdr:rowOff>133858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79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30988</xdr:rowOff>
    </xdr:from>
    <xdr:to>
      <xdr:col>82</xdr:col>
      <xdr:colOff>107950</xdr:colOff>
      <xdr:row>36</xdr:row>
      <xdr:rowOff>72136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5671800" y="620318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37863</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038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xdr:rowOff>
    </xdr:from>
    <xdr:to>
      <xdr:col>78</xdr:col>
      <xdr:colOff>69850</xdr:colOff>
      <xdr:row>36</xdr:row>
      <xdr:rowOff>30988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4782800" y="61757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107713</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147574</xdr:rowOff>
    </xdr:from>
    <xdr:to>
      <xdr:col>73</xdr:col>
      <xdr:colOff>180975</xdr:colOff>
      <xdr:row>36</xdr:row>
      <xdr:rowOff>3556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893800" y="61483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147574</xdr:rowOff>
    </xdr:from>
    <xdr:to>
      <xdr:col>69</xdr:col>
      <xdr:colOff>92075</xdr:colOff>
      <xdr:row>36</xdr:row>
      <xdr:rowOff>3556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004800" y="61483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84853</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164863</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616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151638</xdr:rowOff>
    </xdr:from>
    <xdr:to>
      <xdr:col>78</xdr:col>
      <xdr:colOff>120650</xdr:colOff>
      <xdr:row>36</xdr:row>
      <xdr:rowOff>81788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91965</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124206</xdr:rowOff>
    </xdr:from>
    <xdr:to>
      <xdr:col>74</xdr:col>
      <xdr:colOff>31750</xdr:colOff>
      <xdr:row>36</xdr:row>
      <xdr:rowOff>54356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64533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96774</xdr:rowOff>
    </xdr:from>
    <xdr:to>
      <xdr:col>69</xdr:col>
      <xdr:colOff>142875</xdr:colOff>
      <xdr:row>36</xdr:row>
      <xdr:rowOff>26924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37101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２０年度以降中学校建設事業等の大型事業の実施、また平成２２年度より市全体が過疎指定を受けたことに伴いソフト事業を含め過疎債を活用して事業を行っていること、平成２５年度に発生した災害に伴う災害復旧事業債の償還も影響し、償還額は現在の高い水準で今後も続いていくことが予測され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平成２９年度においても、災害復旧事業債の償還額増による影響で、前年度と比較し、</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0.9</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ポイント増となっている。</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市債発行額が償還額以下となるよう、対象事業の精査・実施の繰延べ等を実施していき、今後の償還額の伸びを抑えていくよう努める。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153670</xdr:rowOff>
    </xdr:from>
    <xdr:to>
      <xdr:col>24</xdr:col>
      <xdr:colOff>25400</xdr:colOff>
      <xdr:row>81</xdr:row>
      <xdr:rowOff>24130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66952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68597</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41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153670</xdr:rowOff>
    </xdr:from>
    <xdr:to>
      <xdr:col>24</xdr:col>
      <xdr:colOff>114300</xdr:colOff>
      <xdr:row>73</xdr:row>
      <xdr:rowOff>153670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66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149861</xdr:rowOff>
    </xdr:from>
    <xdr:to>
      <xdr:col>24</xdr:col>
      <xdr:colOff>25400</xdr:colOff>
      <xdr:row>79</xdr:row>
      <xdr:rowOff>46989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522961"/>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85107</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94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88900</xdr:rowOff>
    </xdr:from>
    <xdr:to>
      <xdr:col>19</xdr:col>
      <xdr:colOff>187325</xdr:colOff>
      <xdr:row>78</xdr:row>
      <xdr:rowOff>149861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34620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1287</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88900</xdr:rowOff>
    </xdr:from>
    <xdr:to>
      <xdr:col>15</xdr:col>
      <xdr:colOff>98425</xdr:colOff>
      <xdr:row>78</xdr:row>
      <xdr:rowOff>127000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46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133350</xdr:rowOff>
    </xdr:from>
    <xdr:to>
      <xdr:col>15</xdr:col>
      <xdr:colOff>149225</xdr:colOff>
      <xdr:row>76</xdr:row>
      <xdr:rowOff>63500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73677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127000</xdr:rowOff>
    </xdr:from>
    <xdr:to>
      <xdr:col>11</xdr:col>
      <xdr:colOff>9525</xdr:colOff>
      <xdr:row>79</xdr:row>
      <xdr:rowOff>8889</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5001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115588</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167639</xdr:rowOff>
    </xdr:from>
    <xdr:to>
      <xdr:col>24</xdr:col>
      <xdr:colOff>76200</xdr:colOff>
      <xdr:row>79</xdr:row>
      <xdr:rowOff>97789</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139716</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99061</xdr:rowOff>
    </xdr:from>
    <xdr:to>
      <xdr:col>20</xdr:col>
      <xdr:colOff>38100</xdr:colOff>
      <xdr:row>79</xdr:row>
      <xdr:rowOff>29211</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13988</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38100</xdr:rowOff>
    </xdr:from>
    <xdr:to>
      <xdr:col>15</xdr:col>
      <xdr:colOff>149225</xdr:colOff>
      <xdr:row>78</xdr:row>
      <xdr:rowOff>139700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124477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76200</xdr:rowOff>
    </xdr:from>
    <xdr:to>
      <xdr:col>11</xdr:col>
      <xdr:colOff>60325</xdr:colOff>
      <xdr:row>79</xdr:row>
      <xdr:rowOff>6350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162577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129539</xdr:rowOff>
    </xdr:from>
    <xdr:to>
      <xdr:col>6</xdr:col>
      <xdr:colOff>171450</xdr:colOff>
      <xdr:row>79</xdr:row>
      <xdr:rowOff>59689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44466</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平成２７年度以降、人件費、物件費については類似団体を下回っており、全体でも平成２７年度以降は類似団体の平均より下回っている。</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平成２９年度においては、物件費の増等があり、前年度と比較し若干増加している。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それ以外の繰出金や扶助費の伸びを抑えていき、さらに改善していく必要がある。</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今後も、対象事業の精査、計画の見直しにより、総経費の抑制に努める。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46990</xdr:rowOff>
    </xdr:from>
    <xdr:to>
      <xdr:col>82</xdr:col>
      <xdr:colOff>107950</xdr:colOff>
      <xdr:row>80</xdr:row>
      <xdr:rowOff>62992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562840"/>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35069</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62992</xdr:rowOff>
    </xdr:from>
    <xdr:to>
      <xdr:col>82</xdr:col>
      <xdr:colOff>196850</xdr:colOff>
      <xdr:row>80</xdr:row>
      <xdr:rowOff>62992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133367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46990</xdr:rowOff>
    </xdr:from>
    <xdr:to>
      <xdr:col>82</xdr:col>
      <xdr:colOff>196850</xdr:colOff>
      <xdr:row>73</xdr:row>
      <xdr:rowOff>46990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62992</xdr:rowOff>
    </xdr:from>
    <xdr:to>
      <xdr:col>82</xdr:col>
      <xdr:colOff>107950</xdr:colOff>
      <xdr:row>76</xdr:row>
      <xdr:rowOff>72137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093192"/>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158005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188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14478</xdr:rowOff>
    </xdr:from>
    <xdr:to>
      <xdr:col>82</xdr:col>
      <xdr:colOff>158750</xdr:colOff>
      <xdr:row>77</xdr:row>
      <xdr:rowOff>116078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147574</xdr:rowOff>
    </xdr:from>
    <xdr:to>
      <xdr:col>78</xdr:col>
      <xdr:colOff>69850</xdr:colOff>
      <xdr:row>76</xdr:row>
      <xdr:rowOff>62992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00632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153924</xdr:rowOff>
    </xdr:from>
    <xdr:to>
      <xdr:col>78</xdr:col>
      <xdr:colOff>120650</xdr:colOff>
      <xdr:row>77</xdr:row>
      <xdr:rowOff>84074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68851</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147574</xdr:rowOff>
    </xdr:from>
    <xdr:to>
      <xdr:col>73</xdr:col>
      <xdr:colOff>180975</xdr:colOff>
      <xdr:row>76</xdr:row>
      <xdr:rowOff>40132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0063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32275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152146</xdr:rowOff>
    </xdr:from>
    <xdr:to>
      <xdr:col>69</xdr:col>
      <xdr:colOff>92075</xdr:colOff>
      <xdr:row>76</xdr:row>
      <xdr:rowOff>40132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0108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23385</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21337</xdr:rowOff>
    </xdr:from>
    <xdr:to>
      <xdr:col>82</xdr:col>
      <xdr:colOff>158750</xdr:colOff>
      <xdr:row>76</xdr:row>
      <xdr:rowOff>122937</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37863</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89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xdr:rowOff>
    </xdr:from>
    <xdr:to>
      <xdr:col>78</xdr:col>
      <xdr:colOff>120650</xdr:colOff>
      <xdr:row>76</xdr:row>
      <xdr:rowOff>113792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123969</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811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96774</xdr:rowOff>
    </xdr:from>
    <xdr:to>
      <xdr:col>74</xdr:col>
      <xdr:colOff>31750</xdr:colOff>
      <xdr:row>76</xdr:row>
      <xdr:rowOff>26924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37101</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160782</xdr:rowOff>
    </xdr:from>
    <xdr:to>
      <xdr:col>69</xdr:col>
      <xdr:colOff>142875</xdr:colOff>
      <xdr:row>76</xdr:row>
      <xdr:rowOff>90932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75709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10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16273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島根県江津市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92329</xdr:rowOff>
    </xdr:from>
    <xdr:to>
      <xdr:col>29</xdr:col>
      <xdr:colOff>127000</xdr:colOff>
      <xdr:row>18</xdr:row>
      <xdr:rowOff>52484</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197354"/>
          <a:ext cx="0" cy="9888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24561</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52484</xdr:rowOff>
    </xdr:from>
    <xdr:to>
      <xdr:col>30</xdr:col>
      <xdr:colOff>25400</xdr:colOff>
      <xdr:row>18</xdr:row>
      <xdr:rowOff>52484</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862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7256</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94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92329</xdr:rowOff>
    </xdr:from>
    <xdr:to>
      <xdr:col>30</xdr:col>
      <xdr:colOff>25400</xdr:colOff>
      <xdr:row>12</xdr:row>
      <xdr:rowOff>92329</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197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165033</xdr:rowOff>
    </xdr:from>
    <xdr:to>
      <xdr:col>29</xdr:col>
      <xdr:colOff>127000</xdr:colOff>
      <xdr:row>16</xdr:row>
      <xdr:rowOff>167790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003800" y="2955858"/>
          <a:ext cx="647700" cy="2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153395</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944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9868</xdr:rowOff>
    </xdr:from>
    <xdr:to>
      <xdr:col>29</xdr:col>
      <xdr:colOff>177800</xdr:colOff>
      <xdr:row>17</xdr:row>
      <xdr:rowOff>111468</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165033</xdr:rowOff>
    </xdr:from>
    <xdr:to>
      <xdr:col>26</xdr:col>
      <xdr:colOff>50800</xdr:colOff>
      <xdr:row>17</xdr:row>
      <xdr:rowOff>18871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2955858"/>
          <a:ext cx="698500" cy="25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22061</xdr:rowOff>
    </xdr:from>
    <xdr:to>
      <xdr:col>26</xdr:col>
      <xdr:colOff>101600</xdr:colOff>
      <xdr:row>17</xdr:row>
      <xdr:rowOff>123661</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108438</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3070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18871</xdr:rowOff>
    </xdr:from>
    <xdr:to>
      <xdr:col>22</xdr:col>
      <xdr:colOff>114300</xdr:colOff>
      <xdr:row>17</xdr:row>
      <xdr:rowOff>18935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2981146"/>
          <a:ext cx="698500" cy="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44926</xdr:rowOff>
    </xdr:from>
    <xdr:to>
      <xdr:col>22</xdr:col>
      <xdr:colOff>165100</xdr:colOff>
      <xdr:row>17</xdr:row>
      <xdr:rowOff>146526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131303</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309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4592</xdr:rowOff>
    </xdr:from>
    <xdr:to>
      <xdr:col>18</xdr:col>
      <xdr:colOff>177800</xdr:colOff>
      <xdr:row>17</xdr:row>
      <xdr:rowOff>18935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2908300" y="2966867"/>
          <a:ext cx="698500" cy="14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18655</xdr:rowOff>
    </xdr:from>
    <xdr:to>
      <xdr:col>19</xdr:col>
      <xdr:colOff>38100</xdr:colOff>
      <xdr:row>17</xdr:row>
      <xdr:rowOff>120255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80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105032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306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32257</xdr:rowOff>
    </xdr:from>
    <xdr:to>
      <xdr:col>15</xdr:col>
      <xdr:colOff>101600</xdr:colOff>
      <xdr:row>17</xdr:row>
      <xdr:rowOff>133857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945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118634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308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116990</xdr:rowOff>
    </xdr:from>
    <xdr:to>
      <xdr:col>29</xdr:col>
      <xdr:colOff>177800</xdr:colOff>
      <xdr:row>17</xdr:row>
      <xdr:rowOff>47140</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907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133517</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75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114233</xdr:rowOff>
    </xdr:from>
    <xdr:to>
      <xdr:col>26</xdr:col>
      <xdr:colOff>101600</xdr:colOff>
      <xdr:row>17</xdr:row>
      <xdr:rowOff>44383</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905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54560</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2673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139521</xdr:rowOff>
    </xdr:from>
    <xdr:to>
      <xdr:col>22</xdr:col>
      <xdr:colOff>165100</xdr:colOff>
      <xdr:row>17</xdr:row>
      <xdr:rowOff>69671</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930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79848</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269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139585</xdr:rowOff>
    </xdr:from>
    <xdr:to>
      <xdr:col>19</xdr:col>
      <xdr:colOff>38100</xdr:colOff>
      <xdr:row>17</xdr:row>
      <xdr:rowOff>69735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930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79912</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2699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125242</xdr:rowOff>
    </xdr:from>
    <xdr:to>
      <xdr:col>15</xdr:col>
      <xdr:colOff>101600</xdr:colOff>
      <xdr:row>17</xdr:row>
      <xdr:rowOff>55392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916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65569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268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271132</xdr:rowOff>
    </xdr:from>
    <xdr:to>
      <xdr:col>29</xdr:col>
      <xdr:colOff>127000</xdr:colOff>
      <xdr:row>38</xdr:row>
      <xdr:rowOff>168458</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95682"/>
          <a:ext cx="0" cy="14403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140535</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60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168458</xdr:rowOff>
    </xdr:from>
    <xdr:to>
      <xdr:col>30</xdr:col>
      <xdr:colOff>25400</xdr:colOff>
      <xdr:row>38</xdr:row>
      <xdr:rowOff>168458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6360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14609</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39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271132</xdr:rowOff>
    </xdr:from>
    <xdr:to>
      <xdr:col>30</xdr:col>
      <xdr:colOff>25400</xdr:colOff>
      <xdr:row>33</xdr:row>
      <xdr:rowOff>271132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95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11198</xdr:rowOff>
    </xdr:from>
    <xdr:to>
      <xdr:col>29</xdr:col>
      <xdr:colOff>127000</xdr:colOff>
      <xdr:row>36</xdr:row>
      <xdr:rowOff>24440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964448"/>
          <a:ext cx="647700" cy="13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41256</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71659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69179</xdr:rowOff>
    </xdr:from>
    <xdr:to>
      <xdr:col>29</xdr:col>
      <xdr:colOff>177800</xdr:colOff>
      <xdr:row>37</xdr:row>
      <xdr:rowOff>170779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71938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24440</xdr:rowOff>
    </xdr:from>
    <xdr:to>
      <xdr:col>26</xdr:col>
      <xdr:colOff>50800</xdr:colOff>
      <xdr:row>36</xdr:row>
      <xdr:rowOff>31053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977690"/>
          <a:ext cx="698500" cy="6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64705</xdr:rowOff>
    </xdr:from>
    <xdr:to>
      <xdr:col>26</xdr:col>
      <xdr:colOff>101600</xdr:colOff>
      <xdr:row>37</xdr:row>
      <xdr:rowOff>166305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7189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151082</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7275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26710</xdr:rowOff>
    </xdr:from>
    <xdr:to>
      <xdr:col>22</xdr:col>
      <xdr:colOff>114300</xdr:colOff>
      <xdr:row>36</xdr:row>
      <xdr:rowOff>31053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979960"/>
          <a:ext cx="698500" cy="4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75024</xdr:rowOff>
    </xdr:from>
    <xdr:to>
      <xdr:col>22</xdr:col>
      <xdr:colOff>165100</xdr:colOff>
      <xdr:row>37</xdr:row>
      <xdr:rowOff>176624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71997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161401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7286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321751</xdr:rowOff>
    </xdr:from>
    <xdr:to>
      <xdr:col>18</xdr:col>
      <xdr:colOff>177800</xdr:colOff>
      <xdr:row>36</xdr:row>
      <xdr:rowOff>26710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932101"/>
          <a:ext cx="698500" cy="47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4566</xdr:rowOff>
    </xdr:from>
    <xdr:to>
      <xdr:col>19</xdr:col>
      <xdr:colOff>38100</xdr:colOff>
      <xdr:row>37</xdr:row>
      <xdr:rowOff>106166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7129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90943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721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135620</xdr:rowOff>
    </xdr:from>
    <xdr:to>
      <xdr:col>15</xdr:col>
      <xdr:colOff>101600</xdr:colOff>
      <xdr:row>37</xdr:row>
      <xdr:rowOff>65770</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7088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50547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717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303298</xdr:rowOff>
    </xdr:from>
    <xdr:to>
      <xdr:col>29</xdr:col>
      <xdr:colOff>177800</xdr:colOff>
      <xdr:row>36</xdr:row>
      <xdr:rowOff>61998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13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148375</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758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316540</xdr:rowOff>
    </xdr:from>
    <xdr:to>
      <xdr:col>26</xdr:col>
      <xdr:colOff>101600</xdr:colOff>
      <xdr:row>36</xdr:row>
      <xdr:rowOff>75240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926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85417</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695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323153</xdr:rowOff>
    </xdr:from>
    <xdr:to>
      <xdr:col>22</xdr:col>
      <xdr:colOff>165100</xdr:colOff>
      <xdr:row>36</xdr:row>
      <xdr:rowOff>81853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933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92030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702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318810</xdr:rowOff>
    </xdr:from>
    <xdr:to>
      <xdr:col>19</xdr:col>
      <xdr:colOff>38100</xdr:colOff>
      <xdr:row>36</xdr:row>
      <xdr:rowOff>77510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929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87687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69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270951</xdr:rowOff>
    </xdr:from>
    <xdr:to>
      <xdr:col>15</xdr:col>
      <xdr:colOff>101600</xdr:colOff>
      <xdr:row>36</xdr:row>
      <xdr:rowOff>29651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881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39828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650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島根県江津市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23,944
23,655
268.24
15,650,517
15,031,823
498,876
8,773,757
21,898,733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88791</xdr:rowOff>
    </xdr:from>
    <xdr:to>
      <xdr:col>24</xdr:col>
      <xdr:colOff>62865</xdr:colOff>
      <xdr:row>37</xdr:row>
      <xdr:rowOff>47533</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403741"/>
          <a:ext cx="1270" cy="98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51360</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47533</xdr:rowOff>
    </xdr:from>
    <xdr:to>
      <xdr:col>24</xdr:col>
      <xdr:colOff>152400</xdr:colOff>
      <xdr:row>37</xdr:row>
      <xdr:rowOff>47533</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1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35468</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88791</xdr:rowOff>
    </xdr:from>
    <xdr:to>
      <xdr:col>24</xdr:col>
      <xdr:colOff>152400</xdr:colOff>
      <xdr:row>31</xdr:row>
      <xdr:rowOff>88791</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4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40090</xdr:rowOff>
    </xdr:from>
    <xdr:to>
      <xdr:col>24</xdr:col>
      <xdr:colOff>63500</xdr:colOff>
      <xdr:row>36</xdr:row>
      <xdr:rowOff>42911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3797300" y="6212290"/>
          <a:ext cx="838200" cy="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23623</xdr:rowOff>
    </xdr:from>
    <xdr:ext cx="534377"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95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45196</xdr:rowOff>
    </xdr:from>
    <xdr:to>
      <xdr:col>24</xdr:col>
      <xdr:colOff>114300</xdr:colOff>
      <xdr:row>36</xdr:row>
      <xdr:rowOff>146796</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40090</xdr:rowOff>
    </xdr:from>
    <xdr:to>
      <xdr:col>19</xdr:col>
      <xdr:colOff>177800</xdr:colOff>
      <xdr:row>36</xdr:row>
      <xdr:rowOff>58017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212290"/>
          <a:ext cx="889000" cy="1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53307</xdr:rowOff>
    </xdr:from>
    <xdr:to>
      <xdr:col>20</xdr:col>
      <xdr:colOff>38100</xdr:colOff>
      <xdr:row>36</xdr:row>
      <xdr:rowOff>154907</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146034</xdr:rowOff>
    </xdr:from>
    <xdr:ext cx="534377"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530111" y="631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58017</xdr:rowOff>
    </xdr:from>
    <xdr:to>
      <xdr:col>15</xdr:col>
      <xdr:colOff>50800</xdr:colOff>
      <xdr:row>36</xdr:row>
      <xdr:rowOff>58241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230217"/>
          <a:ext cx="889000" cy="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74402</xdr:rowOff>
    </xdr:from>
    <xdr:to>
      <xdr:col>15</xdr:col>
      <xdr:colOff>101600</xdr:colOff>
      <xdr:row>37</xdr:row>
      <xdr:rowOff>4552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167129</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633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44214</xdr:rowOff>
    </xdr:from>
    <xdr:to>
      <xdr:col>10</xdr:col>
      <xdr:colOff>114300</xdr:colOff>
      <xdr:row>36</xdr:row>
      <xdr:rowOff>58241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130300" y="6216414"/>
          <a:ext cx="889000" cy="1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46618</xdr:rowOff>
    </xdr:from>
    <xdr:to>
      <xdr:col>10</xdr:col>
      <xdr:colOff>165100</xdr:colOff>
      <xdr:row>36</xdr:row>
      <xdr:rowOff>148218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139345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31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51547</xdr:rowOff>
    </xdr:from>
    <xdr:to>
      <xdr:col>6</xdr:col>
      <xdr:colOff>38100</xdr:colOff>
      <xdr:row>36</xdr:row>
      <xdr:rowOff>153147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2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144274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31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163561</xdr:rowOff>
    </xdr:from>
    <xdr:to>
      <xdr:col>24</xdr:col>
      <xdr:colOff>114300</xdr:colOff>
      <xdr:row>36</xdr:row>
      <xdr:rowOff>93711</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1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14988</xdr:rowOff>
    </xdr:from>
    <xdr:ext cx="534377"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01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160740</xdr:rowOff>
    </xdr:from>
    <xdr:to>
      <xdr:col>20</xdr:col>
      <xdr:colOff>38100</xdr:colOff>
      <xdr:row>36</xdr:row>
      <xdr:rowOff>90890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16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107417</xdr:rowOff>
    </xdr:from>
    <xdr:ext cx="534377"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30111" y="593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7217</xdr:rowOff>
    </xdr:from>
    <xdr:to>
      <xdr:col>15</xdr:col>
      <xdr:colOff>101600</xdr:colOff>
      <xdr:row>36</xdr:row>
      <xdr:rowOff>108817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17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125344</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595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7441</xdr:rowOff>
    </xdr:from>
    <xdr:to>
      <xdr:col>10</xdr:col>
      <xdr:colOff>165100</xdr:colOff>
      <xdr:row>36</xdr:row>
      <xdr:rowOff>109041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17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125568</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59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164864</xdr:rowOff>
    </xdr:from>
    <xdr:to>
      <xdr:col>6</xdr:col>
      <xdr:colOff>38100</xdr:colOff>
      <xdr:row>36</xdr:row>
      <xdr:rowOff>95014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111541</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594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15886</xdr:rowOff>
    </xdr:from>
    <xdr:to>
      <xdr:col>24</xdr:col>
      <xdr:colOff>62865</xdr:colOff>
      <xdr:row>58</xdr:row>
      <xdr:rowOff>167088</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59836"/>
          <a:ext cx="1270" cy="1351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170915</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11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167088</xdr:rowOff>
    </xdr:from>
    <xdr:to>
      <xdr:col>24</xdr:col>
      <xdr:colOff>152400</xdr:colOff>
      <xdr:row>58</xdr:row>
      <xdr:rowOff>167088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111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134013</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35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15886</xdr:rowOff>
    </xdr:from>
    <xdr:to>
      <xdr:col>24</xdr:col>
      <xdr:colOff>152400</xdr:colOff>
      <xdr:row>51</xdr:row>
      <xdr:rowOff>15886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59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149965</xdr:rowOff>
    </xdr:from>
    <xdr:to>
      <xdr:col>24</xdr:col>
      <xdr:colOff>63500</xdr:colOff>
      <xdr:row>56</xdr:row>
      <xdr:rowOff>165663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751165"/>
          <a:ext cx="838200" cy="1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118403</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19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139976</xdr:rowOff>
    </xdr:from>
    <xdr:to>
      <xdr:col>24</xdr:col>
      <xdr:colOff>114300</xdr:colOff>
      <xdr:row>57</xdr:row>
      <xdr:rowOff>70126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74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149965</xdr:rowOff>
    </xdr:from>
    <xdr:to>
      <xdr:col>19</xdr:col>
      <xdr:colOff>177800</xdr:colOff>
      <xdr:row>57</xdr:row>
      <xdr:rowOff>52386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751165"/>
          <a:ext cx="889000" cy="7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146910</xdr:rowOff>
    </xdr:from>
    <xdr:to>
      <xdr:col>20</xdr:col>
      <xdr:colOff>38100</xdr:colOff>
      <xdr:row>57</xdr:row>
      <xdr:rowOff>77060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74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68187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84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52386</xdr:rowOff>
    </xdr:from>
    <xdr:to>
      <xdr:col>15</xdr:col>
      <xdr:colOff>50800</xdr:colOff>
      <xdr:row>57</xdr:row>
      <xdr:rowOff>88134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825036"/>
          <a:ext cx="889000" cy="3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30531</xdr:rowOff>
    </xdr:from>
    <xdr:to>
      <xdr:col>15</xdr:col>
      <xdr:colOff>101600</xdr:colOff>
      <xdr:row>57</xdr:row>
      <xdr:rowOff>132131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0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123258</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89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88134</xdr:rowOff>
    </xdr:from>
    <xdr:to>
      <xdr:col>10</xdr:col>
      <xdr:colOff>114300</xdr:colOff>
      <xdr:row>57</xdr:row>
      <xdr:rowOff>105421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860784"/>
          <a:ext cx="889000" cy="1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146355</xdr:rowOff>
    </xdr:from>
    <xdr:to>
      <xdr:col>10</xdr:col>
      <xdr:colOff>165100</xdr:colOff>
      <xdr:row>57</xdr:row>
      <xdr:rowOff>76505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93032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5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164077</xdr:rowOff>
    </xdr:from>
    <xdr:to>
      <xdr:col>6</xdr:col>
      <xdr:colOff>38100</xdr:colOff>
      <xdr:row>57</xdr:row>
      <xdr:rowOff>94227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110754</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54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114863</xdr:rowOff>
    </xdr:from>
    <xdr:to>
      <xdr:col>24</xdr:col>
      <xdr:colOff>114300</xdr:colOff>
      <xdr:row>57</xdr:row>
      <xdr:rowOff>45013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71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137740</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567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99165</xdr:rowOff>
    </xdr:from>
    <xdr:to>
      <xdr:col>20</xdr:col>
      <xdr:colOff>38100</xdr:colOff>
      <xdr:row>57</xdr:row>
      <xdr:rowOff>29315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70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45842</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47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1586</xdr:rowOff>
    </xdr:from>
    <xdr:to>
      <xdr:col>15</xdr:col>
      <xdr:colOff>101600</xdr:colOff>
      <xdr:row>57</xdr:row>
      <xdr:rowOff>103186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77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119713</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5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37334</xdr:rowOff>
    </xdr:from>
    <xdr:to>
      <xdr:col>10</xdr:col>
      <xdr:colOff>165100</xdr:colOff>
      <xdr:row>57</xdr:row>
      <xdr:rowOff>138934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0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130061</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90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54621</xdr:rowOff>
    </xdr:from>
    <xdr:to>
      <xdr:col>6</xdr:col>
      <xdr:colOff>38100</xdr:colOff>
      <xdr:row>57</xdr:row>
      <xdr:rowOff>156221</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2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147348</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91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157531</xdr:rowOff>
    </xdr:from>
    <xdr:to>
      <xdr:col>24</xdr:col>
      <xdr:colOff>62865</xdr:colOff>
      <xdr:row>78</xdr:row>
      <xdr:rowOff>108564</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330481"/>
          <a:ext cx="1270" cy="115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112391</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48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108564</xdr:rowOff>
    </xdr:from>
    <xdr:to>
      <xdr:col>24</xdr:col>
      <xdr:colOff>152400</xdr:colOff>
      <xdr:row>78</xdr:row>
      <xdr:rowOff>108564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48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104208</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210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157531</xdr:rowOff>
    </xdr:from>
    <xdr:to>
      <xdr:col>24</xdr:col>
      <xdr:colOff>152400</xdr:colOff>
      <xdr:row>71</xdr:row>
      <xdr:rowOff>157531</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330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48397</xdr:rowOff>
    </xdr:from>
    <xdr:to>
      <xdr:col>24</xdr:col>
      <xdr:colOff>63500</xdr:colOff>
      <xdr:row>77</xdr:row>
      <xdr:rowOff>110485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250047"/>
          <a:ext cx="838200" cy="6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76266</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277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97839</xdr:rowOff>
    </xdr:from>
    <xdr:to>
      <xdr:col>24</xdr:col>
      <xdr:colOff>114300</xdr:colOff>
      <xdr:row>78</xdr:row>
      <xdr:rowOff>27989</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29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48397</xdr:rowOff>
    </xdr:from>
    <xdr:to>
      <xdr:col>19</xdr:col>
      <xdr:colOff>177800</xdr:colOff>
      <xdr:row>77</xdr:row>
      <xdr:rowOff>116520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250047"/>
          <a:ext cx="889000" cy="6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117658</xdr:rowOff>
    </xdr:from>
    <xdr:to>
      <xdr:col>20</xdr:col>
      <xdr:colOff>38100</xdr:colOff>
      <xdr:row>78</xdr:row>
      <xdr:rowOff>47808</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38935</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41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93363</xdr:rowOff>
    </xdr:from>
    <xdr:to>
      <xdr:col>15</xdr:col>
      <xdr:colOff>50800</xdr:colOff>
      <xdr:row>77</xdr:row>
      <xdr:rowOff>116520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295013"/>
          <a:ext cx="889000" cy="2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127831</xdr:rowOff>
    </xdr:from>
    <xdr:to>
      <xdr:col>15</xdr:col>
      <xdr:colOff>101600</xdr:colOff>
      <xdr:row>78</xdr:row>
      <xdr:rowOff>57981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32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49108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422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93363</xdr:rowOff>
    </xdr:from>
    <xdr:to>
      <xdr:col>10</xdr:col>
      <xdr:colOff>114300</xdr:colOff>
      <xdr:row>77</xdr:row>
      <xdr:rowOff>106485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295013"/>
          <a:ext cx="889000" cy="1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104834</xdr:rowOff>
    </xdr:from>
    <xdr:to>
      <xdr:col>10</xdr:col>
      <xdr:colOff>165100</xdr:colOff>
      <xdr:row>78</xdr:row>
      <xdr:rowOff>34984</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26111</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39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122459</xdr:rowOff>
    </xdr:from>
    <xdr:to>
      <xdr:col>6</xdr:col>
      <xdr:colOff>38100</xdr:colOff>
      <xdr:row>78</xdr:row>
      <xdr:rowOff>52609</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2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43736</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41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59685</xdr:rowOff>
    </xdr:from>
    <xdr:to>
      <xdr:col>24</xdr:col>
      <xdr:colOff>114300</xdr:colOff>
      <xdr:row>77</xdr:row>
      <xdr:rowOff>161285</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26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82562</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11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169047</xdr:rowOff>
    </xdr:from>
    <xdr:to>
      <xdr:col>20</xdr:col>
      <xdr:colOff>38100</xdr:colOff>
      <xdr:row>77</xdr:row>
      <xdr:rowOff>99197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19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115724</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30111" y="1297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65720</xdr:rowOff>
    </xdr:from>
    <xdr:to>
      <xdr:col>15</xdr:col>
      <xdr:colOff>101600</xdr:colOff>
      <xdr:row>77</xdr:row>
      <xdr:rowOff>167320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26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12397</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04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42563</xdr:rowOff>
    </xdr:from>
    <xdr:to>
      <xdr:col>10</xdr:col>
      <xdr:colOff>165100</xdr:colOff>
      <xdr:row>77</xdr:row>
      <xdr:rowOff>144163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24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160690</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019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55685</xdr:rowOff>
    </xdr:from>
    <xdr:to>
      <xdr:col>6</xdr:col>
      <xdr:colOff>38100</xdr:colOff>
      <xdr:row>77</xdr:row>
      <xdr:rowOff>157285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25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2362</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032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154040</xdr:rowOff>
    </xdr:from>
    <xdr:to>
      <xdr:col>24</xdr:col>
      <xdr:colOff>62865</xdr:colOff>
      <xdr:row>99</xdr:row>
      <xdr:rowOff>16393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755990"/>
          <a:ext cx="1270" cy="123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20220</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9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16393</xdr:rowOff>
    </xdr:from>
    <xdr:to>
      <xdr:col>24</xdr:col>
      <xdr:colOff>152400</xdr:colOff>
      <xdr:row>99</xdr:row>
      <xdr:rowOff>16393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8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100717</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53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154040</xdr:rowOff>
    </xdr:from>
    <xdr:to>
      <xdr:col>24</xdr:col>
      <xdr:colOff>152400</xdr:colOff>
      <xdr:row>91</xdr:row>
      <xdr:rowOff>154040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7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29049</xdr:rowOff>
    </xdr:from>
    <xdr:to>
      <xdr:col>24</xdr:col>
      <xdr:colOff>63500</xdr:colOff>
      <xdr:row>96</xdr:row>
      <xdr:rowOff>69763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488249"/>
          <a:ext cx="838200" cy="4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170356</xdr:rowOff>
    </xdr:from>
    <xdr:ext cx="599010"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58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20479</xdr:rowOff>
    </xdr:from>
    <xdr:to>
      <xdr:col>24</xdr:col>
      <xdr:colOff>114300</xdr:colOff>
      <xdr:row>96</xdr:row>
      <xdr:rowOff>122079</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29049</xdr:rowOff>
    </xdr:from>
    <xdr:to>
      <xdr:col>19</xdr:col>
      <xdr:colOff>177800</xdr:colOff>
      <xdr:row>96</xdr:row>
      <xdr:rowOff>84837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488249"/>
          <a:ext cx="889000" cy="5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24541</xdr:rowOff>
    </xdr:from>
    <xdr:to>
      <xdr:col>20</xdr:col>
      <xdr:colOff>38100</xdr:colOff>
      <xdr:row>96</xdr:row>
      <xdr:rowOff>126141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117268</xdr:rowOff>
    </xdr:from>
    <xdr:ext cx="599010"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497795" y="16576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84837</xdr:rowOff>
    </xdr:from>
    <xdr:to>
      <xdr:col>15</xdr:col>
      <xdr:colOff>50800</xdr:colOff>
      <xdr:row>96</xdr:row>
      <xdr:rowOff>102110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544037"/>
          <a:ext cx="889000" cy="17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87933</xdr:rowOff>
    </xdr:from>
    <xdr:to>
      <xdr:col>15</xdr:col>
      <xdr:colOff>101600</xdr:colOff>
      <xdr:row>97</xdr:row>
      <xdr:rowOff>18083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54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9210</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08795" y="16639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102110</xdr:rowOff>
    </xdr:from>
    <xdr:to>
      <xdr:col>10</xdr:col>
      <xdr:colOff>114300</xdr:colOff>
      <xdr:row>97</xdr:row>
      <xdr:rowOff>10320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561310"/>
          <a:ext cx="889000" cy="7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63412</xdr:rowOff>
    </xdr:from>
    <xdr:to>
      <xdr:col>10</xdr:col>
      <xdr:colOff>165100</xdr:colOff>
      <xdr:row>97</xdr:row>
      <xdr:rowOff>165012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69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156139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78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109542</xdr:rowOff>
    </xdr:from>
    <xdr:to>
      <xdr:col>6</xdr:col>
      <xdr:colOff>38100</xdr:colOff>
      <xdr:row>98</xdr:row>
      <xdr:rowOff>39692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740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30819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83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18963</xdr:rowOff>
    </xdr:from>
    <xdr:to>
      <xdr:col>24</xdr:col>
      <xdr:colOff>114300</xdr:colOff>
      <xdr:row>96</xdr:row>
      <xdr:rowOff>120563</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47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41840</xdr:rowOff>
    </xdr:from>
    <xdr:ext cx="599010"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329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149699</xdr:rowOff>
    </xdr:from>
    <xdr:to>
      <xdr:col>20</xdr:col>
      <xdr:colOff>38100</xdr:colOff>
      <xdr:row>96</xdr:row>
      <xdr:rowOff>79849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43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96376</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497795" y="16212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34037</xdr:rowOff>
    </xdr:from>
    <xdr:to>
      <xdr:col>15</xdr:col>
      <xdr:colOff>101600</xdr:colOff>
      <xdr:row>96</xdr:row>
      <xdr:rowOff>135637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49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152164</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08795" y="1626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51310</xdr:rowOff>
    </xdr:from>
    <xdr:to>
      <xdr:col>10</xdr:col>
      <xdr:colOff>165100</xdr:colOff>
      <xdr:row>96</xdr:row>
      <xdr:rowOff>152910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51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169437</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19795" y="16285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130970</xdr:rowOff>
    </xdr:from>
    <xdr:to>
      <xdr:col>6</xdr:col>
      <xdr:colOff>38100</xdr:colOff>
      <xdr:row>97</xdr:row>
      <xdr:rowOff>61120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5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77647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36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107130</xdr:rowOff>
    </xdr:from>
    <xdr:to>
      <xdr:col>54</xdr:col>
      <xdr:colOff>189865</xdr:colOff>
      <xdr:row>39</xdr:row>
      <xdr:rowOff>69552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50630"/>
          <a:ext cx="1270" cy="1505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73379</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75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69552</xdr:rowOff>
    </xdr:from>
    <xdr:to>
      <xdr:col>55</xdr:col>
      <xdr:colOff>88900</xdr:colOff>
      <xdr:row>39</xdr:row>
      <xdr:rowOff>69552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756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53807</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2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107130</xdr:rowOff>
    </xdr:from>
    <xdr:to>
      <xdr:col>55</xdr:col>
      <xdr:colOff>88900</xdr:colOff>
      <xdr:row>30</xdr:row>
      <xdr:rowOff>107130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5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24671</xdr:rowOff>
    </xdr:from>
    <xdr:to>
      <xdr:col>55</xdr:col>
      <xdr:colOff>0</xdr:colOff>
      <xdr:row>36</xdr:row>
      <xdr:rowOff>78555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196871"/>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77941</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421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99514</xdr:rowOff>
    </xdr:from>
    <xdr:to>
      <xdr:col>55</xdr:col>
      <xdr:colOff>50800</xdr:colOff>
      <xdr:row>38</xdr:row>
      <xdr:rowOff>29663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4431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148006</xdr:rowOff>
    </xdr:from>
    <xdr:to>
      <xdr:col>50</xdr:col>
      <xdr:colOff>114300</xdr:colOff>
      <xdr:row>36</xdr:row>
      <xdr:rowOff>78555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6148756"/>
          <a:ext cx="889000" cy="10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114242</xdr:rowOff>
    </xdr:from>
    <xdr:to>
      <xdr:col>50</xdr:col>
      <xdr:colOff>165100</xdr:colOff>
      <xdr:row>38</xdr:row>
      <xdr:rowOff>44392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45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35519</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55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148006</xdr:rowOff>
    </xdr:from>
    <xdr:to>
      <xdr:col>45</xdr:col>
      <xdr:colOff>177800</xdr:colOff>
      <xdr:row>37</xdr:row>
      <xdr:rowOff>42436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148756"/>
          <a:ext cx="889000" cy="23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82009</xdr:rowOff>
    </xdr:from>
    <xdr:to>
      <xdr:col>46</xdr:col>
      <xdr:colOff>38100</xdr:colOff>
      <xdr:row>38</xdr:row>
      <xdr:rowOff>12159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42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3287</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51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42436</xdr:rowOff>
    </xdr:from>
    <xdr:to>
      <xdr:col>41</xdr:col>
      <xdr:colOff>50800</xdr:colOff>
      <xdr:row>37</xdr:row>
      <xdr:rowOff>72111</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386086"/>
          <a:ext cx="889000" cy="2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66747</xdr:rowOff>
    </xdr:from>
    <xdr:to>
      <xdr:col>41</xdr:col>
      <xdr:colOff>101600</xdr:colOff>
      <xdr:row>37</xdr:row>
      <xdr:rowOff>168348</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4103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159475</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50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93984</xdr:rowOff>
    </xdr:from>
    <xdr:to>
      <xdr:col>36</xdr:col>
      <xdr:colOff>165100</xdr:colOff>
      <xdr:row>38</xdr:row>
      <xdr:rowOff>24133</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437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15260</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53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145321</xdr:rowOff>
    </xdr:from>
    <xdr:to>
      <xdr:col>55</xdr:col>
      <xdr:colOff>50800</xdr:colOff>
      <xdr:row>36</xdr:row>
      <xdr:rowOff>75471</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14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168198</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99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27755</xdr:rowOff>
    </xdr:from>
    <xdr:to>
      <xdr:col>50</xdr:col>
      <xdr:colOff>165100</xdr:colOff>
      <xdr:row>36</xdr:row>
      <xdr:rowOff>129355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19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145882</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597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97206</xdr:rowOff>
    </xdr:from>
    <xdr:to>
      <xdr:col>46</xdr:col>
      <xdr:colOff>38100</xdr:colOff>
      <xdr:row>36</xdr:row>
      <xdr:rowOff>27356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09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43883</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587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163086</xdr:rowOff>
    </xdr:from>
    <xdr:to>
      <xdr:col>41</xdr:col>
      <xdr:colOff>101600</xdr:colOff>
      <xdr:row>37</xdr:row>
      <xdr:rowOff>93236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3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109763</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11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21311</xdr:rowOff>
    </xdr:from>
    <xdr:to>
      <xdr:col>36</xdr:col>
      <xdr:colOff>165100</xdr:colOff>
      <xdr:row>37</xdr:row>
      <xdr:rowOff>122911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36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139438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1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95908</xdr:rowOff>
    </xdr:from>
    <xdr:to>
      <xdr:col>54</xdr:col>
      <xdr:colOff>189865</xdr:colOff>
      <xdr:row>58</xdr:row>
      <xdr:rowOff>138039</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839858"/>
          <a:ext cx="1270" cy="124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141866</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8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138039</xdr:rowOff>
    </xdr:from>
    <xdr:to>
      <xdr:col>55</xdr:col>
      <xdr:colOff>88900</xdr:colOff>
      <xdr:row>58</xdr:row>
      <xdr:rowOff>138039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8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42585</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61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95908</xdr:rowOff>
    </xdr:from>
    <xdr:to>
      <xdr:col>55</xdr:col>
      <xdr:colOff>88900</xdr:colOff>
      <xdr:row>51</xdr:row>
      <xdr:rowOff>95908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83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93145</xdr:rowOff>
    </xdr:from>
    <xdr:to>
      <xdr:col>55</xdr:col>
      <xdr:colOff>0</xdr:colOff>
      <xdr:row>58</xdr:row>
      <xdr:rowOff>4480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865795"/>
          <a:ext cx="838200" cy="8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82607</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683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59730</xdr:rowOff>
    </xdr:from>
    <xdr:to>
      <xdr:col>55</xdr:col>
      <xdr:colOff>50800</xdr:colOff>
      <xdr:row>57</xdr:row>
      <xdr:rowOff>161330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83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93145</xdr:rowOff>
    </xdr:from>
    <xdr:to>
      <xdr:col>50</xdr:col>
      <xdr:colOff>114300</xdr:colOff>
      <xdr:row>58</xdr:row>
      <xdr:rowOff>38140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865795"/>
          <a:ext cx="889000" cy="11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81455</xdr:rowOff>
    </xdr:from>
    <xdr:to>
      <xdr:col>50</xdr:col>
      <xdr:colOff>165100</xdr:colOff>
      <xdr:row>58</xdr:row>
      <xdr:rowOff>11605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85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2732</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94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112855</xdr:rowOff>
    </xdr:from>
    <xdr:to>
      <xdr:col>45</xdr:col>
      <xdr:colOff>177800</xdr:colOff>
      <xdr:row>58</xdr:row>
      <xdr:rowOff>38140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714055"/>
          <a:ext cx="889000" cy="26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93750</xdr:rowOff>
    </xdr:from>
    <xdr:to>
      <xdr:col>46</xdr:col>
      <xdr:colOff>38100</xdr:colOff>
      <xdr:row>58</xdr:row>
      <xdr:rowOff>23900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8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40427</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64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112855</xdr:rowOff>
    </xdr:from>
    <xdr:to>
      <xdr:col>41</xdr:col>
      <xdr:colOff>50800</xdr:colOff>
      <xdr:row>57</xdr:row>
      <xdr:rowOff>83400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714055"/>
          <a:ext cx="889000" cy="14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101801</xdr:rowOff>
    </xdr:from>
    <xdr:to>
      <xdr:col>41</xdr:col>
      <xdr:colOff>101600</xdr:colOff>
      <xdr:row>57</xdr:row>
      <xdr:rowOff>31951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0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23078</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61795" y="9795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161438</xdr:rowOff>
    </xdr:from>
    <xdr:to>
      <xdr:col>36</xdr:col>
      <xdr:colOff>165100</xdr:colOff>
      <xdr:row>57</xdr:row>
      <xdr:rowOff>91588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6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108115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53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125130</xdr:rowOff>
    </xdr:from>
    <xdr:to>
      <xdr:col>55</xdr:col>
      <xdr:colOff>50800</xdr:colOff>
      <xdr:row>58</xdr:row>
      <xdr:rowOff>55280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89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103557</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87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42345</xdr:rowOff>
    </xdr:from>
    <xdr:to>
      <xdr:col>50</xdr:col>
      <xdr:colOff>165100</xdr:colOff>
      <xdr:row>57</xdr:row>
      <xdr:rowOff>143945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81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160472</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59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158790</xdr:rowOff>
    </xdr:from>
    <xdr:to>
      <xdr:col>46</xdr:col>
      <xdr:colOff>38100</xdr:colOff>
      <xdr:row>58</xdr:row>
      <xdr:rowOff>88940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93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80067</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1002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62055</xdr:rowOff>
    </xdr:from>
    <xdr:to>
      <xdr:col>41</xdr:col>
      <xdr:colOff>101600</xdr:colOff>
      <xdr:row>56</xdr:row>
      <xdr:rowOff>163655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66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8732</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61795" y="9438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32600</xdr:rowOff>
    </xdr:from>
    <xdr:to>
      <xdr:col>36</xdr:col>
      <xdr:colOff>165100</xdr:colOff>
      <xdr:row>57</xdr:row>
      <xdr:rowOff>134200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80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125327</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8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107414</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108914"/>
          <a:ext cx="1270" cy="148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54091</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88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107414</xdr:rowOff>
    </xdr:from>
    <xdr:to>
      <xdr:col>55</xdr:col>
      <xdr:colOff>88900</xdr:colOff>
      <xdr:row>70</xdr:row>
      <xdr:rowOff>107414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10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28508</xdr:rowOff>
    </xdr:from>
    <xdr:to>
      <xdr:col>55</xdr:col>
      <xdr:colOff>0</xdr:colOff>
      <xdr:row>78</xdr:row>
      <xdr:rowOff>156060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401608"/>
          <a:ext cx="838200" cy="12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59931</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261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37054</xdr:rowOff>
    </xdr:from>
    <xdr:to>
      <xdr:col>55</xdr:col>
      <xdr:colOff>50800</xdr:colOff>
      <xdr:row>78</xdr:row>
      <xdr:rowOff>138654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1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2160</xdr:rowOff>
    </xdr:from>
    <xdr:to>
      <xdr:col>50</xdr:col>
      <xdr:colOff>114300</xdr:colOff>
      <xdr:row>78</xdr:row>
      <xdr:rowOff>28508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375260"/>
          <a:ext cx="889000" cy="2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59692</xdr:rowOff>
    </xdr:from>
    <xdr:to>
      <xdr:col>50</xdr:col>
      <xdr:colOff>165100</xdr:colOff>
      <xdr:row>78</xdr:row>
      <xdr:rowOff>161292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4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152419</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52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135661</xdr:rowOff>
    </xdr:from>
    <xdr:to>
      <xdr:col>45</xdr:col>
      <xdr:colOff>177800</xdr:colOff>
      <xdr:row>78</xdr:row>
      <xdr:rowOff>2160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337311"/>
          <a:ext cx="889000" cy="37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120142</xdr:rowOff>
    </xdr:from>
    <xdr:to>
      <xdr:col>46</xdr:col>
      <xdr:colOff>38100</xdr:colOff>
      <xdr:row>78</xdr:row>
      <xdr:rowOff>50292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2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66819</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09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110617</xdr:rowOff>
    </xdr:from>
    <xdr:to>
      <xdr:col>41</xdr:col>
      <xdr:colOff>101600</xdr:colOff>
      <xdr:row>77</xdr:row>
      <xdr:rowOff>40767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57294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29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105260</xdr:rowOff>
    </xdr:from>
    <xdr:to>
      <xdr:col>55</xdr:col>
      <xdr:colOff>50800</xdr:colOff>
      <xdr:row>79</xdr:row>
      <xdr:rowOff>35410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7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20187</xdr:rowOff>
    </xdr:from>
    <xdr:ext cx="469744"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39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149158</xdr:rowOff>
    </xdr:from>
    <xdr:to>
      <xdr:col>50</xdr:col>
      <xdr:colOff>165100</xdr:colOff>
      <xdr:row>78</xdr:row>
      <xdr:rowOff>79308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35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95835</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12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122810</xdr:rowOff>
    </xdr:from>
    <xdr:to>
      <xdr:col>46</xdr:col>
      <xdr:colOff>38100</xdr:colOff>
      <xdr:row>78</xdr:row>
      <xdr:rowOff>52960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3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44087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41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84861</xdr:rowOff>
    </xdr:from>
    <xdr:to>
      <xdr:col>41</xdr:col>
      <xdr:colOff>101600</xdr:colOff>
      <xdr:row>78</xdr:row>
      <xdr:rowOff>15011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28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6138</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37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166393</xdr:rowOff>
    </xdr:from>
    <xdr:to>
      <xdr:col>54</xdr:col>
      <xdr:colOff>189865</xdr:colOff>
      <xdr:row>98</xdr:row>
      <xdr:rowOff>111117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25443"/>
          <a:ext cx="1270" cy="1487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114944</xdr:rowOff>
    </xdr:from>
    <xdr:ext cx="534377"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1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111117</xdr:rowOff>
    </xdr:from>
    <xdr:to>
      <xdr:col>55</xdr:col>
      <xdr:colOff>88900</xdr:colOff>
      <xdr:row>98</xdr:row>
      <xdr:rowOff>111117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1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113070</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00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166393</xdr:rowOff>
    </xdr:from>
    <xdr:to>
      <xdr:col>55</xdr:col>
      <xdr:colOff>88900</xdr:colOff>
      <xdr:row>89</xdr:row>
      <xdr:rowOff>166393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38286</xdr:rowOff>
    </xdr:from>
    <xdr:to>
      <xdr:col>55</xdr:col>
      <xdr:colOff>0</xdr:colOff>
      <xdr:row>98</xdr:row>
      <xdr:rowOff>44686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668936"/>
          <a:ext cx="838200" cy="17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11437</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4706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160010</xdr:rowOff>
    </xdr:from>
    <xdr:to>
      <xdr:col>55</xdr:col>
      <xdr:colOff>50800</xdr:colOff>
      <xdr:row>97</xdr:row>
      <xdr:rowOff>90160</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61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38286</xdr:rowOff>
    </xdr:from>
    <xdr:to>
      <xdr:col>50</xdr:col>
      <xdr:colOff>114300</xdr:colOff>
      <xdr:row>98</xdr:row>
      <xdr:rowOff>141156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668936"/>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165108</xdr:rowOff>
    </xdr:from>
    <xdr:to>
      <xdr:col>50</xdr:col>
      <xdr:colOff>165100</xdr:colOff>
      <xdr:row>97</xdr:row>
      <xdr:rowOff>95258</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62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86385</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71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87357</xdr:rowOff>
    </xdr:from>
    <xdr:to>
      <xdr:col>45</xdr:col>
      <xdr:colOff>177800</xdr:colOff>
      <xdr:row>98</xdr:row>
      <xdr:rowOff>141156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889457"/>
          <a:ext cx="889000" cy="5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123189</xdr:rowOff>
    </xdr:from>
    <xdr:to>
      <xdr:col>46</xdr:col>
      <xdr:colOff>38100</xdr:colOff>
      <xdr:row>98</xdr:row>
      <xdr:rowOff>53339</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69866</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5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7452</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165336</xdr:rowOff>
    </xdr:from>
    <xdr:to>
      <xdr:col>55</xdr:col>
      <xdr:colOff>50800</xdr:colOff>
      <xdr:row>98</xdr:row>
      <xdr:rowOff>95486</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10426700" y="1679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80263</xdr:rowOff>
    </xdr:from>
    <xdr:ext cx="534377" cy="259045"/>
    <xdr:sp macro="" textlink="">
      <xdr:nvSpPr>
        <xdr:cNvPr id="474" name="普通建設事業費 （ うち更新整備　）該当値テキスト">
          <a:extLst>
            <a:ext uri="{FF2B5EF4-FFF2-40B4-BE49-F238E27FC236}">
              <a16:creationId xmlns:a16="http://schemas.microsoft.com/office/drawing/2014/main" id="{00000000-0008-0000-0600-0000DA010000}"/>
            </a:ext>
          </a:extLst>
        </xdr:cNvPr>
        <xdr:cNvSpPr txBox="1"/>
      </xdr:nvSpPr>
      <xdr:spPr>
        <a:xfrm>
          <a:off x="10528300" y="1671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158936</xdr:rowOff>
    </xdr:from>
    <xdr:to>
      <xdr:col>50</xdr:col>
      <xdr:colOff>165100</xdr:colOff>
      <xdr:row>97</xdr:row>
      <xdr:rowOff>89086</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9588500" y="1661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105613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39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90356</xdr:rowOff>
    </xdr:from>
    <xdr:to>
      <xdr:col>46</xdr:col>
      <xdr:colOff>38100</xdr:colOff>
      <xdr:row>99</xdr:row>
      <xdr:rowOff>20506</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8699500" y="1689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11633</xdr:rowOff>
    </xdr:from>
    <xdr:ext cx="469744"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15428" y="1698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36557</xdr:rowOff>
    </xdr:from>
    <xdr:to>
      <xdr:col>41</xdr:col>
      <xdr:colOff>101600</xdr:colOff>
      <xdr:row>98</xdr:row>
      <xdr:rowOff>138157</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7810500" y="168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129284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93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49136</xdr:rowOff>
    </xdr:from>
    <xdr:to>
      <xdr:col>85</xdr:col>
      <xdr:colOff>126364</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192636"/>
          <a:ext cx="1269" cy="153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48328</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7348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167263</xdr:rowOff>
    </xdr:from>
    <xdr:ext cx="534377"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496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49136</xdr:rowOff>
    </xdr:from>
    <xdr:to>
      <xdr:col>86</xdr:col>
      <xdr:colOff>25400</xdr:colOff>
      <xdr:row>30</xdr:row>
      <xdr:rowOff>49136</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19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48603</xdr:rowOff>
    </xdr:from>
    <xdr:to>
      <xdr:col>85</xdr:col>
      <xdr:colOff>127000</xdr:colOff>
      <xdr:row>38</xdr:row>
      <xdr:rowOff>105315</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5481300" y="6220803"/>
          <a:ext cx="838200" cy="39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92778</xdr:rowOff>
    </xdr:from>
    <xdr:ext cx="469744"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607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114351</xdr:rowOff>
    </xdr:from>
    <xdr:to>
      <xdr:col>85</xdr:col>
      <xdr:colOff>177800</xdr:colOff>
      <xdr:row>39</xdr:row>
      <xdr:rowOff>44501</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62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106953</xdr:rowOff>
    </xdr:from>
    <xdr:to>
      <xdr:col>81</xdr:col>
      <xdr:colOff>50800</xdr:colOff>
      <xdr:row>36</xdr:row>
      <xdr:rowOff>48603</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4592300" y="5421903"/>
          <a:ext cx="889000" cy="79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81394</xdr:rowOff>
    </xdr:from>
    <xdr:to>
      <xdr:col>81</xdr:col>
      <xdr:colOff>101600</xdr:colOff>
      <xdr:row>39</xdr:row>
      <xdr:rowOff>11544</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59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2671</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46428" y="668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106953</xdr:rowOff>
    </xdr:from>
    <xdr:to>
      <xdr:col>76</xdr:col>
      <xdr:colOff>114300</xdr:colOff>
      <xdr:row>31</xdr:row>
      <xdr:rowOff>140462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3703300" y="5421903"/>
          <a:ext cx="889000" cy="3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99930</xdr:rowOff>
    </xdr:from>
    <xdr:to>
      <xdr:col>76</xdr:col>
      <xdr:colOff>165100</xdr:colOff>
      <xdr:row>39</xdr:row>
      <xdr:rowOff>30080</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61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21207</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57428" y="6707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140462</xdr:rowOff>
    </xdr:from>
    <xdr:to>
      <xdr:col>71</xdr:col>
      <xdr:colOff>177800</xdr:colOff>
      <xdr:row>34</xdr:row>
      <xdr:rowOff>100895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2814300" y="5455412"/>
          <a:ext cx="889000" cy="47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10585</xdr:rowOff>
    </xdr:from>
    <xdr:to>
      <xdr:col>72</xdr:col>
      <xdr:colOff>38100</xdr:colOff>
      <xdr:row>38</xdr:row>
      <xdr:rowOff>112185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5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103312</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468428" y="661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14433</xdr:rowOff>
    </xdr:from>
    <xdr:to>
      <xdr:col>67</xdr:col>
      <xdr:colOff>101600</xdr:colOff>
      <xdr:row>38</xdr:row>
      <xdr:rowOff>116033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529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107160</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579428" y="662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54515</xdr:rowOff>
    </xdr:from>
    <xdr:to>
      <xdr:col>85</xdr:col>
      <xdr:colOff>177800</xdr:colOff>
      <xdr:row>38</xdr:row>
      <xdr:rowOff>156115</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56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13892</xdr:rowOff>
    </xdr:from>
    <xdr:ext cx="469744"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35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169253</xdr:rowOff>
    </xdr:from>
    <xdr:to>
      <xdr:col>81</xdr:col>
      <xdr:colOff>101600</xdr:colOff>
      <xdr:row>36</xdr:row>
      <xdr:rowOff>99403</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17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115930</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14111" y="594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56153</xdr:rowOff>
    </xdr:from>
    <xdr:to>
      <xdr:col>76</xdr:col>
      <xdr:colOff>165100</xdr:colOff>
      <xdr:row>31</xdr:row>
      <xdr:rowOff>157753</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537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2830</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25111" y="514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89662</xdr:rowOff>
    </xdr:from>
    <xdr:to>
      <xdr:col>72</xdr:col>
      <xdr:colOff>38100</xdr:colOff>
      <xdr:row>32</xdr:row>
      <xdr:rowOff>19812</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540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36339</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36111" y="517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50095</xdr:rowOff>
    </xdr:from>
    <xdr:to>
      <xdr:col>67</xdr:col>
      <xdr:colOff>101600</xdr:colOff>
      <xdr:row>34</xdr:row>
      <xdr:rowOff>151695</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587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168222</xdr:rowOff>
    </xdr:from>
    <xdr:ext cx="534377"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47111" y="565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21970</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50</xdr:row>
      <xdr:rowOff>121557</xdr:rowOff>
    </xdr:from>
    <xdr:to>
      <xdr:col>76</xdr:col>
      <xdr:colOff>165100</xdr:colOff>
      <xdr:row>51</xdr:row>
      <xdr:rowOff>51707</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49</xdr:row>
      <xdr:rowOff>68234</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72572</xdr:rowOff>
    </xdr:from>
    <xdr:to>
      <xdr:col>72</xdr:col>
      <xdr:colOff>38100</xdr:colOff>
      <xdr:row>57</xdr:row>
      <xdr:rowOff>2722</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19249</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97065</xdr:rowOff>
    </xdr:from>
    <xdr:to>
      <xdr:col>67</xdr:col>
      <xdr:colOff>101600</xdr:colOff>
      <xdr:row>54</xdr:row>
      <xdr:rowOff>27215</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18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52</xdr:row>
      <xdr:rowOff>43742</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89591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149857</xdr:rowOff>
    </xdr:from>
    <xdr:to>
      <xdr:col>85</xdr:col>
      <xdr:colOff>126364</xdr:colOff>
      <xdr:row>79</xdr:row>
      <xdr:rowOff>136195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51357"/>
          <a:ext cx="1269" cy="1529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140022</xdr:rowOff>
    </xdr:from>
    <xdr:ext cx="534377"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6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136195</xdr:rowOff>
    </xdr:from>
    <xdr:to>
      <xdr:col>86</xdr:col>
      <xdr:colOff>25400</xdr:colOff>
      <xdr:row>79</xdr:row>
      <xdr:rowOff>136195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6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96534</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26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149857</xdr:rowOff>
    </xdr:from>
    <xdr:to>
      <xdr:col>86</xdr:col>
      <xdr:colOff>25400</xdr:colOff>
      <xdr:row>70</xdr:row>
      <xdr:rowOff>149857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5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71196</xdr:rowOff>
    </xdr:from>
    <xdr:to>
      <xdr:col>85</xdr:col>
      <xdr:colOff>127000</xdr:colOff>
      <xdr:row>75</xdr:row>
      <xdr:rowOff>113650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2929946"/>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34855</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2365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56428</xdr:rowOff>
    </xdr:from>
    <xdr:to>
      <xdr:col>85</xdr:col>
      <xdr:colOff>177800</xdr:colOff>
      <xdr:row>77</xdr:row>
      <xdr:rowOff>158028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5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113650</xdr:rowOff>
    </xdr:from>
    <xdr:to>
      <xdr:col>81</xdr:col>
      <xdr:colOff>50800</xdr:colOff>
      <xdr:row>75</xdr:row>
      <xdr:rowOff>160720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2972400"/>
          <a:ext cx="889000" cy="4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62785</xdr:rowOff>
    </xdr:from>
    <xdr:to>
      <xdr:col>81</xdr:col>
      <xdr:colOff>101600</xdr:colOff>
      <xdr:row>77</xdr:row>
      <xdr:rowOff>164385</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6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155512</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335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160720</xdr:rowOff>
    </xdr:from>
    <xdr:to>
      <xdr:col>76</xdr:col>
      <xdr:colOff>114300</xdr:colOff>
      <xdr:row>76</xdr:row>
      <xdr:rowOff>9506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019470"/>
          <a:ext cx="889000" cy="2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123658</xdr:rowOff>
    </xdr:from>
    <xdr:to>
      <xdr:col>76</xdr:col>
      <xdr:colOff>165100</xdr:colOff>
      <xdr:row>78</xdr:row>
      <xdr:rowOff>53808</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32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44935</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41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165999</xdr:rowOff>
    </xdr:from>
    <xdr:to>
      <xdr:col>71</xdr:col>
      <xdr:colOff>177800</xdr:colOff>
      <xdr:row>76</xdr:row>
      <xdr:rowOff>9506</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024749"/>
          <a:ext cx="889000" cy="1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151144</xdr:rowOff>
    </xdr:from>
    <xdr:to>
      <xdr:col>72</xdr:col>
      <xdr:colOff>38100</xdr:colOff>
      <xdr:row>77</xdr:row>
      <xdr:rowOff>81294</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18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72421</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27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145287</xdr:rowOff>
    </xdr:from>
    <xdr:to>
      <xdr:col>67</xdr:col>
      <xdr:colOff>101600</xdr:colOff>
      <xdr:row>77</xdr:row>
      <xdr:rowOff>75437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17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66564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26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20396</xdr:rowOff>
    </xdr:from>
    <xdr:to>
      <xdr:col>85</xdr:col>
      <xdr:colOff>177800</xdr:colOff>
      <xdr:row>75</xdr:row>
      <xdr:rowOff>121996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87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43273</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73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62850</xdr:rowOff>
    </xdr:from>
    <xdr:to>
      <xdr:col>81</xdr:col>
      <xdr:colOff>101600</xdr:colOff>
      <xdr:row>75</xdr:row>
      <xdr:rowOff>164450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92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9527</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269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109920</xdr:rowOff>
    </xdr:from>
    <xdr:to>
      <xdr:col>76</xdr:col>
      <xdr:colOff>165100</xdr:colOff>
      <xdr:row>76</xdr:row>
      <xdr:rowOff>40070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96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56597</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274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130157</xdr:rowOff>
    </xdr:from>
    <xdr:to>
      <xdr:col>72</xdr:col>
      <xdr:colOff>38100</xdr:colOff>
      <xdr:row>76</xdr:row>
      <xdr:rowOff>60306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9889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76834</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276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115200</xdr:rowOff>
    </xdr:from>
    <xdr:to>
      <xdr:col>67</xdr:col>
      <xdr:colOff>101600</xdr:colOff>
      <xdr:row>76</xdr:row>
      <xdr:rowOff>45349</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9739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61877</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274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156383</xdr:rowOff>
    </xdr:from>
    <xdr:to>
      <xdr:col>85</xdr:col>
      <xdr:colOff>126364</xdr:colOff>
      <xdr:row>98</xdr:row>
      <xdr:rowOff>138047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758333"/>
          <a:ext cx="1269" cy="118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159852</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6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138047</xdr:rowOff>
    </xdr:from>
    <xdr:to>
      <xdr:col>86</xdr:col>
      <xdr:colOff>25400</xdr:colOff>
      <xdr:row>98</xdr:row>
      <xdr:rowOff>138047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4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103060</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53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156383</xdr:rowOff>
    </xdr:from>
    <xdr:to>
      <xdr:col>86</xdr:col>
      <xdr:colOff>25400</xdr:colOff>
      <xdr:row>91</xdr:row>
      <xdr:rowOff>156383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75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80752</xdr:rowOff>
    </xdr:from>
    <xdr:to>
      <xdr:col>85</xdr:col>
      <xdr:colOff>127000</xdr:colOff>
      <xdr:row>98</xdr:row>
      <xdr:rowOff>91680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5481300" y="16882852"/>
          <a:ext cx="838200" cy="1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32852</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834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54425</xdr:rowOff>
    </xdr:from>
    <xdr:to>
      <xdr:col>85</xdr:col>
      <xdr:colOff>177800</xdr:colOff>
      <xdr:row>98</xdr:row>
      <xdr:rowOff>156025</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85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77786</xdr:rowOff>
    </xdr:from>
    <xdr:to>
      <xdr:col>81</xdr:col>
      <xdr:colOff>50800</xdr:colOff>
      <xdr:row>98</xdr:row>
      <xdr:rowOff>80752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592300" y="16879886"/>
          <a:ext cx="889000" cy="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49868</xdr:rowOff>
    </xdr:from>
    <xdr:to>
      <xdr:col>81</xdr:col>
      <xdr:colOff>101600</xdr:colOff>
      <xdr:row>98</xdr:row>
      <xdr:rowOff>151468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85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142595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94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77786</xdr:rowOff>
    </xdr:from>
    <xdr:to>
      <xdr:col>76</xdr:col>
      <xdr:colOff>114300</xdr:colOff>
      <xdr:row>98</xdr:row>
      <xdr:rowOff>99684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879886"/>
          <a:ext cx="889000" cy="2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57821</xdr:rowOff>
    </xdr:from>
    <xdr:to>
      <xdr:col>76</xdr:col>
      <xdr:colOff>165100</xdr:colOff>
      <xdr:row>98</xdr:row>
      <xdr:rowOff>159421</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85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150548</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95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99684</xdr:rowOff>
    </xdr:from>
    <xdr:to>
      <xdr:col>71</xdr:col>
      <xdr:colOff>177800</xdr:colOff>
      <xdr:row>98</xdr:row>
      <xdr:rowOff>114686</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901784"/>
          <a:ext cx="889000" cy="1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18552</xdr:rowOff>
    </xdr:from>
    <xdr:to>
      <xdr:col>72</xdr:col>
      <xdr:colOff>38100</xdr:colOff>
      <xdr:row>98</xdr:row>
      <xdr:rowOff>120152</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136679</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59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23907</xdr:rowOff>
    </xdr:from>
    <xdr:to>
      <xdr:col>67</xdr:col>
      <xdr:colOff>101600</xdr:colOff>
      <xdr:row>98</xdr:row>
      <xdr:rowOff>125507</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142034</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6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40880</xdr:rowOff>
    </xdr:from>
    <xdr:to>
      <xdr:col>85</xdr:col>
      <xdr:colOff>177800</xdr:colOff>
      <xdr:row>98</xdr:row>
      <xdr:rowOff>142480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84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257</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63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29952</xdr:rowOff>
    </xdr:from>
    <xdr:to>
      <xdr:col>81</xdr:col>
      <xdr:colOff>101600</xdr:colOff>
      <xdr:row>98</xdr:row>
      <xdr:rowOff>131552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83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148079</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60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26986</xdr:rowOff>
    </xdr:from>
    <xdr:to>
      <xdr:col>76</xdr:col>
      <xdr:colOff>165100</xdr:colOff>
      <xdr:row>98</xdr:row>
      <xdr:rowOff>128586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82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145113</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660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48884</xdr:rowOff>
    </xdr:from>
    <xdr:to>
      <xdr:col>72</xdr:col>
      <xdr:colOff>38100</xdr:colOff>
      <xdr:row>98</xdr:row>
      <xdr:rowOff>150484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85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141611</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94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63886</xdr:rowOff>
    </xdr:from>
    <xdr:to>
      <xdr:col>67</xdr:col>
      <xdr:colOff>101600</xdr:colOff>
      <xdr:row>98</xdr:row>
      <xdr:rowOff>165486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86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156613</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95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33972</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348922"/>
          <a:ext cx="1269" cy="13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152099</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12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33972</xdr:rowOff>
    </xdr:from>
    <xdr:to>
      <xdr:col>116</xdr:col>
      <xdr:colOff>152400</xdr:colOff>
      <xdr:row>31</xdr:row>
      <xdr:rowOff>33972</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34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51045</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46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28169</xdr:rowOff>
    </xdr:from>
    <xdr:to>
      <xdr:col>116</xdr:col>
      <xdr:colOff>114300</xdr:colOff>
      <xdr:row>38</xdr:row>
      <xdr:rowOff>129769</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44412</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730962"/>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45466</xdr:rowOff>
    </xdr:from>
    <xdr:to>
      <xdr:col>112</xdr:col>
      <xdr:colOff>38100</xdr:colOff>
      <xdr:row>38</xdr:row>
      <xdr:rowOff>147066</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163593</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35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16294</xdr:rowOff>
    </xdr:from>
    <xdr:to>
      <xdr:col>107</xdr:col>
      <xdr:colOff>50800</xdr:colOff>
      <xdr:row>39</xdr:row>
      <xdr:rowOff>44412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702844"/>
          <a:ext cx="8890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59410</xdr:rowOff>
    </xdr:from>
    <xdr:to>
      <xdr:col>107</xdr:col>
      <xdr:colOff>101600</xdr:colOff>
      <xdr:row>38</xdr:row>
      <xdr:rowOff>161010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6088</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145720</xdr:rowOff>
    </xdr:from>
    <xdr:to>
      <xdr:col>102</xdr:col>
      <xdr:colOff>114300</xdr:colOff>
      <xdr:row>39</xdr:row>
      <xdr:rowOff>16294</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60820"/>
          <a:ext cx="889000" cy="4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44873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26750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71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165062</xdr:rowOff>
    </xdr:from>
    <xdr:to>
      <xdr:col>107</xdr:col>
      <xdr:colOff>101600</xdr:colOff>
      <xdr:row>39</xdr:row>
      <xdr:rowOff>95212</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86339</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136944</xdr:rowOff>
    </xdr:from>
    <xdr:to>
      <xdr:col>102</xdr:col>
      <xdr:colOff>165100</xdr:colOff>
      <xdr:row>39</xdr:row>
      <xdr:rowOff>67094</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5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58221</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56017" y="6744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94920</xdr:rowOff>
    </xdr:from>
    <xdr:to>
      <xdr:col>98</xdr:col>
      <xdr:colOff>38100</xdr:colOff>
      <xdr:row>39</xdr:row>
      <xdr:rowOff>25070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41597</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21428" y="63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10378</xdr:rowOff>
    </xdr:from>
    <xdr:to>
      <xdr:col>116</xdr:col>
      <xdr:colOff>62864</xdr:colOff>
      <xdr:row>59</xdr:row>
      <xdr:rowOff>98878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754328"/>
          <a:ext cx="1269" cy="146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128505</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52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10378</xdr:rowOff>
    </xdr:from>
    <xdr:to>
      <xdr:col>116</xdr:col>
      <xdr:colOff>152400</xdr:colOff>
      <xdr:row>51</xdr:row>
      <xdr:rowOff>10378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75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51329</xdr:rowOff>
    </xdr:from>
    <xdr:to>
      <xdr:col>116</xdr:col>
      <xdr:colOff>63500</xdr:colOff>
      <xdr:row>59</xdr:row>
      <xdr:rowOff>55281</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1323300" y="10166879"/>
          <a:ext cx="838200" cy="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59265</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831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36388</xdr:rowOff>
    </xdr:from>
    <xdr:to>
      <xdr:col>116</xdr:col>
      <xdr:colOff>114300</xdr:colOff>
      <xdr:row>58</xdr:row>
      <xdr:rowOff>137988</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998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66874</xdr:rowOff>
    </xdr:from>
    <xdr:to>
      <xdr:col>111</xdr:col>
      <xdr:colOff>177800</xdr:colOff>
      <xdr:row>59</xdr:row>
      <xdr:rowOff>55281</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0434300" y="9668074"/>
          <a:ext cx="889000" cy="50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36583</xdr:rowOff>
    </xdr:from>
    <xdr:to>
      <xdr:col>112</xdr:col>
      <xdr:colOff>38100</xdr:colOff>
      <xdr:row>58</xdr:row>
      <xdr:rowOff>138183</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154710</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75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66874</xdr:rowOff>
    </xdr:from>
    <xdr:to>
      <xdr:col>107</xdr:col>
      <xdr:colOff>50800</xdr:colOff>
      <xdr:row>59</xdr:row>
      <xdr:rowOff>56457</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9545300" y="9668074"/>
          <a:ext cx="889000" cy="50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10261</xdr:rowOff>
    </xdr:from>
    <xdr:to>
      <xdr:col>107</xdr:col>
      <xdr:colOff>101600</xdr:colOff>
      <xdr:row>58</xdr:row>
      <xdr:rowOff>111861</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102988</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1004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55151</xdr:rowOff>
    </xdr:from>
    <xdr:to>
      <xdr:col>102</xdr:col>
      <xdr:colOff>114300</xdr:colOff>
      <xdr:row>59</xdr:row>
      <xdr:rowOff>56457</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656300" y="10170701"/>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165840</xdr:rowOff>
    </xdr:from>
    <xdr:to>
      <xdr:col>102</xdr:col>
      <xdr:colOff>165100</xdr:colOff>
      <xdr:row>58</xdr:row>
      <xdr:rowOff>95990</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112517</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155292</xdr:rowOff>
    </xdr:from>
    <xdr:to>
      <xdr:col>98</xdr:col>
      <xdr:colOff>38100</xdr:colOff>
      <xdr:row>58</xdr:row>
      <xdr:rowOff>85442</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101969</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529</xdr:rowOff>
    </xdr:from>
    <xdr:to>
      <xdr:col>116</xdr:col>
      <xdr:colOff>114300</xdr:colOff>
      <xdr:row>59</xdr:row>
      <xdr:rowOff>102129</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1011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86906</xdr:rowOff>
    </xdr:from>
    <xdr:ext cx="469744"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1003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4481</xdr:rowOff>
    </xdr:from>
    <xdr:to>
      <xdr:col>112</xdr:col>
      <xdr:colOff>38100</xdr:colOff>
      <xdr:row>59</xdr:row>
      <xdr:rowOff>106081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1012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97208</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088428" y="10212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16074</xdr:rowOff>
    </xdr:from>
    <xdr:to>
      <xdr:col>107</xdr:col>
      <xdr:colOff>101600</xdr:colOff>
      <xdr:row>56</xdr:row>
      <xdr:rowOff>117674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961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134201</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167111" y="939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5657</xdr:rowOff>
    </xdr:from>
    <xdr:to>
      <xdr:col>102</xdr:col>
      <xdr:colOff>165100</xdr:colOff>
      <xdr:row>59</xdr:row>
      <xdr:rowOff>107257</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1012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98384</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10428" y="1021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4351</xdr:rowOff>
    </xdr:from>
    <xdr:to>
      <xdr:col>98</xdr:col>
      <xdr:colOff>38100</xdr:colOff>
      <xdr:row>59</xdr:row>
      <xdr:rowOff>105951</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1011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97078</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21428" y="10212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4031</xdr:rowOff>
    </xdr:from>
    <xdr:to>
      <xdr:col>116</xdr:col>
      <xdr:colOff>62864</xdr:colOff>
      <xdr:row>77</xdr:row>
      <xdr:rowOff>116818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348431"/>
          <a:ext cx="1269" cy="970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120645</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32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116818</xdr:rowOff>
    </xdr:from>
    <xdr:to>
      <xdr:col>116</xdr:col>
      <xdr:colOff>152400</xdr:colOff>
      <xdr:row>77</xdr:row>
      <xdr:rowOff>116818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31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122158</xdr:rowOff>
    </xdr:from>
    <xdr:ext cx="599010"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2123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4031</xdr:rowOff>
    </xdr:from>
    <xdr:to>
      <xdr:col>116</xdr:col>
      <xdr:colOff>152400</xdr:colOff>
      <xdr:row>72</xdr:row>
      <xdr:rowOff>4031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34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130428</xdr:rowOff>
    </xdr:from>
    <xdr:to>
      <xdr:col>116</xdr:col>
      <xdr:colOff>63500</xdr:colOff>
      <xdr:row>76</xdr:row>
      <xdr:rowOff>143444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1323300" y="13160628"/>
          <a:ext cx="838200" cy="1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135340</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3165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156913</xdr:rowOff>
    </xdr:from>
    <xdr:to>
      <xdr:col>116</xdr:col>
      <xdr:colOff>114300</xdr:colOff>
      <xdr:row>77</xdr:row>
      <xdr:rowOff>87063</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3187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109241</xdr:rowOff>
    </xdr:from>
    <xdr:to>
      <xdr:col>111</xdr:col>
      <xdr:colOff>177800</xdr:colOff>
      <xdr:row>76</xdr:row>
      <xdr:rowOff>130428</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0434300" y="13139441"/>
          <a:ext cx="889000" cy="2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158147</xdr:rowOff>
    </xdr:from>
    <xdr:to>
      <xdr:col>112</xdr:col>
      <xdr:colOff>38100</xdr:colOff>
      <xdr:row>77</xdr:row>
      <xdr:rowOff>88297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318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79424</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328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109241</xdr:rowOff>
    </xdr:from>
    <xdr:to>
      <xdr:col>107</xdr:col>
      <xdr:colOff>50800</xdr:colOff>
      <xdr:row>76</xdr:row>
      <xdr:rowOff>120955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9545300" y="13139441"/>
          <a:ext cx="889000" cy="1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168801</xdr:rowOff>
    </xdr:from>
    <xdr:to>
      <xdr:col>107</xdr:col>
      <xdr:colOff>101600</xdr:colOff>
      <xdr:row>77</xdr:row>
      <xdr:rowOff>98951</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319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90078</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329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120955</xdr:rowOff>
    </xdr:from>
    <xdr:to>
      <xdr:col>102</xdr:col>
      <xdr:colOff>114300</xdr:colOff>
      <xdr:row>76</xdr:row>
      <xdr:rowOff>168545</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8656300" y="13151155"/>
          <a:ext cx="889000" cy="4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163171</xdr:rowOff>
    </xdr:from>
    <xdr:to>
      <xdr:col>102</xdr:col>
      <xdr:colOff>165100</xdr:colOff>
      <xdr:row>77</xdr:row>
      <xdr:rowOff>93321</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3193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84448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328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166647</xdr:rowOff>
    </xdr:from>
    <xdr:to>
      <xdr:col>98</xdr:col>
      <xdr:colOff>38100</xdr:colOff>
      <xdr:row>77</xdr:row>
      <xdr:rowOff>96797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319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87924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328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92644</xdr:rowOff>
    </xdr:from>
    <xdr:to>
      <xdr:col>116</xdr:col>
      <xdr:colOff>114300</xdr:colOff>
      <xdr:row>77</xdr:row>
      <xdr:rowOff>22794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312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115521</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297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79628</xdr:rowOff>
    </xdr:from>
    <xdr:to>
      <xdr:col>112</xdr:col>
      <xdr:colOff>38100</xdr:colOff>
      <xdr:row>77</xdr:row>
      <xdr:rowOff>9778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310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26305</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288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58441</xdr:rowOff>
    </xdr:from>
    <xdr:to>
      <xdr:col>107</xdr:col>
      <xdr:colOff>101600</xdr:colOff>
      <xdr:row>76</xdr:row>
      <xdr:rowOff>160041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308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5118</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286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70155</xdr:rowOff>
    </xdr:from>
    <xdr:to>
      <xdr:col>102</xdr:col>
      <xdr:colOff>165100</xdr:colOff>
      <xdr:row>77</xdr:row>
      <xdr:rowOff>305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310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16832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28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117745</xdr:rowOff>
    </xdr:from>
    <xdr:to>
      <xdr:col>98</xdr:col>
      <xdr:colOff>38100</xdr:colOff>
      <xdr:row>77</xdr:row>
      <xdr:rowOff>47895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314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64422</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292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100330</xdr:rowOff>
    </xdr:from>
    <xdr:to>
      <xdr:col>98</xdr:col>
      <xdr:colOff>38100</xdr:colOff>
      <xdr:row>92</xdr:row>
      <xdr:rowOff>30480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57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90</xdr:row>
      <xdr:rowOff>47007</xdr:rowOff>
    </xdr:from>
    <xdr:ext cx="313932"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99333" y="15477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平成２９年度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に類似団体平均を大きく上回っているのは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補助費等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、公債費、繰出金である。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補助費等は簡易水道事業が水道事業と統合したことにより、水道会計補助金が増加している。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公債費は類似団体平均が下がりつつあるのに対し、本市は、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平成２５年度の災害に伴う災害復旧事業債の償還の影響や、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平成２２年度より市全体が過疎指定を受けたことに伴いソフト事業を含め過疎債を多く活用して事業を行っているため、それに伴う償還額が増えている。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繰出金は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簡易水道事業と水道事業が統合し、簡易水道事業への繰出金が減少し数値は下がったが、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下水道事業の推進により、市債の償還金に対する一般会計からの繰出</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があり、類似団体と比較し依然として高い水準となっている。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島根県江津市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23,944
23,655
268.24
15,650,517
15,031,823
498,876
8,773,757
21,898,733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101067</xdr:rowOff>
    </xdr:from>
    <xdr:to>
      <xdr:col>24</xdr:col>
      <xdr:colOff>62865</xdr:colOff>
      <xdr:row>37</xdr:row>
      <xdr:rowOff>159741</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44567"/>
          <a:ext cx="1270" cy="125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163568</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159741</xdr:rowOff>
    </xdr:from>
    <xdr:to>
      <xdr:col>24</xdr:col>
      <xdr:colOff>152400</xdr:colOff>
      <xdr:row>37</xdr:row>
      <xdr:rowOff>159741</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47744</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1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101067</xdr:rowOff>
    </xdr:from>
    <xdr:to>
      <xdr:col>24</xdr:col>
      <xdr:colOff>152400</xdr:colOff>
      <xdr:row>30</xdr:row>
      <xdr:rowOff>101067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44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164008</xdr:rowOff>
    </xdr:from>
    <xdr:to>
      <xdr:col>24</xdr:col>
      <xdr:colOff>63500</xdr:colOff>
      <xdr:row>37</xdr:row>
      <xdr:rowOff>2387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336208"/>
          <a:ext cx="838200" cy="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101769</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73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123342</xdr:rowOff>
    </xdr:from>
    <xdr:to>
      <xdr:col>24</xdr:col>
      <xdr:colOff>114300</xdr:colOff>
      <xdr:row>37</xdr:row>
      <xdr:rowOff>53492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2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138176</xdr:rowOff>
    </xdr:from>
    <xdr:to>
      <xdr:col>19</xdr:col>
      <xdr:colOff>177800</xdr:colOff>
      <xdr:row>37</xdr:row>
      <xdr:rowOff>2387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310376"/>
          <a:ext cx="8890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121209</xdr:rowOff>
    </xdr:from>
    <xdr:to>
      <xdr:col>20</xdr:col>
      <xdr:colOff>38100</xdr:colOff>
      <xdr:row>37</xdr:row>
      <xdr:rowOff>51359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29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67886</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62428" y="606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119278</xdr:rowOff>
    </xdr:from>
    <xdr:to>
      <xdr:col>15</xdr:col>
      <xdr:colOff>50800</xdr:colOff>
      <xdr:row>36</xdr:row>
      <xdr:rowOff>138176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291478"/>
          <a:ext cx="889000" cy="1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105435</xdr:rowOff>
    </xdr:from>
    <xdr:to>
      <xdr:col>15</xdr:col>
      <xdr:colOff>101600</xdr:colOff>
      <xdr:row>37</xdr:row>
      <xdr:rowOff>35585</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2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26712</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73428" y="637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115088</xdr:rowOff>
    </xdr:from>
    <xdr:to>
      <xdr:col>10</xdr:col>
      <xdr:colOff>114300</xdr:colOff>
      <xdr:row>36</xdr:row>
      <xdr:rowOff>119278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287288"/>
          <a:ext cx="8890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104597</xdr:rowOff>
    </xdr:from>
    <xdr:to>
      <xdr:col>10</xdr:col>
      <xdr:colOff>165100</xdr:colOff>
      <xdr:row>37</xdr:row>
      <xdr:rowOff>34747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27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25874</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369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110084</xdr:rowOff>
    </xdr:from>
    <xdr:to>
      <xdr:col>6</xdr:col>
      <xdr:colOff>38100</xdr:colOff>
      <xdr:row>37</xdr:row>
      <xdr:rowOff>40234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28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31361</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375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113208</xdr:rowOff>
    </xdr:from>
    <xdr:to>
      <xdr:col>24</xdr:col>
      <xdr:colOff>114300</xdr:colOff>
      <xdr:row>37</xdr:row>
      <xdr:rowOff>43358</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8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136085</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3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123037</xdr:rowOff>
    </xdr:from>
    <xdr:to>
      <xdr:col>20</xdr:col>
      <xdr:colOff>38100</xdr:colOff>
      <xdr:row>37</xdr:row>
      <xdr:rowOff>53187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9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44314</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38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87376</xdr:rowOff>
    </xdr:from>
    <xdr:to>
      <xdr:col>15</xdr:col>
      <xdr:colOff>101600</xdr:colOff>
      <xdr:row>37</xdr:row>
      <xdr:rowOff>17526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5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34053</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03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68478</xdr:rowOff>
    </xdr:from>
    <xdr:to>
      <xdr:col>10</xdr:col>
      <xdr:colOff>165100</xdr:colOff>
      <xdr:row>36</xdr:row>
      <xdr:rowOff>170078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4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15155</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601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64288</xdr:rowOff>
    </xdr:from>
    <xdr:to>
      <xdr:col>6</xdr:col>
      <xdr:colOff>38100</xdr:colOff>
      <xdr:row>36</xdr:row>
      <xdr:rowOff>165888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3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10965</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011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17225</xdr:rowOff>
    </xdr:from>
    <xdr:to>
      <xdr:col>24</xdr:col>
      <xdr:colOff>62865</xdr:colOff>
      <xdr:row>58</xdr:row>
      <xdr:rowOff>53778</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589725"/>
          <a:ext cx="1270" cy="140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57605</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0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53778</xdr:rowOff>
    </xdr:from>
    <xdr:to>
      <xdr:col>24</xdr:col>
      <xdr:colOff>152400</xdr:colOff>
      <xdr:row>58</xdr:row>
      <xdr:rowOff>53778</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99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135352</xdr:rowOff>
    </xdr:from>
    <xdr:ext cx="599010"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64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17225</xdr:rowOff>
    </xdr:from>
    <xdr:to>
      <xdr:col>24</xdr:col>
      <xdr:colOff>152400</xdr:colOff>
      <xdr:row>50</xdr:row>
      <xdr:rowOff>17225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58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45249</xdr:rowOff>
    </xdr:from>
    <xdr:to>
      <xdr:col>24</xdr:col>
      <xdr:colOff>63500</xdr:colOff>
      <xdr:row>57</xdr:row>
      <xdr:rowOff>91561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817899"/>
          <a:ext cx="838200" cy="4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71467</xdr:rowOff>
    </xdr:from>
    <xdr:ext cx="534377"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44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93040</xdr:rowOff>
    </xdr:from>
    <xdr:to>
      <xdr:col>24</xdr:col>
      <xdr:colOff>114300</xdr:colOff>
      <xdr:row>58</xdr:row>
      <xdr:rowOff>23190</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6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45249</xdr:rowOff>
    </xdr:from>
    <xdr:to>
      <xdr:col>19</xdr:col>
      <xdr:colOff>177800</xdr:colOff>
      <xdr:row>57</xdr:row>
      <xdr:rowOff>99821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817899"/>
          <a:ext cx="889000" cy="5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87122</xdr:rowOff>
    </xdr:from>
    <xdr:to>
      <xdr:col>20</xdr:col>
      <xdr:colOff>38100</xdr:colOff>
      <xdr:row>58</xdr:row>
      <xdr:rowOff>17272</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85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8399</xdr:rowOff>
    </xdr:from>
    <xdr:ext cx="534377"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530111" y="995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99821</xdr:rowOff>
    </xdr:from>
    <xdr:to>
      <xdr:col>15</xdr:col>
      <xdr:colOff>50800</xdr:colOff>
      <xdr:row>57</xdr:row>
      <xdr:rowOff>134015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872471"/>
          <a:ext cx="889000" cy="3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104842</xdr:rowOff>
    </xdr:from>
    <xdr:to>
      <xdr:col>15</xdr:col>
      <xdr:colOff>101600</xdr:colOff>
      <xdr:row>58</xdr:row>
      <xdr:rowOff>34992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87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26119</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41111" y="997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134015</xdr:rowOff>
    </xdr:from>
    <xdr:to>
      <xdr:col>10</xdr:col>
      <xdr:colOff>114300</xdr:colOff>
      <xdr:row>57</xdr:row>
      <xdr:rowOff>154022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906665"/>
          <a:ext cx="889000" cy="2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55273</xdr:rowOff>
    </xdr:from>
    <xdr:to>
      <xdr:col>10</xdr:col>
      <xdr:colOff>165100</xdr:colOff>
      <xdr:row>57</xdr:row>
      <xdr:rowOff>156873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82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1950</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52111" y="960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70239</xdr:rowOff>
    </xdr:from>
    <xdr:to>
      <xdr:col>6</xdr:col>
      <xdr:colOff>38100</xdr:colOff>
      <xdr:row>58</xdr:row>
      <xdr:rowOff>389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16916</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63111" y="961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40761</xdr:rowOff>
    </xdr:from>
    <xdr:to>
      <xdr:col>24</xdr:col>
      <xdr:colOff>114300</xdr:colOff>
      <xdr:row>57</xdr:row>
      <xdr:rowOff>142361</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1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63638</xdr:rowOff>
    </xdr:from>
    <xdr:ext cx="534377"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66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165899</xdr:rowOff>
    </xdr:from>
    <xdr:to>
      <xdr:col>20</xdr:col>
      <xdr:colOff>38100</xdr:colOff>
      <xdr:row>57</xdr:row>
      <xdr:rowOff>96049</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76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112576</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542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49021</xdr:rowOff>
    </xdr:from>
    <xdr:to>
      <xdr:col>15</xdr:col>
      <xdr:colOff>101600</xdr:colOff>
      <xdr:row>57</xdr:row>
      <xdr:rowOff>150621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82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167148</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41111" y="959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83215</xdr:rowOff>
    </xdr:from>
    <xdr:to>
      <xdr:col>10</xdr:col>
      <xdr:colOff>165100</xdr:colOff>
      <xdr:row>58</xdr:row>
      <xdr:rowOff>13365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85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4492</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52111" y="994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103222</xdr:rowOff>
    </xdr:from>
    <xdr:to>
      <xdr:col>6</xdr:col>
      <xdr:colOff>38100</xdr:colOff>
      <xdr:row>58</xdr:row>
      <xdr:rowOff>33372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87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24499</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63111" y="996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民生費グラフ枠">
          <a:extLst>
            <a:ext uri="{FF2B5EF4-FFF2-40B4-BE49-F238E27FC236}">
              <a16:creationId xmlns:a16="http://schemas.microsoft.com/office/drawing/2014/main" id="{00000000-0008-0000-07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71682</xdr:rowOff>
    </xdr:from>
    <xdr:to>
      <xdr:col>24</xdr:col>
      <xdr:colOff>62865</xdr:colOff>
      <xdr:row>77</xdr:row>
      <xdr:rowOff>150056</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flipV="1">
          <a:off x="4633595" y="12244632"/>
          <a:ext cx="1270" cy="1107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153883</xdr:rowOff>
    </xdr:from>
    <xdr:ext cx="599010" cy="259045"/>
    <xdr:sp macro="" textlink="">
      <xdr:nvSpPr>
        <xdr:cNvPr id="167" name="民生費最小値テキスト">
          <a:extLst>
            <a:ext uri="{FF2B5EF4-FFF2-40B4-BE49-F238E27FC236}">
              <a16:creationId xmlns:a16="http://schemas.microsoft.com/office/drawing/2014/main" id="{00000000-0008-0000-0700-0000A7000000}"/>
            </a:ext>
          </a:extLst>
        </xdr:cNvPr>
        <xdr:cNvSpPr txBox="1"/>
      </xdr:nvSpPr>
      <xdr:spPr>
        <a:xfrm>
          <a:off x="4686300" y="13355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150056</xdr:rowOff>
    </xdr:from>
    <xdr:to>
      <xdr:col>24</xdr:col>
      <xdr:colOff>152400</xdr:colOff>
      <xdr:row>77</xdr:row>
      <xdr:rowOff>150056</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4546600" y="13351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18359</xdr:rowOff>
    </xdr:from>
    <xdr:ext cx="599010" cy="259045"/>
    <xdr:sp macro="" textlink="">
      <xdr:nvSpPr>
        <xdr:cNvPr id="169" name="民生費最大値テキスト">
          <a:extLst>
            <a:ext uri="{FF2B5EF4-FFF2-40B4-BE49-F238E27FC236}">
              <a16:creationId xmlns:a16="http://schemas.microsoft.com/office/drawing/2014/main" id="{00000000-0008-0000-0700-0000A9000000}"/>
            </a:ext>
          </a:extLst>
        </xdr:cNvPr>
        <xdr:cNvSpPr txBox="1"/>
      </xdr:nvSpPr>
      <xdr:spPr>
        <a:xfrm>
          <a:off x="4686300" y="1201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377,377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71682</xdr:rowOff>
    </xdr:from>
    <xdr:to>
      <xdr:col>24</xdr:col>
      <xdr:colOff>152400</xdr:colOff>
      <xdr:row>71</xdr:row>
      <xdr:rowOff>71682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224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86509</xdr:rowOff>
    </xdr:from>
    <xdr:to>
      <xdr:col>24</xdr:col>
      <xdr:colOff>63500</xdr:colOff>
      <xdr:row>75</xdr:row>
      <xdr:rowOff>131617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3797300" y="12945259"/>
          <a:ext cx="838200" cy="4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162383</xdr:rowOff>
    </xdr:from>
    <xdr:ext cx="599010" cy="259045"/>
    <xdr:sp macro="" textlink="">
      <xdr:nvSpPr>
        <xdr:cNvPr id="172" name="民生費平均値テキスト">
          <a:extLst>
            <a:ext uri="{FF2B5EF4-FFF2-40B4-BE49-F238E27FC236}">
              <a16:creationId xmlns:a16="http://schemas.microsoft.com/office/drawing/2014/main" id="{00000000-0008-0000-0700-0000AC000000}"/>
            </a:ext>
          </a:extLst>
        </xdr:cNvPr>
        <xdr:cNvSpPr txBox="1"/>
      </xdr:nvSpPr>
      <xdr:spPr>
        <a:xfrm>
          <a:off x="4686300" y="130211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12506</xdr:rowOff>
    </xdr:from>
    <xdr:to>
      <xdr:col>24</xdr:col>
      <xdr:colOff>114300</xdr:colOff>
      <xdr:row>76</xdr:row>
      <xdr:rowOff>114106</xdr:rowOff>
    </xdr:to>
    <xdr:sp macro="" textlink="">
      <xdr:nvSpPr>
        <xdr:cNvPr id="173" name="フローチャート: 判断 172">
          <a:extLst>
            <a:ext uri="{FF2B5EF4-FFF2-40B4-BE49-F238E27FC236}">
              <a16:creationId xmlns:a16="http://schemas.microsoft.com/office/drawing/2014/main" id="{00000000-0008-0000-0700-0000AD000000}"/>
            </a:ext>
          </a:extLst>
        </xdr:cNvPr>
        <xdr:cNvSpPr/>
      </xdr:nvSpPr>
      <xdr:spPr>
        <a:xfrm>
          <a:off x="4584700" y="1304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131617</xdr:rowOff>
    </xdr:from>
    <xdr:to>
      <xdr:col>19</xdr:col>
      <xdr:colOff>177800</xdr:colOff>
      <xdr:row>76</xdr:row>
      <xdr:rowOff>12260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2908300" y="12990367"/>
          <a:ext cx="889000" cy="5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27077</xdr:rowOff>
    </xdr:from>
    <xdr:to>
      <xdr:col>20</xdr:col>
      <xdr:colOff>38100</xdr:colOff>
      <xdr:row>76</xdr:row>
      <xdr:rowOff>128677</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3746500" y="1305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119804</xdr:rowOff>
    </xdr:from>
    <xdr:ext cx="599010"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3497795" y="1315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12260</xdr:rowOff>
    </xdr:from>
    <xdr:to>
      <xdr:col>15</xdr:col>
      <xdr:colOff>50800</xdr:colOff>
      <xdr:row>76</xdr:row>
      <xdr:rowOff>30607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019300" y="13042460"/>
          <a:ext cx="889000" cy="1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87153</xdr:rowOff>
    </xdr:from>
    <xdr:to>
      <xdr:col>15</xdr:col>
      <xdr:colOff>101600</xdr:colOff>
      <xdr:row>77</xdr:row>
      <xdr:rowOff>17303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2857500" y="1311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8430</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2608795" y="1321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30607</xdr:rowOff>
    </xdr:from>
    <xdr:to>
      <xdr:col>10</xdr:col>
      <xdr:colOff>114300</xdr:colOff>
      <xdr:row>76</xdr:row>
      <xdr:rowOff>40968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1130300" y="13060807"/>
          <a:ext cx="889000" cy="10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153064</xdr:rowOff>
    </xdr:from>
    <xdr:to>
      <xdr:col>10</xdr:col>
      <xdr:colOff>165100</xdr:colOff>
      <xdr:row>77</xdr:row>
      <xdr:rowOff>83214</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1968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74341</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1719795" y="1327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169326</xdr:rowOff>
    </xdr:from>
    <xdr:to>
      <xdr:col>6</xdr:col>
      <xdr:colOff>38100</xdr:colOff>
      <xdr:row>77</xdr:row>
      <xdr:rowOff>99476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079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90603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830795" y="1329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35709</xdr:rowOff>
    </xdr:from>
    <xdr:to>
      <xdr:col>24</xdr:col>
      <xdr:colOff>114300</xdr:colOff>
      <xdr:row>75</xdr:row>
      <xdr:rowOff>137309</xdr:rowOff>
    </xdr:to>
    <xdr:sp macro="" textlink="">
      <xdr:nvSpPr>
        <xdr:cNvPr id="190" name="楕円 189">
          <a:extLst>
            <a:ext uri="{FF2B5EF4-FFF2-40B4-BE49-F238E27FC236}">
              <a16:creationId xmlns:a16="http://schemas.microsoft.com/office/drawing/2014/main" id="{00000000-0008-0000-0700-0000BE000000}"/>
            </a:ext>
          </a:extLst>
        </xdr:cNvPr>
        <xdr:cNvSpPr/>
      </xdr:nvSpPr>
      <xdr:spPr>
        <a:xfrm>
          <a:off x="4584700" y="1289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58586</xdr:rowOff>
    </xdr:from>
    <xdr:ext cx="599010" cy="259045"/>
    <xdr:sp macro="" textlink="">
      <xdr:nvSpPr>
        <xdr:cNvPr id="191" name="民生費該当値テキスト">
          <a:extLst>
            <a:ext uri="{FF2B5EF4-FFF2-40B4-BE49-F238E27FC236}">
              <a16:creationId xmlns:a16="http://schemas.microsoft.com/office/drawing/2014/main" id="{00000000-0008-0000-0700-0000BF000000}"/>
            </a:ext>
          </a:extLst>
        </xdr:cNvPr>
        <xdr:cNvSpPr txBox="1"/>
      </xdr:nvSpPr>
      <xdr:spPr>
        <a:xfrm>
          <a:off x="4686300" y="12745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80817</xdr:rowOff>
    </xdr:from>
    <xdr:to>
      <xdr:col>20</xdr:col>
      <xdr:colOff>38100</xdr:colOff>
      <xdr:row>76</xdr:row>
      <xdr:rowOff>10967</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3746500" y="1293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27494</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497795" y="12714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132910</xdr:rowOff>
    </xdr:from>
    <xdr:to>
      <xdr:col>15</xdr:col>
      <xdr:colOff>101600</xdr:colOff>
      <xdr:row>76</xdr:row>
      <xdr:rowOff>63060</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2857500" y="1299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79587</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608795" y="1276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151257</xdr:rowOff>
    </xdr:from>
    <xdr:to>
      <xdr:col>10</xdr:col>
      <xdr:colOff>165100</xdr:colOff>
      <xdr:row>76</xdr:row>
      <xdr:rowOff>81407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1968500" y="1301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97934</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719795" y="1278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161618</xdr:rowOff>
    </xdr:from>
    <xdr:to>
      <xdr:col>6</xdr:col>
      <xdr:colOff>38100</xdr:colOff>
      <xdr:row>76</xdr:row>
      <xdr:rowOff>91768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079500" y="1302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108295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830795" y="12795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97746</xdr:rowOff>
    </xdr:from>
    <xdr:to>
      <xdr:col>24</xdr:col>
      <xdr:colOff>62865</xdr:colOff>
      <xdr:row>99</xdr:row>
      <xdr:rowOff>150009</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28246"/>
          <a:ext cx="1270" cy="1595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153836</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712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150009</xdr:rowOff>
    </xdr:from>
    <xdr:to>
      <xdr:col>24</xdr:col>
      <xdr:colOff>152400</xdr:colOff>
      <xdr:row>99</xdr:row>
      <xdr:rowOff>150009</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7123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44423</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0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97746</xdr:rowOff>
    </xdr:from>
    <xdr:to>
      <xdr:col>24</xdr:col>
      <xdr:colOff>152400</xdr:colOff>
      <xdr:row>90</xdr:row>
      <xdr:rowOff>97746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2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109427</xdr:rowOff>
    </xdr:from>
    <xdr:to>
      <xdr:col>24</xdr:col>
      <xdr:colOff>63500</xdr:colOff>
      <xdr:row>98</xdr:row>
      <xdr:rowOff>31104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740077"/>
          <a:ext cx="838200" cy="9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153959</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613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131082</xdr:rowOff>
    </xdr:from>
    <xdr:to>
      <xdr:col>24</xdr:col>
      <xdr:colOff>114300</xdr:colOff>
      <xdr:row>98</xdr:row>
      <xdr:rowOff>61232</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76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109427</xdr:rowOff>
    </xdr:from>
    <xdr:to>
      <xdr:col>19</xdr:col>
      <xdr:colOff>177800</xdr:colOff>
      <xdr:row>98</xdr:row>
      <xdr:rowOff>27327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740077"/>
          <a:ext cx="889000" cy="8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144799</xdr:rowOff>
    </xdr:from>
    <xdr:to>
      <xdr:col>20</xdr:col>
      <xdr:colOff>38100</xdr:colOff>
      <xdr:row>98</xdr:row>
      <xdr:rowOff>74949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77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66076</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86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144445</xdr:rowOff>
    </xdr:from>
    <xdr:to>
      <xdr:col>15</xdr:col>
      <xdr:colOff>50800</xdr:colOff>
      <xdr:row>98</xdr:row>
      <xdr:rowOff>27327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775095"/>
          <a:ext cx="889000" cy="5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19101</xdr:rowOff>
    </xdr:from>
    <xdr:to>
      <xdr:col>15</xdr:col>
      <xdr:colOff>101600</xdr:colOff>
      <xdr:row>98</xdr:row>
      <xdr:rowOff>120701</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82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111828</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91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144445</xdr:rowOff>
    </xdr:from>
    <xdr:to>
      <xdr:col>10</xdr:col>
      <xdr:colOff>114300</xdr:colOff>
      <xdr:row>98</xdr:row>
      <xdr:rowOff>28110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775095"/>
          <a:ext cx="889000" cy="55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236</xdr:rowOff>
    </xdr:from>
    <xdr:to>
      <xdr:col>10</xdr:col>
      <xdr:colOff>165100</xdr:colOff>
      <xdr:row>98</xdr:row>
      <xdr:rowOff>101836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80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92963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89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37106</xdr:rowOff>
    </xdr:from>
    <xdr:to>
      <xdr:col>6</xdr:col>
      <xdr:colOff>38100</xdr:colOff>
      <xdr:row>98</xdr:row>
      <xdr:rowOff>138706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129833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93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151754</xdr:rowOff>
    </xdr:from>
    <xdr:to>
      <xdr:col>24</xdr:col>
      <xdr:colOff>114300</xdr:colOff>
      <xdr:row>98</xdr:row>
      <xdr:rowOff>81904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78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130181</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76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58627</xdr:rowOff>
    </xdr:from>
    <xdr:to>
      <xdr:col>20</xdr:col>
      <xdr:colOff>38100</xdr:colOff>
      <xdr:row>97</xdr:row>
      <xdr:rowOff>160227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8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5304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4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147977</xdr:rowOff>
    </xdr:from>
    <xdr:to>
      <xdr:col>15</xdr:col>
      <xdr:colOff>101600</xdr:colOff>
      <xdr:row>98</xdr:row>
      <xdr:rowOff>78127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7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94654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55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93645</xdr:rowOff>
    </xdr:from>
    <xdr:to>
      <xdr:col>10</xdr:col>
      <xdr:colOff>165100</xdr:colOff>
      <xdr:row>98</xdr:row>
      <xdr:rowOff>23795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40322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49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148760</xdr:rowOff>
    </xdr:from>
    <xdr:to>
      <xdr:col>6</xdr:col>
      <xdr:colOff>38100</xdr:colOff>
      <xdr:row>98</xdr:row>
      <xdr:rowOff>78910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7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95437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55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69291</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12791"/>
          <a:ext cx="1270" cy="1442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15968</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498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69291</xdr:rowOff>
    </xdr:from>
    <xdr:to>
      <xdr:col>55</xdr:col>
      <xdr:colOff>88900</xdr:colOff>
      <xdr:row>30</xdr:row>
      <xdr:rowOff>69291</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12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106781</xdr:rowOff>
    </xdr:from>
    <xdr:to>
      <xdr:col>55</xdr:col>
      <xdr:colOff>0</xdr:colOff>
      <xdr:row>38</xdr:row>
      <xdr:rowOff>2311</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450431"/>
          <a:ext cx="838200" cy="6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75557</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4192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97130</xdr:rowOff>
    </xdr:from>
    <xdr:to>
      <xdr:col>55</xdr:col>
      <xdr:colOff>50800</xdr:colOff>
      <xdr:row>38</xdr:row>
      <xdr:rowOff>27280</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162789</xdr:rowOff>
    </xdr:from>
    <xdr:to>
      <xdr:col>50</xdr:col>
      <xdr:colOff>114300</xdr:colOff>
      <xdr:row>38</xdr:row>
      <xdr:rowOff>2311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506439"/>
          <a:ext cx="889000" cy="1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72441</xdr:rowOff>
    </xdr:from>
    <xdr:to>
      <xdr:col>50</xdr:col>
      <xdr:colOff>165100</xdr:colOff>
      <xdr:row>38</xdr:row>
      <xdr:rowOff>2591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19118</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191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135585</xdr:rowOff>
    </xdr:from>
    <xdr:to>
      <xdr:col>45</xdr:col>
      <xdr:colOff>177800</xdr:colOff>
      <xdr:row>37</xdr:row>
      <xdr:rowOff>162789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136335"/>
          <a:ext cx="889000" cy="3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90272</xdr:rowOff>
    </xdr:from>
    <xdr:to>
      <xdr:col>46</xdr:col>
      <xdr:colOff>38100</xdr:colOff>
      <xdr:row>38</xdr:row>
      <xdr:rowOff>20422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36949</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09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135585</xdr:rowOff>
    </xdr:from>
    <xdr:to>
      <xdr:col>41</xdr:col>
      <xdr:colOff>50800</xdr:colOff>
      <xdr:row>36</xdr:row>
      <xdr:rowOff>2311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136335"/>
          <a:ext cx="8890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37236</xdr:rowOff>
    </xdr:from>
    <xdr:to>
      <xdr:col>41</xdr:col>
      <xdr:colOff>101600</xdr:colOff>
      <xdr:row>36</xdr:row>
      <xdr:rowOff>138836</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129963</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8" y="630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60096</xdr:rowOff>
    </xdr:from>
    <xdr:to>
      <xdr:col>36</xdr:col>
      <xdr:colOff>165100</xdr:colOff>
      <xdr:row>35</xdr:row>
      <xdr:rowOff>161696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0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6773</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58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55981</xdr:rowOff>
    </xdr:from>
    <xdr:to>
      <xdr:col>55</xdr:col>
      <xdr:colOff>50800</xdr:colOff>
      <xdr:row>37</xdr:row>
      <xdr:rowOff>157581</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39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78858</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251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122961</xdr:rowOff>
    </xdr:from>
    <xdr:to>
      <xdr:col>50</xdr:col>
      <xdr:colOff>165100</xdr:colOff>
      <xdr:row>38</xdr:row>
      <xdr:rowOff>53111</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46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44238</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559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111989</xdr:rowOff>
    </xdr:from>
    <xdr:to>
      <xdr:col>46</xdr:col>
      <xdr:colOff>38100</xdr:colOff>
      <xdr:row>38</xdr:row>
      <xdr:rowOff>42139</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45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33266</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5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84785</xdr:rowOff>
    </xdr:from>
    <xdr:to>
      <xdr:col>41</xdr:col>
      <xdr:colOff>101600</xdr:colOff>
      <xdr:row>36</xdr:row>
      <xdr:rowOff>14935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08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31462</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26428" y="586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122961</xdr:rowOff>
    </xdr:from>
    <xdr:to>
      <xdr:col>36</xdr:col>
      <xdr:colOff>165100</xdr:colOff>
      <xdr:row>36</xdr:row>
      <xdr:rowOff>53111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12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44238</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8" y="621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83876</xdr:rowOff>
    </xdr:from>
    <xdr:to>
      <xdr:col>54</xdr:col>
      <xdr:colOff>189865</xdr:colOff>
      <xdr:row>58</xdr:row>
      <xdr:rowOff>101272</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999276"/>
          <a:ext cx="1270" cy="104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105099</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49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101272</xdr:rowOff>
    </xdr:from>
    <xdr:to>
      <xdr:col>55</xdr:col>
      <xdr:colOff>88900</xdr:colOff>
      <xdr:row>58</xdr:row>
      <xdr:rowOff>101272</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4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30553</xdr:rowOff>
    </xdr:from>
    <xdr:ext cx="534377"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77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47,442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83876</xdr:rowOff>
    </xdr:from>
    <xdr:to>
      <xdr:col>55</xdr:col>
      <xdr:colOff>88900</xdr:colOff>
      <xdr:row>52</xdr:row>
      <xdr:rowOff>83876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999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168709</xdr:rowOff>
    </xdr:from>
    <xdr:to>
      <xdr:col>55</xdr:col>
      <xdr:colOff>0</xdr:colOff>
      <xdr:row>55</xdr:row>
      <xdr:rowOff>169715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9598459"/>
          <a:ext cx="8382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165831</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595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15954</xdr:rowOff>
    </xdr:from>
    <xdr:to>
      <xdr:col>55</xdr:col>
      <xdr:colOff>50800</xdr:colOff>
      <xdr:row>56</xdr:row>
      <xdr:rowOff>117554</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61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169715</xdr:rowOff>
    </xdr:from>
    <xdr:to>
      <xdr:col>50</xdr:col>
      <xdr:colOff>114300</xdr:colOff>
      <xdr:row>56</xdr:row>
      <xdr:rowOff>19045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599465"/>
          <a:ext cx="889000" cy="2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51021</xdr:rowOff>
    </xdr:from>
    <xdr:to>
      <xdr:col>50</xdr:col>
      <xdr:colOff>165100</xdr:colOff>
      <xdr:row>56</xdr:row>
      <xdr:rowOff>152621</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65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143748</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74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39367</xdr:rowOff>
    </xdr:from>
    <xdr:to>
      <xdr:col>45</xdr:col>
      <xdr:colOff>177800</xdr:colOff>
      <xdr:row>56</xdr:row>
      <xdr:rowOff>19045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8783317"/>
          <a:ext cx="889000" cy="83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90798</xdr:rowOff>
    </xdr:from>
    <xdr:to>
      <xdr:col>46</xdr:col>
      <xdr:colOff>38100</xdr:colOff>
      <xdr:row>57</xdr:row>
      <xdr:rowOff>20948</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69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12075</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78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39367</xdr:rowOff>
    </xdr:from>
    <xdr:to>
      <xdr:col>41</xdr:col>
      <xdr:colOff>50800</xdr:colOff>
      <xdr:row>55</xdr:row>
      <xdr:rowOff>133117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8783317"/>
          <a:ext cx="889000" cy="77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108240</xdr:rowOff>
    </xdr:from>
    <xdr:to>
      <xdr:col>41</xdr:col>
      <xdr:colOff>101600</xdr:colOff>
      <xdr:row>55</xdr:row>
      <xdr:rowOff>38390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36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29517</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45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112766</xdr:rowOff>
    </xdr:from>
    <xdr:to>
      <xdr:col>36</xdr:col>
      <xdr:colOff>165100</xdr:colOff>
      <xdr:row>55</xdr:row>
      <xdr:rowOff>42916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37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59443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14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117909</xdr:rowOff>
    </xdr:from>
    <xdr:to>
      <xdr:col>55</xdr:col>
      <xdr:colOff>50800</xdr:colOff>
      <xdr:row>56</xdr:row>
      <xdr:rowOff>48059</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54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140786</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39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118915</xdr:rowOff>
    </xdr:from>
    <xdr:to>
      <xdr:col>50</xdr:col>
      <xdr:colOff>165100</xdr:colOff>
      <xdr:row>56</xdr:row>
      <xdr:rowOff>49065</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54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65592</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32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139695</xdr:rowOff>
    </xdr:from>
    <xdr:to>
      <xdr:col>46</xdr:col>
      <xdr:colOff>38100</xdr:colOff>
      <xdr:row>56</xdr:row>
      <xdr:rowOff>69845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56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86372</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34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160017</xdr:rowOff>
    </xdr:from>
    <xdr:to>
      <xdr:col>41</xdr:col>
      <xdr:colOff>101600</xdr:colOff>
      <xdr:row>51</xdr:row>
      <xdr:rowOff>90167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873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49</xdr:row>
      <xdr:rowOff>106694</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850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82317</xdr:rowOff>
    </xdr:from>
    <xdr:to>
      <xdr:col>36</xdr:col>
      <xdr:colOff>165100</xdr:colOff>
      <xdr:row>56</xdr:row>
      <xdr:rowOff>12467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51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3594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60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75561</xdr:rowOff>
    </xdr:from>
    <xdr:to>
      <xdr:col>54</xdr:col>
      <xdr:colOff>189865</xdr:colOff>
      <xdr:row>78</xdr:row>
      <xdr:rowOff>121413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077061"/>
          <a:ext cx="1270" cy="1417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125240</xdr:rowOff>
    </xdr:from>
    <xdr:ext cx="469744"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49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121413</xdr:rowOff>
    </xdr:from>
    <xdr:to>
      <xdr:col>55</xdr:col>
      <xdr:colOff>88900</xdr:colOff>
      <xdr:row>78</xdr:row>
      <xdr:rowOff>121413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49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22238</xdr:rowOff>
    </xdr:from>
    <xdr:ext cx="534377"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185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47,964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75561</xdr:rowOff>
    </xdr:from>
    <xdr:to>
      <xdr:col>55</xdr:col>
      <xdr:colOff>88900</xdr:colOff>
      <xdr:row>70</xdr:row>
      <xdr:rowOff>75561</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0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93718</xdr:rowOff>
    </xdr:from>
    <xdr:to>
      <xdr:col>55</xdr:col>
      <xdr:colOff>0</xdr:colOff>
      <xdr:row>77</xdr:row>
      <xdr:rowOff>12598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3123918"/>
          <a:ext cx="838200" cy="9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86631</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2945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63754</xdr:rowOff>
    </xdr:from>
    <xdr:to>
      <xdr:col>55</xdr:col>
      <xdr:colOff>50800</xdr:colOff>
      <xdr:row>76</xdr:row>
      <xdr:rowOff>165354</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09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118114</xdr:rowOff>
    </xdr:from>
    <xdr:to>
      <xdr:col>50</xdr:col>
      <xdr:colOff>114300</xdr:colOff>
      <xdr:row>76</xdr:row>
      <xdr:rowOff>93718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8750300" y="12291064"/>
          <a:ext cx="889000" cy="83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85341</xdr:rowOff>
    </xdr:from>
    <xdr:to>
      <xdr:col>50</xdr:col>
      <xdr:colOff>165100</xdr:colOff>
      <xdr:row>77</xdr:row>
      <xdr:rowOff>15491</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11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6618</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20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118114</xdr:rowOff>
    </xdr:from>
    <xdr:to>
      <xdr:col>45</xdr:col>
      <xdr:colOff>177800</xdr:colOff>
      <xdr:row>76</xdr:row>
      <xdr:rowOff>171084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861300" y="12291064"/>
          <a:ext cx="889000" cy="91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32600</xdr:rowOff>
    </xdr:from>
    <xdr:to>
      <xdr:col>46</xdr:col>
      <xdr:colOff>38100</xdr:colOff>
      <xdr:row>76</xdr:row>
      <xdr:rowOff>134200</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06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125327</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15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171084</xdr:rowOff>
    </xdr:from>
    <xdr:to>
      <xdr:col>41</xdr:col>
      <xdr:colOff>50800</xdr:colOff>
      <xdr:row>77</xdr:row>
      <xdr:rowOff>135553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972300" y="13201284"/>
          <a:ext cx="889000" cy="135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51964</xdr:rowOff>
    </xdr:from>
    <xdr:to>
      <xdr:col>41</xdr:col>
      <xdr:colOff>101600</xdr:colOff>
      <xdr:row>76</xdr:row>
      <xdr:rowOff>153564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170092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285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90043</xdr:rowOff>
    </xdr:from>
    <xdr:to>
      <xdr:col>36</xdr:col>
      <xdr:colOff>165100</xdr:colOff>
      <xdr:row>77</xdr:row>
      <xdr:rowOff>20193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36720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133248</xdr:rowOff>
    </xdr:from>
    <xdr:to>
      <xdr:col>55</xdr:col>
      <xdr:colOff>50800</xdr:colOff>
      <xdr:row>77</xdr:row>
      <xdr:rowOff>63398</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16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111675</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14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42918</xdr:rowOff>
    </xdr:from>
    <xdr:to>
      <xdr:col>50</xdr:col>
      <xdr:colOff>165100</xdr:colOff>
      <xdr:row>76</xdr:row>
      <xdr:rowOff>144518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07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161046</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28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67314</xdr:rowOff>
    </xdr:from>
    <xdr:to>
      <xdr:col>46</xdr:col>
      <xdr:colOff>38100</xdr:colOff>
      <xdr:row>71</xdr:row>
      <xdr:rowOff>168914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224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13991</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201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120284</xdr:rowOff>
    </xdr:from>
    <xdr:to>
      <xdr:col>41</xdr:col>
      <xdr:colOff>101600</xdr:colOff>
      <xdr:row>77</xdr:row>
      <xdr:rowOff>50434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15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41561</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32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84753</xdr:rowOff>
    </xdr:from>
    <xdr:to>
      <xdr:col>36</xdr:col>
      <xdr:colOff>165100</xdr:colOff>
      <xdr:row>78</xdr:row>
      <xdr:rowOff>14903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28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6030</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37428" y="13379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64684</xdr:rowOff>
    </xdr:from>
    <xdr:to>
      <xdr:col>54</xdr:col>
      <xdr:colOff>189865</xdr:colOff>
      <xdr:row>98</xdr:row>
      <xdr:rowOff>101726</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666634"/>
          <a:ext cx="1270" cy="1237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105553</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90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101726</xdr:rowOff>
    </xdr:from>
    <xdr:to>
      <xdr:col>55</xdr:col>
      <xdr:colOff>88900</xdr:colOff>
      <xdr:row>98</xdr:row>
      <xdr:rowOff>101726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903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11361</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441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64684</xdr:rowOff>
    </xdr:from>
    <xdr:to>
      <xdr:col>55</xdr:col>
      <xdr:colOff>88900</xdr:colOff>
      <xdr:row>91</xdr:row>
      <xdr:rowOff>64684</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666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161272</xdr:rowOff>
    </xdr:from>
    <xdr:to>
      <xdr:col>55</xdr:col>
      <xdr:colOff>0</xdr:colOff>
      <xdr:row>98</xdr:row>
      <xdr:rowOff>27231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791922"/>
          <a:ext cx="838200" cy="3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151764</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610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128887</xdr:rowOff>
    </xdr:from>
    <xdr:to>
      <xdr:col>55</xdr:col>
      <xdr:colOff>50800</xdr:colOff>
      <xdr:row>98</xdr:row>
      <xdr:rowOff>59037</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759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160076</xdr:rowOff>
    </xdr:from>
    <xdr:to>
      <xdr:col>50</xdr:col>
      <xdr:colOff>114300</xdr:colOff>
      <xdr:row>97</xdr:row>
      <xdr:rowOff>161272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790726"/>
          <a:ext cx="889000" cy="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140083</xdr:rowOff>
    </xdr:from>
    <xdr:to>
      <xdr:col>50</xdr:col>
      <xdr:colOff>165100</xdr:colOff>
      <xdr:row>98</xdr:row>
      <xdr:rowOff>70233</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77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61360</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8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120909</xdr:rowOff>
    </xdr:from>
    <xdr:to>
      <xdr:col>45</xdr:col>
      <xdr:colOff>177800</xdr:colOff>
      <xdr:row>97</xdr:row>
      <xdr:rowOff>160076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751559"/>
          <a:ext cx="889000" cy="3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137190</xdr:rowOff>
    </xdr:from>
    <xdr:to>
      <xdr:col>46</xdr:col>
      <xdr:colOff>38100</xdr:colOff>
      <xdr:row>98</xdr:row>
      <xdr:rowOff>67340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7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58467</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86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120909</xdr:rowOff>
    </xdr:from>
    <xdr:to>
      <xdr:col>41</xdr:col>
      <xdr:colOff>50800</xdr:colOff>
      <xdr:row>97</xdr:row>
      <xdr:rowOff>155273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751559"/>
          <a:ext cx="889000" cy="3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97726</xdr:rowOff>
    </xdr:from>
    <xdr:to>
      <xdr:col>41</xdr:col>
      <xdr:colOff>101600</xdr:colOff>
      <xdr:row>98</xdr:row>
      <xdr:rowOff>27876</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7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19003</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82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121912</xdr:rowOff>
    </xdr:from>
    <xdr:to>
      <xdr:col>36</xdr:col>
      <xdr:colOff>165100</xdr:colOff>
      <xdr:row>98</xdr:row>
      <xdr:rowOff>52062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752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43189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84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147881</xdr:rowOff>
    </xdr:from>
    <xdr:to>
      <xdr:col>55</xdr:col>
      <xdr:colOff>50800</xdr:colOff>
      <xdr:row>98</xdr:row>
      <xdr:rowOff>78031</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77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107314</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73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110472</xdr:rowOff>
    </xdr:from>
    <xdr:to>
      <xdr:col>50</xdr:col>
      <xdr:colOff>165100</xdr:colOff>
      <xdr:row>98</xdr:row>
      <xdr:rowOff>40622</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74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57149</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51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109276</xdr:rowOff>
    </xdr:from>
    <xdr:to>
      <xdr:col>46</xdr:col>
      <xdr:colOff>38100</xdr:colOff>
      <xdr:row>98</xdr:row>
      <xdr:rowOff>39426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73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55953</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51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70109</xdr:rowOff>
    </xdr:from>
    <xdr:to>
      <xdr:col>41</xdr:col>
      <xdr:colOff>101600</xdr:colOff>
      <xdr:row>98</xdr:row>
      <xdr:rowOff>259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70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16786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47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104473</xdr:rowOff>
    </xdr:from>
    <xdr:to>
      <xdr:col>36</xdr:col>
      <xdr:colOff>165100</xdr:colOff>
      <xdr:row>98</xdr:row>
      <xdr:rowOff>34623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73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51150</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51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139128</xdr:rowOff>
    </xdr:from>
    <xdr:to>
      <xdr:col>85</xdr:col>
      <xdr:colOff>126364</xdr:colOff>
      <xdr:row>37</xdr:row>
      <xdr:rowOff>82596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282628"/>
          <a:ext cx="1269" cy="1143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86423</xdr:rowOff>
    </xdr:from>
    <xdr:ext cx="469744"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430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82596</xdr:rowOff>
    </xdr:from>
    <xdr:to>
      <xdr:col>86</xdr:col>
      <xdr:colOff>25400</xdr:colOff>
      <xdr:row>37</xdr:row>
      <xdr:rowOff>82596</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426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85805</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5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139128</xdr:rowOff>
    </xdr:from>
    <xdr:to>
      <xdr:col>86</xdr:col>
      <xdr:colOff>25400</xdr:colOff>
      <xdr:row>30</xdr:row>
      <xdr:rowOff>139128</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282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71783</xdr:rowOff>
    </xdr:from>
    <xdr:to>
      <xdr:col>85</xdr:col>
      <xdr:colOff>127000</xdr:colOff>
      <xdr:row>35</xdr:row>
      <xdr:rowOff>99306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5481300" y="6072533"/>
          <a:ext cx="838200" cy="2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79146</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079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100719</xdr:rowOff>
    </xdr:from>
    <xdr:to>
      <xdr:col>85</xdr:col>
      <xdr:colOff>177800</xdr:colOff>
      <xdr:row>36</xdr:row>
      <xdr:rowOff>30869</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10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99306</xdr:rowOff>
    </xdr:from>
    <xdr:to>
      <xdr:col>81</xdr:col>
      <xdr:colOff>50800</xdr:colOff>
      <xdr:row>35</xdr:row>
      <xdr:rowOff>116086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6100056"/>
          <a:ext cx="889000" cy="1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95598</xdr:rowOff>
    </xdr:from>
    <xdr:to>
      <xdr:col>81</xdr:col>
      <xdr:colOff>101600</xdr:colOff>
      <xdr:row>36</xdr:row>
      <xdr:rowOff>25748</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0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16875</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618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55415</xdr:rowOff>
    </xdr:from>
    <xdr:to>
      <xdr:col>76</xdr:col>
      <xdr:colOff>114300</xdr:colOff>
      <xdr:row>35</xdr:row>
      <xdr:rowOff>116086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3703300" y="6056165"/>
          <a:ext cx="889000" cy="6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24183</xdr:rowOff>
    </xdr:from>
    <xdr:to>
      <xdr:col>76</xdr:col>
      <xdr:colOff>165100</xdr:colOff>
      <xdr:row>35</xdr:row>
      <xdr:rowOff>125783</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02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142310</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580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55415</xdr:rowOff>
    </xdr:from>
    <xdr:to>
      <xdr:col>71</xdr:col>
      <xdr:colOff>177800</xdr:colOff>
      <xdr:row>35</xdr:row>
      <xdr:rowOff>134488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6056165"/>
          <a:ext cx="889000" cy="7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33465</xdr:rowOff>
    </xdr:from>
    <xdr:to>
      <xdr:col>72</xdr:col>
      <xdr:colOff>38100</xdr:colOff>
      <xdr:row>35</xdr:row>
      <xdr:rowOff>135065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03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126192</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12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53558</xdr:rowOff>
    </xdr:from>
    <xdr:to>
      <xdr:col>67</xdr:col>
      <xdr:colOff>101600</xdr:colOff>
      <xdr:row>35</xdr:row>
      <xdr:rowOff>155158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0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235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582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20983</xdr:rowOff>
    </xdr:from>
    <xdr:to>
      <xdr:col>85</xdr:col>
      <xdr:colOff>177800</xdr:colOff>
      <xdr:row>35</xdr:row>
      <xdr:rowOff>122583</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02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43860</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587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48506</xdr:rowOff>
    </xdr:from>
    <xdr:to>
      <xdr:col>81</xdr:col>
      <xdr:colOff>101600</xdr:colOff>
      <xdr:row>35</xdr:row>
      <xdr:rowOff>150106</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04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166633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582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65286</xdr:rowOff>
    </xdr:from>
    <xdr:to>
      <xdr:col>76</xdr:col>
      <xdr:colOff>165100</xdr:colOff>
      <xdr:row>35</xdr:row>
      <xdr:rowOff>166886</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06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158013</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15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4615</xdr:rowOff>
    </xdr:from>
    <xdr:to>
      <xdr:col>72</xdr:col>
      <xdr:colOff>38100</xdr:colOff>
      <xdr:row>35</xdr:row>
      <xdr:rowOff>106215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00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122742</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578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83688</xdr:rowOff>
    </xdr:from>
    <xdr:to>
      <xdr:col>67</xdr:col>
      <xdr:colOff>101600</xdr:colOff>
      <xdr:row>36</xdr:row>
      <xdr:rowOff>13838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08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4965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17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167018</xdr:rowOff>
    </xdr:from>
    <xdr:to>
      <xdr:col>85</xdr:col>
      <xdr:colOff>126364</xdr:colOff>
      <xdr:row>57</xdr:row>
      <xdr:rowOff>165608</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8568068"/>
          <a:ext cx="1269" cy="137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169435</xdr:rowOff>
    </xdr:from>
    <xdr:ext cx="534377" cy="2590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994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165608</xdr:rowOff>
    </xdr:from>
    <xdr:to>
      <xdr:col>86</xdr:col>
      <xdr:colOff>25400</xdr:colOff>
      <xdr:row>57</xdr:row>
      <xdr:rowOff>165608</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9938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113695</xdr:rowOff>
    </xdr:from>
    <xdr:ext cx="599010" cy="2590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34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208,915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167018</xdr:rowOff>
    </xdr:from>
    <xdr:to>
      <xdr:col>86</xdr:col>
      <xdr:colOff>25400</xdr:colOff>
      <xdr:row>49</xdr:row>
      <xdr:rowOff>167018</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856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88974</xdr:rowOff>
    </xdr:from>
    <xdr:to>
      <xdr:col>85</xdr:col>
      <xdr:colOff>127000</xdr:colOff>
      <xdr:row>57</xdr:row>
      <xdr:rowOff>105334</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5481300" y="9861624"/>
          <a:ext cx="838200" cy="1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144315</xdr:rowOff>
    </xdr:from>
    <xdr:ext cx="534377" cy="2590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574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121438</xdr:rowOff>
    </xdr:from>
    <xdr:to>
      <xdr:col>85</xdr:col>
      <xdr:colOff>177800</xdr:colOff>
      <xdr:row>57</xdr:row>
      <xdr:rowOff>51588</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72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105334</xdr:rowOff>
    </xdr:from>
    <xdr:to>
      <xdr:col>81</xdr:col>
      <xdr:colOff>50800</xdr:colOff>
      <xdr:row>57</xdr:row>
      <xdr:rowOff>121786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4592300" y="9877984"/>
          <a:ext cx="889000" cy="1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129446</xdr:rowOff>
    </xdr:from>
    <xdr:to>
      <xdr:col>81</xdr:col>
      <xdr:colOff>101600</xdr:colOff>
      <xdr:row>57</xdr:row>
      <xdr:rowOff>59596</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73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76123</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214111" y="950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116040</xdr:rowOff>
    </xdr:from>
    <xdr:to>
      <xdr:col>76</xdr:col>
      <xdr:colOff>114300</xdr:colOff>
      <xdr:row>57</xdr:row>
      <xdr:rowOff>121786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3703300" y="9888690"/>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154622</xdr:rowOff>
    </xdr:from>
    <xdr:to>
      <xdr:col>76</xdr:col>
      <xdr:colOff>165100</xdr:colOff>
      <xdr:row>57</xdr:row>
      <xdr:rowOff>84772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755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101299</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325111" y="953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58303</xdr:rowOff>
    </xdr:from>
    <xdr:to>
      <xdr:col>71</xdr:col>
      <xdr:colOff>177800</xdr:colOff>
      <xdr:row>57</xdr:row>
      <xdr:rowOff>116040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814300" y="9830953"/>
          <a:ext cx="889000" cy="5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163410</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36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32460</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47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38174</xdr:rowOff>
    </xdr:from>
    <xdr:to>
      <xdr:col>85</xdr:col>
      <xdr:colOff>177800</xdr:colOff>
      <xdr:row>57</xdr:row>
      <xdr:rowOff>139774</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981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124551</xdr:rowOff>
    </xdr:from>
    <xdr:ext cx="534377" cy="25904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972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54534</xdr:rowOff>
    </xdr:from>
    <xdr:to>
      <xdr:col>81</xdr:col>
      <xdr:colOff>101600</xdr:colOff>
      <xdr:row>57</xdr:row>
      <xdr:rowOff>156134</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982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147261</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91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70986</xdr:rowOff>
    </xdr:from>
    <xdr:to>
      <xdr:col>76</xdr:col>
      <xdr:colOff>165100</xdr:colOff>
      <xdr:row>58</xdr:row>
      <xdr:rowOff>1136</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984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163713</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93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65240</xdr:rowOff>
    </xdr:from>
    <xdr:to>
      <xdr:col>72</xdr:col>
      <xdr:colOff>38100</xdr:colOff>
      <xdr:row>57</xdr:row>
      <xdr:rowOff>166840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983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157967</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93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7503</xdr:rowOff>
    </xdr:from>
    <xdr:to>
      <xdr:col>67</xdr:col>
      <xdr:colOff>101600</xdr:colOff>
      <xdr:row>57</xdr:row>
      <xdr:rowOff>109103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978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100230</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87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49137</xdr:rowOff>
    </xdr:from>
    <xdr:to>
      <xdr:col>85</xdr:col>
      <xdr:colOff>126364</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6317595" y="12050637"/>
          <a:ext cx="1269" cy="1538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48328</xdr:rowOff>
    </xdr:from>
    <xdr:ext cx="249299" cy="259045"/>
    <xdr:sp macro="" textlink="">
      <xdr:nvSpPr>
        <xdr:cNvPr id="620" name="災害復旧費最小値テキスト">
          <a:extLst>
            <a:ext uri="{FF2B5EF4-FFF2-40B4-BE49-F238E27FC236}">
              <a16:creationId xmlns:a16="http://schemas.microsoft.com/office/drawing/2014/main" id="{00000000-0008-0000-0700-00006C020000}"/>
            </a:ext>
          </a:extLst>
        </xdr:cNvPr>
        <xdr:cNvSpPr txBox="1"/>
      </xdr:nvSpPr>
      <xdr:spPr>
        <a:xfrm>
          <a:off x="16370300" y="135928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167264</xdr:rowOff>
    </xdr:from>
    <xdr:ext cx="534377" cy="259045"/>
    <xdr:sp macro="" textlink="">
      <xdr:nvSpPr>
        <xdr:cNvPr id="622" name="災害復旧費最大値テキスト">
          <a:extLst>
            <a:ext uri="{FF2B5EF4-FFF2-40B4-BE49-F238E27FC236}">
              <a16:creationId xmlns:a16="http://schemas.microsoft.com/office/drawing/2014/main" id="{00000000-0008-0000-0700-00006E020000}"/>
            </a:ext>
          </a:extLst>
        </xdr:cNvPr>
        <xdr:cNvSpPr txBox="1"/>
      </xdr:nvSpPr>
      <xdr:spPr>
        <a:xfrm>
          <a:off x="16370300" y="1182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49137</xdr:rowOff>
    </xdr:from>
    <xdr:to>
      <xdr:col>86</xdr:col>
      <xdr:colOff>25400</xdr:colOff>
      <xdr:row>70</xdr:row>
      <xdr:rowOff>49137</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205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45898</xdr:rowOff>
    </xdr:from>
    <xdr:to>
      <xdr:col>85</xdr:col>
      <xdr:colOff>127000</xdr:colOff>
      <xdr:row>78</xdr:row>
      <xdr:rowOff>105315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5481300" y="13076098"/>
          <a:ext cx="838200" cy="40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92778</xdr:rowOff>
    </xdr:from>
    <xdr:ext cx="469744" cy="259045"/>
    <xdr:sp macro="" textlink="">
      <xdr:nvSpPr>
        <xdr:cNvPr id="625" name="災害復旧費平均値テキスト">
          <a:extLst>
            <a:ext uri="{FF2B5EF4-FFF2-40B4-BE49-F238E27FC236}">
              <a16:creationId xmlns:a16="http://schemas.microsoft.com/office/drawing/2014/main" id="{00000000-0008-0000-0700-000071020000}"/>
            </a:ext>
          </a:extLst>
        </xdr:cNvPr>
        <xdr:cNvSpPr txBox="1"/>
      </xdr:nvSpPr>
      <xdr:spPr>
        <a:xfrm>
          <a:off x="16370300" y="13465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114351</xdr:rowOff>
    </xdr:from>
    <xdr:to>
      <xdr:col>85</xdr:col>
      <xdr:colOff>177800</xdr:colOff>
      <xdr:row>79</xdr:row>
      <xdr:rowOff>44501</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6268700" y="1348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106953</xdr:rowOff>
    </xdr:from>
    <xdr:to>
      <xdr:col>81</xdr:col>
      <xdr:colOff>50800</xdr:colOff>
      <xdr:row>76</xdr:row>
      <xdr:rowOff>45898</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4592300" y="12279903"/>
          <a:ext cx="889000" cy="79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81338</xdr:rowOff>
    </xdr:from>
    <xdr:to>
      <xdr:col>81</xdr:col>
      <xdr:colOff>101600</xdr:colOff>
      <xdr:row>79</xdr:row>
      <xdr:rowOff>11488</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5430500" y="1345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2615</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5246428" y="13547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106953</xdr:rowOff>
    </xdr:from>
    <xdr:to>
      <xdr:col>76</xdr:col>
      <xdr:colOff>114300</xdr:colOff>
      <xdr:row>71</xdr:row>
      <xdr:rowOff>140462</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3703300" y="12279903"/>
          <a:ext cx="889000" cy="3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99930</xdr:rowOff>
    </xdr:from>
    <xdr:to>
      <xdr:col>76</xdr:col>
      <xdr:colOff>165100</xdr:colOff>
      <xdr:row>79</xdr:row>
      <xdr:rowOff>30080</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4541500" y="1347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21207</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4357428" y="1356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140462</xdr:rowOff>
    </xdr:from>
    <xdr:to>
      <xdr:col>71</xdr:col>
      <xdr:colOff>177800</xdr:colOff>
      <xdr:row>74</xdr:row>
      <xdr:rowOff>100895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2814300" y="12313412"/>
          <a:ext cx="889000" cy="47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10585</xdr:rowOff>
    </xdr:from>
    <xdr:to>
      <xdr:col>72</xdr:col>
      <xdr:colOff>38100</xdr:colOff>
      <xdr:row>78</xdr:row>
      <xdr:rowOff>112185</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3652500" y="133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103312</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3468428" y="13476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14433</xdr:rowOff>
    </xdr:from>
    <xdr:to>
      <xdr:col>67</xdr:col>
      <xdr:colOff>101600</xdr:colOff>
      <xdr:row>78</xdr:row>
      <xdr:rowOff>116033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2763500" y="1338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107160</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579428" y="1348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54515</xdr:rowOff>
    </xdr:from>
    <xdr:to>
      <xdr:col>85</xdr:col>
      <xdr:colOff>177800</xdr:colOff>
      <xdr:row>78</xdr:row>
      <xdr:rowOff>156115</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6268700" y="134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13892</xdr:rowOff>
    </xdr:from>
    <xdr:ext cx="469744" cy="259045"/>
    <xdr:sp macro="" textlink="">
      <xdr:nvSpPr>
        <xdr:cNvPr id="644" name="災害復旧費該当値テキスト">
          <a:extLst>
            <a:ext uri="{FF2B5EF4-FFF2-40B4-BE49-F238E27FC236}">
              <a16:creationId xmlns:a16="http://schemas.microsoft.com/office/drawing/2014/main" id="{00000000-0008-0000-0700-000084020000}"/>
            </a:ext>
          </a:extLst>
        </xdr:cNvPr>
        <xdr:cNvSpPr txBox="1"/>
      </xdr:nvSpPr>
      <xdr:spPr>
        <a:xfrm>
          <a:off x="16370300" y="1321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166548</xdr:rowOff>
    </xdr:from>
    <xdr:to>
      <xdr:col>81</xdr:col>
      <xdr:colOff>101600</xdr:colOff>
      <xdr:row>76</xdr:row>
      <xdr:rowOff>96698</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5430500" y="1302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113225</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14111" y="1280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56153</xdr:rowOff>
    </xdr:from>
    <xdr:to>
      <xdr:col>76</xdr:col>
      <xdr:colOff>165100</xdr:colOff>
      <xdr:row>71</xdr:row>
      <xdr:rowOff>157753</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4541500" y="1222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2830</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25111" y="1200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89662</xdr:rowOff>
    </xdr:from>
    <xdr:to>
      <xdr:col>72</xdr:col>
      <xdr:colOff>38100</xdr:colOff>
      <xdr:row>72</xdr:row>
      <xdr:rowOff>19812</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3652500" y="1226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36339</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36111" y="1203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50095</xdr:rowOff>
    </xdr:from>
    <xdr:to>
      <xdr:col>67</xdr:col>
      <xdr:colOff>101600</xdr:colOff>
      <xdr:row>74</xdr:row>
      <xdr:rowOff>151695</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2763500" y="1273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168222</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47111" y="1251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149856</xdr:rowOff>
    </xdr:from>
    <xdr:to>
      <xdr:col>85</xdr:col>
      <xdr:colOff>126364</xdr:colOff>
      <xdr:row>99</xdr:row>
      <xdr:rowOff>136195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580356"/>
          <a:ext cx="1269" cy="1529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140022</xdr:rowOff>
    </xdr:from>
    <xdr:ext cx="534377"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711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136195</xdr:rowOff>
    </xdr:from>
    <xdr:to>
      <xdr:col>86</xdr:col>
      <xdr:colOff>25400</xdr:colOff>
      <xdr:row>99</xdr:row>
      <xdr:rowOff>136195</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7109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96533</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35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149856</xdr:rowOff>
    </xdr:from>
    <xdr:to>
      <xdr:col>86</xdr:col>
      <xdr:colOff>25400</xdr:colOff>
      <xdr:row>90</xdr:row>
      <xdr:rowOff>149856</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58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71196</xdr:rowOff>
    </xdr:from>
    <xdr:to>
      <xdr:col>85</xdr:col>
      <xdr:colOff>127000</xdr:colOff>
      <xdr:row>95</xdr:row>
      <xdr:rowOff>113650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358946"/>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34844</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665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56417</xdr:rowOff>
    </xdr:from>
    <xdr:to>
      <xdr:col>85</xdr:col>
      <xdr:colOff>177800</xdr:colOff>
      <xdr:row>97</xdr:row>
      <xdr:rowOff>158017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68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113650</xdr:rowOff>
    </xdr:from>
    <xdr:to>
      <xdr:col>81</xdr:col>
      <xdr:colOff>50800</xdr:colOff>
      <xdr:row>95</xdr:row>
      <xdr:rowOff>160720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401400"/>
          <a:ext cx="889000" cy="4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62764</xdr:rowOff>
    </xdr:from>
    <xdr:to>
      <xdr:col>81</xdr:col>
      <xdr:colOff>101600</xdr:colOff>
      <xdr:row>97</xdr:row>
      <xdr:rowOff>164364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69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155491</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78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160720</xdr:rowOff>
    </xdr:from>
    <xdr:to>
      <xdr:col>76</xdr:col>
      <xdr:colOff>114300</xdr:colOff>
      <xdr:row>96</xdr:row>
      <xdr:rowOff>9506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448470"/>
          <a:ext cx="889000" cy="2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123658</xdr:rowOff>
    </xdr:from>
    <xdr:to>
      <xdr:col>76</xdr:col>
      <xdr:colOff>165100</xdr:colOff>
      <xdr:row>98</xdr:row>
      <xdr:rowOff>53808</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7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44935</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84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165999</xdr:rowOff>
    </xdr:from>
    <xdr:to>
      <xdr:col>71</xdr:col>
      <xdr:colOff>177800</xdr:colOff>
      <xdr:row>96</xdr:row>
      <xdr:rowOff>9506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814300" y="16453749"/>
          <a:ext cx="889000" cy="1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150698</xdr:rowOff>
    </xdr:from>
    <xdr:to>
      <xdr:col>72</xdr:col>
      <xdr:colOff>38100</xdr:colOff>
      <xdr:row>97</xdr:row>
      <xdr:rowOff>80848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60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71975</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70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144983</xdr:rowOff>
    </xdr:from>
    <xdr:to>
      <xdr:col>67</xdr:col>
      <xdr:colOff>101600</xdr:colOff>
      <xdr:row>97</xdr:row>
      <xdr:rowOff>75133</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60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66260</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69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20396</xdr:rowOff>
    </xdr:from>
    <xdr:to>
      <xdr:col>85</xdr:col>
      <xdr:colOff>177800</xdr:colOff>
      <xdr:row>95</xdr:row>
      <xdr:rowOff>121996</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30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43273</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15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62850</xdr:rowOff>
    </xdr:from>
    <xdr:to>
      <xdr:col>81</xdr:col>
      <xdr:colOff>101600</xdr:colOff>
      <xdr:row>95</xdr:row>
      <xdr:rowOff>164450</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35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9527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12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109920</xdr:rowOff>
    </xdr:from>
    <xdr:to>
      <xdr:col>76</xdr:col>
      <xdr:colOff>165100</xdr:colOff>
      <xdr:row>96</xdr:row>
      <xdr:rowOff>40070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39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56597</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17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130156</xdr:rowOff>
    </xdr:from>
    <xdr:to>
      <xdr:col>72</xdr:col>
      <xdr:colOff>38100</xdr:colOff>
      <xdr:row>96</xdr:row>
      <xdr:rowOff>60306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41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76833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19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115199</xdr:rowOff>
    </xdr:from>
    <xdr:to>
      <xdr:col>67</xdr:col>
      <xdr:colOff>101600</xdr:colOff>
      <xdr:row>96</xdr:row>
      <xdr:rowOff>45349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40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61876</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17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76835</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391785"/>
          <a:ext cx="1269"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23512</xdr:rowOff>
    </xdr:from>
    <xdr:ext cx="469744"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16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76835</xdr:rowOff>
    </xdr:from>
    <xdr:to>
      <xdr:col>116</xdr:col>
      <xdr:colOff>152400</xdr:colOff>
      <xdr:row>31</xdr:row>
      <xdr:rowOff>76835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39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13932"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0305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123571</xdr:rowOff>
    </xdr:from>
    <xdr:to>
      <xdr:col>112</xdr:col>
      <xdr:colOff>38100</xdr:colOff>
      <xdr:row>39</xdr:row>
      <xdr:rowOff>53721</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70248</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41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144526</xdr:rowOff>
    </xdr:from>
    <xdr:to>
      <xdr:col>107</xdr:col>
      <xdr:colOff>101600</xdr:colOff>
      <xdr:row>39</xdr:row>
      <xdr:rowOff>74676</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91203</xdr:rowOff>
    </xdr:from>
    <xdr:ext cx="313932"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77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72898</xdr:rowOff>
    </xdr:from>
    <xdr:to>
      <xdr:col>102</xdr:col>
      <xdr:colOff>165100</xdr:colOff>
      <xdr:row>39</xdr:row>
      <xdr:rowOff>3048</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19575</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88138</xdr:rowOff>
    </xdr:from>
    <xdr:to>
      <xdr:col>98</xdr:col>
      <xdr:colOff>38100</xdr:colOff>
      <xdr:row>38</xdr:row>
      <xdr:rowOff>18288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34815</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100330</xdr:rowOff>
    </xdr:from>
    <xdr:to>
      <xdr:col>98</xdr:col>
      <xdr:colOff>38100</xdr:colOff>
      <xdr:row>52</xdr:row>
      <xdr:rowOff>30480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50</xdr:row>
      <xdr:rowOff>47007</xdr:rowOff>
    </xdr:from>
    <xdr:ext cx="313932"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99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平成２９年度に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類似団体平均を大きく上回っているのは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総務費、民生費、公債費である。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総務費については、副次拠点施設整備事業終了により、平成２８年度よりは減少したが、類似団体と比較し、高い水準となっている。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民生費については、平成２９年度に認定こども園施設整備等補助金を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億円支出しており、前年度と比較し増加した。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公債費については、平成２５年度の豪雨災害に伴う災害復旧事業債の償還に伴い、前年度と比較し増加した。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島根県江津市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平成２０年度以降、</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適切な財源の確保と歳出の精査により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財政調整基金の取り崩しを行なわず、実質収支も黒字の財政運営を継続している。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実質単年度収支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についても、市税収入等の前年比における増収や、基幹系システム再構築事業終了に伴う歳出減等に伴い黒</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字となっている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合併算定替えの縮減・廃止や人口減による普通交付税の減額による財政運営が非常に厳しくなる状況を見据え、歳入の確保と歳出の抑制に努めることによって、実質収支の黒字の維持だけでなく、単年度の収支も黒字決算となるよう財務体質を構築す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島根県江津市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９</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年度決算において、特別会計では一般会計や基金などから繰り入れをしているため、赤字額は発生していない。</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一般会計においては、税収の増、基幹系システム再構築事業の終了等により、黒字が増加した。</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国民健康保険事業特別会計においては、医療費減少等により前年同様の黒字となった。</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各会計ごとには黒字決算を維持しているものの、一般会計は特別会計への繰出による負担が恒常的に大きく、特に下水道事業については、財政運営健全化の観点から、事業規模・単年事業費の適正化を図る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election activeCell="AM8" sqref="AM8:AT8"/>
    </sheetView>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15650517</v>
      </c>
      <c r="BO4" s="372"/>
      <c r="BP4" s="372"/>
      <c r="BQ4" s="372"/>
      <c r="BR4" s="372"/>
      <c r="BS4" s="372"/>
      <c r="BT4" s="372"/>
      <c r="BU4" s="373"/>
      <c r="BV4" s="371">
        <v>17022597</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5.7</v>
      </c>
      <c r="CU4" s="378"/>
      <c r="CV4" s="378"/>
      <c r="CW4" s="378"/>
      <c r="CX4" s="378"/>
      <c r="CY4" s="378"/>
      <c r="CZ4" s="378"/>
      <c r="DA4" s="379"/>
      <c r="DB4" s="377">
        <v>4.3</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15031823</v>
      </c>
      <c r="BO5" s="409"/>
      <c r="BP5" s="409"/>
      <c r="BQ5" s="409"/>
      <c r="BR5" s="409"/>
      <c r="BS5" s="409"/>
      <c r="BT5" s="409"/>
      <c r="BU5" s="410"/>
      <c r="BV5" s="408">
        <v>16519163</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95.5</v>
      </c>
      <c r="CU5" s="406"/>
      <c r="CV5" s="406"/>
      <c r="CW5" s="406"/>
      <c r="CX5" s="406"/>
      <c r="CY5" s="406"/>
      <c r="CZ5" s="406"/>
      <c r="DA5" s="407"/>
      <c r="DB5" s="405">
        <v>94.4</v>
      </c>
      <c r="DC5" s="406"/>
      <c r="DD5" s="406"/>
      <c r="DE5" s="406"/>
      <c r="DF5" s="406"/>
      <c r="DG5" s="406"/>
      <c r="DH5" s="406"/>
      <c r="DI5" s="407"/>
      <c r="DJ5" s="165"/>
      <c r="DK5" s="165"/>
      <c r="DL5" s="165"/>
      <c r="DM5" s="165"/>
      <c r="DN5" s="165"/>
      <c r="DO5" s="165"/>
    </row>
    <row r="6" spans="1:119" ht="18.75" customHeight="1" x14ac:dyDescent="0.15">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96</v>
      </c>
      <c r="AV6" s="441"/>
      <c r="AW6" s="441"/>
      <c r="AX6" s="441"/>
      <c r="AY6" s="442" t="s">
        <v>97</v>
      </c>
      <c r="AZ6" s="443"/>
      <c r="BA6" s="443"/>
      <c r="BB6" s="443"/>
      <c r="BC6" s="443"/>
      <c r="BD6" s="443"/>
      <c r="BE6" s="443"/>
      <c r="BF6" s="443"/>
      <c r="BG6" s="443"/>
      <c r="BH6" s="443"/>
      <c r="BI6" s="443"/>
      <c r="BJ6" s="443"/>
      <c r="BK6" s="443"/>
      <c r="BL6" s="443"/>
      <c r="BM6" s="444"/>
      <c r="BN6" s="408">
        <v>618694</v>
      </c>
      <c r="BO6" s="409"/>
      <c r="BP6" s="409"/>
      <c r="BQ6" s="409"/>
      <c r="BR6" s="409"/>
      <c r="BS6" s="409"/>
      <c r="BT6" s="409"/>
      <c r="BU6" s="410"/>
      <c r="BV6" s="408">
        <v>503434</v>
      </c>
      <c r="BW6" s="409"/>
      <c r="BX6" s="409"/>
      <c r="BY6" s="409"/>
      <c r="BZ6" s="409"/>
      <c r="CA6" s="409"/>
      <c r="CB6" s="409"/>
      <c r="CC6" s="410"/>
      <c r="CD6" s="411" t="s">
        <v>98</v>
      </c>
      <c r="CE6" s="412"/>
      <c r="CF6" s="412"/>
      <c r="CG6" s="412"/>
      <c r="CH6" s="412"/>
      <c r="CI6" s="412"/>
      <c r="CJ6" s="412"/>
      <c r="CK6" s="412"/>
      <c r="CL6" s="412"/>
      <c r="CM6" s="412"/>
      <c r="CN6" s="412"/>
      <c r="CO6" s="412"/>
      <c r="CP6" s="412"/>
      <c r="CQ6" s="412"/>
      <c r="CR6" s="412"/>
      <c r="CS6" s="413"/>
      <c r="CT6" s="445">
        <v>100.2</v>
      </c>
      <c r="CU6" s="446"/>
      <c r="CV6" s="446"/>
      <c r="CW6" s="446"/>
      <c r="CX6" s="446"/>
      <c r="CY6" s="446"/>
      <c r="CZ6" s="446"/>
      <c r="DA6" s="447"/>
      <c r="DB6" s="445">
        <v>98.9</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99</v>
      </c>
      <c r="AN7" s="438"/>
      <c r="AO7" s="438"/>
      <c r="AP7" s="438"/>
      <c r="AQ7" s="438"/>
      <c r="AR7" s="438"/>
      <c r="AS7" s="438"/>
      <c r="AT7" s="439"/>
      <c r="AU7" s="440" t="s">
        <v>88</v>
      </c>
      <c r="AV7" s="441"/>
      <c r="AW7" s="441"/>
      <c r="AX7" s="441"/>
      <c r="AY7" s="442" t="s">
        <v>100</v>
      </c>
      <c r="AZ7" s="443"/>
      <c r="BA7" s="443"/>
      <c r="BB7" s="443"/>
      <c r="BC7" s="443"/>
      <c r="BD7" s="443"/>
      <c r="BE7" s="443"/>
      <c r="BF7" s="443"/>
      <c r="BG7" s="443"/>
      <c r="BH7" s="443"/>
      <c r="BI7" s="443"/>
      <c r="BJ7" s="443"/>
      <c r="BK7" s="443"/>
      <c r="BL7" s="443"/>
      <c r="BM7" s="444"/>
      <c r="BN7" s="408">
        <v>119818</v>
      </c>
      <c r="BO7" s="409"/>
      <c r="BP7" s="409"/>
      <c r="BQ7" s="409"/>
      <c r="BR7" s="409"/>
      <c r="BS7" s="409"/>
      <c r="BT7" s="409"/>
      <c r="BU7" s="410"/>
      <c r="BV7" s="408">
        <v>126565</v>
      </c>
      <c r="BW7" s="409"/>
      <c r="BX7" s="409"/>
      <c r="BY7" s="409"/>
      <c r="BZ7" s="409"/>
      <c r="CA7" s="409"/>
      <c r="CB7" s="409"/>
      <c r="CC7" s="410"/>
      <c r="CD7" s="411" t="s">
        <v>101</v>
      </c>
      <c r="CE7" s="412"/>
      <c r="CF7" s="412"/>
      <c r="CG7" s="412"/>
      <c r="CH7" s="412"/>
      <c r="CI7" s="412"/>
      <c r="CJ7" s="412"/>
      <c r="CK7" s="412"/>
      <c r="CL7" s="412"/>
      <c r="CM7" s="412"/>
      <c r="CN7" s="412"/>
      <c r="CO7" s="412"/>
      <c r="CP7" s="412"/>
      <c r="CQ7" s="412"/>
      <c r="CR7" s="412"/>
      <c r="CS7" s="413"/>
      <c r="CT7" s="408">
        <v>8773757</v>
      </c>
      <c r="CU7" s="409"/>
      <c r="CV7" s="409"/>
      <c r="CW7" s="409"/>
      <c r="CX7" s="409"/>
      <c r="CY7" s="409"/>
      <c r="CZ7" s="409"/>
      <c r="DA7" s="410"/>
      <c r="DB7" s="408">
        <v>8846003</v>
      </c>
      <c r="DC7" s="409"/>
      <c r="DD7" s="409"/>
      <c r="DE7" s="409"/>
      <c r="DF7" s="409"/>
      <c r="DG7" s="409"/>
      <c r="DH7" s="409"/>
      <c r="DI7" s="410"/>
      <c r="DJ7" s="165"/>
      <c r="DK7" s="165"/>
      <c r="DL7" s="165"/>
      <c r="DM7" s="165"/>
      <c r="DN7" s="165"/>
      <c r="DO7" s="165"/>
    </row>
    <row r="8" spans="1:119" ht="18.75" customHeight="1" thickBot="1" x14ac:dyDescent="0.2">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102</v>
      </c>
      <c r="AN8" s="438"/>
      <c r="AO8" s="438"/>
      <c r="AP8" s="438"/>
      <c r="AQ8" s="438"/>
      <c r="AR8" s="438"/>
      <c r="AS8" s="438"/>
      <c r="AT8" s="439"/>
      <c r="AU8" s="440" t="s">
        <v>88</v>
      </c>
      <c r="AV8" s="441"/>
      <c r="AW8" s="441"/>
      <c r="AX8" s="441"/>
      <c r="AY8" s="442" t="s">
        <v>103</v>
      </c>
      <c r="AZ8" s="443"/>
      <c r="BA8" s="443"/>
      <c r="BB8" s="443"/>
      <c r="BC8" s="443"/>
      <c r="BD8" s="443"/>
      <c r="BE8" s="443"/>
      <c r="BF8" s="443"/>
      <c r="BG8" s="443"/>
      <c r="BH8" s="443"/>
      <c r="BI8" s="443"/>
      <c r="BJ8" s="443"/>
      <c r="BK8" s="443"/>
      <c r="BL8" s="443"/>
      <c r="BM8" s="444"/>
      <c r="BN8" s="408">
        <v>498876</v>
      </c>
      <c r="BO8" s="409"/>
      <c r="BP8" s="409"/>
      <c r="BQ8" s="409"/>
      <c r="BR8" s="409"/>
      <c r="BS8" s="409"/>
      <c r="BT8" s="409"/>
      <c r="BU8" s="410"/>
      <c r="BV8" s="408">
        <v>376869</v>
      </c>
      <c r="BW8" s="409"/>
      <c r="BX8" s="409"/>
      <c r="BY8" s="409"/>
      <c r="BZ8" s="409"/>
      <c r="CA8" s="409"/>
      <c r="CB8" s="409"/>
      <c r="CC8" s="410"/>
      <c r="CD8" s="411" t="s">
        <v>104</v>
      </c>
      <c r="CE8" s="412"/>
      <c r="CF8" s="412"/>
      <c r="CG8" s="412"/>
      <c r="CH8" s="412"/>
      <c r="CI8" s="412"/>
      <c r="CJ8" s="412"/>
      <c r="CK8" s="412"/>
      <c r="CL8" s="412"/>
      <c r="CM8" s="412"/>
      <c r="CN8" s="412"/>
      <c r="CO8" s="412"/>
      <c r="CP8" s="412"/>
      <c r="CQ8" s="412"/>
      <c r="CR8" s="412"/>
      <c r="CS8" s="413"/>
      <c r="CT8" s="448">
        <v>0.34</v>
      </c>
      <c r="CU8" s="449"/>
      <c r="CV8" s="449"/>
      <c r="CW8" s="449"/>
      <c r="CX8" s="449"/>
      <c r="CY8" s="449"/>
      <c r="CZ8" s="449"/>
      <c r="DA8" s="450"/>
      <c r="DB8" s="448">
        <v>0.33</v>
      </c>
      <c r="DC8" s="449"/>
      <c r="DD8" s="449"/>
      <c r="DE8" s="449"/>
      <c r="DF8" s="449"/>
      <c r="DG8" s="449"/>
      <c r="DH8" s="449"/>
      <c r="DI8" s="450"/>
      <c r="DJ8" s="165"/>
      <c r="DK8" s="165"/>
      <c r="DL8" s="165"/>
      <c r="DM8" s="165"/>
      <c r="DN8" s="165"/>
      <c r="DO8" s="165"/>
    </row>
    <row r="9" spans="1:119" ht="18.75" customHeight="1" thickBot="1" x14ac:dyDescent="0.2">
      <c r="A9" s="166"/>
      <c r="B9" s="402" t="s">
        <v>105</v>
      </c>
      <c r="C9" s="403"/>
      <c r="D9" s="403"/>
      <c r="E9" s="403"/>
      <c r="F9" s="403"/>
      <c r="G9" s="403"/>
      <c r="H9" s="403"/>
      <c r="I9" s="403"/>
      <c r="J9" s="403"/>
      <c r="K9" s="451"/>
      <c r="L9" s="452" t="s">
        <v>106</v>
      </c>
      <c r="M9" s="453"/>
      <c r="N9" s="453"/>
      <c r="O9" s="453"/>
      <c r="P9" s="453"/>
      <c r="Q9" s="454"/>
      <c r="R9" s="455">
        <v>24468</v>
      </c>
      <c r="S9" s="456"/>
      <c r="T9" s="456"/>
      <c r="U9" s="456"/>
      <c r="V9" s="457"/>
      <c r="W9" s="365" t="s">
        <v>107</v>
      </c>
      <c r="X9" s="366"/>
      <c r="Y9" s="366"/>
      <c r="Z9" s="366"/>
      <c r="AA9" s="366"/>
      <c r="AB9" s="366"/>
      <c r="AC9" s="366"/>
      <c r="AD9" s="366"/>
      <c r="AE9" s="366"/>
      <c r="AF9" s="366"/>
      <c r="AG9" s="366"/>
      <c r="AH9" s="366"/>
      <c r="AI9" s="366"/>
      <c r="AJ9" s="366"/>
      <c r="AK9" s="366"/>
      <c r="AL9" s="367"/>
      <c r="AM9" s="437" t="s">
        <v>108</v>
      </c>
      <c r="AN9" s="438"/>
      <c r="AO9" s="438"/>
      <c r="AP9" s="438"/>
      <c r="AQ9" s="438"/>
      <c r="AR9" s="438"/>
      <c r="AS9" s="438"/>
      <c r="AT9" s="439"/>
      <c r="AU9" s="440" t="s">
        <v>88</v>
      </c>
      <c r="AV9" s="441"/>
      <c r="AW9" s="441"/>
      <c r="AX9" s="441"/>
      <c r="AY9" s="442" t="s">
        <v>109</v>
      </c>
      <c r="AZ9" s="443"/>
      <c r="BA9" s="443"/>
      <c r="BB9" s="443"/>
      <c r="BC9" s="443"/>
      <c r="BD9" s="443"/>
      <c r="BE9" s="443"/>
      <c r="BF9" s="443"/>
      <c r="BG9" s="443"/>
      <c r="BH9" s="443"/>
      <c r="BI9" s="443"/>
      <c r="BJ9" s="443"/>
      <c r="BK9" s="443"/>
      <c r="BL9" s="443"/>
      <c r="BM9" s="444"/>
      <c r="BN9" s="408">
        <v>122007</v>
      </c>
      <c r="BO9" s="409"/>
      <c r="BP9" s="409"/>
      <c r="BQ9" s="409"/>
      <c r="BR9" s="409"/>
      <c r="BS9" s="409"/>
      <c r="BT9" s="409"/>
      <c r="BU9" s="410"/>
      <c r="BV9" s="408">
        <v>-109978</v>
      </c>
      <c r="BW9" s="409"/>
      <c r="BX9" s="409"/>
      <c r="BY9" s="409"/>
      <c r="BZ9" s="409"/>
      <c r="CA9" s="409"/>
      <c r="CB9" s="409"/>
      <c r="CC9" s="410"/>
      <c r="CD9" s="411" t="s">
        <v>110</v>
      </c>
      <c r="CE9" s="412"/>
      <c r="CF9" s="412"/>
      <c r="CG9" s="412"/>
      <c r="CH9" s="412"/>
      <c r="CI9" s="412"/>
      <c r="CJ9" s="412"/>
      <c r="CK9" s="412"/>
      <c r="CL9" s="412"/>
      <c r="CM9" s="412"/>
      <c r="CN9" s="412"/>
      <c r="CO9" s="412"/>
      <c r="CP9" s="412"/>
      <c r="CQ9" s="412"/>
      <c r="CR9" s="412"/>
      <c r="CS9" s="413"/>
      <c r="CT9" s="405">
        <v>20.100000000000001</v>
      </c>
      <c r="CU9" s="406"/>
      <c r="CV9" s="406"/>
      <c r="CW9" s="406"/>
      <c r="CX9" s="406"/>
      <c r="CY9" s="406"/>
      <c r="CZ9" s="406"/>
      <c r="DA9" s="407"/>
      <c r="DB9" s="405">
        <v>19.399999999999999</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111</v>
      </c>
      <c r="M10" s="438"/>
      <c r="N10" s="438"/>
      <c r="O10" s="438"/>
      <c r="P10" s="438"/>
      <c r="Q10" s="439"/>
      <c r="R10" s="459">
        <v>25697</v>
      </c>
      <c r="S10" s="460"/>
      <c r="T10" s="460"/>
      <c r="U10" s="460"/>
      <c r="V10" s="461"/>
      <c r="W10" s="396"/>
      <c r="X10" s="397"/>
      <c r="Y10" s="397"/>
      <c r="Z10" s="397"/>
      <c r="AA10" s="397"/>
      <c r="AB10" s="397"/>
      <c r="AC10" s="397"/>
      <c r="AD10" s="397"/>
      <c r="AE10" s="397"/>
      <c r="AF10" s="397"/>
      <c r="AG10" s="397"/>
      <c r="AH10" s="397"/>
      <c r="AI10" s="397"/>
      <c r="AJ10" s="397"/>
      <c r="AK10" s="397"/>
      <c r="AL10" s="400"/>
      <c r="AM10" s="437" t="s">
        <v>112</v>
      </c>
      <c r="AN10" s="438"/>
      <c r="AO10" s="438"/>
      <c r="AP10" s="438"/>
      <c r="AQ10" s="438"/>
      <c r="AR10" s="438"/>
      <c r="AS10" s="438"/>
      <c r="AT10" s="439"/>
      <c r="AU10" s="440" t="s">
        <v>113</v>
      </c>
      <c r="AV10" s="441"/>
      <c r="AW10" s="441"/>
      <c r="AX10" s="441"/>
      <c r="AY10" s="442" t="s">
        <v>114</v>
      </c>
      <c r="AZ10" s="443"/>
      <c r="BA10" s="443"/>
      <c r="BB10" s="443"/>
      <c r="BC10" s="443"/>
      <c r="BD10" s="443"/>
      <c r="BE10" s="443"/>
      <c r="BF10" s="443"/>
      <c r="BG10" s="443"/>
      <c r="BH10" s="443"/>
      <c r="BI10" s="443"/>
      <c r="BJ10" s="443"/>
      <c r="BK10" s="443"/>
      <c r="BL10" s="443"/>
      <c r="BM10" s="444"/>
      <c r="BN10" s="408">
        <v>81</v>
      </c>
      <c r="BO10" s="409"/>
      <c r="BP10" s="409"/>
      <c r="BQ10" s="409"/>
      <c r="BR10" s="409"/>
      <c r="BS10" s="409"/>
      <c r="BT10" s="409"/>
      <c r="BU10" s="410"/>
      <c r="BV10" s="408">
        <v>82</v>
      </c>
      <c r="BW10" s="409"/>
      <c r="BX10" s="409"/>
      <c r="BY10" s="409"/>
      <c r="BZ10" s="409"/>
      <c r="CA10" s="409"/>
      <c r="CB10" s="409"/>
      <c r="CC10" s="410"/>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116</v>
      </c>
      <c r="M11" s="463"/>
      <c r="N11" s="463"/>
      <c r="O11" s="463"/>
      <c r="P11" s="463"/>
      <c r="Q11" s="464"/>
      <c r="R11" s="465" t="s">
        <v>117</v>
      </c>
      <c r="S11" s="466"/>
      <c r="T11" s="466"/>
      <c r="U11" s="466"/>
      <c r="V11" s="467"/>
      <c r="W11" s="396"/>
      <c r="X11" s="397"/>
      <c r="Y11" s="397"/>
      <c r="Z11" s="397"/>
      <c r="AA11" s="397"/>
      <c r="AB11" s="397"/>
      <c r="AC11" s="397"/>
      <c r="AD11" s="397"/>
      <c r="AE11" s="397"/>
      <c r="AF11" s="397"/>
      <c r="AG11" s="397"/>
      <c r="AH11" s="397"/>
      <c r="AI11" s="397"/>
      <c r="AJ11" s="397"/>
      <c r="AK11" s="397"/>
      <c r="AL11" s="400"/>
      <c r="AM11" s="437" t="s">
        <v>118</v>
      </c>
      <c r="AN11" s="438"/>
      <c r="AO11" s="438"/>
      <c r="AP11" s="438"/>
      <c r="AQ11" s="438"/>
      <c r="AR11" s="438"/>
      <c r="AS11" s="438"/>
      <c r="AT11" s="439"/>
      <c r="AU11" s="440" t="s">
        <v>119</v>
      </c>
      <c r="AV11" s="441"/>
      <c r="AW11" s="441"/>
      <c r="AX11" s="441"/>
      <c r="AY11" s="442" t="s">
        <v>120</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17710</v>
      </c>
      <c r="BW11" s="409"/>
      <c r="BX11" s="409"/>
      <c r="BY11" s="409"/>
      <c r="BZ11" s="409"/>
      <c r="CA11" s="409"/>
      <c r="CB11" s="409"/>
      <c r="CC11" s="410"/>
      <c r="CD11" s="411" t="s">
        <v>121</v>
      </c>
      <c r="CE11" s="412"/>
      <c r="CF11" s="412"/>
      <c r="CG11" s="412"/>
      <c r="CH11" s="412"/>
      <c r="CI11" s="412"/>
      <c r="CJ11" s="412"/>
      <c r="CK11" s="412"/>
      <c r="CL11" s="412"/>
      <c r="CM11" s="412"/>
      <c r="CN11" s="412"/>
      <c r="CO11" s="412"/>
      <c r="CP11" s="412"/>
      <c r="CQ11" s="412"/>
      <c r="CR11" s="412"/>
      <c r="CS11" s="413"/>
      <c r="CT11" s="448" t="s">
        <v>122</v>
      </c>
      <c r="CU11" s="449"/>
      <c r="CV11" s="449"/>
      <c r="CW11" s="449"/>
      <c r="CX11" s="449"/>
      <c r="CY11" s="449"/>
      <c r="CZ11" s="449"/>
      <c r="DA11" s="450"/>
      <c r="DB11" s="448" t="s">
        <v>123</v>
      </c>
      <c r="DC11" s="449"/>
      <c r="DD11" s="449"/>
      <c r="DE11" s="449"/>
      <c r="DF11" s="449"/>
      <c r="DG11" s="449"/>
      <c r="DH11" s="449"/>
      <c r="DI11" s="450"/>
      <c r="DJ11" s="165"/>
      <c r="DK11" s="165"/>
      <c r="DL11" s="165"/>
      <c r="DM11" s="165"/>
      <c r="DN11" s="165"/>
      <c r="DO11" s="165"/>
    </row>
    <row r="12" spans="1:119" ht="18.75" customHeight="1" x14ac:dyDescent="0.15">
      <c r="A12" s="166"/>
      <c r="B12" s="468" t="s">
        <v>124</v>
      </c>
      <c r="C12" s="469"/>
      <c r="D12" s="469"/>
      <c r="E12" s="469"/>
      <c r="F12" s="469"/>
      <c r="G12" s="469"/>
      <c r="H12" s="469"/>
      <c r="I12" s="469"/>
      <c r="J12" s="469"/>
      <c r="K12" s="470"/>
      <c r="L12" s="477" t="s">
        <v>125</v>
      </c>
      <c r="M12" s="478"/>
      <c r="N12" s="478"/>
      <c r="O12" s="478"/>
      <c r="P12" s="478"/>
      <c r="Q12" s="479"/>
      <c r="R12" s="480">
        <v>23944</v>
      </c>
      <c r="S12" s="481"/>
      <c r="T12" s="481"/>
      <c r="U12" s="481"/>
      <c r="V12" s="482"/>
      <c r="W12" s="483" t="s">
        <v>1</v>
      </c>
      <c r="X12" s="441"/>
      <c r="Y12" s="441"/>
      <c r="Z12" s="441"/>
      <c r="AA12" s="441"/>
      <c r="AB12" s="484"/>
      <c r="AC12" s="440" t="s">
        <v>126</v>
      </c>
      <c r="AD12" s="441"/>
      <c r="AE12" s="441"/>
      <c r="AF12" s="441"/>
      <c r="AG12" s="484"/>
      <c r="AH12" s="440" t="s">
        <v>127</v>
      </c>
      <c r="AI12" s="441"/>
      <c r="AJ12" s="441"/>
      <c r="AK12" s="441"/>
      <c r="AL12" s="485"/>
      <c r="AM12" s="437" t="s">
        <v>128</v>
      </c>
      <c r="AN12" s="438"/>
      <c r="AO12" s="438"/>
      <c r="AP12" s="438"/>
      <c r="AQ12" s="438"/>
      <c r="AR12" s="438"/>
      <c r="AS12" s="438"/>
      <c r="AT12" s="439"/>
      <c r="AU12" s="440" t="s">
        <v>129</v>
      </c>
      <c r="AV12" s="441"/>
      <c r="AW12" s="441"/>
      <c r="AX12" s="441"/>
      <c r="AY12" s="442" t="s">
        <v>130</v>
      </c>
      <c r="AZ12" s="443"/>
      <c r="BA12" s="443"/>
      <c r="BB12" s="443"/>
      <c r="BC12" s="443"/>
      <c r="BD12" s="443"/>
      <c r="BE12" s="443"/>
      <c r="BF12" s="443"/>
      <c r="BG12" s="443"/>
      <c r="BH12" s="443"/>
      <c r="BI12" s="443"/>
      <c r="BJ12" s="443"/>
      <c r="BK12" s="443"/>
      <c r="BL12" s="443"/>
      <c r="BM12" s="444"/>
      <c r="BN12" s="408">
        <v>0</v>
      </c>
      <c r="BO12" s="409"/>
      <c r="BP12" s="409"/>
      <c r="BQ12" s="409"/>
      <c r="BR12" s="409"/>
      <c r="BS12" s="409"/>
      <c r="BT12" s="409"/>
      <c r="BU12" s="410"/>
      <c r="BV12" s="408">
        <v>0</v>
      </c>
      <c r="BW12" s="409"/>
      <c r="BX12" s="409"/>
      <c r="BY12" s="409"/>
      <c r="BZ12" s="409"/>
      <c r="CA12" s="409"/>
      <c r="CB12" s="409"/>
      <c r="CC12" s="410"/>
      <c r="CD12" s="411" t="s">
        <v>131</v>
      </c>
      <c r="CE12" s="412"/>
      <c r="CF12" s="412"/>
      <c r="CG12" s="412"/>
      <c r="CH12" s="412"/>
      <c r="CI12" s="412"/>
      <c r="CJ12" s="412"/>
      <c r="CK12" s="412"/>
      <c r="CL12" s="412"/>
      <c r="CM12" s="412"/>
      <c r="CN12" s="412"/>
      <c r="CO12" s="412"/>
      <c r="CP12" s="412"/>
      <c r="CQ12" s="412"/>
      <c r="CR12" s="412"/>
      <c r="CS12" s="413"/>
      <c r="CT12" s="448" t="s">
        <v>123</v>
      </c>
      <c r="CU12" s="449"/>
      <c r="CV12" s="449"/>
      <c r="CW12" s="449"/>
      <c r="CX12" s="449"/>
      <c r="CY12" s="449"/>
      <c r="CZ12" s="449"/>
      <c r="DA12" s="450"/>
      <c r="DB12" s="448" t="s">
        <v>123</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132</v>
      </c>
      <c r="N13" s="497"/>
      <c r="O13" s="497"/>
      <c r="P13" s="497"/>
      <c r="Q13" s="498"/>
      <c r="R13" s="489">
        <v>23655</v>
      </c>
      <c r="S13" s="490"/>
      <c r="T13" s="490"/>
      <c r="U13" s="490"/>
      <c r="V13" s="491"/>
      <c r="W13" s="424" t="s">
        <v>133</v>
      </c>
      <c r="X13" s="425"/>
      <c r="Y13" s="425"/>
      <c r="Z13" s="425"/>
      <c r="AA13" s="425"/>
      <c r="AB13" s="415"/>
      <c r="AC13" s="459">
        <v>583</v>
      </c>
      <c r="AD13" s="460"/>
      <c r="AE13" s="460"/>
      <c r="AF13" s="460"/>
      <c r="AG13" s="499"/>
      <c r="AH13" s="459">
        <v>517</v>
      </c>
      <c r="AI13" s="460"/>
      <c r="AJ13" s="460"/>
      <c r="AK13" s="460"/>
      <c r="AL13" s="461"/>
      <c r="AM13" s="437" t="s">
        <v>134</v>
      </c>
      <c r="AN13" s="438"/>
      <c r="AO13" s="438"/>
      <c r="AP13" s="438"/>
      <c r="AQ13" s="438"/>
      <c r="AR13" s="438"/>
      <c r="AS13" s="438"/>
      <c r="AT13" s="439"/>
      <c r="AU13" s="440" t="s">
        <v>129</v>
      </c>
      <c r="AV13" s="441"/>
      <c r="AW13" s="441"/>
      <c r="AX13" s="441"/>
      <c r="AY13" s="442" t="s">
        <v>135</v>
      </c>
      <c r="AZ13" s="443"/>
      <c r="BA13" s="443"/>
      <c r="BB13" s="443"/>
      <c r="BC13" s="443"/>
      <c r="BD13" s="443"/>
      <c r="BE13" s="443"/>
      <c r="BF13" s="443"/>
      <c r="BG13" s="443"/>
      <c r="BH13" s="443"/>
      <c r="BI13" s="443"/>
      <c r="BJ13" s="443"/>
      <c r="BK13" s="443"/>
      <c r="BL13" s="443"/>
      <c r="BM13" s="444"/>
      <c r="BN13" s="408">
        <v>122088</v>
      </c>
      <c r="BO13" s="409"/>
      <c r="BP13" s="409"/>
      <c r="BQ13" s="409"/>
      <c r="BR13" s="409"/>
      <c r="BS13" s="409"/>
      <c r="BT13" s="409"/>
      <c r="BU13" s="410"/>
      <c r="BV13" s="408">
        <v>-92186</v>
      </c>
      <c r="BW13" s="409"/>
      <c r="BX13" s="409"/>
      <c r="BY13" s="409"/>
      <c r="BZ13" s="409"/>
      <c r="CA13" s="409"/>
      <c r="CB13" s="409"/>
      <c r="CC13" s="410"/>
      <c r="CD13" s="411" t="s">
        <v>136</v>
      </c>
      <c r="CE13" s="412"/>
      <c r="CF13" s="412"/>
      <c r="CG13" s="412"/>
      <c r="CH13" s="412"/>
      <c r="CI13" s="412"/>
      <c r="CJ13" s="412"/>
      <c r="CK13" s="412"/>
      <c r="CL13" s="412"/>
      <c r="CM13" s="412"/>
      <c r="CN13" s="412"/>
      <c r="CO13" s="412"/>
      <c r="CP13" s="412"/>
      <c r="CQ13" s="412"/>
      <c r="CR13" s="412"/>
      <c r="CS13" s="413"/>
      <c r="CT13" s="405">
        <v>13.4</v>
      </c>
      <c r="CU13" s="406"/>
      <c r="CV13" s="406"/>
      <c r="CW13" s="406"/>
      <c r="CX13" s="406"/>
      <c r="CY13" s="406"/>
      <c r="CZ13" s="406"/>
      <c r="DA13" s="407"/>
      <c r="DB13" s="405">
        <v>13.4</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137</v>
      </c>
      <c r="M14" s="487"/>
      <c r="N14" s="487"/>
      <c r="O14" s="487"/>
      <c r="P14" s="487"/>
      <c r="Q14" s="488"/>
      <c r="R14" s="489">
        <v>24319</v>
      </c>
      <c r="S14" s="490"/>
      <c r="T14" s="490"/>
      <c r="U14" s="490"/>
      <c r="V14" s="491"/>
      <c r="W14" s="398"/>
      <c r="X14" s="399"/>
      <c r="Y14" s="399"/>
      <c r="Z14" s="399"/>
      <c r="AA14" s="399"/>
      <c r="AB14" s="388"/>
      <c r="AC14" s="492">
        <v>5.2</v>
      </c>
      <c r="AD14" s="493"/>
      <c r="AE14" s="493"/>
      <c r="AF14" s="493"/>
      <c r="AG14" s="494"/>
      <c r="AH14" s="492">
        <v>4.5</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138</v>
      </c>
      <c r="CE14" s="501"/>
      <c r="CF14" s="501"/>
      <c r="CG14" s="501"/>
      <c r="CH14" s="501"/>
      <c r="CI14" s="501"/>
      <c r="CJ14" s="501"/>
      <c r="CK14" s="501"/>
      <c r="CL14" s="501"/>
      <c r="CM14" s="501"/>
      <c r="CN14" s="501"/>
      <c r="CO14" s="501"/>
      <c r="CP14" s="501"/>
      <c r="CQ14" s="501"/>
      <c r="CR14" s="501"/>
      <c r="CS14" s="502"/>
      <c r="CT14" s="503">
        <v>119.6</v>
      </c>
      <c r="CU14" s="504"/>
      <c r="CV14" s="504"/>
      <c r="CW14" s="504"/>
      <c r="CX14" s="504"/>
      <c r="CY14" s="504"/>
      <c r="CZ14" s="504"/>
      <c r="DA14" s="505"/>
      <c r="DB14" s="503">
        <v>126.1</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139</v>
      </c>
      <c r="N15" s="497"/>
      <c r="O15" s="497"/>
      <c r="P15" s="497"/>
      <c r="Q15" s="498"/>
      <c r="R15" s="489">
        <v>24027</v>
      </c>
      <c r="S15" s="490"/>
      <c r="T15" s="490"/>
      <c r="U15" s="490"/>
      <c r="V15" s="491"/>
      <c r="W15" s="424" t="s">
        <v>140</v>
      </c>
      <c r="X15" s="425"/>
      <c r="Y15" s="425"/>
      <c r="Z15" s="425"/>
      <c r="AA15" s="425"/>
      <c r="AB15" s="415"/>
      <c r="AC15" s="459">
        <v>2855</v>
      </c>
      <c r="AD15" s="460"/>
      <c r="AE15" s="460"/>
      <c r="AF15" s="460"/>
      <c r="AG15" s="499"/>
      <c r="AH15" s="459">
        <v>2982</v>
      </c>
      <c r="AI15" s="460"/>
      <c r="AJ15" s="460"/>
      <c r="AK15" s="460"/>
      <c r="AL15" s="461"/>
      <c r="AM15" s="437"/>
      <c r="AN15" s="438"/>
      <c r="AO15" s="438"/>
      <c r="AP15" s="438"/>
      <c r="AQ15" s="438"/>
      <c r="AR15" s="438"/>
      <c r="AS15" s="438"/>
      <c r="AT15" s="439"/>
      <c r="AU15" s="440"/>
      <c r="AV15" s="441"/>
      <c r="AW15" s="441"/>
      <c r="AX15" s="441"/>
      <c r="AY15" s="368" t="s">
        <v>141</v>
      </c>
      <c r="AZ15" s="369"/>
      <c r="BA15" s="369"/>
      <c r="BB15" s="369"/>
      <c r="BC15" s="369"/>
      <c r="BD15" s="369"/>
      <c r="BE15" s="369"/>
      <c r="BF15" s="369"/>
      <c r="BG15" s="369"/>
      <c r="BH15" s="369"/>
      <c r="BI15" s="369"/>
      <c r="BJ15" s="369"/>
      <c r="BK15" s="369"/>
      <c r="BL15" s="369"/>
      <c r="BM15" s="370"/>
      <c r="BN15" s="371">
        <v>2540282</v>
      </c>
      <c r="BO15" s="372"/>
      <c r="BP15" s="372"/>
      <c r="BQ15" s="372"/>
      <c r="BR15" s="372"/>
      <c r="BS15" s="372"/>
      <c r="BT15" s="372"/>
      <c r="BU15" s="373"/>
      <c r="BV15" s="371">
        <v>2568745</v>
      </c>
      <c r="BW15" s="372"/>
      <c r="BX15" s="372"/>
      <c r="BY15" s="372"/>
      <c r="BZ15" s="372"/>
      <c r="CA15" s="372"/>
      <c r="CB15" s="372"/>
      <c r="CC15" s="373"/>
      <c r="CD15" s="506" t="s">
        <v>142</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143</v>
      </c>
      <c r="M16" s="517"/>
      <c r="N16" s="517"/>
      <c r="O16" s="517"/>
      <c r="P16" s="517"/>
      <c r="Q16" s="518"/>
      <c r="R16" s="509" t="s">
        <v>144</v>
      </c>
      <c r="S16" s="510"/>
      <c r="T16" s="510"/>
      <c r="U16" s="510"/>
      <c r="V16" s="511"/>
      <c r="W16" s="398"/>
      <c r="X16" s="399"/>
      <c r="Y16" s="399"/>
      <c r="Z16" s="399"/>
      <c r="AA16" s="399"/>
      <c r="AB16" s="388"/>
      <c r="AC16" s="492">
        <v>25.4</v>
      </c>
      <c r="AD16" s="493"/>
      <c r="AE16" s="493"/>
      <c r="AF16" s="493"/>
      <c r="AG16" s="494"/>
      <c r="AH16" s="492">
        <v>26.2</v>
      </c>
      <c r="AI16" s="493"/>
      <c r="AJ16" s="493"/>
      <c r="AK16" s="493"/>
      <c r="AL16" s="495"/>
      <c r="AM16" s="437"/>
      <c r="AN16" s="438"/>
      <c r="AO16" s="438"/>
      <c r="AP16" s="438"/>
      <c r="AQ16" s="438"/>
      <c r="AR16" s="438"/>
      <c r="AS16" s="438"/>
      <c r="AT16" s="439"/>
      <c r="AU16" s="440"/>
      <c r="AV16" s="441"/>
      <c r="AW16" s="441"/>
      <c r="AX16" s="441"/>
      <c r="AY16" s="442" t="s">
        <v>145</v>
      </c>
      <c r="AZ16" s="443"/>
      <c r="BA16" s="443"/>
      <c r="BB16" s="443"/>
      <c r="BC16" s="443"/>
      <c r="BD16" s="443"/>
      <c r="BE16" s="443"/>
      <c r="BF16" s="443"/>
      <c r="BG16" s="443"/>
      <c r="BH16" s="443"/>
      <c r="BI16" s="443"/>
      <c r="BJ16" s="443"/>
      <c r="BK16" s="443"/>
      <c r="BL16" s="443"/>
      <c r="BM16" s="444"/>
      <c r="BN16" s="408">
        <v>7573430</v>
      </c>
      <c r="BO16" s="409"/>
      <c r="BP16" s="409"/>
      <c r="BQ16" s="409"/>
      <c r="BR16" s="409"/>
      <c r="BS16" s="409"/>
      <c r="BT16" s="409"/>
      <c r="BU16" s="410"/>
      <c r="BV16" s="408">
        <v>7567367</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2" t="s">
        <v>146</v>
      </c>
      <c r="N17" s="513"/>
      <c r="O17" s="513"/>
      <c r="P17" s="513"/>
      <c r="Q17" s="514"/>
      <c r="R17" s="509" t="s">
        <v>147</v>
      </c>
      <c r="S17" s="510"/>
      <c r="T17" s="510"/>
      <c r="U17" s="510"/>
      <c r="V17" s="511"/>
      <c r="W17" s="424" t="s">
        <v>148</v>
      </c>
      <c r="X17" s="425"/>
      <c r="Y17" s="425"/>
      <c r="Z17" s="425"/>
      <c r="AA17" s="425"/>
      <c r="AB17" s="415"/>
      <c r="AC17" s="459">
        <v>7824</v>
      </c>
      <c r="AD17" s="460"/>
      <c r="AE17" s="460"/>
      <c r="AF17" s="460"/>
      <c r="AG17" s="499"/>
      <c r="AH17" s="459">
        <v>7882</v>
      </c>
      <c r="AI17" s="460"/>
      <c r="AJ17" s="460"/>
      <c r="AK17" s="460"/>
      <c r="AL17" s="461"/>
      <c r="AM17" s="437"/>
      <c r="AN17" s="438"/>
      <c r="AO17" s="438"/>
      <c r="AP17" s="438"/>
      <c r="AQ17" s="438"/>
      <c r="AR17" s="438"/>
      <c r="AS17" s="438"/>
      <c r="AT17" s="439"/>
      <c r="AU17" s="440"/>
      <c r="AV17" s="441"/>
      <c r="AW17" s="441"/>
      <c r="AX17" s="441"/>
      <c r="AY17" s="442" t="s">
        <v>149</v>
      </c>
      <c r="AZ17" s="443"/>
      <c r="BA17" s="443"/>
      <c r="BB17" s="443"/>
      <c r="BC17" s="443"/>
      <c r="BD17" s="443"/>
      <c r="BE17" s="443"/>
      <c r="BF17" s="443"/>
      <c r="BG17" s="443"/>
      <c r="BH17" s="443"/>
      <c r="BI17" s="443"/>
      <c r="BJ17" s="443"/>
      <c r="BK17" s="443"/>
      <c r="BL17" s="443"/>
      <c r="BM17" s="444"/>
      <c r="BN17" s="408">
        <v>3207167</v>
      </c>
      <c r="BO17" s="409"/>
      <c r="BP17" s="409"/>
      <c r="BQ17" s="409"/>
      <c r="BR17" s="409"/>
      <c r="BS17" s="409"/>
      <c r="BT17" s="409"/>
      <c r="BU17" s="410"/>
      <c r="BV17" s="408">
        <v>3239454</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150</v>
      </c>
      <c r="C18" s="451"/>
      <c r="D18" s="451"/>
      <c r="E18" s="520"/>
      <c r="F18" s="520"/>
      <c r="G18" s="520"/>
      <c r="H18" s="520"/>
      <c r="I18" s="520"/>
      <c r="J18" s="520"/>
      <c r="K18" s="520"/>
      <c r="L18" s="521">
        <v>268.24</v>
      </c>
      <c r="M18" s="521"/>
      <c r="N18" s="521"/>
      <c r="O18" s="521"/>
      <c r="P18" s="521"/>
      <c r="Q18" s="521"/>
      <c r="R18" s="522"/>
      <c r="S18" s="522"/>
      <c r="T18" s="522"/>
      <c r="U18" s="522"/>
      <c r="V18" s="523"/>
      <c r="W18" s="426"/>
      <c r="X18" s="427"/>
      <c r="Y18" s="427"/>
      <c r="Z18" s="427"/>
      <c r="AA18" s="427"/>
      <c r="AB18" s="418"/>
      <c r="AC18" s="524">
        <v>69.5</v>
      </c>
      <c r="AD18" s="525"/>
      <c r="AE18" s="525"/>
      <c r="AF18" s="525"/>
      <c r="AG18" s="526"/>
      <c r="AH18" s="524">
        <v>69.3</v>
      </c>
      <c r="AI18" s="525"/>
      <c r="AJ18" s="525"/>
      <c r="AK18" s="525"/>
      <c r="AL18" s="527"/>
      <c r="AM18" s="437"/>
      <c r="AN18" s="438"/>
      <c r="AO18" s="438"/>
      <c r="AP18" s="438"/>
      <c r="AQ18" s="438"/>
      <c r="AR18" s="438"/>
      <c r="AS18" s="438"/>
      <c r="AT18" s="439"/>
      <c r="AU18" s="440"/>
      <c r="AV18" s="441"/>
      <c r="AW18" s="441"/>
      <c r="AX18" s="441"/>
      <c r="AY18" s="442" t="s">
        <v>151</v>
      </c>
      <c r="AZ18" s="443"/>
      <c r="BA18" s="443"/>
      <c r="BB18" s="443"/>
      <c r="BC18" s="443"/>
      <c r="BD18" s="443"/>
      <c r="BE18" s="443"/>
      <c r="BF18" s="443"/>
      <c r="BG18" s="443"/>
      <c r="BH18" s="443"/>
      <c r="BI18" s="443"/>
      <c r="BJ18" s="443"/>
      <c r="BK18" s="443"/>
      <c r="BL18" s="443"/>
      <c r="BM18" s="444"/>
      <c r="BN18" s="408">
        <v>8626354</v>
      </c>
      <c r="BO18" s="409"/>
      <c r="BP18" s="409"/>
      <c r="BQ18" s="409"/>
      <c r="BR18" s="409"/>
      <c r="BS18" s="409"/>
      <c r="BT18" s="409"/>
      <c r="BU18" s="410"/>
      <c r="BV18" s="408">
        <v>8536876</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152</v>
      </c>
      <c r="C19" s="451"/>
      <c r="D19" s="451"/>
      <c r="E19" s="520"/>
      <c r="F19" s="520"/>
      <c r="G19" s="520"/>
      <c r="H19" s="520"/>
      <c r="I19" s="520"/>
      <c r="J19" s="520"/>
      <c r="K19" s="520"/>
      <c r="L19" s="528">
        <v>91</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153</v>
      </c>
      <c r="AZ19" s="443"/>
      <c r="BA19" s="443"/>
      <c r="BB19" s="443"/>
      <c r="BC19" s="443"/>
      <c r="BD19" s="443"/>
      <c r="BE19" s="443"/>
      <c r="BF19" s="443"/>
      <c r="BG19" s="443"/>
      <c r="BH19" s="443"/>
      <c r="BI19" s="443"/>
      <c r="BJ19" s="443"/>
      <c r="BK19" s="443"/>
      <c r="BL19" s="443"/>
      <c r="BM19" s="444"/>
      <c r="BN19" s="408">
        <v>10864433</v>
      </c>
      <c r="BO19" s="409"/>
      <c r="BP19" s="409"/>
      <c r="BQ19" s="409"/>
      <c r="BR19" s="409"/>
      <c r="BS19" s="409"/>
      <c r="BT19" s="409"/>
      <c r="BU19" s="410"/>
      <c r="BV19" s="408">
        <v>10964824</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154</v>
      </c>
      <c r="C20" s="451"/>
      <c r="D20" s="451"/>
      <c r="E20" s="520"/>
      <c r="F20" s="520"/>
      <c r="G20" s="520"/>
      <c r="H20" s="520"/>
      <c r="I20" s="520"/>
      <c r="J20" s="520"/>
      <c r="K20" s="520"/>
      <c r="L20" s="528">
        <v>10123</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155</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156</v>
      </c>
      <c r="C22" s="543"/>
      <c r="D22" s="544"/>
      <c r="E22" s="420" t="s">
        <v>1</v>
      </c>
      <c r="F22" s="425"/>
      <c r="G22" s="425"/>
      <c r="H22" s="425"/>
      <c r="I22" s="425"/>
      <c r="J22" s="425"/>
      <c r="K22" s="415"/>
      <c r="L22" s="420" t="s">
        <v>157</v>
      </c>
      <c r="M22" s="425"/>
      <c r="N22" s="425"/>
      <c r="O22" s="425"/>
      <c r="P22" s="415"/>
      <c r="Q22" s="551" t="s">
        <v>158</v>
      </c>
      <c r="R22" s="552"/>
      <c r="S22" s="552"/>
      <c r="T22" s="552"/>
      <c r="U22" s="552"/>
      <c r="V22" s="553"/>
      <c r="W22" s="557" t="s">
        <v>159</v>
      </c>
      <c r="X22" s="543"/>
      <c r="Y22" s="544"/>
      <c r="Z22" s="420" t="s">
        <v>1</v>
      </c>
      <c r="AA22" s="425"/>
      <c r="AB22" s="425"/>
      <c r="AC22" s="425"/>
      <c r="AD22" s="425"/>
      <c r="AE22" s="425"/>
      <c r="AF22" s="425"/>
      <c r="AG22" s="415"/>
      <c r="AH22" s="570" t="s">
        <v>160</v>
      </c>
      <c r="AI22" s="425"/>
      <c r="AJ22" s="425"/>
      <c r="AK22" s="425"/>
      <c r="AL22" s="415"/>
      <c r="AM22" s="570" t="s">
        <v>161</v>
      </c>
      <c r="AN22" s="571"/>
      <c r="AO22" s="571"/>
      <c r="AP22" s="571"/>
      <c r="AQ22" s="571"/>
      <c r="AR22" s="572"/>
      <c r="AS22" s="551" t="s">
        <v>158</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162</v>
      </c>
      <c r="AZ23" s="369"/>
      <c r="BA23" s="369"/>
      <c r="BB23" s="369"/>
      <c r="BC23" s="369"/>
      <c r="BD23" s="369"/>
      <c r="BE23" s="369"/>
      <c r="BF23" s="369"/>
      <c r="BG23" s="369"/>
      <c r="BH23" s="369"/>
      <c r="BI23" s="369"/>
      <c r="BJ23" s="369"/>
      <c r="BK23" s="369"/>
      <c r="BL23" s="369"/>
      <c r="BM23" s="370"/>
      <c r="BN23" s="408">
        <v>21898733</v>
      </c>
      <c r="BO23" s="409"/>
      <c r="BP23" s="409"/>
      <c r="BQ23" s="409"/>
      <c r="BR23" s="409"/>
      <c r="BS23" s="409"/>
      <c r="BT23" s="409"/>
      <c r="BU23" s="410"/>
      <c r="BV23" s="408">
        <v>22596266</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163</v>
      </c>
      <c r="F24" s="438"/>
      <c r="G24" s="438"/>
      <c r="H24" s="438"/>
      <c r="I24" s="438"/>
      <c r="J24" s="438"/>
      <c r="K24" s="439"/>
      <c r="L24" s="459">
        <v>1</v>
      </c>
      <c r="M24" s="460"/>
      <c r="N24" s="460"/>
      <c r="O24" s="460"/>
      <c r="P24" s="499"/>
      <c r="Q24" s="459">
        <v>6826</v>
      </c>
      <c r="R24" s="460"/>
      <c r="S24" s="460"/>
      <c r="T24" s="460"/>
      <c r="U24" s="460"/>
      <c r="V24" s="499"/>
      <c r="W24" s="558"/>
      <c r="X24" s="546"/>
      <c r="Y24" s="547"/>
      <c r="Z24" s="458" t="s">
        <v>164</v>
      </c>
      <c r="AA24" s="438"/>
      <c r="AB24" s="438"/>
      <c r="AC24" s="438"/>
      <c r="AD24" s="438"/>
      <c r="AE24" s="438"/>
      <c r="AF24" s="438"/>
      <c r="AG24" s="439"/>
      <c r="AH24" s="459">
        <v>238</v>
      </c>
      <c r="AI24" s="460"/>
      <c r="AJ24" s="460"/>
      <c r="AK24" s="460"/>
      <c r="AL24" s="499"/>
      <c r="AM24" s="459">
        <v>746368</v>
      </c>
      <c r="AN24" s="460"/>
      <c r="AO24" s="460"/>
      <c r="AP24" s="460"/>
      <c r="AQ24" s="460"/>
      <c r="AR24" s="499"/>
      <c r="AS24" s="459">
        <v>3136</v>
      </c>
      <c r="AT24" s="460"/>
      <c r="AU24" s="460"/>
      <c r="AV24" s="460"/>
      <c r="AW24" s="460"/>
      <c r="AX24" s="461"/>
      <c r="AY24" s="578" t="s">
        <v>165</v>
      </c>
      <c r="AZ24" s="579"/>
      <c r="BA24" s="579"/>
      <c r="BB24" s="579"/>
      <c r="BC24" s="579"/>
      <c r="BD24" s="579"/>
      <c r="BE24" s="579"/>
      <c r="BF24" s="579"/>
      <c r="BG24" s="579"/>
      <c r="BH24" s="579"/>
      <c r="BI24" s="579"/>
      <c r="BJ24" s="579"/>
      <c r="BK24" s="579"/>
      <c r="BL24" s="579"/>
      <c r="BM24" s="580"/>
      <c r="BN24" s="408">
        <v>13862387</v>
      </c>
      <c r="BO24" s="409"/>
      <c r="BP24" s="409"/>
      <c r="BQ24" s="409"/>
      <c r="BR24" s="409"/>
      <c r="BS24" s="409"/>
      <c r="BT24" s="409"/>
      <c r="BU24" s="410"/>
      <c r="BV24" s="408">
        <v>14409806</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166</v>
      </c>
      <c r="F25" s="438"/>
      <c r="G25" s="438"/>
      <c r="H25" s="438"/>
      <c r="I25" s="438"/>
      <c r="J25" s="438"/>
      <c r="K25" s="439"/>
      <c r="L25" s="459">
        <v>1</v>
      </c>
      <c r="M25" s="460"/>
      <c r="N25" s="460"/>
      <c r="O25" s="460"/>
      <c r="P25" s="499"/>
      <c r="Q25" s="459">
        <v>5728</v>
      </c>
      <c r="R25" s="460"/>
      <c r="S25" s="460"/>
      <c r="T25" s="460"/>
      <c r="U25" s="460"/>
      <c r="V25" s="499"/>
      <c r="W25" s="558"/>
      <c r="X25" s="546"/>
      <c r="Y25" s="547"/>
      <c r="Z25" s="458" t="s">
        <v>167</v>
      </c>
      <c r="AA25" s="438"/>
      <c r="AB25" s="438"/>
      <c r="AC25" s="438"/>
      <c r="AD25" s="438"/>
      <c r="AE25" s="438"/>
      <c r="AF25" s="438"/>
      <c r="AG25" s="439"/>
      <c r="AH25" s="459" t="s">
        <v>168</v>
      </c>
      <c r="AI25" s="460"/>
      <c r="AJ25" s="460"/>
      <c r="AK25" s="460"/>
      <c r="AL25" s="499"/>
      <c r="AM25" s="459" t="s">
        <v>168</v>
      </c>
      <c r="AN25" s="460"/>
      <c r="AO25" s="460"/>
      <c r="AP25" s="460"/>
      <c r="AQ25" s="460"/>
      <c r="AR25" s="499"/>
      <c r="AS25" s="459" t="s">
        <v>122</v>
      </c>
      <c r="AT25" s="460"/>
      <c r="AU25" s="460"/>
      <c r="AV25" s="460"/>
      <c r="AW25" s="460"/>
      <c r="AX25" s="461"/>
      <c r="AY25" s="368" t="s">
        <v>169</v>
      </c>
      <c r="AZ25" s="369"/>
      <c r="BA25" s="369"/>
      <c r="BB25" s="369"/>
      <c r="BC25" s="369"/>
      <c r="BD25" s="369"/>
      <c r="BE25" s="369"/>
      <c r="BF25" s="369"/>
      <c r="BG25" s="369"/>
      <c r="BH25" s="369"/>
      <c r="BI25" s="369"/>
      <c r="BJ25" s="369"/>
      <c r="BK25" s="369"/>
      <c r="BL25" s="369"/>
      <c r="BM25" s="370"/>
      <c r="BN25" s="371">
        <v>598178</v>
      </c>
      <c r="BO25" s="372"/>
      <c r="BP25" s="372"/>
      <c r="BQ25" s="372"/>
      <c r="BR25" s="372"/>
      <c r="BS25" s="372"/>
      <c r="BT25" s="372"/>
      <c r="BU25" s="373"/>
      <c r="BV25" s="371">
        <v>581249</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170</v>
      </c>
      <c r="F26" s="438"/>
      <c r="G26" s="438"/>
      <c r="H26" s="438"/>
      <c r="I26" s="438"/>
      <c r="J26" s="438"/>
      <c r="K26" s="439"/>
      <c r="L26" s="459">
        <v>1</v>
      </c>
      <c r="M26" s="460"/>
      <c r="N26" s="460"/>
      <c r="O26" s="460"/>
      <c r="P26" s="499"/>
      <c r="Q26" s="459">
        <v>4959</v>
      </c>
      <c r="R26" s="460"/>
      <c r="S26" s="460"/>
      <c r="T26" s="460"/>
      <c r="U26" s="460"/>
      <c r="V26" s="499"/>
      <c r="W26" s="558"/>
      <c r="X26" s="546"/>
      <c r="Y26" s="547"/>
      <c r="Z26" s="458" t="s">
        <v>171</v>
      </c>
      <c r="AA26" s="568"/>
      <c r="AB26" s="568"/>
      <c r="AC26" s="568"/>
      <c r="AD26" s="568"/>
      <c r="AE26" s="568"/>
      <c r="AF26" s="568"/>
      <c r="AG26" s="569"/>
      <c r="AH26" s="459">
        <v>1</v>
      </c>
      <c r="AI26" s="460"/>
      <c r="AJ26" s="460"/>
      <c r="AK26" s="460"/>
      <c r="AL26" s="499"/>
      <c r="AM26" s="459" t="s">
        <v>172</v>
      </c>
      <c r="AN26" s="460"/>
      <c r="AO26" s="460"/>
      <c r="AP26" s="460"/>
      <c r="AQ26" s="460"/>
      <c r="AR26" s="499"/>
      <c r="AS26" s="459" t="s">
        <v>173</v>
      </c>
      <c r="AT26" s="460"/>
      <c r="AU26" s="460"/>
      <c r="AV26" s="460"/>
      <c r="AW26" s="460"/>
      <c r="AX26" s="461"/>
      <c r="AY26" s="411" t="s">
        <v>174</v>
      </c>
      <c r="AZ26" s="412"/>
      <c r="BA26" s="412"/>
      <c r="BB26" s="412"/>
      <c r="BC26" s="412"/>
      <c r="BD26" s="412"/>
      <c r="BE26" s="412"/>
      <c r="BF26" s="412"/>
      <c r="BG26" s="412"/>
      <c r="BH26" s="412"/>
      <c r="BI26" s="412"/>
      <c r="BJ26" s="412"/>
      <c r="BK26" s="412"/>
      <c r="BL26" s="412"/>
      <c r="BM26" s="413"/>
      <c r="BN26" s="408" t="s">
        <v>122</v>
      </c>
      <c r="BO26" s="409"/>
      <c r="BP26" s="409"/>
      <c r="BQ26" s="409"/>
      <c r="BR26" s="409"/>
      <c r="BS26" s="409"/>
      <c r="BT26" s="409"/>
      <c r="BU26" s="410"/>
      <c r="BV26" s="408" t="s">
        <v>168</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175</v>
      </c>
      <c r="F27" s="438"/>
      <c r="G27" s="438"/>
      <c r="H27" s="438"/>
      <c r="I27" s="438"/>
      <c r="J27" s="438"/>
      <c r="K27" s="439"/>
      <c r="L27" s="459">
        <v>1</v>
      </c>
      <c r="M27" s="460"/>
      <c r="N27" s="460"/>
      <c r="O27" s="460"/>
      <c r="P27" s="499"/>
      <c r="Q27" s="459">
        <v>3530</v>
      </c>
      <c r="R27" s="460"/>
      <c r="S27" s="460"/>
      <c r="T27" s="460"/>
      <c r="U27" s="460"/>
      <c r="V27" s="499"/>
      <c r="W27" s="558"/>
      <c r="X27" s="546"/>
      <c r="Y27" s="547"/>
      <c r="Z27" s="458" t="s">
        <v>176</v>
      </c>
      <c r="AA27" s="438"/>
      <c r="AB27" s="438"/>
      <c r="AC27" s="438"/>
      <c r="AD27" s="438"/>
      <c r="AE27" s="438"/>
      <c r="AF27" s="438"/>
      <c r="AG27" s="439"/>
      <c r="AH27" s="459">
        <v>5</v>
      </c>
      <c r="AI27" s="460"/>
      <c r="AJ27" s="460"/>
      <c r="AK27" s="460"/>
      <c r="AL27" s="499"/>
      <c r="AM27" s="459">
        <v>15992</v>
      </c>
      <c r="AN27" s="460"/>
      <c r="AO27" s="460"/>
      <c r="AP27" s="460"/>
      <c r="AQ27" s="460"/>
      <c r="AR27" s="499"/>
      <c r="AS27" s="459">
        <v>3198</v>
      </c>
      <c r="AT27" s="460"/>
      <c r="AU27" s="460"/>
      <c r="AV27" s="460"/>
      <c r="AW27" s="460"/>
      <c r="AX27" s="461"/>
      <c r="AY27" s="500" t="s">
        <v>177</v>
      </c>
      <c r="AZ27" s="501"/>
      <c r="BA27" s="501"/>
      <c r="BB27" s="501"/>
      <c r="BC27" s="501"/>
      <c r="BD27" s="501"/>
      <c r="BE27" s="501"/>
      <c r="BF27" s="501"/>
      <c r="BG27" s="501"/>
      <c r="BH27" s="501"/>
      <c r="BI27" s="501"/>
      <c r="BJ27" s="501"/>
      <c r="BK27" s="501"/>
      <c r="BL27" s="501"/>
      <c r="BM27" s="502"/>
      <c r="BN27" s="581">
        <v>396226</v>
      </c>
      <c r="BO27" s="582"/>
      <c r="BP27" s="582"/>
      <c r="BQ27" s="582"/>
      <c r="BR27" s="582"/>
      <c r="BS27" s="582"/>
      <c r="BT27" s="582"/>
      <c r="BU27" s="583"/>
      <c r="BV27" s="581">
        <v>396088</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178</v>
      </c>
      <c r="F28" s="438"/>
      <c r="G28" s="438"/>
      <c r="H28" s="438"/>
      <c r="I28" s="438"/>
      <c r="J28" s="438"/>
      <c r="K28" s="439"/>
      <c r="L28" s="459">
        <v>1</v>
      </c>
      <c r="M28" s="460"/>
      <c r="N28" s="460"/>
      <c r="O28" s="460"/>
      <c r="P28" s="499"/>
      <c r="Q28" s="459">
        <v>3120</v>
      </c>
      <c r="R28" s="460"/>
      <c r="S28" s="460"/>
      <c r="T28" s="460"/>
      <c r="U28" s="460"/>
      <c r="V28" s="499"/>
      <c r="W28" s="558"/>
      <c r="X28" s="546"/>
      <c r="Y28" s="547"/>
      <c r="Z28" s="458" t="s">
        <v>179</v>
      </c>
      <c r="AA28" s="438"/>
      <c r="AB28" s="438"/>
      <c r="AC28" s="438"/>
      <c r="AD28" s="438"/>
      <c r="AE28" s="438"/>
      <c r="AF28" s="438"/>
      <c r="AG28" s="439"/>
      <c r="AH28" s="459" t="s">
        <v>168</v>
      </c>
      <c r="AI28" s="460"/>
      <c r="AJ28" s="460"/>
      <c r="AK28" s="460"/>
      <c r="AL28" s="499"/>
      <c r="AM28" s="459" t="s">
        <v>168</v>
      </c>
      <c r="AN28" s="460"/>
      <c r="AO28" s="460"/>
      <c r="AP28" s="460"/>
      <c r="AQ28" s="460"/>
      <c r="AR28" s="499"/>
      <c r="AS28" s="459" t="s">
        <v>168</v>
      </c>
      <c r="AT28" s="460"/>
      <c r="AU28" s="460"/>
      <c r="AV28" s="460"/>
      <c r="AW28" s="460"/>
      <c r="AX28" s="461"/>
      <c r="AY28" s="584" t="s">
        <v>180</v>
      </c>
      <c r="AZ28" s="585"/>
      <c r="BA28" s="585"/>
      <c r="BB28" s="586"/>
      <c r="BC28" s="368" t="s">
        <v>42</v>
      </c>
      <c r="BD28" s="369"/>
      <c r="BE28" s="369"/>
      <c r="BF28" s="369"/>
      <c r="BG28" s="369"/>
      <c r="BH28" s="369"/>
      <c r="BI28" s="369"/>
      <c r="BJ28" s="369"/>
      <c r="BK28" s="369"/>
      <c r="BL28" s="369"/>
      <c r="BM28" s="370"/>
      <c r="BN28" s="371">
        <v>634706</v>
      </c>
      <c r="BO28" s="372"/>
      <c r="BP28" s="372"/>
      <c r="BQ28" s="372"/>
      <c r="BR28" s="372"/>
      <c r="BS28" s="372"/>
      <c r="BT28" s="372"/>
      <c r="BU28" s="373"/>
      <c r="BV28" s="371">
        <v>634625</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181</v>
      </c>
      <c r="F29" s="438"/>
      <c r="G29" s="438"/>
      <c r="H29" s="438"/>
      <c r="I29" s="438"/>
      <c r="J29" s="438"/>
      <c r="K29" s="439"/>
      <c r="L29" s="459">
        <v>16</v>
      </c>
      <c r="M29" s="460"/>
      <c r="N29" s="460"/>
      <c r="O29" s="460"/>
      <c r="P29" s="499"/>
      <c r="Q29" s="459">
        <v>2940</v>
      </c>
      <c r="R29" s="460"/>
      <c r="S29" s="460"/>
      <c r="T29" s="460"/>
      <c r="U29" s="460"/>
      <c r="V29" s="499"/>
      <c r="W29" s="559"/>
      <c r="X29" s="560"/>
      <c r="Y29" s="561"/>
      <c r="Z29" s="458" t="s">
        <v>182</v>
      </c>
      <c r="AA29" s="438"/>
      <c r="AB29" s="438"/>
      <c r="AC29" s="438"/>
      <c r="AD29" s="438"/>
      <c r="AE29" s="438"/>
      <c r="AF29" s="438"/>
      <c r="AG29" s="439"/>
      <c r="AH29" s="459">
        <v>243</v>
      </c>
      <c r="AI29" s="460"/>
      <c r="AJ29" s="460"/>
      <c r="AK29" s="460"/>
      <c r="AL29" s="499"/>
      <c r="AM29" s="459">
        <v>762360</v>
      </c>
      <c r="AN29" s="460"/>
      <c r="AO29" s="460"/>
      <c r="AP29" s="460"/>
      <c r="AQ29" s="460"/>
      <c r="AR29" s="499"/>
      <c r="AS29" s="459">
        <v>3137</v>
      </c>
      <c r="AT29" s="460"/>
      <c r="AU29" s="460"/>
      <c r="AV29" s="460"/>
      <c r="AW29" s="460"/>
      <c r="AX29" s="461"/>
      <c r="AY29" s="587"/>
      <c r="AZ29" s="588"/>
      <c r="BA29" s="588"/>
      <c r="BB29" s="589"/>
      <c r="BC29" s="442" t="s">
        <v>183</v>
      </c>
      <c r="BD29" s="443"/>
      <c r="BE29" s="443"/>
      <c r="BF29" s="443"/>
      <c r="BG29" s="443"/>
      <c r="BH29" s="443"/>
      <c r="BI29" s="443"/>
      <c r="BJ29" s="443"/>
      <c r="BK29" s="443"/>
      <c r="BL29" s="443"/>
      <c r="BM29" s="444"/>
      <c r="BN29" s="408">
        <v>1756572</v>
      </c>
      <c r="BO29" s="409"/>
      <c r="BP29" s="409"/>
      <c r="BQ29" s="409"/>
      <c r="BR29" s="409"/>
      <c r="BS29" s="409"/>
      <c r="BT29" s="409"/>
      <c r="BU29" s="410"/>
      <c r="BV29" s="408">
        <v>1675715</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184</v>
      </c>
      <c r="X30" s="566"/>
      <c r="Y30" s="566"/>
      <c r="Z30" s="566"/>
      <c r="AA30" s="566"/>
      <c r="AB30" s="566"/>
      <c r="AC30" s="566"/>
      <c r="AD30" s="566"/>
      <c r="AE30" s="566"/>
      <c r="AF30" s="566"/>
      <c r="AG30" s="567"/>
      <c r="AH30" s="524">
        <v>95.7</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3156129</v>
      </c>
      <c r="BO30" s="582"/>
      <c r="BP30" s="582"/>
      <c r="BQ30" s="582"/>
      <c r="BR30" s="582"/>
      <c r="BS30" s="582"/>
      <c r="BT30" s="582"/>
      <c r="BU30" s="583"/>
      <c r="BV30" s="581">
        <v>2940393</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32" t="s">
        <v>191</v>
      </c>
      <c r="D33" s="432"/>
      <c r="E33" s="397" t="s">
        <v>192</v>
      </c>
      <c r="F33" s="397"/>
      <c r="G33" s="397"/>
      <c r="H33" s="397"/>
      <c r="I33" s="397"/>
      <c r="J33" s="397"/>
      <c r="K33" s="397"/>
      <c r="L33" s="397"/>
      <c r="M33" s="397"/>
      <c r="N33" s="397"/>
      <c r="O33" s="397"/>
      <c r="P33" s="397"/>
      <c r="Q33" s="397"/>
      <c r="R33" s="397"/>
      <c r="S33" s="397"/>
      <c r="T33" s="195"/>
      <c r="U33" s="432" t="s">
        <v>191</v>
      </c>
      <c r="V33" s="432"/>
      <c r="W33" s="397" t="s">
        <v>192</v>
      </c>
      <c r="X33" s="397"/>
      <c r="Y33" s="397"/>
      <c r="Z33" s="397"/>
      <c r="AA33" s="397"/>
      <c r="AB33" s="397"/>
      <c r="AC33" s="397"/>
      <c r="AD33" s="397"/>
      <c r="AE33" s="397"/>
      <c r="AF33" s="397"/>
      <c r="AG33" s="397"/>
      <c r="AH33" s="397"/>
      <c r="AI33" s="397"/>
      <c r="AJ33" s="397"/>
      <c r="AK33" s="397"/>
      <c r="AL33" s="195"/>
      <c r="AM33" s="432" t="s">
        <v>191</v>
      </c>
      <c r="AN33" s="432"/>
      <c r="AO33" s="397" t="s">
        <v>192</v>
      </c>
      <c r="AP33" s="397"/>
      <c r="AQ33" s="397"/>
      <c r="AR33" s="397"/>
      <c r="AS33" s="397"/>
      <c r="AT33" s="397"/>
      <c r="AU33" s="397"/>
      <c r="AV33" s="397"/>
      <c r="AW33" s="397"/>
      <c r="AX33" s="397"/>
      <c r="AY33" s="397"/>
      <c r="AZ33" s="397"/>
      <c r="BA33" s="397"/>
      <c r="BB33" s="397"/>
      <c r="BC33" s="397"/>
      <c r="BD33" s="196"/>
      <c r="BE33" s="397" t="s">
        <v>193</v>
      </c>
      <c r="BF33" s="397"/>
      <c r="BG33" s="397" t="s">
        <v>194</v>
      </c>
      <c r="BH33" s="397"/>
      <c r="BI33" s="397"/>
      <c r="BJ33" s="397"/>
      <c r="BK33" s="397"/>
      <c r="BL33" s="397"/>
      <c r="BM33" s="397"/>
      <c r="BN33" s="397"/>
      <c r="BO33" s="397"/>
      <c r="BP33" s="397"/>
      <c r="BQ33" s="397"/>
      <c r="BR33" s="397"/>
      <c r="BS33" s="397"/>
      <c r="BT33" s="397"/>
      <c r="BU33" s="397"/>
      <c r="BV33" s="196"/>
      <c r="BW33" s="432" t="s">
        <v>193</v>
      </c>
      <c r="BX33" s="432"/>
      <c r="BY33" s="397" t="s">
        <v>195</v>
      </c>
      <c r="BZ33" s="397"/>
      <c r="CA33" s="397"/>
      <c r="CB33" s="397"/>
      <c r="CC33" s="397"/>
      <c r="CD33" s="397"/>
      <c r="CE33" s="397"/>
      <c r="CF33" s="397"/>
      <c r="CG33" s="397"/>
      <c r="CH33" s="397"/>
      <c r="CI33" s="397"/>
      <c r="CJ33" s="397"/>
      <c r="CK33" s="397"/>
      <c r="CL33" s="397"/>
      <c r="CM33" s="397"/>
      <c r="CN33" s="195"/>
      <c r="CO33" s="432" t="s">
        <v>191</v>
      </c>
      <c r="CP33" s="432"/>
      <c r="CQ33" s="397" t="s">
        <v>196</v>
      </c>
      <c r="CR33" s="397"/>
      <c r="CS33" s="397"/>
      <c r="CT33" s="397"/>
      <c r="CU33" s="397"/>
      <c r="CV33" s="397"/>
      <c r="CW33" s="397"/>
      <c r="CX33" s="397"/>
      <c r="CY33" s="397"/>
      <c r="CZ33" s="397"/>
      <c r="DA33" s="397"/>
      <c r="DB33" s="397"/>
      <c r="DC33" s="397"/>
      <c r="DD33" s="397"/>
      <c r="DE33" s="397"/>
      <c r="DF33" s="195"/>
      <c r="DG33" s="593" t="s">
        <v>197</v>
      </c>
      <c r="DH33" s="593"/>
      <c r="DI33" s="197"/>
      <c r="DJ33" s="165"/>
      <c r="DK33" s="165"/>
      <c r="DL33" s="165"/>
      <c r="DM33" s="165"/>
      <c r="DN33" s="165"/>
      <c r="DO33" s="165"/>
    </row>
    <row r="34" spans="1:119" ht="32.25" customHeight="1" x14ac:dyDescent="0.15">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2</v>
      </c>
      <c r="V34" s="594"/>
      <c r="W34" s="595" t="str">
        <f>IF('各会計、関係団体の財政状況及び健全化判断比率'!B28="","",'各会計、関係団体の財政状況及び健全化判断比率'!B28)</f>
        <v>国民健康保険事業特別会計</v>
      </c>
      <c r="X34" s="595"/>
      <c r="Y34" s="595"/>
      <c r="Z34" s="595"/>
      <c r="AA34" s="595"/>
      <c r="AB34" s="595"/>
      <c r="AC34" s="595"/>
      <c r="AD34" s="595"/>
      <c r="AE34" s="595"/>
      <c r="AF34" s="595"/>
      <c r="AG34" s="595"/>
      <c r="AH34" s="595"/>
      <c r="AI34" s="595"/>
      <c r="AJ34" s="595"/>
      <c r="AK34" s="595"/>
      <c r="AL34" s="193"/>
      <c r="AM34" s="594">
        <f>IF(AO34="","",MAX(C34:D43,U34:V43)+1)</f>
        <v>5</v>
      </c>
      <c r="AN34" s="594"/>
      <c r="AO34" s="595" t="str">
        <f>IF('各会計、関係団体の財政状況及び健全化判断比率'!B31="","",'各会計、関係団体の財政状況及び健全化判断比率'!B31)</f>
        <v>水道事業会計</v>
      </c>
      <c r="AP34" s="595"/>
      <c r="AQ34" s="595"/>
      <c r="AR34" s="595"/>
      <c r="AS34" s="595"/>
      <c r="AT34" s="595"/>
      <c r="AU34" s="595"/>
      <c r="AV34" s="595"/>
      <c r="AW34" s="595"/>
      <c r="AX34" s="595"/>
      <c r="AY34" s="595"/>
      <c r="AZ34" s="595"/>
      <c r="BA34" s="595"/>
      <c r="BB34" s="595"/>
      <c r="BC34" s="595"/>
      <c r="BD34" s="193"/>
      <c r="BE34" s="594">
        <f>IF(BG34="","",MAX(C34:D43,U34:V43,AM34:AN43)+1)</f>
        <v>6</v>
      </c>
      <c r="BF34" s="594"/>
      <c r="BG34" s="595" t="str">
        <f>IF('各会計、関係団体の財政状況及び健全化判断比率'!B32="","",'各会計、関係団体の財政状況及び健全化判断比率'!B32)</f>
        <v>公共下水道事業特別会計</v>
      </c>
      <c r="BH34" s="595"/>
      <c r="BI34" s="595"/>
      <c r="BJ34" s="595"/>
      <c r="BK34" s="595"/>
      <c r="BL34" s="595"/>
      <c r="BM34" s="595"/>
      <c r="BN34" s="595"/>
      <c r="BO34" s="595"/>
      <c r="BP34" s="595"/>
      <c r="BQ34" s="595"/>
      <c r="BR34" s="595"/>
      <c r="BS34" s="595"/>
      <c r="BT34" s="595"/>
      <c r="BU34" s="595"/>
      <c r="BV34" s="193"/>
      <c r="BW34" s="594">
        <f>IF(BY34="","",MAX(C34:D43,U34:V43,AM34:AN43,BE34:BF43)+1)</f>
        <v>8</v>
      </c>
      <c r="BX34" s="594"/>
      <c r="BY34" s="595" t="str">
        <f>IF('各会計、関係団体の財政状況及び健全化判断比率'!B68="","",'各会計、関係団体の財政状況及び健全化判断比率'!B68)</f>
        <v>江津邑智消防組合</v>
      </c>
      <c r="BZ34" s="595"/>
      <c r="CA34" s="595"/>
      <c r="CB34" s="595"/>
      <c r="CC34" s="595"/>
      <c r="CD34" s="595"/>
      <c r="CE34" s="595"/>
      <c r="CF34" s="595"/>
      <c r="CG34" s="595"/>
      <c r="CH34" s="595"/>
      <c r="CI34" s="595"/>
      <c r="CJ34" s="595"/>
      <c r="CK34" s="595"/>
      <c r="CL34" s="595"/>
      <c r="CM34" s="595"/>
      <c r="CN34" s="193"/>
      <c r="CO34" s="594">
        <f>IF(CQ34="","",MAX(C34:D43,U34:V43,AM34:AN43,BE34:BF43,BW34:BX43)+1)</f>
        <v>15</v>
      </c>
      <c r="CP34" s="594"/>
      <c r="CQ34" s="595" t="str">
        <f>IF('各会計、関係団体の財政状況及び健全化判断比率'!BS7="","",'各会計、関係団体の財政状況及び健全化判断比率'!BS7)</f>
        <v>江津市土地開発公社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v>
      </c>
      <c r="DH34" s="596"/>
      <c r="DI34" s="197"/>
      <c r="DJ34" s="165"/>
      <c r="DK34" s="165"/>
      <c r="DL34" s="165"/>
      <c r="DM34" s="165"/>
      <c r="DN34" s="165"/>
      <c r="DO34" s="165"/>
    </row>
    <row r="35" spans="1:119" ht="32.25" customHeight="1" x14ac:dyDescent="0.15">
      <c r="A35" s="166"/>
      <c r="B35" s="19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93"/>
      <c r="U35" s="594">
        <f>IF(W35="","",U34+1)</f>
        <v>3</v>
      </c>
      <c r="V35" s="594"/>
      <c r="W35" s="595" t="str">
        <f>IF('各会計、関係団体の財政状況及び健全化判断比率'!B29="","",'各会計、関係団体の財政状況及び健全化判断比率'!B29)</f>
        <v>国民健康保険診療所事業特別会計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f t="shared" ref="BE35:BE43" si="1">IF(BG35="","",BE34+1)</f>
        <v>7</v>
      </c>
      <c r="BF35" s="594"/>
      <c r="BG35" s="595" t="str">
        <f>IF('各会計、関係団体の財政状況及び健全化判断比率'!B33="","",'各会計、関係団体の財政状況及び健全化判断比率'!B33)</f>
        <v>農業集落排水事業特別会計</v>
      </c>
      <c r="BH35" s="595"/>
      <c r="BI35" s="595"/>
      <c r="BJ35" s="595"/>
      <c r="BK35" s="595"/>
      <c r="BL35" s="595"/>
      <c r="BM35" s="595"/>
      <c r="BN35" s="595"/>
      <c r="BO35" s="595"/>
      <c r="BP35" s="595"/>
      <c r="BQ35" s="595"/>
      <c r="BR35" s="595"/>
      <c r="BS35" s="595"/>
      <c r="BT35" s="595"/>
      <c r="BU35" s="595"/>
      <c r="BV35" s="193"/>
      <c r="BW35" s="594">
        <f t="shared" ref="BW35:BW43" si="2">IF(BY35="","",BW34+1)</f>
        <v>9</v>
      </c>
      <c r="BX35" s="594"/>
      <c r="BY35" s="595" t="str">
        <f>IF('各会計、関係団体の財政状況及び健全化判断比率'!B69="","",'各会計、関係団体の財政状況及び健全化判断比率'!B69)</f>
        <v>浜田市江津市旧有福村有財産共同管理組合</v>
      </c>
      <c r="BZ35" s="595"/>
      <c r="CA35" s="595"/>
      <c r="CB35" s="595"/>
      <c r="CC35" s="595"/>
      <c r="CD35" s="595"/>
      <c r="CE35" s="595"/>
      <c r="CF35" s="595"/>
      <c r="CG35" s="595"/>
      <c r="CH35" s="595"/>
      <c r="CI35" s="595"/>
      <c r="CJ35" s="595"/>
      <c r="CK35" s="595"/>
      <c r="CL35" s="595"/>
      <c r="CM35" s="595"/>
      <c r="CN35" s="193"/>
      <c r="CO35" s="594">
        <f t="shared" ref="CO35:CO43" si="3">IF(CQ35="","",CO34+1)</f>
        <v>16</v>
      </c>
      <c r="CP35" s="594"/>
      <c r="CQ35" s="595" t="str">
        <f>IF('各会計、関係団体の財政状況及び健全化判断比率'!BS8="","",'各会計、関係団体の財政状況及び健全化判断比率'!BS8)</f>
        <v>株式会社　風の国</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x14ac:dyDescent="0.15">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4</v>
      </c>
      <c r="V36" s="594"/>
      <c r="W36" s="595" t="str">
        <f>IF('各会計、関係団体の財政状況及び健全化判断比率'!B30="","",'各会計、関係団体の財政状況及び健全化判断比率'!B30)</f>
        <v>後期高齢者医療事業特別会計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10</v>
      </c>
      <c r="BX36" s="594"/>
      <c r="BY36" s="595" t="str">
        <f>IF('各会計、関係団体の財政状況及び健全化判断比率'!B70="","",'各会計、関係団体の財政状況及び健全化判断比率'!B70)</f>
        <v>島根県市町村総合事務組合（普通会計）</v>
      </c>
      <c r="BZ36" s="595"/>
      <c r="CA36" s="595"/>
      <c r="CB36" s="595"/>
      <c r="CC36" s="595"/>
      <c r="CD36" s="595"/>
      <c r="CE36" s="595"/>
      <c r="CF36" s="595"/>
      <c r="CG36" s="595"/>
      <c r="CH36" s="595"/>
      <c r="CI36" s="595"/>
      <c r="CJ36" s="595"/>
      <c r="CK36" s="595"/>
      <c r="CL36" s="595"/>
      <c r="CM36" s="595"/>
      <c r="CN36" s="193"/>
      <c r="CO36" s="594">
        <f t="shared" si="3"/>
        <v>17</v>
      </c>
      <c r="CP36" s="594"/>
      <c r="CQ36" s="595" t="str">
        <f>IF('各会計、関係団体の財政状況及び健全化判断比率'!BS9="","",'各会計、関係団体の財政状況及び健全化判断比率'!BS9)</f>
        <v>ふるさと支援センターめぐみ</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15">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11</v>
      </c>
      <c r="BX37" s="594"/>
      <c r="BY37" s="595" t="str">
        <f>IF('各会計、関係団体の財政状況及び健全化判断比率'!B71="","",'各会計、関係団体の財政状況及び健全化判断比率'!B71)</f>
        <v>浜田広域行政組合(普通会計）</v>
      </c>
      <c r="BZ37" s="595"/>
      <c r="CA37" s="595"/>
      <c r="CB37" s="595"/>
      <c r="CC37" s="595"/>
      <c r="CD37" s="595"/>
      <c r="CE37" s="595"/>
      <c r="CF37" s="595"/>
      <c r="CG37" s="595"/>
      <c r="CH37" s="595"/>
      <c r="CI37" s="595"/>
      <c r="CJ37" s="595"/>
      <c r="CK37" s="595"/>
      <c r="CL37" s="595"/>
      <c r="CM37" s="595"/>
      <c r="CN37" s="193"/>
      <c r="CO37" s="594">
        <f t="shared" si="3"/>
        <v>18</v>
      </c>
      <c r="CP37" s="594"/>
      <c r="CQ37" s="595" t="str">
        <f>IF('各会計、関係団体の財政状況及び健全化判断比率'!BS10="","",'各会計、関係団体の財政状況及び健全化判断比率'!BS10)</f>
        <v>江津市教育文化財団</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15">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12</v>
      </c>
      <c r="BX38" s="594"/>
      <c r="BY38" s="595" t="str">
        <f>IF('各会計、関係団体の財政状況及び健全化判断比率'!B72="","",'各会計、関係団体の財政状況及び健全化判断比率'!B72)</f>
        <v>　〃　　　(介護保険特別会計）</v>
      </c>
      <c r="BZ38" s="595"/>
      <c r="CA38" s="595"/>
      <c r="CB38" s="595"/>
      <c r="CC38" s="595"/>
      <c r="CD38" s="595"/>
      <c r="CE38" s="595"/>
      <c r="CF38" s="595"/>
      <c r="CG38" s="595"/>
      <c r="CH38" s="595"/>
      <c r="CI38" s="595"/>
      <c r="CJ38" s="595"/>
      <c r="CK38" s="595"/>
      <c r="CL38" s="595"/>
      <c r="CM38" s="595"/>
      <c r="CN38" s="193"/>
      <c r="CO38" s="594">
        <f t="shared" si="3"/>
        <v>19</v>
      </c>
      <c r="CP38" s="594"/>
      <c r="CQ38" s="595" t="str">
        <f>IF('各会計、関係団体の財政状況及び健全化判断比率'!BS11="","",'各会計、関係団体の財政状況及び健全化判断比率'!BS11)</f>
        <v>島根県石央地区地場産業振興センター</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13</v>
      </c>
      <c r="BX39" s="594"/>
      <c r="BY39" s="595" t="str">
        <f>IF('各会計、関係団体の財政状況及び健全化判断比率'!B73="","",'各会計、関係団体の財政状況及び健全化判断比率'!B73)</f>
        <v>島根県後期高齢者医療広域連合（普通会計）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15">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14</v>
      </c>
      <c r="BX40" s="594"/>
      <c r="BY40" s="595" t="str">
        <f>IF('各会計、関係団体の財政状況及び健全化判断比率'!B74="","",'各会計、関係団体の財政状況及び健全化判断比率'!B74)</f>
        <v>　〃（後期高齢者医療特別会計）</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15">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E1P+JfPMwvxG9is9PJuVymMIzSsMCCOB+JevGY8vxLWK2OxuPYuHHvWXxbt8M+6r6Sr+TVndsfv5DE9LUTuNFg==" saltValue="q5C8A9HDlHRXUTh4vIYpH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0"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5" zoomScaleNormal="75" zoomScaleSheetLayoutView="100" workbookViewId="0">
      <selection activeCell="P35" sqref="P3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189" t="s">
        <v>566</v>
      </c>
      <c r="D34" s="1189"/>
      <c r="E34" s="1190"/>
      <c r="F34" s="32">
        <v>3.29</v>
      </c>
      <c r="G34" s="33">
        <v>5.89</v>
      </c>
      <c r="H34" s="33">
        <v>5.44</v>
      </c>
      <c r="I34" s="33">
        <v>4.26</v>
      </c>
      <c r="J34" s="34">
        <v>5.68</v>
      </c>
      <c r="K34" s="22"/>
      <c r="L34" s="22"/>
      <c r="M34" s="22"/>
      <c r="N34" s="22"/>
      <c r="O34" s="22"/>
      <c r="P34" s="22"/>
    </row>
    <row r="35" spans="1:16" ht="39" customHeight="1" x14ac:dyDescent="0.15">
      <c r="A35" s="22"/>
      <c r="B35" s="35"/>
      <c r="C35" s="1183" t="s">
        <v>567</v>
      </c>
      <c r="D35" s="1184"/>
      <c r="E35" s="1185"/>
      <c r="F35" s="36">
        <v>4.76</v>
      </c>
      <c r="G35" s="37">
        <v>3.23</v>
      </c>
      <c r="H35" s="37">
        <v>4.6900000000000004</v>
      </c>
      <c r="I35" s="37">
        <v>4.18</v>
      </c>
      <c r="J35" s="38">
        <v>5.09</v>
      </c>
      <c r="K35" s="22"/>
      <c r="L35" s="22"/>
      <c r="M35" s="22"/>
      <c r="N35" s="22"/>
      <c r="O35" s="22"/>
      <c r="P35" s="22"/>
    </row>
    <row r="36" spans="1:16" ht="39" customHeight="1" x14ac:dyDescent="0.15">
      <c r="A36" s="22"/>
      <c r="B36" s="35"/>
      <c r="C36" s="1183" t="s">
        <v>568</v>
      </c>
      <c r="D36" s="1184"/>
      <c r="E36" s="1185"/>
      <c r="F36" s="36">
        <v>0.01</v>
      </c>
      <c r="G36" s="37">
        <v>0.01</v>
      </c>
      <c r="H36" s="37">
        <v>0.03</v>
      </c>
      <c r="I36" s="37">
        <v>1.52</v>
      </c>
      <c r="J36" s="38">
        <v>1.33</v>
      </c>
      <c r="K36" s="22"/>
      <c r="L36" s="22"/>
      <c r="M36" s="22"/>
      <c r="N36" s="22"/>
      <c r="O36" s="22"/>
      <c r="P36" s="22"/>
    </row>
    <row r="37" spans="1:16" ht="39" customHeight="1" x14ac:dyDescent="0.15">
      <c r="A37" s="22"/>
      <c r="B37" s="35"/>
      <c r="C37" s="1183" t="s">
        <v>569</v>
      </c>
      <c r="D37" s="1184"/>
      <c r="E37" s="1185"/>
      <c r="F37" s="36">
        <v>0</v>
      </c>
      <c r="G37" s="37">
        <v>0</v>
      </c>
      <c r="H37" s="37">
        <v>0</v>
      </c>
      <c r="I37" s="37">
        <v>0</v>
      </c>
      <c r="J37" s="38">
        <v>0.06</v>
      </c>
      <c r="K37" s="22"/>
      <c r="L37" s="22"/>
      <c r="M37" s="22"/>
      <c r="N37" s="22"/>
      <c r="O37" s="22"/>
      <c r="P37" s="22"/>
    </row>
    <row r="38" spans="1:16" ht="39" customHeight="1" x14ac:dyDescent="0.15">
      <c r="A38" s="22"/>
      <c r="B38" s="35"/>
      <c r="C38" s="1183" t="s">
        <v>570</v>
      </c>
      <c r="D38" s="1184"/>
      <c r="E38" s="1185"/>
      <c r="F38" s="36">
        <v>0.08</v>
      </c>
      <c r="G38" s="37">
        <v>0.05</v>
      </c>
      <c r="H38" s="37">
        <v>0.04</v>
      </c>
      <c r="I38" s="37">
        <v>0.01</v>
      </c>
      <c r="J38" s="38">
        <v>0.03</v>
      </c>
      <c r="K38" s="22"/>
      <c r="L38" s="22"/>
      <c r="M38" s="22"/>
      <c r="N38" s="22"/>
      <c r="O38" s="22"/>
      <c r="P38" s="22"/>
    </row>
    <row r="39" spans="1:16" ht="39" customHeight="1" x14ac:dyDescent="0.15">
      <c r="A39" s="22"/>
      <c r="B39" s="35"/>
      <c r="C39" s="1183" t="s">
        <v>571</v>
      </c>
      <c r="D39" s="1184"/>
      <c r="E39" s="1185"/>
      <c r="F39" s="36">
        <v>0</v>
      </c>
      <c r="G39" s="37">
        <v>7.0000000000000007E-2</v>
      </c>
      <c r="H39" s="37">
        <v>0</v>
      </c>
      <c r="I39" s="37">
        <v>0</v>
      </c>
      <c r="J39" s="38">
        <v>0</v>
      </c>
      <c r="K39" s="22"/>
      <c r="L39" s="22"/>
      <c r="M39" s="22"/>
      <c r="N39" s="22"/>
      <c r="O39" s="22"/>
      <c r="P39" s="22"/>
    </row>
    <row r="40" spans="1:16" ht="39" customHeight="1" x14ac:dyDescent="0.15">
      <c r="A40" s="22"/>
      <c r="B40" s="35"/>
      <c r="C40" s="1183" t="s">
        <v>572</v>
      </c>
      <c r="D40" s="1184"/>
      <c r="E40" s="1185"/>
      <c r="F40" s="36">
        <v>0</v>
      </c>
      <c r="G40" s="37">
        <v>0</v>
      </c>
      <c r="H40" s="37">
        <v>0</v>
      </c>
      <c r="I40" s="37">
        <v>0</v>
      </c>
      <c r="J40" s="38">
        <v>0</v>
      </c>
      <c r="K40" s="22"/>
      <c r="L40" s="22"/>
      <c r="M40" s="22"/>
      <c r="N40" s="22"/>
      <c r="O40" s="22"/>
      <c r="P40" s="22"/>
    </row>
    <row r="41" spans="1:16" ht="39" customHeight="1" x14ac:dyDescent="0.15">
      <c r="A41" s="22"/>
      <c r="B41" s="35"/>
      <c r="C41" s="1183"/>
      <c r="D41" s="1184"/>
      <c r="E41" s="1185"/>
      <c r="F41" s="36"/>
      <c r="G41" s="37"/>
      <c r="H41" s="37"/>
      <c r="I41" s="37"/>
      <c r="J41" s="38"/>
      <c r="K41" s="22"/>
      <c r="L41" s="22"/>
      <c r="M41" s="22"/>
      <c r="N41" s="22"/>
      <c r="O41" s="22"/>
      <c r="P41" s="22"/>
    </row>
    <row r="42" spans="1:16" ht="39" customHeight="1" x14ac:dyDescent="0.15">
      <c r="A42" s="22"/>
      <c r="B42" s="39"/>
      <c r="C42" s="1183" t="s">
        <v>573</v>
      </c>
      <c r="D42" s="1184"/>
      <c r="E42" s="1185"/>
      <c r="F42" s="36" t="s">
        <v>517</v>
      </c>
      <c r="G42" s="37" t="s">
        <v>517</v>
      </c>
      <c r="H42" s="37" t="s">
        <v>517</v>
      </c>
      <c r="I42" s="37" t="s">
        <v>517</v>
      </c>
      <c r="J42" s="38" t="s">
        <v>517</v>
      </c>
      <c r="K42" s="22"/>
      <c r="L42" s="22"/>
      <c r="M42" s="22"/>
      <c r="N42" s="22"/>
      <c r="O42" s="22"/>
      <c r="P42" s="22"/>
    </row>
    <row r="43" spans="1:16" ht="39" customHeight="1" thickBot="1" x14ac:dyDescent="0.2">
      <c r="A43" s="22"/>
      <c r="B43" s="40"/>
      <c r="C43" s="1186" t="s">
        <v>574</v>
      </c>
      <c r="D43" s="1187"/>
      <c r="E43" s="1188"/>
      <c r="F43" s="41">
        <v>0</v>
      </c>
      <c r="G43" s="42">
        <v>0</v>
      </c>
      <c r="H43" s="42">
        <v>0</v>
      </c>
      <c r="I43" s="42">
        <v>0</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C9axtVvuDCWAI6P+2wJRb/8Crn1DnDGH+XYXhUqR6Jthy9jt8h9bslr0R2WTizGjDwL117jHL2lZ8UKAbbDgA==" saltValue="qfjkY3PSV1yaSiItkiKaL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SheetLayoutView="55" workbookViewId="0">
      <selection activeCell="R54" sqref="R5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199" t="s">
        <v>11</v>
      </c>
      <c r="C45" s="1200"/>
      <c r="D45" s="58"/>
      <c r="E45" s="1205" t="s">
        <v>12</v>
      </c>
      <c r="F45" s="1205"/>
      <c r="G45" s="1205"/>
      <c r="H45" s="1205"/>
      <c r="I45" s="1205"/>
      <c r="J45" s="1206"/>
      <c r="K45" s="59">
        <v>2192</v>
      </c>
      <c r="L45" s="60">
        <v>2130</v>
      </c>
      <c r="M45" s="60">
        <v>2155</v>
      </c>
      <c r="N45" s="60">
        <v>2211</v>
      </c>
      <c r="O45" s="61">
        <v>2288</v>
      </c>
      <c r="P45" s="48"/>
      <c r="Q45" s="48"/>
      <c r="R45" s="48"/>
      <c r="S45" s="48"/>
      <c r="T45" s="48"/>
      <c r="U45" s="48"/>
    </row>
    <row r="46" spans="1:21" ht="30.75" customHeight="1" x14ac:dyDescent="0.15">
      <c r="A46" s="48"/>
      <c r="B46" s="1201"/>
      <c r="C46" s="1202"/>
      <c r="D46" s="62"/>
      <c r="E46" s="1193" t="s">
        <v>13</v>
      </c>
      <c r="F46" s="1193"/>
      <c r="G46" s="1193"/>
      <c r="H46" s="1193"/>
      <c r="I46" s="1193"/>
      <c r="J46" s="1194"/>
      <c r="K46" s="63" t="s">
        <v>517</v>
      </c>
      <c r="L46" s="64" t="s">
        <v>517</v>
      </c>
      <c r="M46" s="64" t="s">
        <v>517</v>
      </c>
      <c r="N46" s="64" t="s">
        <v>517</v>
      </c>
      <c r="O46" s="65" t="s">
        <v>517</v>
      </c>
      <c r="P46" s="48"/>
      <c r="Q46" s="48"/>
      <c r="R46" s="48"/>
      <c r="S46" s="48"/>
      <c r="T46" s="48"/>
      <c r="U46" s="48"/>
    </row>
    <row r="47" spans="1:21" ht="30.75" customHeight="1" x14ac:dyDescent="0.15">
      <c r="A47" s="48"/>
      <c r="B47" s="1201"/>
      <c r="C47" s="1202"/>
      <c r="D47" s="62"/>
      <c r="E47" s="1193" t="s">
        <v>14</v>
      </c>
      <c r="F47" s="1193"/>
      <c r="G47" s="1193"/>
      <c r="H47" s="1193"/>
      <c r="I47" s="1193"/>
      <c r="J47" s="1194"/>
      <c r="K47" s="63" t="s">
        <v>517</v>
      </c>
      <c r="L47" s="64" t="s">
        <v>517</v>
      </c>
      <c r="M47" s="64" t="s">
        <v>517</v>
      </c>
      <c r="N47" s="64" t="s">
        <v>517</v>
      </c>
      <c r="O47" s="65" t="s">
        <v>517</v>
      </c>
      <c r="P47" s="48"/>
      <c r="Q47" s="48"/>
      <c r="R47" s="48"/>
      <c r="S47" s="48"/>
      <c r="T47" s="48"/>
      <c r="U47" s="48"/>
    </row>
    <row r="48" spans="1:21" ht="30.75" customHeight="1" x14ac:dyDescent="0.15">
      <c r="A48" s="48"/>
      <c r="B48" s="1201"/>
      <c r="C48" s="1202"/>
      <c r="D48" s="62"/>
      <c r="E48" s="1193" t="s">
        <v>15</v>
      </c>
      <c r="F48" s="1193"/>
      <c r="G48" s="1193"/>
      <c r="H48" s="1193"/>
      <c r="I48" s="1193"/>
      <c r="J48" s="1194"/>
      <c r="K48" s="63">
        <v>463</v>
      </c>
      <c r="L48" s="64">
        <v>459</v>
      </c>
      <c r="M48" s="64">
        <v>502</v>
      </c>
      <c r="N48" s="64">
        <v>471</v>
      </c>
      <c r="O48" s="65">
        <v>474</v>
      </c>
      <c r="P48" s="48"/>
      <c r="Q48" s="48"/>
      <c r="R48" s="48"/>
      <c r="S48" s="48"/>
      <c r="T48" s="48"/>
      <c r="U48" s="48"/>
    </row>
    <row r="49" spans="1:21" ht="30.75" customHeight="1" x14ac:dyDescent="0.15">
      <c r="A49" s="48"/>
      <c r="B49" s="1201"/>
      <c r="C49" s="1202"/>
      <c r="D49" s="62"/>
      <c r="E49" s="1193" t="s">
        <v>16</v>
      </c>
      <c r="F49" s="1193"/>
      <c r="G49" s="1193"/>
      <c r="H49" s="1193"/>
      <c r="I49" s="1193"/>
      <c r="J49" s="1194"/>
      <c r="K49" s="63">
        <v>94</v>
      </c>
      <c r="L49" s="64">
        <v>96</v>
      </c>
      <c r="M49" s="64">
        <v>114</v>
      </c>
      <c r="N49" s="64">
        <v>128</v>
      </c>
      <c r="O49" s="65">
        <v>133</v>
      </c>
      <c r="P49" s="48"/>
      <c r="Q49" s="48"/>
      <c r="R49" s="48"/>
      <c r="S49" s="48"/>
      <c r="T49" s="48"/>
      <c r="U49" s="48"/>
    </row>
    <row r="50" spans="1:21" ht="30.75" customHeight="1" x14ac:dyDescent="0.15">
      <c r="A50" s="48"/>
      <c r="B50" s="1201"/>
      <c r="C50" s="1202"/>
      <c r="D50" s="62"/>
      <c r="E50" s="1193" t="s">
        <v>17</v>
      </c>
      <c r="F50" s="1193"/>
      <c r="G50" s="1193"/>
      <c r="H50" s="1193"/>
      <c r="I50" s="1193"/>
      <c r="J50" s="1194"/>
      <c r="K50" s="63">
        <v>62</v>
      </c>
      <c r="L50" s="64">
        <v>107</v>
      </c>
      <c r="M50" s="64">
        <v>49</v>
      </c>
      <c r="N50" s="64">
        <v>42</v>
      </c>
      <c r="O50" s="65">
        <v>42</v>
      </c>
      <c r="P50" s="48"/>
      <c r="Q50" s="48"/>
      <c r="R50" s="48"/>
      <c r="S50" s="48"/>
      <c r="T50" s="48"/>
      <c r="U50" s="48"/>
    </row>
    <row r="51" spans="1:21" ht="30.75" customHeight="1" x14ac:dyDescent="0.15">
      <c r="A51" s="48"/>
      <c r="B51" s="1203"/>
      <c r="C51" s="1204"/>
      <c r="D51" s="66"/>
      <c r="E51" s="1193" t="s">
        <v>18</v>
      </c>
      <c r="F51" s="1193"/>
      <c r="G51" s="1193"/>
      <c r="H51" s="1193"/>
      <c r="I51" s="1193"/>
      <c r="J51" s="1194"/>
      <c r="K51" s="63">
        <v>0</v>
      </c>
      <c r="L51" s="64">
        <v>0</v>
      </c>
      <c r="M51" s="64">
        <v>0</v>
      </c>
      <c r="N51" s="64">
        <v>0</v>
      </c>
      <c r="O51" s="65" t="s">
        <v>517</v>
      </c>
      <c r="P51" s="48"/>
      <c r="Q51" s="48"/>
      <c r="R51" s="48"/>
      <c r="S51" s="48"/>
      <c r="T51" s="48"/>
      <c r="U51" s="48"/>
    </row>
    <row r="52" spans="1:21" ht="30.75" customHeight="1" x14ac:dyDescent="0.15">
      <c r="A52" s="48"/>
      <c r="B52" s="1191" t="s">
        <v>19</v>
      </c>
      <c r="C52" s="1192"/>
      <c r="D52" s="66"/>
      <c r="E52" s="1193" t="s">
        <v>20</v>
      </c>
      <c r="F52" s="1193"/>
      <c r="G52" s="1193"/>
      <c r="H52" s="1193"/>
      <c r="I52" s="1193"/>
      <c r="J52" s="1194"/>
      <c r="K52" s="63">
        <v>1761</v>
      </c>
      <c r="L52" s="64">
        <v>1823</v>
      </c>
      <c r="M52" s="64">
        <v>1874</v>
      </c>
      <c r="N52" s="64">
        <v>1909</v>
      </c>
      <c r="O52" s="65">
        <v>1988</v>
      </c>
      <c r="P52" s="48"/>
      <c r="Q52" s="48"/>
      <c r="R52" s="48"/>
      <c r="S52" s="48"/>
      <c r="T52" s="48"/>
      <c r="U52" s="48"/>
    </row>
    <row r="53" spans="1:21" ht="30.75" customHeight="1" thickBot="1" x14ac:dyDescent="0.2">
      <c r="A53" s="48"/>
      <c r="B53" s="1195" t="s">
        <v>21</v>
      </c>
      <c r="C53" s="1196"/>
      <c r="D53" s="67"/>
      <c r="E53" s="1197" t="s">
        <v>22</v>
      </c>
      <c r="F53" s="1197"/>
      <c r="G53" s="1197"/>
      <c r="H53" s="1197"/>
      <c r="I53" s="1197"/>
      <c r="J53" s="1198"/>
      <c r="K53" s="68">
        <v>1050</v>
      </c>
      <c r="L53" s="69">
        <v>969</v>
      </c>
      <c r="M53" s="69">
        <v>946</v>
      </c>
      <c r="N53" s="69">
        <v>943</v>
      </c>
      <c r="O53" s="70">
        <v>949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EpdPZYDka+SvYVudKgQP+kdhUxCknIbcZCqAqLfxUaV/zBTROIRR4ZKaVsRuTUBeChMIqUC1lUQX/gP3CdSQaA==" saltValue="hHfL3YmMGdPKCZ8wPmSMe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election activeCell="S48" sqref="S48"/>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559</v>
      </c>
      <c r="J40" s="79" t="s">
        <v>560</v>
      </c>
      <c r="K40" s="79" t="s">
        <v>561</v>
      </c>
      <c r="L40" s="79" t="s">
        <v>562</v>
      </c>
      <c r="M40" s="80" t="s">
        <v>563</v>
      </c>
    </row>
    <row r="41" spans="2:13" ht="27.75" customHeight="1" x14ac:dyDescent="0.15">
      <c r="B41" s="1207" t="s">
        <v>24</v>
      </c>
      <c r="C41" s="1208"/>
      <c r="D41" s="81"/>
      <c r="E41" s="1213" t="s">
        <v>25</v>
      </c>
      <c r="F41" s="1213"/>
      <c r="G41" s="1213"/>
      <c r="H41" s="1214"/>
      <c r="I41" s="82">
        <v>21277</v>
      </c>
      <c r="J41" s="83">
        <v>22277</v>
      </c>
      <c r="K41" s="83">
        <v>22437</v>
      </c>
      <c r="L41" s="83">
        <v>22596</v>
      </c>
      <c r="M41" s="84">
        <v>21899</v>
      </c>
    </row>
    <row r="42" spans="2:13" ht="27.75" customHeight="1" x14ac:dyDescent="0.15">
      <c r="B42" s="1209"/>
      <c r="C42" s="1210"/>
      <c r="D42" s="85"/>
      <c r="E42" s="1215" t="s">
        <v>26</v>
      </c>
      <c r="F42" s="1215"/>
      <c r="G42" s="1215"/>
      <c r="H42" s="1216"/>
      <c r="I42" s="86">
        <v>1489</v>
      </c>
      <c r="J42" s="87">
        <v>643</v>
      </c>
      <c r="K42" s="87">
        <v>620</v>
      </c>
      <c r="L42" s="87">
        <v>581</v>
      </c>
      <c r="M42" s="88">
        <v>541</v>
      </c>
    </row>
    <row r="43" spans="2:13" ht="27.75" customHeight="1" x14ac:dyDescent="0.15">
      <c r="B43" s="1209"/>
      <c r="C43" s="1210"/>
      <c r="D43" s="85"/>
      <c r="E43" s="1215" t="s">
        <v>27</v>
      </c>
      <c r="F43" s="1215"/>
      <c r="G43" s="1215"/>
      <c r="H43" s="1216"/>
      <c r="I43" s="86">
        <v>7308</v>
      </c>
      <c r="J43" s="87">
        <v>7312</v>
      </c>
      <c r="K43" s="87">
        <v>7269</v>
      </c>
      <c r="L43" s="87">
        <v>7138</v>
      </c>
      <c r="M43" s="88">
        <v>7359</v>
      </c>
    </row>
    <row r="44" spans="2:13" ht="27.75" customHeight="1" x14ac:dyDescent="0.15">
      <c r="B44" s="1209"/>
      <c r="C44" s="1210"/>
      <c r="D44" s="85"/>
      <c r="E44" s="1215" t="s">
        <v>28</v>
      </c>
      <c r="F44" s="1215"/>
      <c r="G44" s="1215"/>
      <c r="H44" s="1216"/>
      <c r="I44" s="86">
        <v>974</v>
      </c>
      <c r="J44" s="87">
        <v>989</v>
      </c>
      <c r="K44" s="87">
        <v>905</v>
      </c>
      <c r="L44" s="87">
        <v>860</v>
      </c>
      <c r="M44" s="88">
        <v>724</v>
      </c>
    </row>
    <row r="45" spans="2:13" ht="27.75" customHeight="1" x14ac:dyDescent="0.15">
      <c r="B45" s="1209"/>
      <c r="C45" s="1210"/>
      <c r="D45" s="85"/>
      <c r="E45" s="1215" t="s">
        <v>29</v>
      </c>
      <c r="F45" s="1215"/>
      <c r="G45" s="1215"/>
      <c r="H45" s="1216"/>
      <c r="I45" s="86">
        <v>3405</v>
      </c>
      <c r="J45" s="87">
        <v>3194</v>
      </c>
      <c r="K45" s="87">
        <v>3113</v>
      </c>
      <c r="L45" s="87">
        <v>3081</v>
      </c>
      <c r="M45" s="88">
        <v>2996</v>
      </c>
    </row>
    <row r="46" spans="2:13" ht="27.75" customHeight="1" x14ac:dyDescent="0.15">
      <c r="B46" s="1209"/>
      <c r="C46" s="1210"/>
      <c r="D46" s="89"/>
      <c r="E46" s="1215" t="s">
        <v>30</v>
      </c>
      <c r="F46" s="1215"/>
      <c r="G46" s="1215"/>
      <c r="H46" s="1216"/>
      <c r="I46" s="86">
        <v>21</v>
      </c>
      <c r="J46" s="87">
        <v>40</v>
      </c>
      <c r="K46" s="87">
        <v>48</v>
      </c>
      <c r="L46" s="87">
        <v>2</v>
      </c>
      <c r="M46" s="88" t="s">
        <v>517</v>
      </c>
    </row>
    <row r="47" spans="2:13" ht="27.75" customHeight="1" x14ac:dyDescent="0.15">
      <c r="B47" s="1209"/>
      <c r="C47" s="1210"/>
      <c r="D47" s="90"/>
      <c r="E47" s="1217" t="s">
        <v>31</v>
      </c>
      <c r="F47" s="1218"/>
      <c r="G47" s="1218"/>
      <c r="H47" s="1219"/>
      <c r="I47" s="86" t="s">
        <v>517</v>
      </c>
      <c r="J47" s="87" t="s">
        <v>517</v>
      </c>
      <c r="K47" s="87" t="s">
        <v>517</v>
      </c>
      <c r="L47" s="87" t="s">
        <v>517</v>
      </c>
      <c r="M47" s="88" t="s">
        <v>517</v>
      </c>
    </row>
    <row r="48" spans="2:13" ht="27.75" customHeight="1" x14ac:dyDescent="0.15">
      <c r="B48" s="1209"/>
      <c r="C48" s="1210"/>
      <c r="D48" s="85"/>
      <c r="E48" s="1215" t="s">
        <v>32</v>
      </c>
      <c r="F48" s="1215"/>
      <c r="G48" s="1215"/>
      <c r="H48" s="1216"/>
      <c r="I48" s="86" t="s">
        <v>517</v>
      </c>
      <c r="J48" s="87" t="s">
        <v>517</v>
      </c>
      <c r="K48" s="87" t="s">
        <v>517</v>
      </c>
      <c r="L48" s="87" t="s">
        <v>517</v>
      </c>
      <c r="M48" s="88" t="s">
        <v>517</v>
      </c>
    </row>
    <row r="49" spans="2:13" ht="27.75" customHeight="1" x14ac:dyDescent="0.15">
      <c r="B49" s="1211"/>
      <c r="C49" s="1212"/>
      <c r="D49" s="85"/>
      <c r="E49" s="1215" t="s">
        <v>33</v>
      </c>
      <c r="F49" s="1215"/>
      <c r="G49" s="1215"/>
      <c r="H49" s="1216"/>
      <c r="I49" s="86" t="s">
        <v>517</v>
      </c>
      <c r="J49" s="87" t="s">
        <v>517</v>
      </c>
      <c r="K49" s="87" t="s">
        <v>517</v>
      </c>
      <c r="L49" s="87" t="s">
        <v>517</v>
      </c>
      <c r="M49" s="88" t="s">
        <v>517</v>
      </c>
    </row>
    <row r="50" spans="2:13" ht="27.75" customHeight="1" x14ac:dyDescent="0.15">
      <c r="B50" s="1220" t="s">
        <v>34</v>
      </c>
      <c r="C50" s="1221"/>
      <c r="D50" s="91"/>
      <c r="E50" s="1215" t="s">
        <v>35</v>
      </c>
      <c r="F50" s="1215"/>
      <c r="G50" s="1215"/>
      <c r="H50" s="1216"/>
      <c r="I50" s="86">
        <v>2827</v>
      </c>
      <c r="J50" s="87">
        <v>3277</v>
      </c>
      <c r="K50" s="87">
        <v>3862</v>
      </c>
      <c r="L50" s="87">
        <v>4225</v>
      </c>
      <c r="M50" s="88">
        <v>4714</v>
      </c>
    </row>
    <row r="51" spans="2:13" ht="27.75" customHeight="1" x14ac:dyDescent="0.15">
      <c r="B51" s="1209"/>
      <c r="C51" s="1210"/>
      <c r="D51" s="85"/>
      <c r="E51" s="1215" t="s">
        <v>36</v>
      </c>
      <c r="F51" s="1215"/>
      <c r="G51" s="1215"/>
      <c r="H51" s="1216"/>
      <c r="I51" s="86">
        <v>2151</v>
      </c>
      <c r="J51" s="87">
        <v>1989</v>
      </c>
      <c r="K51" s="87">
        <v>1844</v>
      </c>
      <c r="L51" s="87">
        <v>2083</v>
      </c>
      <c r="M51" s="88">
        <v>1927</v>
      </c>
    </row>
    <row r="52" spans="2:13" ht="27.75" customHeight="1" x14ac:dyDescent="0.15">
      <c r="B52" s="1211"/>
      <c r="C52" s="1212"/>
      <c r="D52" s="85"/>
      <c r="E52" s="1215" t="s">
        <v>37</v>
      </c>
      <c r="F52" s="1215"/>
      <c r="G52" s="1215"/>
      <c r="H52" s="1216"/>
      <c r="I52" s="86">
        <v>17806</v>
      </c>
      <c r="J52" s="87">
        <v>18625</v>
      </c>
      <c r="K52" s="87">
        <v>18656</v>
      </c>
      <c r="L52" s="87">
        <v>19072</v>
      </c>
      <c r="M52" s="88">
        <v>18639</v>
      </c>
    </row>
    <row r="53" spans="2:13" ht="27.75" customHeight="1" thickBot="1" x14ac:dyDescent="0.2">
      <c r="B53" s="1222" t="s">
        <v>38</v>
      </c>
      <c r="C53" s="1223"/>
      <c r="D53" s="92"/>
      <c r="E53" s="1224" t="s">
        <v>39</v>
      </c>
      <c r="F53" s="1224"/>
      <c r="G53" s="1224"/>
      <c r="H53" s="1225"/>
      <c r="I53" s="93">
        <v>11690</v>
      </c>
      <c r="J53" s="94">
        <v>10564</v>
      </c>
      <c r="K53" s="94">
        <v>10030</v>
      </c>
      <c r="L53" s="94">
        <v>8878</v>
      </c>
      <c r="M53" s="95">
        <v>8237</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w5fU1YAgMYbGvzG6KavN433V33HknexuO66ZZmE2qZKmDG71TleqqnyANwBr929Ii0Oz5lYoLa746G5gVWnGA==" saltValue="+nHW6/6VVSGHvrcy52UZs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election activeCell="I61" sqref="I6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561</v>
      </c>
      <c r="G54" s="104" t="s">
        <v>562</v>
      </c>
      <c r="H54" s="105" t="s">
        <v>563</v>
      </c>
    </row>
    <row r="55" spans="2:8" ht="52.5" customHeight="1" x14ac:dyDescent="0.15">
      <c r="B55" s="106"/>
      <c r="C55" s="1234" t="s">
        <v>42</v>
      </c>
      <c r="D55" s="1234"/>
      <c r="E55" s="1235"/>
      <c r="F55" s="107">
        <v>635</v>
      </c>
      <c r="G55" s="107">
        <v>635</v>
      </c>
      <c r="H55" s="108">
        <v>635</v>
      </c>
    </row>
    <row r="56" spans="2:8" ht="52.5" customHeight="1" x14ac:dyDescent="0.15">
      <c r="B56" s="109"/>
      <c r="C56" s="1236" t="s">
        <v>43</v>
      </c>
      <c r="D56" s="1236"/>
      <c r="E56" s="1237"/>
      <c r="F56" s="110">
        <v>1340</v>
      </c>
      <c r="G56" s="110">
        <v>1676</v>
      </c>
      <c r="H56" s="111">
        <v>1757</v>
      </c>
    </row>
    <row r="57" spans="2:8" ht="53.25" customHeight="1" x14ac:dyDescent="0.15">
      <c r="B57" s="109"/>
      <c r="C57" s="1238" t="s">
        <v>44</v>
      </c>
      <c r="D57" s="1238"/>
      <c r="E57" s="1239"/>
      <c r="F57" s="112">
        <v>2858</v>
      </c>
      <c r="G57" s="112">
        <v>2940</v>
      </c>
      <c r="H57" s="113">
        <v>3156</v>
      </c>
    </row>
    <row r="58" spans="2:8" ht="45.75" customHeight="1" x14ac:dyDescent="0.15">
      <c r="B58" s="114"/>
      <c r="C58" s="1226" t="s">
        <v>589</v>
      </c>
      <c r="D58" s="1227"/>
      <c r="E58" s="1228"/>
      <c r="F58" s="115">
        <v>2068</v>
      </c>
      <c r="G58" s="115">
        <v>2178</v>
      </c>
      <c r="H58" s="116">
        <v>2409</v>
      </c>
    </row>
    <row r="59" spans="2:8" ht="45.75" customHeight="1" x14ac:dyDescent="0.15">
      <c r="B59" s="114"/>
      <c r="C59" s="1226" t="s">
        <v>590</v>
      </c>
      <c r="D59" s="1227"/>
      <c r="E59" s="1228"/>
      <c r="F59" s="115">
        <v>219</v>
      </c>
      <c r="G59" s="115">
        <v>272</v>
      </c>
      <c r="H59" s="116">
        <v>299</v>
      </c>
    </row>
    <row r="60" spans="2:8" ht="45.75" customHeight="1" x14ac:dyDescent="0.15">
      <c r="B60" s="114"/>
      <c r="C60" s="1226" t="s">
        <v>591</v>
      </c>
      <c r="D60" s="1227"/>
      <c r="E60" s="1228"/>
      <c r="F60" s="115">
        <v>294</v>
      </c>
      <c r="G60" s="115">
        <v>259</v>
      </c>
      <c r="H60" s="116">
        <v>253</v>
      </c>
    </row>
    <row r="61" spans="2:8" ht="45.75" customHeight="1" x14ac:dyDescent="0.15">
      <c r="B61" s="114"/>
      <c r="C61" s="1226" t="s">
        <v>592</v>
      </c>
      <c r="D61" s="1227"/>
      <c r="E61" s="1228"/>
      <c r="F61" s="115">
        <v>72</v>
      </c>
      <c r="G61" s="115">
        <v>72</v>
      </c>
      <c r="H61" s="116">
        <v>72</v>
      </c>
    </row>
    <row r="62" spans="2:8" ht="45.75" customHeight="1" thickBot="1" x14ac:dyDescent="0.2">
      <c r="B62" s="117"/>
      <c r="C62" s="1229" t="s">
        <v>593</v>
      </c>
      <c r="D62" s="1230"/>
      <c r="E62" s="1231"/>
      <c r="F62" s="118">
        <v>45</v>
      </c>
      <c r="G62" s="118">
        <v>45</v>
      </c>
      <c r="H62" s="119">
        <v>45</v>
      </c>
    </row>
    <row r="63" spans="2:8" ht="52.5" customHeight="1" thickBot="1" x14ac:dyDescent="0.2">
      <c r="B63" s="120"/>
      <c r="C63" s="1232" t="s">
        <v>45</v>
      </c>
      <c r="D63" s="1232"/>
      <c r="E63" s="1233"/>
      <c r="F63" s="121">
        <v>4832</v>
      </c>
      <c r="G63" s="121">
        <v>5251</v>
      </c>
      <c r="H63" s="122">
        <v>5547</v>
      </c>
    </row>
    <row r="64" spans="2:8" ht="15" customHeight="1" x14ac:dyDescent="0.15"/>
    <row r="65" ht="0" hidden="1" customHeight="1" x14ac:dyDescent="0.15"/>
    <row r="66" ht="0" hidden="1" customHeight="1" x14ac:dyDescent="0.15"/>
  </sheetData>
  <sheetProtection algorithmName="SHA-512" hashValue="VwDviJinctvIx2PQ6C6vLtONxwQqTtOrfCG5cG3E5ldlo0SgxpO8pK4eVXpS83rF3WwOXj3Onx+RCyjsH8zznQ==" saltValue="INouviXyY8ABzrSnZpavu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2C212-AE6E-4594-8263-3B725B35CB5B}">
  <sheetPr>
    <pageSetUpPr fitToPage="1"/>
  </sheetPr>
  <dimension ref="A1:WZM191"/>
  <sheetViews>
    <sheetView showGridLines="0" zoomScaleNormal="100" zoomScaleSheetLayoutView="55" workbookViewId="0">
      <selection activeCell="AQ82" sqref="AQ82"/>
    </sheetView>
  </sheetViews>
  <sheetFormatPr defaultColWidth="0" defaultRowHeight="0" customHeight="1" zeroHeight="1" x14ac:dyDescent="0.15"/>
  <cols>
    <col min="1" max="1" width="6.375" style="1240" customWidth="1"/>
    <col min="2" max="107" width="2.5" style="1240" customWidth="1"/>
    <col min="108" max="108" width="6.125" style="1242" customWidth="1"/>
    <col min="109" max="109" width="5.875" style="1241" customWidth="1"/>
    <col min="110" max="110" width="19.125" style="1240" hidden="1"/>
    <col min="111" max="115" width="12.625" style="1240" hidden="1"/>
    <col min="116" max="349" width="8.625" style="1240" hidden="1"/>
    <col min="350" max="355" width="14.875" style="1240" hidden="1"/>
    <col min="356" max="357" width="15.875" style="1240" hidden="1"/>
    <col min="358" max="363" width="16.125" style="1240" hidden="1"/>
    <col min="364" max="364" width="6.125" style="1240" hidden="1"/>
    <col min="365" max="365" width="3" style="1240" hidden="1"/>
    <col min="366" max="605" width="8.625" style="1240" hidden="1"/>
    <col min="606" max="611" width="14.875" style="1240" hidden="1"/>
    <col min="612" max="613" width="15.875" style="1240" hidden="1"/>
    <col min="614" max="619" width="16.125" style="1240" hidden="1"/>
    <col min="620" max="620" width="6.125" style="1240" hidden="1"/>
    <col min="621" max="621" width="3" style="1240" hidden="1"/>
    <col min="622" max="861" width="8.625" style="1240" hidden="1"/>
    <col min="862" max="867" width="14.875" style="1240" hidden="1"/>
    <col min="868" max="869" width="15.875" style="1240" hidden="1"/>
    <col min="870" max="875" width="16.125" style="1240" hidden="1"/>
    <col min="876" max="876" width="6.125" style="1240" hidden="1"/>
    <col min="877" max="877" width="3" style="1240" hidden="1"/>
    <col min="878" max="1117" width="8.625" style="1240" hidden="1"/>
    <col min="1118" max="1123" width="14.875" style="1240" hidden="1"/>
    <col min="1124" max="1125" width="15.875" style="1240" hidden="1"/>
    <col min="1126" max="1131" width="16.125" style="1240" hidden="1"/>
    <col min="1132" max="1132" width="6.125" style="1240" hidden="1"/>
    <col min="1133" max="1133" width="3" style="1240" hidden="1"/>
    <col min="1134" max="1373" width="8.625" style="1240" hidden="1"/>
    <col min="1374" max="1379" width="14.875" style="1240" hidden="1"/>
    <col min="1380" max="1381" width="15.875" style="1240" hidden="1"/>
    <col min="1382" max="1387" width="16.125" style="1240" hidden="1"/>
    <col min="1388" max="1388" width="6.125" style="1240" hidden="1"/>
    <col min="1389" max="1389" width="3" style="1240" hidden="1"/>
    <col min="1390" max="1629" width="8.625" style="1240" hidden="1"/>
    <col min="1630" max="1635" width="14.875" style="1240" hidden="1"/>
    <col min="1636" max="1637" width="15.875" style="1240" hidden="1"/>
    <col min="1638" max="1643" width="16.125" style="1240" hidden="1"/>
    <col min="1644" max="1644" width="6.125" style="1240" hidden="1"/>
    <col min="1645" max="1645" width="3" style="1240" hidden="1"/>
    <col min="1646" max="1885" width="8.625" style="1240" hidden="1"/>
    <col min="1886" max="1891" width="14.875" style="1240" hidden="1"/>
    <col min="1892" max="1893" width="15.875" style="1240" hidden="1"/>
    <col min="1894" max="1899" width="16.125" style="1240" hidden="1"/>
    <col min="1900" max="1900" width="6.125" style="1240" hidden="1"/>
    <col min="1901" max="1901" width="3" style="1240" hidden="1"/>
    <col min="1902" max="2141" width="8.625" style="1240" hidden="1"/>
    <col min="2142" max="2147" width="14.875" style="1240" hidden="1"/>
    <col min="2148" max="2149" width="15.875" style="1240" hidden="1"/>
    <col min="2150" max="2155" width="16.125" style="1240" hidden="1"/>
    <col min="2156" max="2156" width="6.125" style="1240" hidden="1"/>
    <col min="2157" max="2157" width="3" style="1240" hidden="1"/>
    <col min="2158" max="2397" width="8.625" style="1240" hidden="1"/>
    <col min="2398" max="2403" width="14.875" style="1240" hidden="1"/>
    <col min="2404" max="2405" width="15.875" style="1240" hidden="1"/>
    <col min="2406" max="2411" width="16.125" style="1240" hidden="1"/>
    <col min="2412" max="2412" width="6.125" style="1240" hidden="1"/>
    <col min="2413" max="2413" width="3" style="1240" hidden="1"/>
    <col min="2414" max="2653" width="8.625" style="1240" hidden="1"/>
    <col min="2654" max="2659" width="14.875" style="1240" hidden="1"/>
    <col min="2660" max="2661" width="15.875" style="1240" hidden="1"/>
    <col min="2662" max="2667" width="16.125" style="1240" hidden="1"/>
    <col min="2668" max="2668" width="6.125" style="1240" hidden="1"/>
    <col min="2669" max="2669" width="3" style="1240" hidden="1"/>
    <col min="2670" max="2909" width="8.625" style="1240" hidden="1"/>
    <col min="2910" max="2915" width="14.875" style="1240" hidden="1"/>
    <col min="2916" max="2917" width="15.875" style="1240" hidden="1"/>
    <col min="2918" max="2923" width="16.125" style="1240" hidden="1"/>
    <col min="2924" max="2924" width="6.125" style="1240" hidden="1"/>
    <col min="2925" max="2925" width="3" style="1240" hidden="1"/>
    <col min="2926" max="3165" width="8.625" style="1240" hidden="1"/>
    <col min="3166" max="3171" width="14.875" style="1240" hidden="1"/>
    <col min="3172" max="3173" width="15.875" style="1240" hidden="1"/>
    <col min="3174" max="3179" width="16.125" style="1240" hidden="1"/>
    <col min="3180" max="3180" width="6.125" style="1240" hidden="1"/>
    <col min="3181" max="3181" width="3" style="1240" hidden="1"/>
    <col min="3182" max="3421" width="8.625" style="1240" hidden="1"/>
    <col min="3422" max="3427" width="14.875" style="1240" hidden="1"/>
    <col min="3428" max="3429" width="15.875" style="1240" hidden="1"/>
    <col min="3430" max="3435" width="16.125" style="1240" hidden="1"/>
    <col min="3436" max="3436" width="6.125" style="1240" hidden="1"/>
    <col min="3437" max="3437" width="3" style="1240" hidden="1"/>
    <col min="3438" max="3677" width="8.625" style="1240" hidden="1"/>
    <col min="3678" max="3683" width="14.875" style="1240" hidden="1"/>
    <col min="3684" max="3685" width="15.875" style="1240" hidden="1"/>
    <col min="3686" max="3691" width="16.125" style="1240" hidden="1"/>
    <col min="3692" max="3692" width="6.125" style="1240" hidden="1"/>
    <col min="3693" max="3693" width="3" style="1240" hidden="1"/>
    <col min="3694" max="3933" width="8.625" style="1240" hidden="1"/>
    <col min="3934" max="3939" width="14.875" style="1240" hidden="1"/>
    <col min="3940" max="3941" width="15.875" style="1240" hidden="1"/>
    <col min="3942" max="3947" width="16.125" style="1240" hidden="1"/>
    <col min="3948" max="3948" width="6.125" style="1240" hidden="1"/>
    <col min="3949" max="3949" width="3" style="1240" hidden="1"/>
    <col min="3950" max="4189" width="8.625" style="1240" hidden="1"/>
    <col min="4190" max="4195" width="14.875" style="1240" hidden="1"/>
    <col min="4196" max="4197" width="15.875" style="1240" hidden="1"/>
    <col min="4198" max="4203" width="16.125" style="1240" hidden="1"/>
    <col min="4204" max="4204" width="6.125" style="1240" hidden="1"/>
    <col min="4205" max="4205" width="3" style="1240" hidden="1"/>
    <col min="4206" max="4445" width="8.625" style="1240" hidden="1"/>
    <col min="4446" max="4451" width="14.875" style="1240" hidden="1"/>
    <col min="4452" max="4453" width="15.875" style="1240" hidden="1"/>
    <col min="4454" max="4459" width="16.125" style="1240" hidden="1"/>
    <col min="4460" max="4460" width="6.125" style="1240" hidden="1"/>
    <col min="4461" max="4461" width="3" style="1240" hidden="1"/>
    <col min="4462" max="4701" width="8.625" style="1240" hidden="1"/>
    <col min="4702" max="4707" width="14.875" style="1240" hidden="1"/>
    <col min="4708" max="4709" width="15.875" style="1240" hidden="1"/>
    <col min="4710" max="4715" width="16.125" style="1240" hidden="1"/>
    <col min="4716" max="4716" width="6.125" style="1240" hidden="1"/>
    <col min="4717" max="4717" width="3" style="1240" hidden="1"/>
    <col min="4718" max="4957" width="8.625" style="1240" hidden="1"/>
    <col min="4958" max="4963" width="14.875" style="1240" hidden="1"/>
    <col min="4964" max="4965" width="15.875" style="1240" hidden="1"/>
    <col min="4966" max="4971" width="16.125" style="1240" hidden="1"/>
    <col min="4972" max="4972" width="6.125" style="1240" hidden="1"/>
    <col min="4973" max="4973" width="3" style="1240" hidden="1"/>
    <col min="4974" max="5213" width="8.625" style="1240" hidden="1"/>
    <col min="5214" max="5219" width="14.875" style="1240" hidden="1"/>
    <col min="5220" max="5221" width="15.875" style="1240" hidden="1"/>
    <col min="5222" max="5227" width="16.125" style="1240" hidden="1"/>
    <col min="5228" max="5228" width="6.125" style="1240" hidden="1"/>
    <col min="5229" max="5229" width="3" style="1240" hidden="1"/>
    <col min="5230" max="5469" width="8.625" style="1240" hidden="1"/>
    <col min="5470" max="5475" width="14.875" style="1240" hidden="1"/>
    <col min="5476" max="5477" width="15.875" style="1240" hidden="1"/>
    <col min="5478" max="5483" width="16.125" style="1240" hidden="1"/>
    <col min="5484" max="5484" width="6.125" style="1240" hidden="1"/>
    <col min="5485" max="5485" width="3" style="1240" hidden="1"/>
    <col min="5486" max="5725" width="8.625" style="1240" hidden="1"/>
    <col min="5726" max="5731" width="14.875" style="1240" hidden="1"/>
    <col min="5732" max="5733" width="15.875" style="1240" hidden="1"/>
    <col min="5734" max="5739" width="16.125" style="1240" hidden="1"/>
    <col min="5740" max="5740" width="6.125" style="1240" hidden="1"/>
    <col min="5741" max="5741" width="3" style="1240" hidden="1"/>
    <col min="5742" max="5981" width="8.625" style="1240" hidden="1"/>
    <col min="5982" max="5987" width="14.875" style="1240" hidden="1"/>
    <col min="5988" max="5989" width="15.875" style="1240" hidden="1"/>
    <col min="5990" max="5995" width="16.125" style="1240" hidden="1"/>
    <col min="5996" max="5996" width="6.125" style="1240" hidden="1"/>
    <col min="5997" max="5997" width="3" style="1240" hidden="1"/>
    <col min="5998" max="6237" width="8.625" style="1240" hidden="1"/>
    <col min="6238" max="6243" width="14.875" style="1240" hidden="1"/>
    <col min="6244" max="6245" width="15.875" style="1240" hidden="1"/>
    <col min="6246" max="6251" width="16.125" style="1240" hidden="1"/>
    <col min="6252" max="6252" width="6.125" style="1240" hidden="1"/>
    <col min="6253" max="6253" width="3" style="1240" hidden="1"/>
    <col min="6254" max="6493" width="8.625" style="1240" hidden="1"/>
    <col min="6494" max="6499" width="14.875" style="1240" hidden="1"/>
    <col min="6500" max="6501" width="15.875" style="1240" hidden="1"/>
    <col min="6502" max="6507" width="16.125" style="1240" hidden="1"/>
    <col min="6508" max="6508" width="6.125" style="1240" hidden="1"/>
    <col min="6509" max="6509" width="3" style="1240" hidden="1"/>
    <col min="6510" max="6749" width="8.625" style="1240" hidden="1"/>
    <col min="6750" max="6755" width="14.875" style="1240" hidden="1"/>
    <col min="6756" max="6757" width="15.875" style="1240" hidden="1"/>
    <col min="6758" max="6763" width="16.125" style="1240" hidden="1"/>
    <col min="6764" max="6764" width="6.125" style="1240" hidden="1"/>
    <col min="6765" max="6765" width="3" style="1240" hidden="1"/>
    <col min="6766" max="7005" width="8.625" style="1240" hidden="1"/>
    <col min="7006" max="7011" width="14.875" style="1240" hidden="1"/>
    <col min="7012" max="7013" width="15.875" style="1240" hidden="1"/>
    <col min="7014" max="7019" width="16.125" style="1240" hidden="1"/>
    <col min="7020" max="7020" width="6.125" style="1240" hidden="1"/>
    <col min="7021" max="7021" width="3" style="1240" hidden="1"/>
    <col min="7022" max="7261" width="8.625" style="1240" hidden="1"/>
    <col min="7262" max="7267" width="14.875" style="1240" hidden="1"/>
    <col min="7268" max="7269" width="15.875" style="1240" hidden="1"/>
    <col min="7270" max="7275" width="16.125" style="1240" hidden="1"/>
    <col min="7276" max="7276" width="6.125" style="1240" hidden="1"/>
    <col min="7277" max="7277" width="3" style="1240" hidden="1"/>
    <col min="7278" max="7517" width="8.625" style="1240" hidden="1"/>
    <col min="7518" max="7523" width="14.875" style="1240" hidden="1"/>
    <col min="7524" max="7525" width="15.875" style="1240" hidden="1"/>
    <col min="7526" max="7531" width="16.125" style="1240" hidden="1"/>
    <col min="7532" max="7532" width="6.125" style="1240" hidden="1"/>
    <col min="7533" max="7533" width="3" style="1240" hidden="1"/>
    <col min="7534" max="7773" width="8.625" style="1240" hidden="1"/>
    <col min="7774" max="7779" width="14.875" style="1240" hidden="1"/>
    <col min="7780" max="7781" width="15.875" style="1240" hidden="1"/>
    <col min="7782" max="7787" width="16.125" style="1240" hidden="1"/>
    <col min="7788" max="7788" width="6.125" style="1240" hidden="1"/>
    <col min="7789" max="7789" width="3" style="1240" hidden="1"/>
    <col min="7790" max="8029" width="8.625" style="1240" hidden="1"/>
    <col min="8030" max="8035" width="14.875" style="1240" hidden="1"/>
    <col min="8036" max="8037" width="15.875" style="1240" hidden="1"/>
    <col min="8038" max="8043" width="16.125" style="1240" hidden="1"/>
    <col min="8044" max="8044" width="6.125" style="1240" hidden="1"/>
    <col min="8045" max="8045" width="3" style="1240" hidden="1"/>
    <col min="8046" max="8285" width="8.625" style="1240" hidden="1"/>
    <col min="8286" max="8291" width="14.875" style="1240" hidden="1"/>
    <col min="8292" max="8293" width="15.875" style="1240" hidden="1"/>
    <col min="8294" max="8299" width="16.125" style="1240" hidden="1"/>
    <col min="8300" max="8300" width="6.125" style="1240" hidden="1"/>
    <col min="8301" max="8301" width="3" style="1240" hidden="1"/>
    <col min="8302" max="8541" width="8.625" style="1240" hidden="1"/>
    <col min="8542" max="8547" width="14.875" style="1240" hidden="1"/>
    <col min="8548" max="8549" width="15.875" style="1240" hidden="1"/>
    <col min="8550" max="8555" width="16.125" style="1240" hidden="1"/>
    <col min="8556" max="8556" width="6.125" style="1240" hidden="1"/>
    <col min="8557" max="8557" width="3" style="1240" hidden="1"/>
    <col min="8558" max="8797" width="8.625" style="1240" hidden="1"/>
    <col min="8798" max="8803" width="14.875" style="1240" hidden="1"/>
    <col min="8804" max="8805" width="15.875" style="1240" hidden="1"/>
    <col min="8806" max="8811" width="16.125" style="1240" hidden="1"/>
    <col min="8812" max="8812" width="6.125" style="1240" hidden="1"/>
    <col min="8813" max="8813" width="3" style="1240" hidden="1"/>
    <col min="8814" max="9053" width="8.625" style="1240" hidden="1"/>
    <col min="9054" max="9059" width="14.875" style="1240" hidden="1"/>
    <col min="9060" max="9061" width="15.875" style="1240" hidden="1"/>
    <col min="9062" max="9067" width="16.125" style="1240" hidden="1"/>
    <col min="9068" max="9068" width="6.125" style="1240" hidden="1"/>
    <col min="9069" max="9069" width="3" style="1240" hidden="1"/>
    <col min="9070" max="9309" width="8.625" style="1240" hidden="1"/>
    <col min="9310" max="9315" width="14.875" style="1240" hidden="1"/>
    <col min="9316" max="9317" width="15.875" style="1240" hidden="1"/>
    <col min="9318" max="9323" width="16.125" style="1240" hidden="1"/>
    <col min="9324" max="9324" width="6.125" style="1240" hidden="1"/>
    <col min="9325" max="9325" width="3" style="1240" hidden="1"/>
    <col min="9326" max="9565" width="8.625" style="1240" hidden="1"/>
    <col min="9566" max="9571" width="14.875" style="1240" hidden="1"/>
    <col min="9572" max="9573" width="15.875" style="1240" hidden="1"/>
    <col min="9574" max="9579" width="16.125" style="1240" hidden="1"/>
    <col min="9580" max="9580" width="6.125" style="1240" hidden="1"/>
    <col min="9581" max="9581" width="3" style="1240" hidden="1"/>
    <col min="9582" max="9821" width="8.625" style="1240" hidden="1"/>
    <col min="9822" max="9827" width="14.875" style="1240" hidden="1"/>
    <col min="9828" max="9829" width="15.875" style="1240" hidden="1"/>
    <col min="9830" max="9835" width="16.125" style="1240" hidden="1"/>
    <col min="9836" max="9836" width="6.125" style="1240" hidden="1"/>
    <col min="9837" max="9837" width="3" style="1240" hidden="1"/>
    <col min="9838" max="10077" width="8.625" style="1240" hidden="1"/>
    <col min="10078" max="10083" width="14.875" style="1240" hidden="1"/>
    <col min="10084" max="10085" width="15.875" style="1240" hidden="1"/>
    <col min="10086" max="10091" width="16.125" style="1240" hidden="1"/>
    <col min="10092" max="10092" width="6.125" style="1240" hidden="1"/>
    <col min="10093" max="10093" width="3" style="1240" hidden="1"/>
    <col min="10094" max="10333" width="8.625" style="1240" hidden="1"/>
    <col min="10334" max="10339" width="14.875" style="1240" hidden="1"/>
    <col min="10340" max="10341" width="15.875" style="1240" hidden="1"/>
    <col min="10342" max="10347" width="16.125" style="1240" hidden="1"/>
    <col min="10348" max="10348" width="6.125" style="1240" hidden="1"/>
    <col min="10349" max="10349" width="3" style="1240" hidden="1"/>
    <col min="10350" max="10589" width="8.625" style="1240" hidden="1"/>
    <col min="10590" max="10595" width="14.875" style="1240" hidden="1"/>
    <col min="10596" max="10597" width="15.875" style="1240" hidden="1"/>
    <col min="10598" max="10603" width="16.125" style="1240" hidden="1"/>
    <col min="10604" max="10604" width="6.125" style="1240" hidden="1"/>
    <col min="10605" max="10605" width="3" style="1240" hidden="1"/>
    <col min="10606" max="10845" width="8.625" style="1240" hidden="1"/>
    <col min="10846" max="10851" width="14.875" style="1240" hidden="1"/>
    <col min="10852" max="10853" width="15.875" style="1240" hidden="1"/>
    <col min="10854" max="10859" width="16.125" style="1240" hidden="1"/>
    <col min="10860" max="10860" width="6.125" style="1240" hidden="1"/>
    <col min="10861" max="10861" width="3" style="1240" hidden="1"/>
    <col min="10862" max="11101" width="8.625" style="1240" hidden="1"/>
    <col min="11102" max="11107" width="14.875" style="1240" hidden="1"/>
    <col min="11108" max="11109" width="15.875" style="1240" hidden="1"/>
    <col min="11110" max="11115" width="16.125" style="1240" hidden="1"/>
    <col min="11116" max="11116" width="6.125" style="1240" hidden="1"/>
    <col min="11117" max="11117" width="3" style="1240" hidden="1"/>
    <col min="11118" max="11357" width="8.625" style="1240" hidden="1"/>
    <col min="11358" max="11363" width="14.875" style="1240" hidden="1"/>
    <col min="11364" max="11365" width="15.875" style="1240" hidden="1"/>
    <col min="11366" max="11371" width="16.125" style="1240" hidden="1"/>
    <col min="11372" max="11372" width="6.125" style="1240" hidden="1"/>
    <col min="11373" max="11373" width="3" style="1240" hidden="1"/>
    <col min="11374" max="11613" width="8.625" style="1240" hidden="1"/>
    <col min="11614" max="11619" width="14.875" style="1240" hidden="1"/>
    <col min="11620" max="11621" width="15.875" style="1240" hidden="1"/>
    <col min="11622" max="11627" width="16.125" style="1240" hidden="1"/>
    <col min="11628" max="11628" width="6.125" style="1240" hidden="1"/>
    <col min="11629" max="11629" width="3" style="1240" hidden="1"/>
    <col min="11630" max="11869" width="8.625" style="1240" hidden="1"/>
    <col min="11870" max="11875" width="14.875" style="1240" hidden="1"/>
    <col min="11876" max="11877" width="15.875" style="1240" hidden="1"/>
    <col min="11878" max="11883" width="16.125" style="1240" hidden="1"/>
    <col min="11884" max="11884" width="6.125" style="1240" hidden="1"/>
    <col min="11885" max="11885" width="3" style="1240" hidden="1"/>
    <col min="11886" max="12125" width="8.625" style="1240" hidden="1"/>
    <col min="12126" max="12131" width="14.875" style="1240" hidden="1"/>
    <col min="12132" max="12133" width="15.875" style="1240" hidden="1"/>
    <col min="12134" max="12139" width="16.125" style="1240" hidden="1"/>
    <col min="12140" max="12140" width="6.125" style="1240" hidden="1"/>
    <col min="12141" max="12141" width="3" style="1240" hidden="1"/>
    <col min="12142" max="12381" width="8.625" style="1240" hidden="1"/>
    <col min="12382" max="12387" width="14.875" style="1240" hidden="1"/>
    <col min="12388" max="12389" width="15.875" style="1240" hidden="1"/>
    <col min="12390" max="12395" width="16.125" style="1240" hidden="1"/>
    <col min="12396" max="12396" width="6.125" style="1240" hidden="1"/>
    <col min="12397" max="12397" width="3" style="1240" hidden="1"/>
    <col min="12398" max="12637" width="8.625" style="1240" hidden="1"/>
    <col min="12638" max="12643" width="14.875" style="1240" hidden="1"/>
    <col min="12644" max="12645" width="15.875" style="1240" hidden="1"/>
    <col min="12646" max="12651" width="16.125" style="1240" hidden="1"/>
    <col min="12652" max="12652" width="6.125" style="1240" hidden="1"/>
    <col min="12653" max="12653" width="3" style="1240" hidden="1"/>
    <col min="12654" max="12893" width="8.625" style="1240" hidden="1"/>
    <col min="12894" max="12899" width="14.875" style="1240" hidden="1"/>
    <col min="12900" max="12901" width="15.875" style="1240" hidden="1"/>
    <col min="12902" max="12907" width="16.125" style="1240" hidden="1"/>
    <col min="12908" max="12908" width="6.125" style="1240" hidden="1"/>
    <col min="12909" max="12909" width="3" style="1240" hidden="1"/>
    <col min="12910" max="13149" width="8.625" style="1240" hidden="1"/>
    <col min="13150" max="13155" width="14.875" style="1240" hidden="1"/>
    <col min="13156" max="13157" width="15.875" style="1240" hidden="1"/>
    <col min="13158" max="13163" width="16.125" style="1240" hidden="1"/>
    <col min="13164" max="13164" width="6.125" style="1240" hidden="1"/>
    <col min="13165" max="13165" width="3" style="1240" hidden="1"/>
    <col min="13166" max="13405" width="8.625" style="1240" hidden="1"/>
    <col min="13406" max="13411" width="14.875" style="1240" hidden="1"/>
    <col min="13412" max="13413" width="15.875" style="1240" hidden="1"/>
    <col min="13414" max="13419" width="16.125" style="1240" hidden="1"/>
    <col min="13420" max="13420" width="6.125" style="1240" hidden="1"/>
    <col min="13421" max="13421" width="3" style="1240" hidden="1"/>
    <col min="13422" max="13661" width="8.625" style="1240" hidden="1"/>
    <col min="13662" max="13667" width="14.875" style="1240" hidden="1"/>
    <col min="13668" max="13669" width="15.875" style="1240" hidden="1"/>
    <col min="13670" max="13675" width="16.125" style="1240" hidden="1"/>
    <col min="13676" max="13676" width="6.125" style="1240" hidden="1"/>
    <col min="13677" max="13677" width="3" style="1240" hidden="1"/>
    <col min="13678" max="13917" width="8.625" style="1240" hidden="1"/>
    <col min="13918" max="13923" width="14.875" style="1240" hidden="1"/>
    <col min="13924" max="13925" width="15.875" style="1240" hidden="1"/>
    <col min="13926" max="13931" width="16.125" style="1240" hidden="1"/>
    <col min="13932" max="13932" width="6.125" style="1240" hidden="1"/>
    <col min="13933" max="13933" width="3" style="1240" hidden="1"/>
    <col min="13934" max="14173" width="8.625" style="1240" hidden="1"/>
    <col min="14174" max="14179" width="14.875" style="1240" hidden="1"/>
    <col min="14180" max="14181" width="15.875" style="1240" hidden="1"/>
    <col min="14182" max="14187" width="16.125" style="1240" hidden="1"/>
    <col min="14188" max="14188" width="6.125" style="1240" hidden="1"/>
    <col min="14189" max="14189" width="3" style="1240" hidden="1"/>
    <col min="14190" max="14429" width="8.625" style="1240" hidden="1"/>
    <col min="14430" max="14435" width="14.875" style="1240" hidden="1"/>
    <col min="14436" max="14437" width="15.875" style="1240" hidden="1"/>
    <col min="14438" max="14443" width="16.125" style="1240" hidden="1"/>
    <col min="14444" max="14444" width="6.125" style="1240" hidden="1"/>
    <col min="14445" max="14445" width="3" style="1240" hidden="1"/>
    <col min="14446" max="14685" width="8.625" style="1240" hidden="1"/>
    <col min="14686" max="14691" width="14.875" style="1240" hidden="1"/>
    <col min="14692" max="14693" width="15.875" style="1240" hidden="1"/>
    <col min="14694" max="14699" width="16.125" style="1240" hidden="1"/>
    <col min="14700" max="14700" width="6.125" style="1240" hidden="1"/>
    <col min="14701" max="14701" width="3" style="1240" hidden="1"/>
    <col min="14702" max="14941" width="8.625" style="1240" hidden="1"/>
    <col min="14942" max="14947" width="14.875" style="1240" hidden="1"/>
    <col min="14948" max="14949" width="15.875" style="1240" hidden="1"/>
    <col min="14950" max="14955" width="16.125" style="1240" hidden="1"/>
    <col min="14956" max="14956" width="6.125" style="1240" hidden="1"/>
    <col min="14957" max="14957" width="3" style="1240" hidden="1"/>
    <col min="14958" max="15197" width="8.625" style="1240" hidden="1"/>
    <col min="15198" max="15203" width="14.875" style="1240" hidden="1"/>
    <col min="15204" max="15205" width="15.875" style="1240" hidden="1"/>
    <col min="15206" max="15211" width="16.125" style="1240" hidden="1"/>
    <col min="15212" max="15212" width="6.125" style="1240" hidden="1"/>
    <col min="15213" max="15213" width="3" style="1240" hidden="1"/>
    <col min="15214" max="15453" width="8.625" style="1240" hidden="1"/>
    <col min="15454" max="15459" width="14.875" style="1240" hidden="1"/>
    <col min="15460" max="15461" width="15.875" style="1240" hidden="1"/>
    <col min="15462" max="15467" width="16.125" style="1240" hidden="1"/>
    <col min="15468" max="15468" width="6.125" style="1240" hidden="1"/>
    <col min="15469" max="15469" width="3" style="1240" hidden="1"/>
    <col min="15470" max="15709" width="8.625" style="1240" hidden="1"/>
    <col min="15710" max="15715" width="14.875" style="1240" hidden="1"/>
    <col min="15716" max="15717" width="15.875" style="1240" hidden="1"/>
    <col min="15718" max="15723" width="16.125" style="1240" hidden="1"/>
    <col min="15724" max="15724" width="6.125" style="1240" hidden="1"/>
    <col min="15725" max="15725" width="3" style="1240" hidden="1"/>
    <col min="15726" max="15965" width="8.625" style="1240" hidden="1"/>
    <col min="15966" max="15971" width="14.875" style="1240" hidden="1"/>
    <col min="15972" max="15973" width="15.875" style="1240" hidden="1"/>
    <col min="15974" max="15979" width="16.125" style="1240" hidden="1"/>
    <col min="15980" max="15980" width="6.125" style="1240" hidden="1"/>
    <col min="15981" max="15981" width="3" style="1240" hidden="1"/>
    <col min="15982" max="16221" width="8.625" style="1240" hidden="1"/>
    <col min="16222" max="16227" width="14.875" style="1240" hidden="1"/>
    <col min="16228" max="16229" width="15.875" style="1240" hidden="1"/>
    <col min="16230" max="16235" width="16.125" style="1240" hidden="1"/>
    <col min="16236" max="16236" width="6.125" style="1240" hidden="1"/>
    <col min="16237" max="16237" width="3" style="1240" hidden="1"/>
    <col min="16238" max="16384" width="8.625" style="1240" hidden="1"/>
  </cols>
  <sheetData>
    <row r="1" spans="1:143" ht="42.75" customHeight="1" x14ac:dyDescent="0.15">
      <c r="A1" s="1300"/>
      <c r="B1" s="1299"/>
      <c r="DD1" s="1240"/>
      <c r="DE1" s="1240"/>
    </row>
    <row r="2" spans="1:143" ht="25.5" customHeight="1" x14ac:dyDescent="0.15">
      <c r="A2" s="1298"/>
      <c r="C2" s="1298"/>
      <c r="O2" s="1298"/>
      <c r="P2" s="1298"/>
      <c r="Q2" s="1298"/>
      <c r="R2" s="1298"/>
      <c r="S2" s="1298"/>
      <c r="T2" s="1298"/>
      <c r="U2" s="1298"/>
      <c r="V2" s="1298"/>
      <c r="W2" s="1298"/>
      <c r="X2" s="1298"/>
      <c r="Y2" s="1298"/>
      <c r="Z2" s="1298"/>
      <c r="AA2" s="1298"/>
      <c r="AB2" s="1298"/>
      <c r="AC2" s="1298"/>
      <c r="AD2" s="1298"/>
      <c r="AE2" s="1298"/>
      <c r="AF2" s="1298"/>
      <c r="AG2" s="1298"/>
      <c r="AH2" s="1298"/>
      <c r="AI2" s="1298"/>
      <c r="AU2" s="1298"/>
      <c r="BG2" s="1298"/>
      <c r="BS2" s="1298"/>
      <c r="CE2" s="1298"/>
      <c r="CQ2" s="1298"/>
      <c r="DD2" s="1240"/>
      <c r="DE2" s="1240"/>
    </row>
    <row r="3" spans="1:143" ht="25.5" customHeight="1" x14ac:dyDescent="0.15">
      <c r="A3" s="1298"/>
      <c r="C3" s="1298"/>
      <c r="O3" s="1298"/>
      <c r="P3" s="1298"/>
      <c r="Q3" s="1298"/>
      <c r="R3" s="1298"/>
      <c r="S3" s="1298"/>
      <c r="T3" s="1298"/>
      <c r="U3" s="1298"/>
      <c r="V3" s="1298"/>
      <c r="W3" s="1298"/>
      <c r="X3" s="1298"/>
      <c r="Y3" s="1298"/>
      <c r="Z3" s="1298"/>
      <c r="AA3" s="1298"/>
      <c r="AB3" s="1298"/>
      <c r="AC3" s="1298"/>
      <c r="AD3" s="1298"/>
      <c r="AE3" s="1298"/>
      <c r="AF3" s="1298"/>
      <c r="AG3" s="1298"/>
      <c r="AH3" s="1298"/>
      <c r="AI3" s="1298"/>
      <c r="AU3" s="1298"/>
      <c r="BG3" s="1298"/>
      <c r="BS3" s="1298"/>
      <c r="CE3" s="1298"/>
      <c r="CQ3" s="1298"/>
      <c r="DD3" s="1240"/>
      <c r="DE3" s="1240"/>
    </row>
    <row r="4" spans="1:143" s="270" customFormat="1" ht="13.5" x14ac:dyDescent="0.15">
      <c r="A4" s="1298"/>
      <c r="B4" s="1298"/>
      <c r="C4" s="1298"/>
      <c r="D4" s="1298"/>
      <c r="E4" s="1298"/>
      <c r="F4" s="1298"/>
      <c r="G4" s="1298"/>
      <c r="H4" s="1298"/>
      <c r="I4" s="1298"/>
      <c r="J4" s="1298"/>
      <c r="K4" s="1298"/>
      <c r="L4" s="1298"/>
      <c r="M4" s="1298"/>
      <c r="N4" s="1298"/>
      <c r="O4" s="1298"/>
      <c r="P4" s="1298"/>
      <c r="Q4" s="1298"/>
      <c r="R4" s="1298"/>
      <c r="S4" s="1298"/>
      <c r="T4" s="1298"/>
      <c r="U4" s="1298"/>
      <c r="V4" s="1298"/>
      <c r="W4" s="1298"/>
      <c r="X4" s="1298"/>
      <c r="Y4" s="1298"/>
      <c r="Z4" s="1298"/>
      <c r="AA4" s="1298"/>
      <c r="AB4" s="1298"/>
      <c r="AC4" s="1298"/>
      <c r="AD4" s="1298"/>
      <c r="AE4" s="1298"/>
      <c r="AF4" s="1298"/>
      <c r="AG4" s="1298"/>
      <c r="AH4" s="1298"/>
      <c r="AI4" s="1298"/>
      <c r="AJ4" s="1298"/>
      <c r="AK4" s="1298"/>
      <c r="AL4" s="1298"/>
      <c r="AM4" s="1298"/>
      <c r="AN4" s="1298"/>
      <c r="AO4" s="1298"/>
      <c r="AP4" s="1298"/>
      <c r="AQ4" s="1298"/>
      <c r="AR4" s="1298"/>
      <c r="AS4" s="1298"/>
      <c r="AT4" s="1298"/>
      <c r="AU4" s="1298"/>
      <c r="AV4" s="1298"/>
      <c r="AW4" s="1298"/>
      <c r="AX4" s="1298"/>
      <c r="AY4" s="1298"/>
      <c r="AZ4" s="1298"/>
      <c r="BA4" s="1298"/>
      <c r="BB4" s="1298"/>
      <c r="BC4" s="1298"/>
      <c r="BD4" s="1298"/>
      <c r="BE4" s="1298"/>
      <c r="BF4" s="1298"/>
      <c r="BG4" s="1298"/>
      <c r="BH4" s="1298"/>
      <c r="BI4" s="1298"/>
      <c r="BJ4" s="1298"/>
      <c r="BK4" s="1298"/>
      <c r="BL4" s="1298"/>
      <c r="BM4" s="1298"/>
      <c r="BN4" s="1298"/>
      <c r="BO4" s="1298"/>
      <c r="BP4" s="1298"/>
      <c r="BQ4" s="1298"/>
      <c r="BR4" s="1298"/>
      <c r="BS4" s="1298"/>
      <c r="BT4" s="1298"/>
      <c r="BU4" s="1298"/>
      <c r="BV4" s="1298"/>
      <c r="BW4" s="1298"/>
      <c r="BX4" s="1298"/>
      <c r="BY4" s="1298"/>
      <c r="BZ4" s="1298"/>
      <c r="CA4" s="1298"/>
      <c r="CB4" s="1298"/>
      <c r="CC4" s="1298"/>
      <c r="CD4" s="1298"/>
      <c r="CE4" s="1298"/>
      <c r="CF4" s="1298"/>
      <c r="CG4" s="1298"/>
      <c r="CH4" s="1298"/>
      <c r="CI4" s="1298"/>
      <c r="CJ4" s="1298"/>
      <c r="CK4" s="1298"/>
      <c r="CL4" s="1298"/>
      <c r="CM4" s="1298"/>
      <c r="CN4" s="1298"/>
      <c r="CO4" s="1298"/>
      <c r="CP4" s="1298"/>
      <c r="CQ4" s="1298"/>
      <c r="CR4" s="1298"/>
      <c r="CS4" s="1298"/>
      <c r="CT4" s="1298"/>
      <c r="CU4" s="1298"/>
      <c r="CV4" s="1298"/>
      <c r="CW4" s="1298"/>
      <c r="CX4" s="1298"/>
      <c r="CY4" s="1298"/>
      <c r="CZ4" s="1298"/>
      <c r="DA4" s="1298"/>
      <c r="DB4" s="1298"/>
      <c r="DC4" s="1298"/>
      <c r="DD4" s="1298"/>
      <c r="DE4" s="1298"/>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1298"/>
      <c r="B5" s="1298"/>
      <c r="C5" s="1298"/>
      <c r="D5" s="1298"/>
      <c r="E5" s="1298"/>
      <c r="F5" s="1298"/>
      <c r="G5" s="1298"/>
      <c r="H5" s="1298"/>
      <c r="I5" s="1298"/>
      <c r="J5" s="1298"/>
      <c r="K5" s="1298"/>
      <c r="L5" s="1298"/>
      <c r="M5" s="1298"/>
      <c r="N5" s="1298"/>
      <c r="O5" s="1298"/>
      <c r="P5" s="1298"/>
      <c r="Q5" s="1298"/>
      <c r="R5" s="1298"/>
      <c r="S5" s="1298"/>
      <c r="T5" s="1298"/>
      <c r="U5" s="1298"/>
      <c r="V5" s="1298"/>
      <c r="W5" s="1298"/>
      <c r="X5" s="1298"/>
      <c r="Y5" s="1298"/>
      <c r="Z5" s="1298"/>
      <c r="AA5" s="1298"/>
      <c r="AB5" s="1298"/>
      <c r="AC5" s="1298"/>
      <c r="AD5" s="1298"/>
      <c r="AE5" s="1298"/>
      <c r="AF5" s="1298"/>
      <c r="AG5" s="1298"/>
      <c r="AH5" s="1298"/>
      <c r="AI5" s="1298"/>
      <c r="AJ5" s="1298"/>
      <c r="AK5" s="1298"/>
      <c r="AL5" s="1298"/>
      <c r="AM5" s="1298"/>
      <c r="AN5" s="1298"/>
      <c r="AO5" s="1298"/>
      <c r="AP5" s="1298"/>
      <c r="AQ5" s="1298"/>
      <c r="AR5" s="1298"/>
      <c r="AS5" s="1298"/>
      <c r="AT5" s="1298"/>
      <c r="AU5" s="1298"/>
      <c r="AV5" s="1298"/>
      <c r="AW5" s="1298"/>
      <c r="AX5" s="1298"/>
      <c r="AY5" s="1298"/>
      <c r="AZ5" s="1298"/>
      <c r="BA5" s="1298"/>
      <c r="BB5" s="1298"/>
      <c r="BC5" s="1298"/>
      <c r="BD5" s="1298"/>
      <c r="BE5" s="1298"/>
      <c r="BF5" s="1298"/>
      <c r="BG5" s="1298"/>
      <c r="BH5" s="1298"/>
      <c r="BI5" s="1298"/>
      <c r="BJ5" s="1298"/>
      <c r="BK5" s="1298"/>
      <c r="BL5" s="1298"/>
      <c r="BM5" s="1298"/>
      <c r="BN5" s="1298"/>
      <c r="BO5" s="1298"/>
      <c r="BP5" s="1298"/>
      <c r="BQ5" s="1298"/>
      <c r="BR5" s="1298"/>
      <c r="BS5" s="1298"/>
      <c r="BT5" s="1298"/>
      <c r="BU5" s="1298"/>
      <c r="BV5" s="1298"/>
      <c r="BW5" s="1298"/>
      <c r="BX5" s="1298"/>
      <c r="BY5" s="1298"/>
      <c r="BZ5" s="1298"/>
      <c r="CA5" s="1298"/>
      <c r="CB5" s="1298"/>
      <c r="CC5" s="1298"/>
      <c r="CD5" s="1298"/>
      <c r="CE5" s="1298"/>
      <c r="CF5" s="1298"/>
      <c r="CG5" s="1298"/>
      <c r="CH5" s="1298"/>
      <c r="CI5" s="1298"/>
      <c r="CJ5" s="1298"/>
      <c r="CK5" s="1298"/>
      <c r="CL5" s="1298"/>
      <c r="CM5" s="1298"/>
      <c r="CN5" s="1298"/>
      <c r="CO5" s="1298"/>
      <c r="CP5" s="1298"/>
      <c r="CQ5" s="1298"/>
      <c r="CR5" s="1298"/>
      <c r="CS5" s="1298"/>
      <c r="CT5" s="1298"/>
      <c r="CU5" s="1298"/>
      <c r="CV5" s="1298"/>
      <c r="CW5" s="1298"/>
      <c r="CX5" s="1298"/>
      <c r="CY5" s="1298"/>
      <c r="CZ5" s="1298"/>
      <c r="DA5" s="1298"/>
      <c r="DB5" s="1298"/>
      <c r="DC5" s="1298"/>
      <c r="DD5" s="1298"/>
      <c r="DE5" s="1298"/>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1298"/>
      <c r="B6" s="1298"/>
      <c r="C6" s="1298"/>
      <c r="D6" s="1298"/>
      <c r="E6" s="1298"/>
      <c r="F6" s="1298"/>
      <c r="G6" s="1298"/>
      <c r="H6" s="1298"/>
      <c r="I6" s="1298"/>
      <c r="J6" s="1298"/>
      <c r="K6" s="1298"/>
      <c r="L6" s="1298"/>
      <c r="M6" s="1298"/>
      <c r="N6" s="1298"/>
      <c r="O6" s="1298"/>
      <c r="P6" s="1298"/>
      <c r="Q6" s="1298"/>
      <c r="R6" s="1298"/>
      <c r="S6" s="1298"/>
      <c r="T6" s="1298"/>
      <c r="U6" s="1298"/>
      <c r="V6" s="1298"/>
      <c r="W6" s="1298"/>
      <c r="X6" s="1298"/>
      <c r="Y6" s="1298"/>
      <c r="Z6" s="1298"/>
      <c r="AA6" s="1298"/>
      <c r="AB6" s="1298"/>
      <c r="AC6" s="1298"/>
      <c r="AD6" s="1298"/>
      <c r="AE6" s="1298"/>
      <c r="AF6" s="1298"/>
      <c r="AG6" s="1298"/>
      <c r="AH6" s="1298"/>
      <c r="AI6" s="1298"/>
      <c r="AJ6" s="1298"/>
      <c r="AK6" s="1298"/>
      <c r="AL6" s="1298"/>
      <c r="AM6" s="1298"/>
      <c r="AN6" s="1298"/>
      <c r="AO6" s="1298"/>
      <c r="AP6" s="1298"/>
      <c r="AQ6" s="1298"/>
      <c r="AR6" s="1298"/>
      <c r="AS6" s="1298"/>
      <c r="AT6" s="1298"/>
      <c r="AU6" s="1298"/>
      <c r="AV6" s="1298"/>
      <c r="AW6" s="1298"/>
      <c r="AX6" s="1298"/>
      <c r="AY6" s="1298"/>
      <c r="AZ6" s="1298"/>
      <c r="BA6" s="1298"/>
      <c r="BB6" s="1298"/>
      <c r="BC6" s="1298"/>
      <c r="BD6" s="1298"/>
      <c r="BE6" s="1298"/>
      <c r="BF6" s="1298"/>
      <c r="BG6" s="1298"/>
      <c r="BH6" s="1298"/>
      <c r="BI6" s="1298"/>
      <c r="BJ6" s="1298"/>
      <c r="BK6" s="1298"/>
      <c r="BL6" s="1298"/>
      <c r="BM6" s="1298"/>
      <c r="BN6" s="1298"/>
      <c r="BO6" s="1298"/>
      <c r="BP6" s="1298"/>
      <c r="BQ6" s="1298"/>
      <c r="BR6" s="1298"/>
      <c r="BS6" s="1298"/>
      <c r="BT6" s="1298"/>
      <c r="BU6" s="1298"/>
      <c r="BV6" s="1298"/>
      <c r="BW6" s="1298"/>
      <c r="BX6" s="1298"/>
      <c r="BY6" s="1298"/>
      <c r="BZ6" s="1298"/>
      <c r="CA6" s="1298"/>
      <c r="CB6" s="1298"/>
      <c r="CC6" s="1298"/>
      <c r="CD6" s="1298"/>
      <c r="CE6" s="1298"/>
      <c r="CF6" s="1298"/>
      <c r="CG6" s="1298"/>
      <c r="CH6" s="1298"/>
      <c r="CI6" s="1298"/>
      <c r="CJ6" s="1298"/>
      <c r="CK6" s="1298"/>
      <c r="CL6" s="1298"/>
      <c r="CM6" s="1298"/>
      <c r="CN6" s="1298"/>
      <c r="CO6" s="1298"/>
      <c r="CP6" s="1298"/>
      <c r="CQ6" s="1298"/>
      <c r="CR6" s="1298"/>
      <c r="CS6" s="1298"/>
      <c r="CT6" s="1298"/>
      <c r="CU6" s="1298"/>
      <c r="CV6" s="1298"/>
      <c r="CW6" s="1298"/>
      <c r="CX6" s="1298"/>
      <c r="CY6" s="1298"/>
      <c r="CZ6" s="1298"/>
      <c r="DA6" s="1298"/>
      <c r="DB6" s="1298"/>
      <c r="DC6" s="1298"/>
      <c r="DD6" s="1298"/>
      <c r="DE6" s="1298"/>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1298"/>
      <c r="B7" s="1298"/>
      <c r="C7" s="1298"/>
      <c r="D7" s="1298"/>
      <c r="E7" s="1298"/>
      <c r="F7" s="1298"/>
      <c r="G7" s="1298"/>
      <c r="H7" s="1298"/>
      <c r="I7" s="1298"/>
      <c r="J7" s="1298"/>
      <c r="K7" s="1298"/>
      <c r="L7" s="1298"/>
      <c r="M7" s="1298"/>
      <c r="N7" s="1298"/>
      <c r="O7" s="1298"/>
      <c r="P7" s="1298"/>
      <c r="Q7" s="1298"/>
      <c r="R7" s="1298"/>
      <c r="S7" s="1298"/>
      <c r="T7" s="1298"/>
      <c r="U7" s="1298"/>
      <c r="V7" s="1298"/>
      <c r="W7" s="1298"/>
      <c r="X7" s="1298"/>
      <c r="Y7" s="1298"/>
      <c r="Z7" s="1298"/>
      <c r="AA7" s="1298"/>
      <c r="AB7" s="1298"/>
      <c r="AC7" s="1298"/>
      <c r="AD7" s="1298"/>
      <c r="AE7" s="1298"/>
      <c r="AF7" s="1298"/>
      <c r="AG7" s="1298"/>
      <c r="AH7" s="1298"/>
      <c r="AI7" s="1298"/>
      <c r="AJ7" s="1298"/>
      <c r="AK7" s="1298"/>
      <c r="AL7" s="1298"/>
      <c r="AM7" s="1298"/>
      <c r="AN7" s="1298"/>
      <c r="AO7" s="1298"/>
      <c r="AP7" s="1298"/>
      <c r="AQ7" s="1298"/>
      <c r="AR7" s="1298"/>
      <c r="AS7" s="1298"/>
      <c r="AT7" s="1298"/>
      <c r="AU7" s="1298"/>
      <c r="AV7" s="1298"/>
      <c r="AW7" s="1298"/>
      <c r="AX7" s="1298"/>
      <c r="AY7" s="1298"/>
      <c r="AZ7" s="1298"/>
      <c r="BA7" s="1298"/>
      <c r="BB7" s="1298"/>
      <c r="BC7" s="1298"/>
      <c r="BD7" s="1298"/>
      <c r="BE7" s="1298"/>
      <c r="BF7" s="1298"/>
      <c r="BG7" s="1298"/>
      <c r="BH7" s="1298"/>
      <c r="BI7" s="1298"/>
      <c r="BJ7" s="1298"/>
      <c r="BK7" s="1298"/>
      <c r="BL7" s="1298"/>
      <c r="BM7" s="1298"/>
      <c r="BN7" s="1298"/>
      <c r="BO7" s="1298"/>
      <c r="BP7" s="1298"/>
      <c r="BQ7" s="1298"/>
      <c r="BR7" s="1298"/>
      <c r="BS7" s="1298"/>
      <c r="BT7" s="1298"/>
      <c r="BU7" s="1298"/>
      <c r="BV7" s="1298"/>
      <c r="BW7" s="1298"/>
      <c r="BX7" s="1298"/>
      <c r="BY7" s="1298"/>
      <c r="BZ7" s="1298"/>
      <c r="CA7" s="1298"/>
      <c r="CB7" s="1298"/>
      <c r="CC7" s="1298"/>
      <c r="CD7" s="1298"/>
      <c r="CE7" s="1298"/>
      <c r="CF7" s="1298"/>
      <c r="CG7" s="1298"/>
      <c r="CH7" s="1298"/>
      <c r="CI7" s="1298"/>
      <c r="CJ7" s="1298"/>
      <c r="CK7" s="1298"/>
      <c r="CL7" s="1298"/>
      <c r="CM7" s="1298"/>
      <c r="CN7" s="1298"/>
      <c r="CO7" s="1298"/>
      <c r="CP7" s="1298"/>
      <c r="CQ7" s="1298"/>
      <c r="CR7" s="1298"/>
      <c r="CS7" s="1298"/>
      <c r="CT7" s="1298"/>
      <c r="CU7" s="1298"/>
      <c r="CV7" s="1298"/>
      <c r="CW7" s="1298"/>
      <c r="CX7" s="1298"/>
      <c r="CY7" s="1298"/>
      <c r="CZ7" s="1298"/>
      <c r="DA7" s="1298"/>
      <c r="DB7" s="1298"/>
      <c r="DC7" s="1298"/>
      <c r="DD7" s="1298"/>
      <c r="DE7" s="1298"/>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1298"/>
      <c r="B8" s="1298"/>
      <c r="C8" s="1298"/>
      <c r="D8" s="1298"/>
      <c r="E8" s="1298"/>
      <c r="F8" s="1298"/>
      <c r="G8" s="1298"/>
      <c r="H8" s="1298"/>
      <c r="I8" s="1298"/>
      <c r="J8" s="1298"/>
      <c r="K8" s="1298"/>
      <c r="L8" s="1298"/>
      <c r="M8" s="1298"/>
      <c r="N8" s="1298"/>
      <c r="O8" s="1298"/>
      <c r="P8" s="1298"/>
      <c r="Q8" s="1298"/>
      <c r="R8" s="1298"/>
      <c r="S8" s="1298"/>
      <c r="T8" s="1298"/>
      <c r="U8" s="1298"/>
      <c r="V8" s="1298"/>
      <c r="W8" s="1298"/>
      <c r="X8" s="1298"/>
      <c r="Y8" s="1298"/>
      <c r="Z8" s="1298"/>
      <c r="AA8" s="1298"/>
      <c r="AB8" s="1298"/>
      <c r="AC8" s="1298"/>
      <c r="AD8" s="1298"/>
      <c r="AE8" s="1298"/>
      <c r="AF8" s="1298"/>
      <c r="AG8" s="1298"/>
      <c r="AH8" s="1298"/>
      <c r="AI8" s="1298"/>
      <c r="AJ8" s="1298"/>
      <c r="AK8" s="1298"/>
      <c r="AL8" s="1298"/>
      <c r="AM8" s="1298"/>
      <c r="AN8" s="1298"/>
      <c r="AO8" s="1298"/>
      <c r="AP8" s="1298"/>
      <c r="AQ8" s="1298"/>
      <c r="AR8" s="1298"/>
      <c r="AS8" s="1298"/>
      <c r="AT8" s="1298"/>
      <c r="AU8" s="1298"/>
      <c r="AV8" s="1298"/>
      <c r="AW8" s="1298"/>
      <c r="AX8" s="1298"/>
      <c r="AY8" s="1298"/>
      <c r="AZ8" s="1298"/>
      <c r="BA8" s="1298"/>
      <c r="BB8" s="1298"/>
      <c r="BC8" s="1298"/>
      <c r="BD8" s="1298"/>
      <c r="BE8" s="1298"/>
      <c r="BF8" s="1298"/>
      <c r="BG8" s="1298"/>
      <c r="BH8" s="1298"/>
      <c r="BI8" s="1298"/>
      <c r="BJ8" s="1298"/>
      <c r="BK8" s="1298"/>
      <c r="BL8" s="1298"/>
      <c r="BM8" s="1298"/>
      <c r="BN8" s="1298"/>
      <c r="BO8" s="1298"/>
      <c r="BP8" s="1298"/>
      <c r="BQ8" s="1298"/>
      <c r="BR8" s="1298"/>
      <c r="BS8" s="1298"/>
      <c r="BT8" s="1298"/>
      <c r="BU8" s="1298"/>
      <c r="BV8" s="1298"/>
      <c r="BW8" s="1298"/>
      <c r="BX8" s="1298"/>
      <c r="BY8" s="1298"/>
      <c r="BZ8" s="1298"/>
      <c r="CA8" s="1298"/>
      <c r="CB8" s="1298"/>
      <c r="CC8" s="1298"/>
      <c r="CD8" s="1298"/>
      <c r="CE8" s="1298"/>
      <c r="CF8" s="1298"/>
      <c r="CG8" s="1298"/>
      <c r="CH8" s="1298"/>
      <c r="CI8" s="1298"/>
      <c r="CJ8" s="1298"/>
      <c r="CK8" s="1298"/>
      <c r="CL8" s="1298"/>
      <c r="CM8" s="1298"/>
      <c r="CN8" s="1298"/>
      <c r="CO8" s="1298"/>
      <c r="CP8" s="1298"/>
      <c r="CQ8" s="1298"/>
      <c r="CR8" s="1298"/>
      <c r="CS8" s="1298"/>
      <c r="CT8" s="1298"/>
      <c r="CU8" s="1298"/>
      <c r="CV8" s="1298"/>
      <c r="CW8" s="1298"/>
      <c r="CX8" s="1298"/>
      <c r="CY8" s="1298"/>
      <c r="CZ8" s="1298"/>
      <c r="DA8" s="1298"/>
      <c r="DB8" s="1298"/>
      <c r="DC8" s="1298"/>
      <c r="DD8" s="1298"/>
      <c r="DE8" s="1298"/>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1298"/>
      <c r="B9" s="1298"/>
      <c r="C9" s="1298"/>
      <c r="D9" s="1298"/>
      <c r="E9" s="1298"/>
      <c r="F9" s="1298"/>
      <c r="G9" s="1298"/>
      <c r="H9" s="1298"/>
      <c r="I9" s="1298"/>
      <c r="J9" s="1298"/>
      <c r="K9" s="1298"/>
      <c r="L9" s="1298"/>
      <c r="M9" s="1298"/>
      <c r="N9" s="1298"/>
      <c r="O9" s="1298"/>
      <c r="P9" s="1298"/>
      <c r="Q9" s="1298"/>
      <c r="R9" s="1298"/>
      <c r="S9" s="1298"/>
      <c r="T9" s="1298"/>
      <c r="U9" s="1298"/>
      <c r="V9" s="1298"/>
      <c r="W9" s="1298"/>
      <c r="X9" s="1298"/>
      <c r="Y9" s="1298"/>
      <c r="Z9" s="1298"/>
      <c r="AA9" s="1298"/>
      <c r="AB9" s="1298"/>
      <c r="AC9" s="1298"/>
      <c r="AD9" s="1298"/>
      <c r="AE9" s="1298"/>
      <c r="AF9" s="1298"/>
      <c r="AG9" s="1298"/>
      <c r="AH9" s="1298"/>
      <c r="AI9" s="1298"/>
      <c r="AJ9" s="1298"/>
      <c r="AK9" s="1298"/>
      <c r="AL9" s="1298"/>
      <c r="AM9" s="1298"/>
      <c r="AN9" s="1298"/>
      <c r="AO9" s="1298"/>
      <c r="AP9" s="1298"/>
      <c r="AQ9" s="1298"/>
      <c r="AR9" s="1298"/>
      <c r="AS9" s="1298"/>
      <c r="AT9" s="1298"/>
      <c r="AU9" s="1298"/>
      <c r="AV9" s="1298"/>
      <c r="AW9" s="1298"/>
      <c r="AX9" s="1298"/>
      <c r="AY9" s="1298"/>
      <c r="AZ9" s="1298"/>
      <c r="BA9" s="1298"/>
      <c r="BB9" s="1298"/>
      <c r="BC9" s="1298"/>
      <c r="BD9" s="1298"/>
      <c r="BE9" s="1298"/>
      <c r="BF9" s="1298"/>
      <c r="BG9" s="1298"/>
      <c r="BH9" s="1298"/>
      <c r="BI9" s="1298"/>
      <c r="BJ9" s="1298"/>
      <c r="BK9" s="1298"/>
      <c r="BL9" s="1298"/>
      <c r="BM9" s="1298"/>
      <c r="BN9" s="1298"/>
      <c r="BO9" s="1298"/>
      <c r="BP9" s="1298"/>
      <c r="BQ9" s="1298"/>
      <c r="BR9" s="1298"/>
      <c r="BS9" s="1298"/>
      <c r="BT9" s="1298"/>
      <c r="BU9" s="1298"/>
      <c r="BV9" s="1298"/>
      <c r="BW9" s="1298"/>
      <c r="BX9" s="1298"/>
      <c r="BY9" s="1298"/>
      <c r="BZ9" s="1298"/>
      <c r="CA9" s="1298"/>
      <c r="CB9" s="1298"/>
      <c r="CC9" s="1298"/>
      <c r="CD9" s="1298"/>
      <c r="CE9" s="1298"/>
      <c r="CF9" s="1298"/>
      <c r="CG9" s="1298"/>
      <c r="CH9" s="1298"/>
      <c r="CI9" s="1298"/>
      <c r="CJ9" s="1298"/>
      <c r="CK9" s="1298"/>
      <c r="CL9" s="1298"/>
      <c r="CM9" s="1298"/>
      <c r="CN9" s="1298"/>
      <c r="CO9" s="1298"/>
      <c r="CP9" s="1298"/>
      <c r="CQ9" s="1298"/>
      <c r="CR9" s="1298"/>
      <c r="CS9" s="1298"/>
      <c r="CT9" s="1298"/>
      <c r="CU9" s="1298"/>
      <c r="CV9" s="1298"/>
      <c r="CW9" s="1298"/>
      <c r="CX9" s="1298"/>
      <c r="CY9" s="1298"/>
      <c r="CZ9" s="1298"/>
      <c r="DA9" s="1298"/>
      <c r="DB9" s="1298"/>
      <c r="DC9" s="1298"/>
      <c r="DD9" s="1298"/>
      <c r="DE9" s="1298"/>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1298"/>
      <c r="B10" s="1298"/>
      <c r="C10" s="1298"/>
      <c r="D10" s="1298"/>
      <c r="E10" s="1298"/>
      <c r="F10" s="1298"/>
      <c r="G10" s="1298"/>
      <c r="H10" s="1298"/>
      <c r="I10" s="1298"/>
      <c r="J10" s="1298"/>
      <c r="K10" s="1298"/>
      <c r="L10" s="1298"/>
      <c r="M10" s="1298"/>
      <c r="N10" s="1298"/>
      <c r="O10" s="1298"/>
      <c r="P10" s="1298"/>
      <c r="Q10" s="1298"/>
      <c r="R10" s="1298"/>
      <c r="S10" s="1298"/>
      <c r="T10" s="1298"/>
      <c r="U10" s="1298"/>
      <c r="V10" s="1298"/>
      <c r="W10" s="1298"/>
      <c r="X10" s="1298"/>
      <c r="Y10" s="1298"/>
      <c r="Z10" s="1298"/>
      <c r="AA10" s="1298"/>
      <c r="AB10" s="1298"/>
      <c r="AC10" s="1298"/>
      <c r="AD10" s="1298"/>
      <c r="AE10" s="1298"/>
      <c r="AF10" s="1298"/>
      <c r="AG10" s="1298"/>
      <c r="AH10" s="1298"/>
      <c r="AI10" s="1298"/>
      <c r="AJ10" s="1298"/>
      <c r="AK10" s="1298"/>
      <c r="AL10" s="1298"/>
      <c r="AM10" s="1298"/>
      <c r="AN10" s="1298"/>
      <c r="AO10" s="1298"/>
      <c r="AP10" s="1298"/>
      <c r="AQ10" s="1298"/>
      <c r="AR10" s="1298"/>
      <c r="AS10" s="1298"/>
      <c r="AT10" s="1298"/>
      <c r="AU10" s="1298"/>
      <c r="AV10" s="1298"/>
      <c r="AW10" s="1298"/>
      <c r="AX10" s="1298"/>
      <c r="AY10" s="1298"/>
      <c r="AZ10" s="1298"/>
      <c r="BA10" s="1298"/>
      <c r="BB10" s="1298"/>
      <c r="BC10" s="1298"/>
      <c r="BD10" s="1298"/>
      <c r="BE10" s="1298"/>
      <c r="BF10" s="1298"/>
      <c r="BG10" s="1298"/>
      <c r="BH10" s="1298"/>
      <c r="BI10" s="1298"/>
      <c r="BJ10" s="1298"/>
      <c r="BK10" s="1298"/>
      <c r="BL10" s="1298"/>
      <c r="BM10" s="1298"/>
      <c r="BN10" s="1298"/>
      <c r="BO10" s="1298"/>
      <c r="BP10" s="1298"/>
      <c r="BQ10" s="1298"/>
      <c r="BR10" s="1298"/>
      <c r="BS10" s="1298"/>
      <c r="BT10" s="1298"/>
      <c r="BU10" s="1298"/>
      <c r="BV10" s="1298"/>
      <c r="BW10" s="1298"/>
      <c r="BX10" s="1298"/>
      <c r="BY10" s="1298"/>
      <c r="BZ10" s="1298"/>
      <c r="CA10" s="1298"/>
      <c r="CB10" s="1298"/>
      <c r="CC10" s="1298"/>
      <c r="CD10" s="1298"/>
      <c r="CE10" s="1298"/>
      <c r="CF10" s="1298"/>
      <c r="CG10" s="1298"/>
      <c r="CH10" s="1298"/>
      <c r="CI10" s="1298"/>
      <c r="CJ10" s="1298"/>
      <c r="CK10" s="1298"/>
      <c r="CL10" s="1298"/>
      <c r="CM10" s="1298"/>
      <c r="CN10" s="1298"/>
      <c r="CO10" s="1298"/>
      <c r="CP10" s="1298"/>
      <c r="CQ10" s="1298"/>
      <c r="CR10" s="1298"/>
      <c r="CS10" s="1298"/>
      <c r="CT10" s="1298"/>
      <c r="CU10" s="1298"/>
      <c r="CV10" s="1298"/>
      <c r="CW10" s="1298"/>
      <c r="CX10" s="1298"/>
      <c r="CY10" s="1298"/>
      <c r="CZ10" s="1298"/>
      <c r="DA10" s="1298"/>
      <c r="DB10" s="1298"/>
      <c r="DC10" s="1298"/>
      <c r="DD10" s="1298"/>
      <c r="DE10" s="1298"/>
      <c r="DF10" s="271"/>
      <c r="DG10" s="271"/>
      <c r="DH10" s="271"/>
      <c r="DI10" s="271"/>
      <c r="DJ10" s="271"/>
      <c r="DK10" s="271"/>
      <c r="DL10" s="271"/>
      <c r="DM10" s="271"/>
      <c r="DN10" s="271"/>
      <c r="DO10" s="271"/>
      <c r="DP10" s="271"/>
      <c r="DQ10" s="271"/>
      <c r="DR10" s="271"/>
      <c r="DS10" s="271"/>
      <c r="DT10" s="271"/>
      <c r="DU10" s="271"/>
      <c r="DV10" s="271"/>
      <c r="DW10" s="271"/>
      <c r="EM10" s="270" t="s">
        <v>603</v>
      </c>
    </row>
    <row r="11" spans="1:143" s="270" customFormat="1" ht="13.5" x14ac:dyDescent="0.15">
      <c r="A11" s="1298"/>
      <c r="B11" s="1298"/>
      <c r="C11" s="1298"/>
      <c r="D11" s="1298"/>
      <c r="E11" s="1298"/>
      <c r="F11" s="1298"/>
      <c r="G11" s="1298"/>
      <c r="H11" s="1298"/>
      <c r="I11" s="1298"/>
      <c r="J11" s="1298"/>
      <c r="K11" s="1298"/>
      <c r="L11" s="1298"/>
      <c r="M11" s="1298"/>
      <c r="N11" s="1298"/>
      <c r="O11" s="1298"/>
      <c r="P11" s="1298"/>
      <c r="Q11" s="1298"/>
      <c r="R11" s="1298"/>
      <c r="S11" s="1298"/>
      <c r="T11" s="1298"/>
      <c r="U11" s="1298"/>
      <c r="V11" s="1298"/>
      <c r="W11" s="1298"/>
      <c r="X11" s="1298"/>
      <c r="Y11" s="1298"/>
      <c r="Z11" s="1298"/>
      <c r="AA11" s="1298"/>
      <c r="AB11" s="1298"/>
      <c r="AC11" s="1298"/>
      <c r="AD11" s="1298"/>
      <c r="AE11" s="1298"/>
      <c r="AF11" s="1298"/>
      <c r="AG11" s="1298"/>
      <c r="AH11" s="1298"/>
      <c r="AI11" s="1298"/>
      <c r="AJ11" s="1298"/>
      <c r="AK11" s="1298"/>
      <c r="AL11" s="1298"/>
      <c r="AM11" s="1298"/>
      <c r="AN11" s="1298"/>
      <c r="AO11" s="1298"/>
      <c r="AP11" s="1298"/>
      <c r="AQ11" s="1298"/>
      <c r="AR11" s="1298"/>
      <c r="AS11" s="1298"/>
      <c r="AT11" s="1298"/>
      <c r="AU11" s="1298"/>
      <c r="AV11" s="1298"/>
      <c r="AW11" s="1298"/>
      <c r="AX11" s="1298"/>
      <c r="AY11" s="1298"/>
      <c r="AZ11" s="1298"/>
      <c r="BA11" s="1298"/>
      <c r="BB11" s="1298"/>
      <c r="BC11" s="1298"/>
      <c r="BD11" s="1298"/>
      <c r="BE11" s="1298"/>
      <c r="BF11" s="1298"/>
      <c r="BG11" s="1298"/>
      <c r="BH11" s="1298"/>
      <c r="BI11" s="1298"/>
      <c r="BJ11" s="1298"/>
      <c r="BK11" s="1298"/>
      <c r="BL11" s="1298"/>
      <c r="BM11" s="1298"/>
      <c r="BN11" s="1298"/>
      <c r="BO11" s="1298"/>
      <c r="BP11" s="1298"/>
      <c r="BQ11" s="1298"/>
      <c r="BR11" s="1298"/>
      <c r="BS11" s="1298"/>
      <c r="BT11" s="1298"/>
      <c r="BU11" s="1298"/>
      <c r="BV11" s="1298"/>
      <c r="BW11" s="1298"/>
      <c r="BX11" s="1298"/>
      <c r="BY11" s="1298"/>
      <c r="BZ11" s="1298"/>
      <c r="CA11" s="1298"/>
      <c r="CB11" s="1298"/>
      <c r="CC11" s="1298"/>
      <c r="CD11" s="1298"/>
      <c r="CE11" s="1298"/>
      <c r="CF11" s="1298"/>
      <c r="CG11" s="1298"/>
      <c r="CH11" s="1298"/>
      <c r="CI11" s="1298"/>
      <c r="CJ11" s="1298"/>
      <c r="CK11" s="1298"/>
      <c r="CL11" s="1298"/>
      <c r="CM11" s="1298"/>
      <c r="CN11" s="1298"/>
      <c r="CO11" s="1298"/>
      <c r="CP11" s="1298"/>
      <c r="CQ11" s="1298"/>
      <c r="CR11" s="1298"/>
      <c r="CS11" s="1298"/>
      <c r="CT11" s="1298"/>
      <c r="CU11" s="1298"/>
      <c r="CV11" s="1298"/>
      <c r="CW11" s="1298"/>
      <c r="CX11" s="1298"/>
      <c r="CY11" s="1298"/>
      <c r="CZ11" s="1298"/>
      <c r="DA11" s="1298"/>
      <c r="DB11" s="1298"/>
      <c r="DC11" s="1298"/>
      <c r="DD11" s="1298"/>
      <c r="DE11" s="1298"/>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1298"/>
      <c r="B12" s="1298"/>
      <c r="C12" s="1298"/>
      <c r="D12" s="1298"/>
      <c r="E12" s="1298"/>
      <c r="F12" s="1298"/>
      <c r="G12" s="1298"/>
      <c r="H12" s="1298"/>
      <c r="I12" s="1298"/>
      <c r="J12" s="1298"/>
      <c r="K12" s="1298"/>
      <c r="L12" s="1298"/>
      <c r="M12" s="1298"/>
      <c r="N12" s="1298"/>
      <c r="O12" s="1298"/>
      <c r="P12" s="1298"/>
      <c r="Q12" s="1298"/>
      <c r="R12" s="1298"/>
      <c r="S12" s="1298"/>
      <c r="T12" s="1298"/>
      <c r="U12" s="1298"/>
      <c r="V12" s="1298"/>
      <c r="W12" s="1298"/>
      <c r="X12" s="1298"/>
      <c r="Y12" s="1298"/>
      <c r="Z12" s="1298"/>
      <c r="AA12" s="1298"/>
      <c r="AB12" s="1298"/>
      <c r="AC12" s="1298"/>
      <c r="AD12" s="1298"/>
      <c r="AE12" s="1298"/>
      <c r="AF12" s="1298"/>
      <c r="AG12" s="1298"/>
      <c r="AH12" s="1298"/>
      <c r="AI12" s="1298"/>
      <c r="AJ12" s="1298"/>
      <c r="AK12" s="1298"/>
      <c r="AL12" s="1298"/>
      <c r="AM12" s="1298"/>
      <c r="AN12" s="1298"/>
      <c r="AO12" s="1298"/>
      <c r="AP12" s="1298"/>
      <c r="AQ12" s="1298"/>
      <c r="AR12" s="1298"/>
      <c r="AS12" s="1298"/>
      <c r="AT12" s="1298"/>
      <c r="AU12" s="1298"/>
      <c r="AV12" s="1298"/>
      <c r="AW12" s="1298"/>
      <c r="AX12" s="1298"/>
      <c r="AY12" s="1298"/>
      <c r="AZ12" s="1298"/>
      <c r="BA12" s="1298"/>
      <c r="BB12" s="1298"/>
      <c r="BC12" s="1298"/>
      <c r="BD12" s="1298"/>
      <c r="BE12" s="1298"/>
      <c r="BF12" s="1298"/>
      <c r="BG12" s="1298"/>
      <c r="BH12" s="1298"/>
      <c r="BI12" s="1298"/>
      <c r="BJ12" s="1298"/>
      <c r="BK12" s="1298"/>
      <c r="BL12" s="1298"/>
      <c r="BM12" s="1298"/>
      <c r="BN12" s="1298"/>
      <c r="BO12" s="1298"/>
      <c r="BP12" s="1298"/>
      <c r="BQ12" s="1298"/>
      <c r="BR12" s="1298"/>
      <c r="BS12" s="1298"/>
      <c r="BT12" s="1298"/>
      <c r="BU12" s="1298"/>
      <c r="BV12" s="1298"/>
      <c r="BW12" s="1298"/>
      <c r="BX12" s="1298"/>
      <c r="BY12" s="1298"/>
      <c r="BZ12" s="1298"/>
      <c r="CA12" s="1298"/>
      <c r="CB12" s="1298"/>
      <c r="CC12" s="1298"/>
      <c r="CD12" s="1298"/>
      <c r="CE12" s="1298"/>
      <c r="CF12" s="1298"/>
      <c r="CG12" s="1298"/>
      <c r="CH12" s="1298"/>
      <c r="CI12" s="1298"/>
      <c r="CJ12" s="1298"/>
      <c r="CK12" s="1298"/>
      <c r="CL12" s="1298"/>
      <c r="CM12" s="1298"/>
      <c r="CN12" s="1298"/>
      <c r="CO12" s="1298"/>
      <c r="CP12" s="1298"/>
      <c r="CQ12" s="1298"/>
      <c r="CR12" s="1298"/>
      <c r="CS12" s="1298"/>
      <c r="CT12" s="1298"/>
      <c r="CU12" s="1298"/>
      <c r="CV12" s="1298"/>
      <c r="CW12" s="1298"/>
      <c r="CX12" s="1298"/>
      <c r="CY12" s="1298"/>
      <c r="CZ12" s="1298"/>
      <c r="DA12" s="1298"/>
      <c r="DB12" s="1298"/>
      <c r="DC12" s="1298"/>
      <c r="DD12" s="1298"/>
      <c r="DE12" s="1298"/>
      <c r="DF12" s="271"/>
      <c r="DG12" s="271"/>
      <c r="DH12" s="271"/>
      <c r="DI12" s="271"/>
      <c r="DJ12" s="271"/>
      <c r="DK12" s="271"/>
      <c r="DL12" s="271"/>
      <c r="DM12" s="271"/>
      <c r="DN12" s="271"/>
      <c r="DO12" s="271"/>
      <c r="DP12" s="271"/>
      <c r="DQ12" s="271"/>
      <c r="DR12" s="271"/>
      <c r="DS12" s="271"/>
      <c r="DT12" s="271"/>
      <c r="DU12" s="271"/>
      <c r="DV12" s="271"/>
      <c r="DW12" s="271"/>
      <c r="EM12" s="270" t="s">
        <v>603</v>
      </c>
    </row>
    <row r="13" spans="1:143" s="270" customFormat="1" ht="13.5" x14ac:dyDescent="0.15">
      <c r="A13" s="1298"/>
      <c r="B13" s="1298"/>
      <c r="C13" s="1298"/>
      <c r="D13" s="1298"/>
      <c r="E13" s="1298"/>
      <c r="F13" s="1298"/>
      <c r="G13" s="1298"/>
      <c r="H13" s="1298"/>
      <c r="I13" s="1298"/>
      <c r="J13" s="1298"/>
      <c r="K13" s="1298"/>
      <c r="L13" s="1298"/>
      <c r="M13" s="1298"/>
      <c r="N13" s="1298"/>
      <c r="O13" s="1298"/>
      <c r="P13" s="1298"/>
      <c r="Q13" s="1298"/>
      <c r="R13" s="1298"/>
      <c r="S13" s="1298"/>
      <c r="T13" s="1298"/>
      <c r="U13" s="1298"/>
      <c r="V13" s="1298"/>
      <c r="W13" s="1298"/>
      <c r="X13" s="1298"/>
      <c r="Y13" s="1298"/>
      <c r="Z13" s="1298"/>
      <c r="AA13" s="1298"/>
      <c r="AB13" s="1298"/>
      <c r="AC13" s="1298"/>
      <c r="AD13" s="1298"/>
      <c r="AE13" s="1298"/>
      <c r="AF13" s="1298"/>
      <c r="AG13" s="1298"/>
      <c r="AH13" s="1298"/>
      <c r="AI13" s="1298"/>
      <c r="AJ13" s="1298"/>
      <c r="AK13" s="1298"/>
      <c r="AL13" s="1298"/>
      <c r="AM13" s="1298"/>
      <c r="AN13" s="1298"/>
      <c r="AO13" s="1298"/>
      <c r="AP13" s="1298"/>
      <c r="AQ13" s="1298"/>
      <c r="AR13" s="1298"/>
      <c r="AS13" s="1298"/>
      <c r="AT13" s="1298"/>
      <c r="AU13" s="1298"/>
      <c r="AV13" s="1298"/>
      <c r="AW13" s="1298"/>
      <c r="AX13" s="1298"/>
      <c r="AY13" s="1298"/>
      <c r="AZ13" s="1298"/>
      <c r="BA13" s="1298"/>
      <c r="BB13" s="1298"/>
      <c r="BC13" s="1298"/>
      <c r="BD13" s="1298"/>
      <c r="BE13" s="1298"/>
      <c r="BF13" s="1298"/>
      <c r="BG13" s="1298"/>
      <c r="BH13" s="1298"/>
      <c r="BI13" s="1298"/>
      <c r="BJ13" s="1298"/>
      <c r="BK13" s="1298"/>
      <c r="BL13" s="1298"/>
      <c r="BM13" s="1298"/>
      <c r="BN13" s="1298"/>
      <c r="BO13" s="1298"/>
      <c r="BP13" s="1298"/>
      <c r="BQ13" s="1298"/>
      <c r="BR13" s="1298"/>
      <c r="BS13" s="1298"/>
      <c r="BT13" s="1298"/>
      <c r="BU13" s="1298"/>
      <c r="BV13" s="1298"/>
      <c r="BW13" s="1298"/>
      <c r="BX13" s="1298"/>
      <c r="BY13" s="1298"/>
      <c r="BZ13" s="1298"/>
      <c r="CA13" s="1298"/>
      <c r="CB13" s="1298"/>
      <c r="CC13" s="1298"/>
      <c r="CD13" s="1298"/>
      <c r="CE13" s="1298"/>
      <c r="CF13" s="1298"/>
      <c r="CG13" s="1298"/>
      <c r="CH13" s="1298"/>
      <c r="CI13" s="1298"/>
      <c r="CJ13" s="1298"/>
      <c r="CK13" s="1298"/>
      <c r="CL13" s="1298"/>
      <c r="CM13" s="1298"/>
      <c r="CN13" s="1298"/>
      <c r="CO13" s="1298"/>
      <c r="CP13" s="1298"/>
      <c r="CQ13" s="1298"/>
      <c r="CR13" s="1298"/>
      <c r="CS13" s="1298"/>
      <c r="CT13" s="1298"/>
      <c r="CU13" s="1298"/>
      <c r="CV13" s="1298"/>
      <c r="CW13" s="1298"/>
      <c r="CX13" s="1298"/>
      <c r="CY13" s="1298"/>
      <c r="CZ13" s="1298"/>
      <c r="DA13" s="1298"/>
      <c r="DB13" s="1298"/>
      <c r="DC13" s="1298"/>
      <c r="DD13" s="1298"/>
      <c r="DE13" s="1298"/>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1298"/>
      <c r="B14" s="1298"/>
      <c r="C14" s="1298"/>
      <c r="D14" s="1298"/>
      <c r="E14" s="1298"/>
      <c r="F14" s="1298"/>
      <c r="G14" s="1298"/>
      <c r="H14" s="1298"/>
      <c r="I14" s="1298"/>
      <c r="J14" s="1298"/>
      <c r="K14" s="1298"/>
      <c r="L14" s="1298"/>
      <c r="M14" s="1298"/>
      <c r="N14" s="1298"/>
      <c r="O14" s="1298"/>
      <c r="P14" s="1298"/>
      <c r="Q14" s="1298"/>
      <c r="R14" s="1298"/>
      <c r="S14" s="1298"/>
      <c r="T14" s="1298"/>
      <c r="U14" s="1298"/>
      <c r="V14" s="1298"/>
      <c r="W14" s="1298"/>
      <c r="X14" s="1298"/>
      <c r="Y14" s="1298"/>
      <c r="Z14" s="1298"/>
      <c r="AA14" s="1298"/>
      <c r="AB14" s="1298"/>
      <c r="AC14" s="1298"/>
      <c r="AD14" s="1298"/>
      <c r="AE14" s="1298"/>
      <c r="AF14" s="1298"/>
      <c r="AG14" s="1298"/>
      <c r="AH14" s="1298"/>
      <c r="AI14" s="1298"/>
      <c r="AJ14" s="1298"/>
      <c r="AK14" s="1298"/>
      <c r="AL14" s="1298"/>
      <c r="AM14" s="1298"/>
      <c r="AN14" s="1298"/>
      <c r="AO14" s="1298"/>
      <c r="AP14" s="1298"/>
      <c r="AQ14" s="1298"/>
      <c r="AR14" s="1298"/>
      <c r="AS14" s="1298"/>
      <c r="AT14" s="1298"/>
      <c r="AU14" s="1298"/>
      <c r="AV14" s="1298"/>
      <c r="AW14" s="1298"/>
      <c r="AX14" s="1298"/>
      <c r="AY14" s="1298"/>
      <c r="AZ14" s="1298"/>
      <c r="BA14" s="1298"/>
      <c r="BB14" s="1298"/>
      <c r="BC14" s="1298"/>
      <c r="BD14" s="1298"/>
      <c r="BE14" s="1298"/>
      <c r="BF14" s="1298"/>
      <c r="BG14" s="1298"/>
      <c r="BH14" s="1298"/>
      <c r="BI14" s="1298"/>
      <c r="BJ14" s="1298"/>
      <c r="BK14" s="1298"/>
      <c r="BL14" s="1298"/>
      <c r="BM14" s="1298"/>
      <c r="BN14" s="1298"/>
      <c r="BO14" s="1298"/>
      <c r="BP14" s="1298"/>
      <c r="BQ14" s="1298"/>
      <c r="BR14" s="1298"/>
      <c r="BS14" s="1298"/>
      <c r="BT14" s="1298"/>
      <c r="BU14" s="1298"/>
      <c r="BV14" s="1298"/>
      <c r="BW14" s="1298"/>
      <c r="BX14" s="1298"/>
      <c r="BY14" s="1298"/>
      <c r="BZ14" s="1298"/>
      <c r="CA14" s="1298"/>
      <c r="CB14" s="1298"/>
      <c r="CC14" s="1298"/>
      <c r="CD14" s="1298"/>
      <c r="CE14" s="1298"/>
      <c r="CF14" s="1298"/>
      <c r="CG14" s="1298"/>
      <c r="CH14" s="1298"/>
      <c r="CI14" s="1298"/>
      <c r="CJ14" s="1298"/>
      <c r="CK14" s="1298"/>
      <c r="CL14" s="1298"/>
      <c r="CM14" s="1298"/>
      <c r="CN14" s="1298"/>
      <c r="CO14" s="1298"/>
      <c r="CP14" s="1298"/>
      <c r="CQ14" s="1298"/>
      <c r="CR14" s="1298"/>
      <c r="CS14" s="1298"/>
      <c r="CT14" s="1298"/>
      <c r="CU14" s="1298"/>
      <c r="CV14" s="1298"/>
      <c r="CW14" s="1298"/>
      <c r="CX14" s="1298"/>
      <c r="CY14" s="1298"/>
      <c r="CZ14" s="1298"/>
      <c r="DA14" s="1298"/>
      <c r="DB14" s="1298"/>
      <c r="DC14" s="1298"/>
      <c r="DD14" s="1298"/>
      <c r="DE14" s="1298"/>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1240"/>
      <c r="B15" s="1298"/>
      <c r="C15" s="1298"/>
      <c r="D15" s="1298"/>
      <c r="E15" s="1298"/>
      <c r="F15" s="1298"/>
      <c r="G15" s="1298"/>
      <c r="H15" s="1298"/>
      <c r="I15" s="1298"/>
      <c r="J15" s="1298"/>
      <c r="K15" s="1298"/>
      <c r="L15" s="1298"/>
      <c r="M15" s="1298"/>
      <c r="N15" s="1298"/>
      <c r="O15" s="1298"/>
      <c r="P15" s="1298"/>
      <c r="Q15" s="1298"/>
      <c r="R15" s="1298"/>
      <c r="S15" s="1298"/>
      <c r="T15" s="1298"/>
      <c r="U15" s="1298"/>
      <c r="V15" s="1298"/>
      <c r="W15" s="1298"/>
      <c r="X15" s="1298"/>
      <c r="Y15" s="1298"/>
      <c r="Z15" s="1298"/>
      <c r="AA15" s="1298"/>
      <c r="AB15" s="1298"/>
      <c r="AC15" s="1298"/>
      <c r="AD15" s="1298"/>
      <c r="AE15" s="1298"/>
      <c r="AF15" s="1298"/>
      <c r="AG15" s="1298"/>
      <c r="AH15" s="1298"/>
      <c r="AI15" s="1298"/>
      <c r="AJ15" s="1298"/>
      <c r="AK15" s="1298"/>
      <c r="AL15" s="1298"/>
      <c r="AM15" s="1298"/>
      <c r="AN15" s="1298"/>
      <c r="AO15" s="1298"/>
      <c r="AP15" s="1298"/>
      <c r="AQ15" s="1298"/>
      <c r="AR15" s="1298"/>
      <c r="AS15" s="1298"/>
      <c r="AT15" s="1298"/>
      <c r="AU15" s="1298"/>
      <c r="AV15" s="1298"/>
      <c r="AW15" s="1298"/>
      <c r="AX15" s="1298"/>
      <c r="AY15" s="1298"/>
      <c r="AZ15" s="1298"/>
      <c r="BA15" s="1298"/>
      <c r="BB15" s="1298"/>
      <c r="BC15" s="1298"/>
      <c r="BD15" s="1298"/>
      <c r="BE15" s="1298"/>
      <c r="BF15" s="1298"/>
      <c r="BG15" s="1298"/>
      <c r="BH15" s="1298"/>
      <c r="BI15" s="1298"/>
      <c r="BJ15" s="1298"/>
      <c r="BK15" s="1298"/>
      <c r="BL15" s="1298"/>
      <c r="BM15" s="1298"/>
      <c r="BN15" s="1298"/>
      <c r="BO15" s="1298"/>
      <c r="BP15" s="1298"/>
      <c r="BQ15" s="1298"/>
      <c r="BR15" s="1298"/>
      <c r="BS15" s="1298"/>
      <c r="BT15" s="1298"/>
      <c r="BU15" s="1298"/>
      <c r="BV15" s="1298"/>
      <c r="BW15" s="1298"/>
      <c r="BX15" s="1298"/>
      <c r="BY15" s="1298"/>
      <c r="BZ15" s="1298"/>
      <c r="CA15" s="1298"/>
      <c r="CB15" s="1298"/>
      <c r="CC15" s="1298"/>
      <c r="CD15" s="1298"/>
      <c r="CE15" s="1298"/>
      <c r="CF15" s="1298"/>
      <c r="CG15" s="1298"/>
      <c r="CH15" s="1298"/>
      <c r="CI15" s="1298"/>
      <c r="CJ15" s="1298"/>
      <c r="CK15" s="1298"/>
      <c r="CL15" s="1298"/>
      <c r="CM15" s="1298"/>
      <c r="CN15" s="1298"/>
      <c r="CO15" s="1298"/>
      <c r="CP15" s="1298"/>
      <c r="CQ15" s="1298"/>
      <c r="CR15" s="1298"/>
      <c r="CS15" s="1298"/>
      <c r="CT15" s="1298"/>
      <c r="CU15" s="1298"/>
      <c r="CV15" s="1298"/>
      <c r="CW15" s="1298"/>
      <c r="CX15" s="1298"/>
      <c r="CY15" s="1298"/>
      <c r="CZ15" s="1298"/>
      <c r="DA15" s="1298"/>
      <c r="DB15" s="1298"/>
      <c r="DC15" s="1298"/>
      <c r="DD15" s="1298"/>
      <c r="DE15" s="1298"/>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1240"/>
      <c r="B16" s="1298"/>
      <c r="C16" s="1298"/>
      <c r="D16" s="1298"/>
      <c r="E16" s="1298"/>
      <c r="F16" s="1298"/>
      <c r="G16" s="1298"/>
      <c r="H16" s="1298"/>
      <c r="I16" s="1298"/>
      <c r="J16" s="1298"/>
      <c r="K16" s="1298"/>
      <c r="L16" s="1298"/>
      <c r="M16" s="1298"/>
      <c r="N16" s="1298"/>
      <c r="O16" s="1298"/>
      <c r="P16" s="1298"/>
      <c r="Q16" s="1298"/>
      <c r="R16" s="1298"/>
      <c r="S16" s="1298"/>
      <c r="T16" s="1298"/>
      <c r="U16" s="1298"/>
      <c r="V16" s="1298"/>
      <c r="W16" s="1298"/>
      <c r="X16" s="1298"/>
      <c r="Y16" s="1298"/>
      <c r="Z16" s="1298"/>
      <c r="AA16" s="1298"/>
      <c r="AB16" s="1298"/>
      <c r="AC16" s="1298"/>
      <c r="AD16" s="1298"/>
      <c r="AE16" s="1298"/>
      <c r="AF16" s="1298"/>
      <c r="AG16" s="1298"/>
      <c r="AH16" s="1298"/>
      <c r="AI16" s="1298"/>
      <c r="AJ16" s="1298"/>
      <c r="AK16" s="1298"/>
      <c r="AL16" s="1298"/>
      <c r="AM16" s="1298"/>
      <c r="AN16" s="1298"/>
      <c r="AO16" s="1298"/>
      <c r="AP16" s="1298"/>
      <c r="AQ16" s="1298"/>
      <c r="AR16" s="1298"/>
      <c r="AS16" s="1298"/>
      <c r="AT16" s="1298"/>
      <c r="AU16" s="1298"/>
      <c r="AV16" s="1298"/>
      <c r="AW16" s="1298"/>
      <c r="AX16" s="1298"/>
      <c r="AY16" s="1298"/>
      <c r="AZ16" s="1298"/>
      <c r="BA16" s="1298"/>
      <c r="BB16" s="1298"/>
      <c r="BC16" s="1298"/>
      <c r="BD16" s="1298"/>
      <c r="BE16" s="1298"/>
      <c r="BF16" s="1298"/>
      <c r="BG16" s="1298"/>
      <c r="BH16" s="1298"/>
      <c r="BI16" s="1298"/>
      <c r="BJ16" s="1298"/>
      <c r="BK16" s="1298"/>
      <c r="BL16" s="1298"/>
      <c r="BM16" s="1298"/>
      <c r="BN16" s="1298"/>
      <c r="BO16" s="1298"/>
      <c r="BP16" s="1298"/>
      <c r="BQ16" s="1298"/>
      <c r="BR16" s="1298"/>
      <c r="BS16" s="1298"/>
      <c r="BT16" s="1298"/>
      <c r="BU16" s="1298"/>
      <c r="BV16" s="1298"/>
      <c r="BW16" s="1298"/>
      <c r="BX16" s="1298"/>
      <c r="BY16" s="1298"/>
      <c r="BZ16" s="1298"/>
      <c r="CA16" s="1298"/>
      <c r="CB16" s="1298"/>
      <c r="CC16" s="1298"/>
      <c r="CD16" s="1298"/>
      <c r="CE16" s="1298"/>
      <c r="CF16" s="1298"/>
      <c r="CG16" s="1298"/>
      <c r="CH16" s="1298"/>
      <c r="CI16" s="1298"/>
      <c r="CJ16" s="1298"/>
      <c r="CK16" s="1298"/>
      <c r="CL16" s="1298"/>
      <c r="CM16" s="1298"/>
      <c r="CN16" s="1298"/>
      <c r="CO16" s="1298"/>
      <c r="CP16" s="1298"/>
      <c r="CQ16" s="1298"/>
      <c r="CR16" s="1298"/>
      <c r="CS16" s="1298"/>
      <c r="CT16" s="1298"/>
      <c r="CU16" s="1298"/>
      <c r="CV16" s="1298"/>
      <c r="CW16" s="1298"/>
      <c r="CX16" s="1298"/>
      <c r="CY16" s="1298"/>
      <c r="CZ16" s="1298"/>
      <c r="DA16" s="1298"/>
      <c r="DB16" s="1298"/>
      <c r="DC16" s="1298"/>
      <c r="DD16" s="1298"/>
      <c r="DE16" s="1298"/>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1240"/>
      <c r="B17" s="1298"/>
      <c r="C17" s="1298"/>
      <c r="D17" s="1298"/>
      <c r="E17" s="1298"/>
      <c r="F17" s="1298"/>
      <c r="G17" s="1298"/>
      <c r="H17" s="1298"/>
      <c r="I17" s="1298"/>
      <c r="J17" s="1298"/>
      <c r="K17" s="1298"/>
      <c r="L17" s="1298"/>
      <c r="M17" s="1298"/>
      <c r="N17" s="1298"/>
      <c r="O17" s="1298"/>
      <c r="P17" s="1298"/>
      <c r="Q17" s="1298"/>
      <c r="R17" s="1298"/>
      <c r="S17" s="1298"/>
      <c r="T17" s="1298"/>
      <c r="U17" s="1298"/>
      <c r="V17" s="1298"/>
      <c r="W17" s="1298"/>
      <c r="X17" s="1298"/>
      <c r="Y17" s="1298"/>
      <c r="Z17" s="1298"/>
      <c r="AA17" s="1298"/>
      <c r="AB17" s="1298"/>
      <c r="AC17" s="1298"/>
      <c r="AD17" s="1298"/>
      <c r="AE17" s="1298"/>
      <c r="AF17" s="1298"/>
      <c r="AG17" s="1298"/>
      <c r="AH17" s="1298"/>
      <c r="AI17" s="1298"/>
      <c r="AJ17" s="1298"/>
      <c r="AK17" s="1298"/>
      <c r="AL17" s="1298"/>
      <c r="AM17" s="1298"/>
      <c r="AN17" s="1298"/>
      <c r="AO17" s="1298"/>
      <c r="AP17" s="1298"/>
      <c r="AQ17" s="1298"/>
      <c r="AR17" s="1298"/>
      <c r="AS17" s="1298"/>
      <c r="AT17" s="1298"/>
      <c r="AU17" s="1298"/>
      <c r="AV17" s="1298"/>
      <c r="AW17" s="1298"/>
      <c r="AX17" s="1298"/>
      <c r="AY17" s="1298"/>
      <c r="AZ17" s="1298"/>
      <c r="BA17" s="1298"/>
      <c r="BB17" s="1298"/>
      <c r="BC17" s="1298"/>
      <c r="BD17" s="1298"/>
      <c r="BE17" s="1298"/>
      <c r="BF17" s="1298"/>
      <c r="BG17" s="1298"/>
      <c r="BH17" s="1298"/>
      <c r="BI17" s="1298"/>
      <c r="BJ17" s="1298"/>
      <c r="BK17" s="1298"/>
      <c r="BL17" s="1298"/>
      <c r="BM17" s="1298"/>
      <c r="BN17" s="1298"/>
      <c r="BO17" s="1298"/>
      <c r="BP17" s="1298"/>
      <c r="BQ17" s="1298"/>
      <c r="BR17" s="1298"/>
      <c r="BS17" s="1298"/>
      <c r="BT17" s="1298"/>
      <c r="BU17" s="1298"/>
      <c r="BV17" s="1298"/>
      <c r="BW17" s="1298"/>
      <c r="BX17" s="1298"/>
      <c r="BY17" s="1298"/>
      <c r="BZ17" s="1298"/>
      <c r="CA17" s="1298"/>
      <c r="CB17" s="1298"/>
      <c r="CC17" s="1298"/>
      <c r="CD17" s="1298"/>
      <c r="CE17" s="1298"/>
      <c r="CF17" s="1298"/>
      <c r="CG17" s="1298"/>
      <c r="CH17" s="1298"/>
      <c r="CI17" s="1298"/>
      <c r="CJ17" s="1298"/>
      <c r="CK17" s="1298"/>
      <c r="CL17" s="1298"/>
      <c r="CM17" s="1298"/>
      <c r="CN17" s="1298"/>
      <c r="CO17" s="1298"/>
      <c r="CP17" s="1298"/>
      <c r="CQ17" s="1298"/>
      <c r="CR17" s="1298"/>
      <c r="CS17" s="1298"/>
      <c r="CT17" s="1298"/>
      <c r="CU17" s="1298"/>
      <c r="CV17" s="1298"/>
      <c r="CW17" s="1298"/>
      <c r="CX17" s="1298"/>
      <c r="CY17" s="1298"/>
      <c r="CZ17" s="1298"/>
      <c r="DA17" s="1298"/>
      <c r="DB17" s="1298"/>
      <c r="DC17" s="1298"/>
      <c r="DD17" s="1298"/>
      <c r="DE17" s="1298"/>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1240"/>
      <c r="B18" s="1298"/>
      <c r="C18" s="1298"/>
      <c r="D18" s="1298"/>
      <c r="E18" s="1298"/>
      <c r="F18" s="1298"/>
      <c r="G18" s="1298"/>
      <c r="H18" s="1298"/>
      <c r="I18" s="1298"/>
      <c r="J18" s="1298"/>
      <c r="K18" s="1298"/>
      <c r="L18" s="1298"/>
      <c r="M18" s="1298"/>
      <c r="N18" s="1298"/>
      <c r="O18" s="1298"/>
      <c r="P18" s="1298"/>
      <c r="Q18" s="1298"/>
      <c r="R18" s="1298"/>
      <c r="S18" s="1298"/>
      <c r="T18" s="1298"/>
      <c r="U18" s="1298"/>
      <c r="V18" s="1298"/>
      <c r="W18" s="1298"/>
      <c r="X18" s="1298"/>
      <c r="Y18" s="1298"/>
      <c r="Z18" s="1298"/>
      <c r="AA18" s="1298"/>
      <c r="AB18" s="1298"/>
      <c r="AC18" s="1298"/>
      <c r="AD18" s="1298"/>
      <c r="AE18" s="1298"/>
      <c r="AF18" s="1298"/>
      <c r="AG18" s="1298"/>
      <c r="AH18" s="1298"/>
      <c r="AI18" s="1298"/>
      <c r="AJ18" s="1298"/>
      <c r="AK18" s="1298"/>
      <c r="AL18" s="1298"/>
      <c r="AM18" s="1298"/>
      <c r="AN18" s="1298"/>
      <c r="AO18" s="1298"/>
      <c r="AP18" s="1298"/>
      <c r="AQ18" s="1298"/>
      <c r="AR18" s="1298"/>
      <c r="AS18" s="1298"/>
      <c r="AT18" s="1298"/>
      <c r="AU18" s="1298"/>
      <c r="AV18" s="1298"/>
      <c r="AW18" s="1298"/>
      <c r="AX18" s="1298"/>
      <c r="AY18" s="1298"/>
      <c r="AZ18" s="1298"/>
      <c r="BA18" s="1298"/>
      <c r="BB18" s="1298"/>
      <c r="BC18" s="1298"/>
      <c r="BD18" s="1298"/>
      <c r="BE18" s="1298"/>
      <c r="BF18" s="1298"/>
      <c r="BG18" s="1298"/>
      <c r="BH18" s="1298"/>
      <c r="BI18" s="1298"/>
      <c r="BJ18" s="1298"/>
      <c r="BK18" s="1298"/>
      <c r="BL18" s="1298"/>
      <c r="BM18" s="1298"/>
      <c r="BN18" s="1298"/>
      <c r="BO18" s="1298"/>
      <c r="BP18" s="1298"/>
      <c r="BQ18" s="1298"/>
      <c r="BR18" s="1298"/>
      <c r="BS18" s="1298"/>
      <c r="BT18" s="1298"/>
      <c r="BU18" s="1298"/>
      <c r="BV18" s="1298"/>
      <c r="BW18" s="1298"/>
      <c r="BX18" s="1298"/>
      <c r="BY18" s="1298"/>
      <c r="BZ18" s="1298"/>
      <c r="CA18" s="1298"/>
      <c r="CB18" s="1298"/>
      <c r="CC18" s="1298"/>
      <c r="CD18" s="1298"/>
      <c r="CE18" s="1298"/>
      <c r="CF18" s="1298"/>
      <c r="CG18" s="1298"/>
      <c r="CH18" s="1298"/>
      <c r="CI18" s="1298"/>
      <c r="CJ18" s="1298"/>
      <c r="CK18" s="1298"/>
      <c r="CL18" s="1298"/>
      <c r="CM18" s="1298"/>
      <c r="CN18" s="1298"/>
      <c r="CO18" s="1298"/>
      <c r="CP18" s="1298"/>
      <c r="CQ18" s="1298"/>
      <c r="CR18" s="1298"/>
      <c r="CS18" s="1298"/>
      <c r="CT18" s="1298"/>
      <c r="CU18" s="1298"/>
      <c r="CV18" s="1298"/>
      <c r="CW18" s="1298"/>
      <c r="CX18" s="1298"/>
      <c r="CY18" s="1298"/>
      <c r="CZ18" s="1298"/>
      <c r="DA18" s="1298"/>
      <c r="DB18" s="1298"/>
      <c r="DC18" s="1298"/>
      <c r="DD18" s="1298"/>
      <c r="DE18" s="1298"/>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1240"/>
      <c r="DE19" s="1240"/>
    </row>
    <row r="20" spans="1:351" ht="13.5" x14ac:dyDescent="0.15">
      <c r="DD20" s="1240"/>
      <c r="DE20" s="1240"/>
    </row>
    <row r="21" spans="1:351" ht="17.25" x14ac:dyDescent="0.15">
      <c r="B21" s="1297"/>
      <c r="C21" s="1293"/>
      <c r="D21" s="1293"/>
      <c r="E21" s="1293"/>
      <c r="F21" s="1293"/>
      <c r="G21" s="1293"/>
      <c r="H21" s="1293"/>
      <c r="I21" s="1293"/>
      <c r="J21" s="1293"/>
      <c r="K21" s="1293"/>
      <c r="L21" s="1293"/>
      <c r="M21" s="1293"/>
      <c r="N21" s="1296"/>
      <c r="O21" s="1293"/>
      <c r="P21" s="1293"/>
      <c r="Q21" s="1293"/>
      <c r="R21" s="1293"/>
      <c r="S21" s="1293"/>
      <c r="T21" s="1293"/>
      <c r="U21" s="1293"/>
      <c r="V21" s="1293"/>
      <c r="W21" s="1293"/>
      <c r="X21" s="1293"/>
      <c r="Y21" s="1293"/>
      <c r="Z21" s="1293"/>
      <c r="AA21" s="1293"/>
      <c r="AB21" s="1293"/>
      <c r="AC21" s="1293"/>
      <c r="AD21" s="1293"/>
      <c r="AE21" s="1293"/>
      <c r="AF21" s="1293"/>
      <c r="AG21" s="1293"/>
      <c r="AH21" s="1293"/>
      <c r="AI21" s="1293"/>
      <c r="AJ21" s="1293"/>
      <c r="AK21" s="1293"/>
      <c r="AL21" s="1293"/>
      <c r="AM21" s="1293"/>
      <c r="AN21" s="1293"/>
      <c r="AO21" s="1293"/>
      <c r="AP21" s="1293"/>
      <c r="AQ21" s="1293"/>
      <c r="AR21" s="1293"/>
      <c r="AS21" s="1293"/>
      <c r="AT21" s="1296"/>
      <c r="AU21" s="1293"/>
      <c r="AV21" s="1293"/>
      <c r="AW21" s="1293"/>
      <c r="AX21" s="1293"/>
      <c r="AY21" s="1293"/>
      <c r="AZ21" s="1293"/>
      <c r="BA21" s="1293"/>
      <c r="BB21" s="1293"/>
      <c r="BC21" s="1293"/>
      <c r="BD21" s="1293"/>
      <c r="BE21" s="1293"/>
      <c r="BF21" s="1296"/>
      <c r="BG21" s="1293"/>
      <c r="BH21" s="1293"/>
      <c r="BI21" s="1293"/>
      <c r="BJ21" s="1293"/>
      <c r="BK21" s="1293"/>
      <c r="BL21" s="1293"/>
      <c r="BM21" s="1293"/>
      <c r="BN21" s="1293"/>
      <c r="BO21" s="1293"/>
      <c r="BP21" s="1293"/>
      <c r="BQ21" s="1293"/>
      <c r="BR21" s="1296"/>
      <c r="BS21" s="1293"/>
      <c r="BT21" s="1293"/>
      <c r="BU21" s="1293"/>
      <c r="BV21" s="1293"/>
      <c r="BW21" s="1293"/>
      <c r="BX21" s="1293"/>
      <c r="BY21" s="1293"/>
      <c r="BZ21" s="1293"/>
      <c r="CA21" s="1293"/>
      <c r="CB21" s="1293"/>
      <c r="CC21" s="1293"/>
      <c r="CD21" s="1296"/>
      <c r="CE21" s="1293"/>
      <c r="CF21" s="1293"/>
      <c r="CG21" s="1293"/>
      <c r="CH21" s="1293"/>
      <c r="CI21" s="1293"/>
      <c r="CJ21" s="1293"/>
      <c r="CK21" s="1293"/>
      <c r="CL21" s="1293"/>
      <c r="CM21" s="1293"/>
      <c r="CN21" s="1293"/>
      <c r="CO21" s="1293"/>
      <c r="CP21" s="1296"/>
      <c r="CQ21" s="1293"/>
      <c r="CR21" s="1293"/>
      <c r="CS21" s="1293"/>
      <c r="CT21" s="1293"/>
      <c r="CU21" s="1293"/>
      <c r="CV21" s="1293"/>
      <c r="CW21" s="1293"/>
      <c r="CX21" s="1293"/>
      <c r="CY21" s="1293"/>
      <c r="CZ21" s="1293"/>
      <c r="DA21" s="1293"/>
      <c r="DB21" s="1296"/>
      <c r="DC21" s="1293"/>
      <c r="DD21" s="1292"/>
      <c r="DE21" s="1240"/>
      <c r="MM21" s="1295"/>
    </row>
    <row r="22" spans="1:351" ht="17.25" x14ac:dyDescent="0.15">
      <c r="B22" s="1241"/>
      <c r="MM22" s="1295"/>
    </row>
    <row r="23" spans="1:351" ht="13.5" x14ac:dyDescent="0.15">
      <c r="B23" s="1241"/>
    </row>
    <row r="24" spans="1:351" ht="13.5" x14ac:dyDescent="0.15">
      <c r="B24" s="1241"/>
    </row>
    <row r="25" spans="1:351" ht="13.5" x14ac:dyDescent="0.15">
      <c r="B25" s="1241"/>
    </row>
    <row r="26" spans="1:351" ht="13.5" x14ac:dyDescent="0.15">
      <c r="B26" s="1241"/>
    </row>
    <row r="27" spans="1:351" ht="13.5" x14ac:dyDescent="0.15">
      <c r="B27" s="1241"/>
    </row>
    <row r="28" spans="1:351" ht="13.5" x14ac:dyDescent="0.15">
      <c r="B28" s="1241"/>
    </row>
    <row r="29" spans="1:351" ht="13.5" x14ac:dyDescent="0.15">
      <c r="B29" s="1241"/>
    </row>
    <row r="30" spans="1:351" ht="13.5" x14ac:dyDescent="0.15">
      <c r="B30" s="1241"/>
    </row>
    <row r="31" spans="1:351" ht="13.5" x14ac:dyDescent="0.15">
      <c r="B31" s="1241"/>
    </row>
    <row r="32" spans="1:351" ht="13.5" x14ac:dyDescent="0.15">
      <c r="B32" s="1241"/>
    </row>
    <row r="33" spans="2:109" ht="13.5" x14ac:dyDescent="0.15">
      <c r="B33" s="1241"/>
    </row>
    <row r="34" spans="2:109" ht="13.5" x14ac:dyDescent="0.15">
      <c r="B34" s="1241"/>
    </row>
    <row r="35" spans="2:109" ht="13.5" x14ac:dyDescent="0.15">
      <c r="B35" s="1241"/>
    </row>
    <row r="36" spans="2:109" ht="13.5" x14ac:dyDescent="0.15">
      <c r="B36" s="1241"/>
    </row>
    <row r="37" spans="2:109" ht="13.5" x14ac:dyDescent="0.15">
      <c r="B37" s="1241"/>
    </row>
    <row r="38" spans="2:109" ht="13.5" x14ac:dyDescent="0.15">
      <c r="B38" s="1241"/>
    </row>
    <row r="39" spans="2:109" ht="13.5" x14ac:dyDescent="0.15">
      <c r="B39" s="1246"/>
      <c r="C39" s="1245"/>
      <c r="D39" s="1245"/>
      <c r="E39" s="1245"/>
      <c r="F39" s="1245"/>
      <c r="G39" s="1245"/>
      <c r="H39" s="1245"/>
      <c r="I39" s="1245"/>
      <c r="J39" s="1245"/>
      <c r="K39" s="1245"/>
      <c r="L39" s="1245"/>
      <c r="M39" s="1245"/>
      <c r="N39" s="1245"/>
      <c r="O39" s="1245"/>
      <c r="P39" s="1245"/>
      <c r="Q39" s="1245"/>
      <c r="R39" s="1245"/>
      <c r="S39" s="1245"/>
      <c r="T39" s="1245"/>
      <c r="U39" s="1245"/>
      <c r="V39" s="1245"/>
      <c r="W39" s="1245"/>
      <c r="X39" s="1245"/>
      <c r="Y39" s="1245"/>
      <c r="Z39" s="1245"/>
      <c r="AA39" s="1245"/>
      <c r="AB39" s="1245"/>
      <c r="AC39" s="1245"/>
      <c r="AD39" s="1245"/>
      <c r="AE39" s="1245"/>
      <c r="AF39" s="1245"/>
      <c r="AG39" s="1245"/>
      <c r="AH39" s="1245"/>
      <c r="AI39" s="1245"/>
      <c r="AJ39" s="1245"/>
      <c r="AK39" s="1245"/>
      <c r="AL39" s="1245"/>
      <c r="AM39" s="1245"/>
      <c r="AN39" s="1245"/>
      <c r="AO39" s="1245"/>
      <c r="AP39" s="1245"/>
      <c r="AQ39" s="1245"/>
      <c r="AR39" s="1245"/>
      <c r="AS39" s="1245"/>
      <c r="AT39" s="1245"/>
      <c r="AU39" s="1245"/>
      <c r="AV39" s="1245"/>
      <c r="AW39" s="1245"/>
      <c r="AX39" s="1245"/>
      <c r="AY39" s="1245"/>
      <c r="AZ39" s="1245"/>
      <c r="BA39" s="1245"/>
      <c r="BB39" s="1245"/>
      <c r="BC39" s="1245"/>
      <c r="BD39" s="1245"/>
      <c r="BE39" s="1245"/>
      <c r="BF39" s="1245"/>
      <c r="BG39" s="1245"/>
      <c r="BH39" s="1245"/>
      <c r="BI39" s="1245"/>
      <c r="BJ39" s="1245"/>
      <c r="BK39" s="1245"/>
      <c r="BL39" s="1245"/>
      <c r="BM39" s="1245"/>
      <c r="BN39" s="1245"/>
      <c r="BO39" s="1245"/>
      <c r="BP39" s="1245"/>
      <c r="BQ39" s="1245"/>
      <c r="BR39" s="1245"/>
      <c r="BS39" s="1245"/>
      <c r="BT39" s="1245"/>
      <c r="BU39" s="1245"/>
      <c r="BV39" s="1245"/>
      <c r="BW39" s="1245"/>
      <c r="BX39" s="1245"/>
      <c r="BY39" s="1245"/>
      <c r="BZ39" s="1245"/>
      <c r="CA39" s="1245"/>
      <c r="CB39" s="1245"/>
      <c r="CC39" s="1245"/>
      <c r="CD39" s="1245"/>
      <c r="CE39" s="1245"/>
      <c r="CF39" s="1245"/>
      <c r="CG39" s="1245"/>
      <c r="CH39" s="1245"/>
      <c r="CI39" s="1245"/>
      <c r="CJ39" s="1245"/>
      <c r="CK39" s="1245"/>
      <c r="CL39" s="1245"/>
      <c r="CM39" s="1245"/>
      <c r="CN39" s="1245"/>
      <c r="CO39" s="1245"/>
      <c r="CP39" s="1245"/>
      <c r="CQ39" s="1245"/>
      <c r="CR39" s="1245"/>
      <c r="CS39" s="1245"/>
      <c r="CT39" s="1245"/>
      <c r="CU39" s="1245"/>
      <c r="CV39" s="1245"/>
      <c r="CW39" s="1245"/>
      <c r="CX39" s="1245"/>
      <c r="CY39" s="1245"/>
      <c r="CZ39" s="1245"/>
      <c r="DA39" s="1245"/>
      <c r="DB39" s="1245"/>
      <c r="DC39" s="1245"/>
      <c r="DD39" s="1244"/>
    </row>
    <row r="40" spans="2:109" ht="13.5" x14ac:dyDescent="0.15">
      <c r="B40" s="1282"/>
      <c r="DD40" s="1282"/>
      <c r="DE40" s="1240"/>
    </row>
    <row r="41" spans="2:109" ht="17.25" x14ac:dyDescent="0.15">
      <c r="B41" s="1294" t="s">
        <v>602</v>
      </c>
      <c r="C41" s="1293"/>
      <c r="D41" s="1293"/>
      <c r="E41" s="1293"/>
      <c r="F41" s="1293"/>
      <c r="G41" s="1293"/>
      <c r="H41" s="1293"/>
      <c r="I41" s="1293"/>
      <c r="J41" s="1293"/>
      <c r="K41" s="1293"/>
      <c r="L41" s="1293"/>
      <c r="M41" s="1293"/>
      <c r="N41" s="1293"/>
      <c r="O41" s="1293"/>
      <c r="P41" s="1293"/>
      <c r="Q41" s="1293"/>
      <c r="R41" s="1293"/>
      <c r="S41" s="1293"/>
      <c r="T41" s="1293"/>
      <c r="U41" s="1293"/>
      <c r="V41" s="1293"/>
      <c r="W41" s="1293"/>
      <c r="X41" s="1293"/>
      <c r="Y41" s="1293"/>
      <c r="Z41" s="1293"/>
      <c r="AA41" s="1293"/>
      <c r="AB41" s="1293"/>
      <c r="AC41" s="1293"/>
      <c r="AD41" s="1293"/>
      <c r="AE41" s="1293"/>
      <c r="AF41" s="1293"/>
      <c r="AG41" s="1293"/>
      <c r="AH41" s="1293"/>
      <c r="AI41" s="1293"/>
      <c r="AJ41" s="1293"/>
      <c r="AK41" s="1293"/>
      <c r="AL41" s="1293"/>
      <c r="AM41" s="1293"/>
      <c r="AN41" s="1293"/>
      <c r="AO41" s="1293"/>
      <c r="AP41" s="1293"/>
      <c r="AQ41" s="1293"/>
      <c r="AR41" s="1293"/>
      <c r="AS41" s="1293"/>
      <c r="AT41" s="1293"/>
      <c r="AU41" s="1293"/>
      <c r="AV41" s="1293"/>
      <c r="AW41" s="1293"/>
      <c r="AX41" s="1293"/>
      <c r="AY41" s="1293"/>
      <c r="AZ41" s="1293"/>
      <c r="BA41" s="1293"/>
      <c r="BB41" s="1293"/>
      <c r="BC41" s="1293"/>
      <c r="BD41" s="1293"/>
      <c r="BE41" s="1293"/>
      <c r="BF41" s="1293"/>
      <c r="BG41" s="1293"/>
      <c r="BH41" s="1293"/>
      <c r="BI41" s="1293"/>
      <c r="BJ41" s="1293"/>
      <c r="BK41" s="1293"/>
      <c r="BL41" s="1293"/>
      <c r="BM41" s="1293"/>
      <c r="BN41" s="1293"/>
      <c r="BO41" s="1293"/>
      <c r="BP41" s="1293"/>
      <c r="BQ41" s="1293"/>
      <c r="BR41" s="1293"/>
      <c r="BS41" s="1293"/>
      <c r="BT41" s="1293"/>
      <c r="BU41" s="1293"/>
      <c r="BV41" s="1293"/>
      <c r="BW41" s="1293"/>
      <c r="BX41" s="1293"/>
      <c r="BY41" s="1293"/>
      <c r="BZ41" s="1293"/>
      <c r="CA41" s="1293"/>
      <c r="CB41" s="1293"/>
      <c r="CC41" s="1293"/>
      <c r="CD41" s="1293"/>
      <c r="CE41" s="1293"/>
      <c r="CF41" s="1293"/>
      <c r="CG41" s="1293"/>
      <c r="CH41" s="1293"/>
      <c r="CI41" s="1293"/>
      <c r="CJ41" s="1293"/>
      <c r="CK41" s="1293"/>
      <c r="CL41" s="1293"/>
      <c r="CM41" s="1293"/>
      <c r="CN41" s="1293"/>
      <c r="CO41" s="1293"/>
      <c r="CP41" s="1293"/>
      <c r="CQ41" s="1293"/>
      <c r="CR41" s="1293"/>
      <c r="CS41" s="1293"/>
      <c r="CT41" s="1293"/>
      <c r="CU41" s="1293"/>
      <c r="CV41" s="1293"/>
      <c r="CW41" s="1293"/>
      <c r="CX41" s="1293"/>
      <c r="CY41" s="1293"/>
      <c r="CZ41" s="1293"/>
      <c r="DA41" s="1293"/>
      <c r="DB41" s="1293"/>
      <c r="DC41" s="1293"/>
      <c r="DD41" s="1292"/>
    </row>
    <row r="42" spans="2:109" ht="13.5" x14ac:dyDescent="0.15">
      <c r="B42" s="1241"/>
      <c r="G42" s="1278"/>
      <c r="I42" s="1277"/>
      <c r="J42" s="1277"/>
      <c r="K42" s="1277"/>
      <c r="AM42" s="1278"/>
      <c r="AN42" s="1278" t="s">
        <v>599</v>
      </c>
      <c r="AP42" s="1277"/>
      <c r="AQ42" s="1277"/>
      <c r="AR42" s="1277"/>
      <c r="AY42" s="1278"/>
      <c r="BA42" s="1277"/>
      <c r="BB42" s="1277"/>
      <c r="BC42" s="1277"/>
      <c r="BK42" s="1278"/>
      <c r="BM42" s="1277"/>
      <c r="BN42" s="1277"/>
      <c r="BO42" s="1277"/>
      <c r="BW42" s="1278"/>
      <c r="BY42" s="1277"/>
      <c r="BZ42" s="1277"/>
      <c r="CA42" s="1277"/>
      <c r="CI42" s="1278"/>
      <c r="CK42" s="1277"/>
      <c r="CL42" s="1277"/>
      <c r="CM42" s="1277"/>
      <c r="CU42" s="1278"/>
      <c r="CW42" s="1277"/>
      <c r="CX42" s="1277"/>
      <c r="CY42" s="1277"/>
    </row>
    <row r="43" spans="2:109" ht="13.5" customHeight="1" x14ac:dyDescent="0.15">
      <c r="B43" s="1241"/>
      <c r="AN43" s="1276" t="s">
        <v>604</v>
      </c>
      <c r="AO43" s="1275"/>
      <c r="AP43" s="1275"/>
      <c r="AQ43" s="1275"/>
      <c r="AR43" s="1275"/>
      <c r="AS43" s="1275"/>
      <c r="AT43" s="1275"/>
      <c r="AU43" s="1275"/>
      <c r="AV43" s="1275"/>
      <c r="AW43" s="1275"/>
      <c r="AX43" s="1275"/>
      <c r="AY43" s="1275"/>
      <c r="AZ43" s="1275"/>
      <c r="BA43" s="1275"/>
      <c r="BB43" s="1275"/>
      <c r="BC43" s="1275"/>
      <c r="BD43" s="1275"/>
      <c r="BE43" s="1275"/>
      <c r="BF43" s="1275"/>
      <c r="BG43" s="1275"/>
      <c r="BH43" s="1275"/>
      <c r="BI43" s="1275"/>
      <c r="BJ43" s="1275"/>
      <c r="BK43" s="1275"/>
      <c r="BL43" s="1275"/>
      <c r="BM43" s="1275"/>
      <c r="BN43" s="1275"/>
      <c r="BO43" s="1275"/>
      <c r="BP43" s="1275"/>
      <c r="BQ43" s="1275"/>
      <c r="BR43" s="1275"/>
      <c r="BS43" s="1275"/>
      <c r="BT43" s="1275"/>
      <c r="BU43" s="1275"/>
      <c r="BV43" s="1275"/>
      <c r="BW43" s="1275"/>
      <c r="BX43" s="1275"/>
      <c r="BY43" s="1275"/>
      <c r="BZ43" s="1275"/>
      <c r="CA43" s="1275"/>
      <c r="CB43" s="1275"/>
      <c r="CC43" s="1275"/>
      <c r="CD43" s="1275"/>
      <c r="CE43" s="1275"/>
      <c r="CF43" s="1275"/>
      <c r="CG43" s="1275"/>
      <c r="CH43" s="1275"/>
      <c r="CI43" s="1275"/>
      <c r="CJ43" s="1275"/>
      <c r="CK43" s="1275"/>
      <c r="CL43" s="1275"/>
      <c r="CM43" s="1275"/>
      <c r="CN43" s="1275"/>
      <c r="CO43" s="1275"/>
      <c r="CP43" s="1275"/>
      <c r="CQ43" s="1275"/>
      <c r="CR43" s="1275"/>
      <c r="CS43" s="1275"/>
      <c r="CT43" s="1275"/>
      <c r="CU43" s="1275"/>
      <c r="CV43" s="1275"/>
      <c r="CW43" s="1275"/>
      <c r="CX43" s="1275"/>
      <c r="CY43" s="1275"/>
      <c r="CZ43" s="1275"/>
      <c r="DA43" s="1275"/>
      <c r="DB43" s="1275"/>
      <c r="DC43" s="1274"/>
    </row>
    <row r="44" spans="2:109" ht="13.5" x14ac:dyDescent="0.15">
      <c r="B44" s="1241"/>
      <c r="AN44" s="1273"/>
      <c r="AO44" s="1272"/>
      <c r="AP44" s="1272"/>
      <c r="AQ44" s="1272"/>
      <c r="AR44" s="1272"/>
      <c r="AS44" s="1272"/>
      <c r="AT44" s="1272"/>
      <c r="AU44" s="1272"/>
      <c r="AV44" s="1272"/>
      <c r="AW44" s="1272"/>
      <c r="AX44" s="1272"/>
      <c r="AY44" s="1272"/>
      <c r="AZ44" s="1272"/>
      <c r="BA44" s="1272"/>
      <c r="BB44" s="1272"/>
      <c r="BC44" s="1272"/>
      <c r="BD44" s="1272"/>
      <c r="BE44" s="1272"/>
      <c r="BF44" s="1272"/>
      <c r="BG44" s="1272"/>
      <c r="BH44" s="1272"/>
      <c r="BI44" s="1272"/>
      <c r="BJ44" s="1272"/>
      <c r="BK44" s="1272"/>
      <c r="BL44" s="1272"/>
      <c r="BM44" s="1272"/>
      <c r="BN44" s="1272"/>
      <c r="BO44" s="1272"/>
      <c r="BP44" s="1272"/>
      <c r="BQ44" s="1272"/>
      <c r="BR44" s="1272"/>
      <c r="BS44" s="1272"/>
      <c r="BT44" s="1272"/>
      <c r="BU44" s="1272"/>
      <c r="BV44" s="1272"/>
      <c r="BW44" s="1272"/>
      <c r="BX44" s="1272"/>
      <c r="BY44" s="1272"/>
      <c r="BZ44" s="1272"/>
      <c r="CA44" s="1272"/>
      <c r="CB44" s="1272"/>
      <c r="CC44" s="1272"/>
      <c r="CD44" s="1272"/>
      <c r="CE44" s="1272"/>
      <c r="CF44" s="1272"/>
      <c r="CG44" s="1272"/>
      <c r="CH44" s="1272"/>
      <c r="CI44" s="1272"/>
      <c r="CJ44" s="1272"/>
      <c r="CK44" s="1272"/>
      <c r="CL44" s="1272"/>
      <c r="CM44" s="1272"/>
      <c r="CN44" s="1272"/>
      <c r="CO44" s="1272"/>
      <c r="CP44" s="1272"/>
      <c r="CQ44" s="1272"/>
      <c r="CR44" s="1272"/>
      <c r="CS44" s="1272"/>
      <c r="CT44" s="1272"/>
      <c r="CU44" s="1272"/>
      <c r="CV44" s="1272"/>
      <c r="CW44" s="1272"/>
      <c r="CX44" s="1272"/>
      <c r="CY44" s="1272"/>
      <c r="CZ44" s="1272"/>
      <c r="DA44" s="1272"/>
      <c r="DB44" s="1272"/>
      <c r="DC44" s="1271"/>
    </row>
    <row r="45" spans="2:109" ht="13.5" x14ac:dyDescent="0.15">
      <c r="B45" s="1241"/>
      <c r="AN45" s="1273"/>
      <c r="AO45" s="1272"/>
      <c r="AP45" s="1272"/>
      <c r="AQ45" s="1272"/>
      <c r="AR45" s="1272"/>
      <c r="AS45" s="1272"/>
      <c r="AT45" s="1272"/>
      <c r="AU45" s="1272"/>
      <c r="AV45" s="1272"/>
      <c r="AW45" s="1272"/>
      <c r="AX45" s="1272"/>
      <c r="AY45" s="1272"/>
      <c r="AZ45" s="1272"/>
      <c r="BA45" s="1272"/>
      <c r="BB45" s="1272"/>
      <c r="BC45" s="1272"/>
      <c r="BD45" s="1272"/>
      <c r="BE45" s="1272"/>
      <c r="BF45" s="1272"/>
      <c r="BG45" s="1272"/>
      <c r="BH45" s="1272"/>
      <c r="BI45" s="1272"/>
      <c r="BJ45" s="1272"/>
      <c r="BK45" s="1272"/>
      <c r="BL45" s="1272"/>
      <c r="BM45" s="1272"/>
      <c r="BN45" s="1272"/>
      <c r="BO45" s="1272"/>
      <c r="BP45" s="1272"/>
      <c r="BQ45" s="1272"/>
      <c r="BR45" s="1272"/>
      <c r="BS45" s="1272"/>
      <c r="BT45" s="1272"/>
      <c r="BU45" s="1272"/>
      <c r="BV45" s="1272"/>
      <c r="BW45" s="1272"/>
      <c r="BX45" s="1272"/>
      <c r="BY45" s="1272"/>
      <c r="BZ45" s="1272"/>
      <c r="CA45" s="1272"/>
      <c r="CB45" s="1272"/>
      <c r="CC45" s="1272"/>
      <c r="CD45" s="1272"/>
      <c r="CE45" s="1272"/>
      <c r="CF45" s="1272"/>
      <c r="CG45" s="1272"/>
      <c r="CH45" s="1272"/>
      <c r="CI45" s="1272"/>
      <c r="CJ45" s="1272"/>
      <c r="CK45" s="1272"/>
      <c r="CL45" s="1272"/>
      <c r="CM45" s="1272"/>
      <c r="CN45" s="1272"/>
      <c r="CO45" s="1272"/>
      <c r="CP45" s="1272"/>
      <c r="CQ45" s="1272"/>
      <c r="CR45" s="1272"/>
      <c r="CS45" s="1272"/>
      <c r="CT45" s="1272"/>
      <c r="CU45" s="1272"/>
      <c r="CV45" s="1272"/>
      <c r="CW45" s="1272"/>
      <c r="CX45" s="1272"/>
      <c r="CY45" s="1272"/>
      <c r="CZ45" s="1272"/>
      <c r="DA45" s="1272"/>
      <c r="DB45" s="1272"/>
      <c r="DC45" s="1271"/>
    </row>
    <row r="46" spans="2:109" ht="13.5" x14ac:dyDescent="0.15">
      <c r="B46" s="1241"/>
      <c r="AN46" s="1273"/>
      <c r="AO46" s="1272"/>
      <c r="AP46" s="1272"/>
      <c r="AQ46" s="1272"/>
      <c r="AR46" s="1272"/>
      <c r="AS46" s="1272"/>
      <c r="AT46" s="1272"/>
      <c r="AU46" s="1272"/>
      <c r="AV46" s="1272"/>
      <c r="AW46" s="1272"/>
      <c r="AX46" s="1272"/>
      <c r="AY46" s="1272"/>
      <c r="AZ46" s="1272"/>
      <c r="BA46" s="1272"/>
      <c r="BB46" s="1272"/>
      <c r="BC46" s="1272"/>
      <c r="BD46" s="1272"/>
      <c r="BE46" s="1272"/>
      <c r="BF46" s="1272"/>
      <c r="BG46" s="1272"/>
      <c r="BH46" s="1272"/>
      <c r="BI46" s="1272"/>
      <c r="BJ46" s="1272"/>
      <c r="BK46" s="1272"/>
      <c r="BL46" s="1272"/>
      <c r="BM46" s="1272"/>
      <c r="BN46" s="1272"/>
      <c r="BO46" s="1272"/>
      <c r="BP46" s="1272"/>
      <c r="BQ46" s="1272"/>
      <c r="BR46" s="1272"/>
      <c r="BS46" s="1272"/>
      <c r="BT46" s="1272"/>
      <c r="BU46" s="1272"/>
      <c r="BV46" s="1272"/>
      <c r="BW46" s="1272"/>
      <c r="BX46" s="1272"/>
      <c r="BY46" s="1272"/>
      <c r="BZ46" s="1272"/>
      <c r="CA46" s="1272"/>
      <c r="CB46" s="1272"/>
      <c r="CC46" s="1272"/>
      <c r="CD46" s="1272"/>
      <c r="CE46" s="1272"/>
      <c r="CF46" s="1272"/>
      <c r="CG46" s="1272"/>
      <c r="CH46" s="1272"/>
      <c r="CI46" s="1272"/>
      <c r="CJ46" s="1272"/>
      <c r="CK46" s="1272"/>
      <c r="CL46" s="1272"/>
      <c r="CM46" s="1272"/>
      <c r="CN46" s="1272"/>
      <c r="CO46" s="1272"/>
      <c r="CP46" s="1272"/>
      <c r="CQ46" s="1272"/>
      <c r="CR46" s="1272"/>
      <c r="CS46" s="1272"/>
      <c r="CT46" s="1272"/>
      <c r="CU46" s="1272"/>
      <c r="CV46" s="1272"/>
      <c r="CW46" s="1272"/>
      <c r="CX46" s="1272"/>
      <c r="CY46" s="1272"/>
      <c r="CZ46" s="1272"/>
      <c r="DA46" s="1272"/>
      <c r="DB46" s="1272"/>
      <c r="DC46" s="1271"/>
    </row>
    <row r="47" spans="2:109" ht="13.5" x14ac:dyDescent="0.15">
      <c r="B47" s="1241"/>
      <c r="AN47" s="1270"/>
      <c r="AO47" s="1269"/>
      <c r="AP47" s="1269"/>
      <c r="AQ47" s="1269"/>
      <c r="AR47" s="1269"/>
      <c r="AS47" s="1269"/>
      <c r="AT47" s="1269"/>
      <c r="AU47" s="1269"/>
      <c r="AV47" s="1269"/>
      <c r="AW47" s="1269"/>
      <c r="AX47" s="1269"/>
      <c r="AY47" s="1269"/>
      <c r="AZ47" s="1269"/>
      <c r="BA47" s="1269"/>
      <c r="BB47" s="1269"/>
      <c r="BC47" s="1269"/>
      <c r="BD47" s="1269"/>
      <c r="BE47" s="1269"/>
      <c r="BF47" s="1269"/>
      <c r="BG47" s="1269"/>
      <c r="BH47" s="1269"/>
      <c r="BI47" s="1269"/>
      <c r="BJ47" s="1269"/>
      <c r="BK47" s="1269"/>
      <c r="BL47" s="1269"/>
      <c r="BM47" s="1269"/>
      <c r="BN47" s="1269"/>
      <c r="BO47" s="1269"/>
      <c r="BP47" s="1269"/>
      <c r="BQ47" s="1269"/>
      <c r="BR47" s="1269"/>
      <c r="BS47" s="1269"/>
      <c r="BT47" s="1269"/>
      <c r="BU47" s="1269"/>
      <c r="BV47" s="1269"/>
      <c r="BW47" s="1269"/>
      <c r="BX47" s="1269"/>
      <c r="BY47" s="1269"/>
      <c r="BZ47" s="1269"/>
      <c r="CA47" s="1269"/>
      <c r="CB47" s="1269"/>
      <c r="CC47" s="1269"/>
      <c r="CD47" s="1269"/>
      <c r="CE47" s="1269"/>
      <c r="CF47" s="1269"/>
      <c r="CG47" s="1269"/>
      <c r="CH47" s="1269"/>
      <c r="CI47" s="1269"/>
      <c r="CJ47" s="1269"/>
      <c r="CK47" s="1269"/>
      <c r="CL47" s="1269"/>
      <c r="CM47" s="1269"/>
      <c r="CN47" s="1269"/>
      <c r="CO47" s="1269"/>
      <c r="CP47" s="1269"/>
      <c r="CQ47" s="1269"/>
      <c r="CR47" s="1269"/>
      <c r="CS47" s="1269"/>
      <c r="CT47" s="1269"/>
      <c r="CU47" s="1269"/>
      <c r="CV47" s="1269"/>
      <c r="CW47" s="1269"/>
      <c r="CX47" s="1269"/>
      <c r="CY47" s="1269"/>
      <c r="CZ47" s="1269"/>
      <c r="DA47" s="1269"/>
      <c r="DB47" s="1269"/>
      <c r="DC47" s="1268"/>
    </row>
    <row r="48" spans="2:109" ht="13.5" x14ac:dyDescent="0.15">
      <c r="B48" s="1241"/>
      <c r="H48" s="1255"/>
      <c r="I48" s="1255"/>
      <c r="J48" s="1255"/>
      <c r="AN48" s="1255"/>
      <c r="AO48" s="1255"/>
      <c r="AP48" s="1255"/>
      <c r="AZ48" s="1255"/>
      <c r="BA48" s="1255"/>
      <c r="BB48" s="1255"/>
      <c r="BL48" s="1255"/>
      <c r="BM48" s="1255"/>
      <c r="BN48" s="1255"/>
      <c r="BX48" s="1255"/>
      <c r="BY48" s="1255"/>
      <c r="BZ48" s="1255"/>
      <c r="CJ48" s="1255"/>
      <c r="CK48" s="1255"/>
      <c r="CL48" s="1255"/>
      <c r="CV48" s="1255"/>
      <c r="CW48" s="1255"/>
      <c r="CX48" s="1255"/>
    </row>
    <row r="49" spans="1:109" ht="13.5" x14ac:dyDescent="0.15">
      <c r="B49" s="1241"/>
      <c r="AN49" s="1240" t="s">
        <v>598</v>
      </c>
    </row>
    <row r="50" spans="1:109" ht="13.5" x14ac:dyDescent="0.15">
      <c r="B50" s="1241"/>
      <c r="G50" s="1253"/>
      <c r="H50" s="1253"/>
      <c r="I50" s="1253"/>
      <c r="J50" s="1253"/>
      <c r="K50" s="1262"/>
      <c r="L50" s="1262"/>
      <c r="M50" s="1261"/>
      <c r="N50" s="1261"/>
      <c r="AN50" s="1260"/>
      <c r="AO50" s="1259"/>
      <c r="AP50" s="1259"/>
      <c r="AQ50" s="1259"/>
      <c r="AR50" s="1259"/>
      <c r="AS50" s="1259"/>
      <c r="AT50" s="1259"/>
      <c r="AU50" s="1259"/>
      <c r="AV50" s="1259"/>
      <c r="AW50" s="1259"/>
      <c r="AX50" s="1259"/>
      <c r="AY50" s="1259"/>
      <c r="AZ50" s="1259"/>
      <c r="BA50" s="1259"/>
      <c r="BB50" s="1259"/>
      <c r="BC50" s="1259"/>
      <c r="BD50" s="1259"/>
      <c r="BE50" s="1259"/>
      <c r="BF50" s="1259"/>
      <c r="BG50" s="1259"/>
      <c r="BH50" s="1259"/>
      <c r="BI50" s="1259"/>
      <c r="BJ50" s="1259"/>
      <c r="BK50" s="1259"/>
      <c r="BL50" s="1259"/>
      <c r="BM50" s="1259"/>
      <c r="BN50" s="1259"/>
      <c r="BO50" s="1258"/>
      <c r="BP50" s="1250" t="s">
        <v>559</v>
      </c>
      <c r="BQ50" s="1250"/>
      <c r="BR50" s="1250"/>
      <c r="BS50" s="1250"/>
      <c r="BT50" s="1250"/>
      <c r="BU50" s="1250"/>
      <c r="BV50" s="1250"/>
      <c r="BW50" s="1250"/>
      <c r="BX50" s="1250" t="s">
        <v>560</v>
      </c>
      <c r="BY50" s="1250"/>
      <c r="BZ50" s="1250"/>
      <c r="CA50" s="1250"/>
      <c r="CB50" s="1250"/>
      <c r="CC50" s="1250"/>
      <c r="CD50" s="1250"/>
      <c r="CE50" s="1250"/>
      <c r="CF50" s="1250" t="s">
        <v>561</v>
      </c>
      <c r="CG50" s="1250"/>
      <c r="CH50" s="1250"/>
      <c r="CI50" s="1250"/>
      <c r="CJ50" s="1250"/>
      <c r="CK50" s="1250"/>
      <c r="CL50" s="1250"/>
      <c r="CM50" s="1250"/>
      <c r="CN50" s="1250" t="s">
        <v>562</v>
      </c>
      <c r="CO50" s="1250"/>
      <c r="CP50" s="1250"/>
      <c r="CQ50" s="1250"/>
      <c r="CR50" s="1250"/>
      <c r="CS50" s="1250"/>
      <c r="CT50" s="1250"/>
      <c r="CU50" s="1250"/>
      <c r="CV50" s="1250" t="s">
        <v>563</v>
      </c>
      <c r="CW50" s="1250"/>
      <c r="CX50" s="1250"/>
      <c r="CY50" s="1250"/>
      <c r="CZ50" s="1250"/>
      <c r="DA50" s="1250"/>
      <c r="DB50" s="1250"/>
      <c r="DC50" s="1250"/>
    </row>
    <row r="51" spans="1:109" ht="13.5" customHeight="1" x14ac:dyDescent="0.15">
      <c r="B51" s="1241"/>
      <c r="G51" s="1257"/>
      <c r="H51" s="1257"/>
      <c r="I51" s="1291"/>
      <c r="J51" s="1291"/>
      <c r="K51" s="1256"/>
      <c r="L51" s="1256"/>
      <c r="M51" s="1256"/>
      <c r="N51" s="1256"/>
      <c r="AM51" s="1255"/>
      <c r="AN51" s="1249" t="s">
        <v>597</v>
      </c>
      <c r="AO51" s="1249"/>
      <c r="AP51" s="1249"/>
      <c r="AQ51" s="1249"/>
      <c r="AR51" s="1249"/>
      <c r="AS51" s="1249"/>
      <c r="AT51" s="1249"/>
      <c r="AU51" s="1249"/>
      <c r="AV51" s="1249"/>
      <c r="AW51" s="1249"/>
      <c r="AX51" s="1249"/>
      <c r="AY51" s="1249"/>
      <c r="AZ51" s="1249"/>
      <c r="BA51" s="1249"/>
      <c r="BB51" s="1249" t="s">
        <v>595</v>
      </c>
      <c r="BC51" s="1249"/>
      <c r="BD51" s="1249"/>
      <c r="BE51" s="1249"/>
      <c r="BF51" s="1249"/>
      <c r="BG51" s="1249"/>
      <c r="BH51" s="1249"/>
      <c r="BI51" s="1249"/>
      <c r="BJ51" s="1249"/>
      <c r="BK51" s="1249"/>
      <c r="BL51" s="1249"/>
      <c r="BM51" s="1249"/>
      <c r="BN51" s="1249"/>
      <c r="BO51" s="1249"/>
      <c r="BP51" s="1290"/>
      <c r="BQ51" s="1248"/>
      <c r="BR51" s="1248"/>
      <c r="BS51" s="1248"/>
      <c r="BT51" s="1248"/>
      <c r="BU51" s="1248"/>
      <c r="BV51" s="1248"/>
      <c r="BW51" s="1248"/>
      <c r="BX51" s="1290"/>
      <c r="BY51" s="1248"/>
      <c r="BZ51" s="1248"/>
      <c r="CA51" s="1248"/>
      <c r="CB51" s="1248"/>
      <c r="CC51" s="1248"/>
      <c r="CD51" s="1248"/>
      <c r="CE51" s="1248"/>
      <c r="CF51" s="1248">
        <v>140.19999999999999</v>
      </c>
      <c r="CG51" s="1248"/>
      <c r="CH51" s="1248"/>
      <c r="CI51" s="1248"/>
      <c r="CJ51" s="1248"/>
      <c r="CK51" s="1248"/>
      <c r="CL51" s="1248"/>
      <c r="CM51" s="1248"/>
      <c r="CN51" s="1248">
        <v>126.1</v>
      </c>
      <c r="CO51" s="1248"/>
      <c r="CP51" s="1248"/>
      <c r="CQ51" s="1248"/>
      <c r="CR51" s="1248"/>
      <c r="CS51" s="1248"/>
      <c r="CT51" s="1248"/>
      <c r="CU51" s="1248"/>
      <c r="CV51" s="1248">
        <v>119.6</v>
      </c>
      <c r="CW51" s="1248"/>
      <c r="CX51" s="1248"/>
      <c r="CY51" s="1248"/>
      <c r="CZ51" s="1248"/>
      <c r="DA51" s="1248"/>
      <c r="DB51" s="1248"/>
      <c r="DC51" s="1248"/>
    </row>
    <row r="52" spans="1:109" ht="13.5" x14ac:dyDescent="0.15">
      <c r="B52" s="1241"/>
      <c r="G52" s="1257"/>
      <c r="H52" s="1257"/>
      <c r="I52" s="1291"/>
      <c r="J52" s="1291"/>
      <c r="K52" s="1256"/>
      <c r="L52" s="1256"/>
      <c r="M52" s="1256"/>
      <c r="N52" s="1256"/>
      <c r="AM52" s="1255"/>
      <c r="AN52" s="1249"/>
      <c r="AO52" s="1249"/>
      <c r="AP52" s="1249"/>
      <c r="AQ52" s="1249"/>
      <c r="AR52" s="1249"/>
      <c r="AS52" s="1249"/>
      <c r="AT52" s="1249"/>
      <c r="AU52" s="1249"/>
      <c r="AV52" s="1249"/>
      <c r="AW52" s="1249"/>
      <c r="AX52" s="1249"/>
      <c r="AY52" s="1249"/>
      <c r="AZ52" s="1249"/>
      <c r="BA52" s="1249"/>
      <c r="BB52" s="1249"/>
      <c r="BC52" s="1249"/>
      <c r="BD52" s="1249"/>
      <c r="BE52" s="1249"/>
      <c r="BF52" s="1249"/>
      <c r="BG52" s="1249"/>
      <c r="BH52" s="1249"/>
      <c r="BI52" s="1249"/>
      <c r="BJ52" s="1249"/>
      <c r="BK52" s="1249"/>
      <c r="BL52" s="1249"/>
      <c r="BM52" s="1249"/>
      <c r="BN52" s="1249"/>
      <c r="BO52" s="1249"/>
      <c r="BP52" s="1248"/>
      <c r="BQ52" s="1248"/>
      <c r="BR52" s="1248"/>
      <c r="BS52" s="1248"/>
      <c r="BT52" s="1248"/>
      <c r="BU52" s="1248"/>
      <c r="BV52" s="1248"/>
      <c r="BW52" s="1248"/>
      <c r="BX52" s="1248"/>
      <c r="BY52" s="1248"/>
      <c r="BZ52" s="1248"/>
      <c r="CA52" s="1248"/>
      <c r="CB52" s="1248"/>
      <c r="CC52" s="1248"/>
      <c r="CD52" s="1248"/>
      <c r="CE52" s="1248"/>
      <c r="CF52" s="1248"/>
      <c r="CG52" s="1248"/>
      <c r="CH52" s="1248"/>
      <c r="CI52" s="1248"/>
      <c r="CJ52" s="1248"/>
      <c r="CK52" s="1248"/>
      <c r="CL52" s="1248"/>
      <c r="CM52" s="1248"/>
      <c r="CN52" s="1248"/>
      <c r="CO52" s="1248"/>
      <c r="CP52" s="1248"/>
      <c r="CQ52" s="1248"/>
      <c r="CR52" s="1248"/>
      <c r="CS52" s="1248"/>
      <c r="CT52" s="1248"/>
      <c r="CU52" s="1248"/>
      <c r="CV52" s="1248"/>
      <c r="CW52" s="1248"/>
      <c r="CX52" s="1248"/>
      <c r="CY52" s="1248"/>
      <c r="CZ52" s="1248"/>
      <c r="DA52" s="1248"/>
      <c r="DB52" s="1248"/>
      <c r="DC52" s="1248"/>
    </row>
    <row r="53" spans="1:109" ht="13.5" x14ac:dyDescent="0.15">
      <c r="A53" s="1277"/>
      <c r="B53" s="1241"/>
      <c r="G53" s="1257"/>
      <c r="H53" s="1257"/>
      <c r="I53" s="1253"/>
      <c r="J53" s="1253"/>
      <c r="K53" s="1256"/>
      <c r="L53" s="1256"/>
      <c r="M53" s="1256"/>
      <c r="N53" s="1256"/>
      <c r="AM53" s="1255"/>
      <c r="AN53" s="1249"/>
      <c r="AO53" s="1249"/>
      <c r="AP53" s="1249"/>
      <c r="AQ53" s="1249"/>
      <c r="AR53" s="1249"/>
      <c r="AS53" s="1249"/>
      <c r="AT53" s="1249"/>
      <c r="AU53" s="1249"/>
      <c r="AV53" s="1249"/>
      <c r="AW53" s="1249"/>
      <c r="AX53" s="1249"/>
      <c r="AY53" s="1249"/>
      <c r="AZ53" s="1249"/>
      <c r="BA53" s="1249"/>
      <c r="BB53" s="1249" t="s">
        <v>601</v>
      </c>
      <c r="BC53" s="1249"/>
      <c r="BD53" s="1249"/>
      <c r="BE53" s="1249"/>
      <c r="BF53" s="1249"/>
      <c r="BG53" s="1249"/>
      <c r="BH53" s="1249"/>
      <c r="BI53" s="1249"/>
      <c r="BJ53" s="1249"/>
      <c r="BK53" s="1249"/>
      <c r="BL53" s="1249"/>
      <c r="BM53" s="1249"/>
      <c r="BN53" s="1249"/>
      <c r="BO53" s="1249"/>
      <c r="BP53" s="1290"/>
      <c r="BQ53" s="1248"/>
      <c r="BR53" s="1248"/>
      <c r="BS53" s="1248"/>
      <c r="BT53" s="1248"/>
      <c r="BU53" s="1248"/>
      <c r="BV53" s="1248"/>
      <c r="BW53" s="1248"/>
      <c r="BX53" s="1290"/>
      <c r="BY53" s="1248"/>
      <c r="BZ53" s="1248"/>
      <c r="CA53" s="1248"/>
      <c r="CB53" s="1248"/>
      <c r="CC53" s="1248"/>
      <c r="CD53" s="1248"/>
      <c r="CE53" s="1248"/>
      <c r="CF53" s="1248">
        <v>57.5</v>
      </c>
      <c r="CG53" s="1248"/>
      <c r="CH53" s="1248"/>
      <c r="CI53" s="1248"/>
      <c r="CJ53" s="1248"/>
      <c r="CK53" s="1248"/>
      <c r="CL53" s="1248"/>
      <c r="CM53" s="1248"/>
      <c r="CN53" s="1248">
        <v>57.9</v>
      </c>
      <c r="CO53" s="1248"/>
      <c r="CP53" s="1248"/>
      <c r="CQ53" s="1248"/>
      <c r="CR53" s="1248"/>
      <c r="CS53" s="1248"/>
      <c r="CT53" s="1248"/>
      <c r="CU53" s="1248"/>
      <c r="CV53" s="1248">
        <v>59.5</v>
      </c>
      <c r="CW53" s="1248"/>
      <c r="CX53" s="1248"/>
      <c r="CY53" s="1248"/>
      <c r="CZ53" s="1248"/>
      <c r="DA53" s="1248"/>
      <c r="DB53" s="1248"/>
      <c r="DC53" s="1248"/>
    </row>
    <row r="54" spans="1:109" ht="13.5" x14ac:dyDescent="0.15">
      <c r="A54" s="1277"/>
      <c r="B54" s="1241"/>
      <c r="G54" s="1257"/>
      <c r="H54" s="1257"/>
      <c r="I54" s="1253"/>
      <c r="J54" s="1253"/>
      <c r="K54" s="1256"/>
      <c r="L54" s="1256"/>
      <c r="M54" s="1256"/>
      <c r="N54" s="1256"/>
      <c r="AM54" s="1255"/>
      <c r="AN54" s="1249"/>
      <c r="AO54" s="1249"/>
      <c r="AP54" s="1249"/>
      <c r="AQ54" s="1249"/>
      <c r="AR54" s="1249"/>
      <c r="AS54" s="1249"/>
      <c r="AT54" s="1249"/>
      <c r="AU54" s="1249"/>
      <c r="AV54" s="1249"/>
      <c r="AW54" s="1249"/>
      <c r="AX54" s="1249"/>
      <c r="AY54" s="1249"/>
      <c r="AZ54" s="1249"/>
      <c r="BA54" s="1249"/>
      <c r="BB54" s="1249"/>
      <c r="BC54" s="1249"/>
      <c r="BD54" s="1249"/>
      <c r="BE54" s="1249"/>
      <c r="BF54" s="1249"/>
      <c r="BG54" s="1249"/>
      <c r="BH54" s="1249"/>
      <c r="BI54" s="1249"/>
      <c r="BJ54" s="1249"/>
      <c r="BK54" s="1249"/>
      <c r="BL54" s="1249"/>
      <c r="BM54" s="1249"/>
      <c r="BN54" s="1249"/>
      <c r="BO54" s="1249"/>
      <c r="BP54" s="1248"/>
      <c r="BQ54" s="1248"/>
      <c r="BR54" s="1248"/>
      <c r="BS54" s="1248"/>
      <c r="BT54" s="1248"/>
      <c r="BU54" s="1248"/>
      <c r="BV54" s="1248"/>
      <c r="BW54" s="1248"/>
      <c r="BX54" s="1248"/>
      <c r="BY54" s="1248"/>
      <c r="BZ54" s="1248"/>
      <c r="CA54" s="1248"/>
      <c r="CB54" s="1248"/>
      <c r="CC54" s="1248"/>
      <c r="CD54" s="1248"/>
      <c r="CE54" s="1248"/>
      <c r="CF54" s="1248"/>
      <c r="CG54" s="1248"/>
      <c r="CH54" s="1248"/>
      <c r="CI54" s="1248"/>
      <c r="CJ54" s="1248"/>
      <c r="CK54" s="1248"/>
      <c r="CL54" s="1248"/>
      <c r="CM54" s="1248"/>
      <c r="CN54" s="1248"/>
      <c r="CO54" s="1248"/>
      <c r="CP54" s="1248"/>
      <c r="CQ54" s="1248"/>
      <c r="CR54" s="1248"/>
      <c r="CS54" s="1248"/>
      <c r="CT54" s="1248"/>
      <c r="CU54" s="1248"/>
      <c r="CV54" s="1248"/>
      <c r="CW54" s="1248"/>
      <c r="CX54" s="1248"/>
      <c r="CY54" s="1248"/>
      <c r="CZ54" s="1248"/>
      <c r="DA54" s="1248"/>
      <c r="DB54" s="1248"/>
      <c r="DC54" s="1248"/>
    </row>
    <row r="55" spans="1:109" ht="13.5" x14ac:dyDescent="0.15">
      <c r="A55" s="1277"/>
      <c r="B55" s="1241"/>
      <c r="G55" s="1253"/>
      <c r="H55" s="1253"/>
      <c r="I55" s="1253"/>
      <c r="J55" s="1253"/>
      <c r="K55" s="1256"/>
      <c r="L55" s="1256"/>
      <c r="M55" s="1256"/>
      <c r="N55" s="1256"/>
      <c r="AN55" s="1250" t="s">
        <v>596</v>
      </c>
      <c r="AO55" s="1250"/>
      <c r="AP55" s="1250"/>
      <c r="AQ55" s="1250"/>
      <c r="AR55" s="1250"/>
      <c r="AS55" s="1250"/>
      <c r="AT55" s="1250"/>
      <c r="AU55" s="1250"/>
      <c r="AV55" s="1250"/>
      <c r="AW55" s="1250"/>
      <c r="AX55" s="1250"/>
      <c r="AY55" s="1250"/>
      <c r="AZ55" s="1250"/>
      <c r="BA55" s="1250"/>
      <c r="BB55" s="1249" t="s">
        <v>595</v>
      </c>
      <c r="BC55" s="1249"/>
      <c r="BD55" s="1249"/>
      <c r="BE55" s="1249"/>
      <c r="BF55" s="1249"/>
      <c r="BG55" s="1249"/>
      <c r="BH55" s="1249"/>
      <c r="BI55" s="1249"/>
      <c r="BJ55" s="1249"/>
      <c r="BK55" s="1249"/>
      <c r="BL55" s="1249"/>
      <c r="BM55" s="1249"/>
      <c r="BN55" s="1249"/>
      <c r="BO55" s="1249"/>
      <c r="BP55" s="1290"/>
      <c r="BQ55" s="1248"/>
      <c r="BR55" s="1248"/>
      <c r="BS55" s="1248"/>
      <c r="BT55" s="1248"/>
      <c r="BU55" s="1248"/>
      <c r="BV55" s="1248"/>
      <c r="BW55" s="1248"/>
      <c r="BX55" s="1290"/>
      <c r="BY55" s="1248"/>
      <c r="BZ55" s="1248"/>
      <c r="CA55" s="1248"/>
      <c r="CB55" s="1248"/>
      <c r="CC55" s="1248"/>
      <c r="CD55" s="1248"/>
      <c r="CE55" s="1248"/>
      <c r="CF55" s="1248">
        <v>41.5</v>
      </c>
      <c r="CG55" s="1248"/>
      <c r="CH55" s="1248"/>
      <c r="CI55" s="1248"/>
      <c r="CJ55" s="1248"/>
      <c r="CK55" s="1248"/>
      <c r="CL55" s="1248"/>
      <c r="CM55" s="1248"/>
      <c r="CN55" s="1248">
        <v>36.6</v>
      </c>
      <c r="CO55" s="1248"/>
      <c r="CP55" s="1248"/>
      <c r="CQ55" s="1248"/>
      <c r="CR55" s="1248"/>
      <c r="CS55" s="1248"/>
      <c r="CT55" s="1248"/>
      <c r="CU55" s="1248"/>
      <c r="CV55" s="1248">
        <v>37.700000000000003</v>
      </c>
      <c r="CW55" s="1248"/>
      <c r="CX55" s="1248"/>
      <c r="CY55" s="1248"/>
      <c r="CZ55" s="1248"/>
      <c r="DA55" s="1248"/>
      <c r="DB55" s="1248"/>
      <c r="DC55" s="1248"/>
    </row>
    <row r="56" spans="1:109" ht="13.5" x14ac:dyDescent="0.15">
      <c r="A56" s="1277"/>
      <c r="B56" s="1241"/>
      <c r="G56" s="1253"/>
      <c r="H56" s="1253"/>
      <c r="I56" s="1253"/>
      <c r="J56" s="1253"/>
      <c r="K56" s="1256"/>
      <c r="L56" s="1256"/>
      <c r="M56" s="1256"/>
      <c r="N56" s="1256"/>
      <c r="AN56" s="1250"/>
      <c r="AO56" s="1250"/>
      <c r="AP56" s="1250"/>
      <c r="AQ56" s="1250"/>
      <c r="AR56" s="1250"/>
      <c r="AS56" s="1250"/>
      <c r="AT56" s="1250"/>
      <c r="AU56" s="1250"/>
      <c r="AV56" s="1250"/>
      <c r="AW56" s="1250"/>
      <c r="AX56" s="1250"/>
      <c r="AY56" s="1250"/>
      <c r="AZ56" s="1250"/>
      <c r="BA56" s="1250"/>
      <c r="BB56" s="1249"/>
      <c r="BC56" s="1249"/>
      <c r="BD56" s="1249"/>
      <c r="BE56" s="1249"/>
      <c r="BF56" s="1249"/>
      <c r="BG56" s="1249"/>
      <c r="BH56" s="1249"/>
      <c r="BI56" s="1249"/>
      <c r="BJ56" s="1249"/>
      <c r="BK56" s="1249"/>
      <c r="BL56" s="1249"/>
      <c r="BM56" s="1249"/>
      <c r="BN56" s="1249"/>
      <c r="BO56" s="1249"/>
      <c r="BP56" s="1248"/>
      <c r="BQ56" s="1248"/>
      <c r="BR56" s="1248"/>
      <c r="BS56" s="1248"/>
      <c r="BT56" s="1248"/>
      <c r="BU56" s="1248"/>
      <c r="BV56" s="1248"/>
      <c r="BW56" s="1248"/>
      <c r="BX56" s="1248"/>
      <c r="BY56" s="1248"/>
      <c r="BZ56" s="1248"/>
      <c r="CA56" s="1248"/>
      <c r="CB56" s="1248"/>
      <c r="CC56" s="1248"/>
      <c r="CD56" s="1248"/>
      <c r="CE56" s="1248"/>
      <c r="CF56" s="1248"/>
      <c r="CG56" s="1248"/>
      <c r="CH56" s="1248"/>
      <c r="CI56" s="1248"/>
      <c r="CJ56" s="1248"/>
      <c r="CK56" s="1248"/>
      <c r="CL56" s="1248"/>
      <c r="CM56" s="1248"/>
      <c r="CN56" s="1248"/>
      <c r="CO56" s="1248"/>
      <c r="CP56" s="1248"/>
      <c r="CQ56" s="1248"/>
      <c r="CR56" s="1248"/>
      <c r="CS56" s="1248"/>
      <c r="CT56" s="1248"/>
      <c r="CU56" s="1248"/>
      <c r="CV56" s="1248"/>
      <c r="CW56" s="1248"/>
      <c r="CX56" s="1248"/>
      <c r="CY56" s="1248"/>
      <c r="CZ56" s="1248"/>
      <c r="DA56" s="1248"/>
      <c r="DB56" s="1248"/>
      <c r="DC56" s="1248"/>
    </row>
    <row r="57" spans="1:109" s="1277" customFormat="1" ht="13.5" x14ac:dyDescent="0.15">
      <c r="B57" s="1283"/>
      <c r="G57" s="1253"/>
      <c r="H57" s="1253"/>
      <c r="I57" s="1252"/>
      <c r="J57" s="1252"/>
      <c r="K57" s="1256"/>
      <c r="L57" s="1256"/>
      <c r="M57" s="1256"/>
      <c r="N57" s="1256"/>
      <c r="AM57" s="1240"/>
      <c r="AN57" s="1250"/>
      <c r="AO57" s="1250"/>
      <c r="AP57" s="1250"/>
      <c r="AQ57" s="1250"/>
      <c r="AR57" s="1250"/>
      <c r="AS57" s="1250"/>
      <c r="AT57" s="1250"/>
      <c r="AU57" s="1250"/>
      <c r="AV57" s="1250"/>
      <c r="AW57" s="1250"/>
      <c r="AX57" s="1250"/>
      <c r="AY57" s="1250"/>
      <c r="AZ57" s="1250"/>
      <c r="BA57" s="1250"/>
      <c r="BB57" s="1249" t="s">
        <v>601</v>
      </c>
      <c r="BC57" s="1249"/>
      <c r="BD57" s="1249"/>
      <c r="BE57" s="1249"/>
      <c r="BF57" s="1249"/>
      <c r="BG57" s="1249"/>
      <c r="BH57" s="1249"/>
      <c r="BI57" s="1249"/>
      <c r="BJ57" s="1249"/>
      <c r="BK57" s="1249"/>
      <c r="BL57" s="1249"/>
      <c r="BM57" s="1249"/>
      <c r="BN57" s="1249"/>
      <c r="BO57" s="1249"/>
      <c r="BP57" s="1290"/>
      <c r="BQ57" s="1248"/>
      <c r="BR57" s="1248"/>
      <c r="BS57" s="1248"/>
      <c r="BT57" s="1248"/>
      <c r="BU57" s="1248"/>
      <c r="BV57" s="1248"/>
      <c r="BW57" s="1248"/>
      <c r="BX57" s="1290"/>
      <c r="BY57" s="1248"/>
      <c r="BZ57" s="1248"/>
      <c r="CA57" s="1248"/>
      <c r="CB57" s="1248"/>
      <c r="CC57" s="1248"/>
      <c r="CD57" s="1248"/>
      <c r="CE57" s="1248"/>
      <c r="CF57" s="1248">
        <v>56.4</v>
      </c>
      <c r="CG57" s="1248"/>
      <c r="CH57" s="1248"/>
      <c r="CI57" s="1248"/>
      <c r="CJ57" s="1248"/>
      <c r="CK57" s="1248"/>
      <c r="CL57" s="1248"/>
      <c r="CM57" s="1248"/>
      <c r="CN57" s="1248">
        <v>58.8</v>
      </c>
      <c r="CO57" s="1248"/>
      <c r="CP57" s="1248"/>
      <c r="CQ57" s="1248"/>
      <c r="CR57" s="1248"/>
      <c r="CS57" s="1248"/>
      <c r="CT57" s="1248"/>
      <c r="CU57" s="1248"/>
      <c r="CV57" s="1248">
        <v>58.8</v>
      </c>
      <c r="CW57" s="1248"/>
      <c r="CX57" s="1248"/>
      <c r="CY57" s="1248"/>
      <c r="CZ57" s="1248"/>
      <c r="DA57" s="1248"/>
      <c r="DB57" s="1248"/>
      <c r="DC57" s="1248"/>
      <c r="DD57" s="1288"/>
      <c r="DE57" s="1283"/>
    </row>
    <row r="58" spans="1:109" s="1277" customFormat="1" ht="13.5" x14ac:dyDescent="0.15">
      <c r="A58" s="1240"/>
      <c r="B58" s="1283"/>
      <c r="G58" s="1253"/>
      <c r="H58" s="1253"/>
      <c r="I58" s="1252"/>
      <c r="J58" s="1252"/>
      <c r="K58" s="1256"/>
      <c r="L58" s="1256"/>
      <c r="M58" s="1256"/>
      <c r="N58" s="1256"/>
      <c r="AM58" s="1240"/>
      <c r="AN58" s="1250"/>
      <c r="AO58" s="1250"/>
      <c r="AP58" s="1250"/>
      <c r="AQ58" s="1250"/>
      <c r="AR58" s="1250"/>
      <c r="AS58" s="1250"/>
      <c r="AT58" s="1250"/>
      <c r="AU58" s="1250"/>
      <c r="AV58" s="1250"/>
      <c r="AW58" s="1250"/>
      <c r="AX58" s="1250"/>
      <c r="AY58" s="1250"/>
      <c r="AZ58" s="1250"/>
      <c r="BA58" s="1250"/>
      <c r="BB58" s="1249"/>
      <c r="BC58" s="1249"/>
      <c r="BD58" s="1249"/>
      <c r="BE58" s="1249"/>
      <c r="BF58" s="1249"/>
      <c r="BG58" s="1249"/>
      <c r="BH58" s="1249"/>
      <c r="BI58" s="1249"/>
      <c r="BJ58" s="1249"/>
      <c r="BK58" s="1249"/>
      <c r="BL58" s="1249"/>
      <c r="BM58" s="1249"/>
      <c r="BN58" s="1249"/>
      <c r="BO58" s="1249"/>
      <c r="BP58" s="1248"/>
      <c r="BQ58" s="1248"/>
      <c r="BR58" s="1248"/>
      <c r="BS58" s="1248"/>
      <c r="BT58" s="1248"/>
      <c r="BU58" s="1248"/>
      <c r="BV58" s="1248"/>
      <c r="BW58" s="1248"/>
      <c r="BX58" s="1248"/>
      <c r="BY58" s="1248"/>
      <c r="BZ58" s="1248"/>
      <c r="CA58" s="1248"/>
      <c r="CB58" s="1248"/>
      <c r="CC58" s="1248"/>
      <c r="CD58" s="1248"/>
      <c r="CE58" s="1248"/>
      <c r="CF58" s="1248"/>
      <c r="CG58" s="1248"/>
      <c r="CH58" s="1248"/>
      <c r="CI58" s="1248"/>
      <c r="CJ58" s="1248"/>
      <c r="CK58" s="1248"/>
      <c r="CL58" s="1248"/>
      <c r="CM58" s="1248"/>
      <c r="CN58" s="1248"/>
      <c r="CO58" s="1248"/>
      <c r="CP58" s="1248"/>
      <c r="CQ58" s="1248"/>
      <c r="CR58" s="1248"/>
      <c r="CS58" s="1248"/>
      <c r="CT58" s="1248"/>
      <c r="CU58" s="1248"/>
      <c r="CV58" s="1248"/>
      <c r="CW58" s="1248"/>
      <c r="CX58" s="1248"/>
      <c r="CY58" s="1248"/>
      <c r="CZ58" s="1248"/>
      <c r="DA58" s="1248"/>
      <c r="DB58" s="1248"/>
      <c r="DC58" s="1248"/>
      <c r="DD58" s="1288"/>
      <c r="DE58" s="1283"/>
    </row>
    <row r="59" spans="1:109" s="1277" customFormat="1" ht="13.5" x14ac:dyDescent="0.15">
      <c r="A59" s="1240"/>
      <c r="B59" s="1283"/>
      <c r="K59" s="1289"/>
      <c r="L59" s="1289"/>
      <c r="M59" s="1289"/>
      <c r="N59" s="1289"/>
      <c r="AQ59" s="1289"/>
      <c r="AR59" s="1289"/>
      <c r="AS59" s="1289"/>
      <c r="AT59" s="1289"/>
      <c r="BC59" s="1289"/>
      <c r="BD59" s="1289"/>
      <c r="BE59" s="1289"/>
      <c r="BF59" s="1289"/>
      <c r="BO59" s="1289"/>
      <c r="BP59" s="1289"/>
      <c r="BQ59" s="1289"/>
      <c r="BR59" s="1289"/>
      <c r="CA59" s="1289"/>
      <c r="CB59" s="1289"/>
      <c r="CC59" s="1289"/>
      <c r="CD59" s="1289"/>
      <c r="CM59" s="1289"/>
      <c r="CN59" s="1289"/>
      <c r="CO59" s="1289"/>
      <c r="CP59" s="1289"/>
      <c r="CY59" s="1289"/>
      <c r="CZ59" s="1289"/>
      <c r="DA59" s="1289"/>
      <c r="DB59" s="1289"/>
      <c r="DC59" s="1289"/>
      <c r="DD59" s="1288"/>
      <c r="DE59" s="1283"/>
    </row>
    <row r="60" spans="1:109" s="1277" customFormat="1" ht="13.5" x14ac:dyDescent="0.15">
      <c r="A60" s="1240"/>
      <c r="B60" s="1283"/>
      <c r="K60" s="1289"/>
      <c r="L60" s="1289"/>
      <c r="M60" s="1289"/>
      <c r="N60" s="1289"/>
      <c r="AQ60" s="1289"/>
      <c r="AR60" s="1289"/>
      <c r="AS60" s="1289"/>
      <c r="AT60" s="1289"/>
      <c r="BC60" s="1289"/>
      <c r="BD60" s="1289"/>
      <c r="BE60" s="1289"/>
      <c r="BF60" s="1289"/>
      <c r="BO60" s="1289"/>
      <c r="BP60" s="1289"/>
      <c r="BQ60" s="1289"/>
      <c r="BR60" s="1289"/>
      <c r="CA60" s="1289"/>
      <c r="CB60" s="1289"/>
      <c r="CC60" s="1289"/>
      <c r="CD60" s="1289"/>
      <c r="CM60" s="1289"/>
      <c r="CN60" s="1289"/>
      <c r="CO60" s="1289"/>
      <c r="CP60" s="1289"/>
      <c r="CY60" s="1289"/>
      <c r="CZ60" s="1289"/>
      <c r="DA60" s="1289"/>
      <c r="DB60" s="1289"/>
      <c r="DC60" s="1289"/>
      <c r="DD60" s="1288"/>
      <c r="DE60" s="1283"/>
    </row>
    <row r="61" spans="1:109" s="1277" customFormat="1" ht="13.5" x14ac:dyDescent="0.15">
      <c r="A61" s="1240"/>
      <c r="B61" s="1287"/>
      <c r="C61" s="1286"/>
      <c r="D61" s="1286"/>
      <c r="E61" s="1286"/>
      <c r="F61" s="1286"/>
      <c r="G61" s="1286"/>
      <c r="H61" s="1286"/>
      <c r="I61" s="1286"/>
      <c r="J61" s="1286"/>
      <c r="K61" s="1286"/>
      <c r="L61" s="1286"/>
      <c r="M61" s="1285"/>
      <c r="N61" s="1285"/>
      <c r="O61" s="1286"/>
      <c r="P61" s="1286"/>
      <c r="Q61" s="1286"/>
      <c r="R61" s="1286"/>
      <c r="S61" s="1286"/>
      <c r="T61" s="1286"/>
      <c r="U61" s="1286"/>
      <c r="V61" s="1286"/>
      <c r="W61" s="1286"/>
      <c r="X61" s="1286"/>
      <c r="Y61" s="1286"/>
      <c r="Z61" s="1286"/>
      <c r="AA61" s="1286"/>
      <c r="AB61" s="1286"/>
      <c r="AC61" s="1286"/>
      <c r="AD61" s="1286"/>
      <c r="AE61" s="1286"/>
      <c r="AF61" s="1286"/>
      <c r="AG61" s="1286"/>
      <c r="AH61" s="1286"/>
      <c r="AI61" s="1286"/>
      <c r="AJ61" s="1286"/>
      <c r="AK61" s="1286"/>
      <c r="AL61" s="1286"/>
      <c r="AM61" s="1286"/>
      <c r="AN61" s="1286"/>
      <c r="AO61" s="1286"/>
      <c r="AP61" s="1286"/>
      <c r="AQ61" s="1286"/>
      <c r="AR61" s="1286"/>
      <c r="AS61" s="1285"/>
      <c r="AT61" s="1285"/>
      <c r="AU61" s="1286"/>
      <c r="AV61" s="1286"/>
      <c r="AW61" s="1286"/>
      <c r="AX61" s="1286"/>
      <c r="AY61" s="1286"/>
      <c r="AZ61" s="1286"/>
      <c r="BA61" s="1286"/>
      <c r="BB61" s="1286"/>
      <c r="BC61" s="1286"/>
      <c r="BD61" s="1286"/>
      <c r="BE61" s="1285"/>
      <c r="BF61" s="1285"/>
      <c r="BG61" s="1286"/>
      <c r="BH61" s="1286"/>
      <c r="BI61" s="1286"/>
      <c r="BJ61" s="1286"/>
      <c r="BK61" s="1286"/>
      <c r="BL61" s="1286"/>
      <c r="BM61" s="1286"/>
      <c r="BN61" s="1286"/>
      <c r="BO61" s="1286"/>
      <c r="BP61" s="1286"/>
      <c r="BQ61" s="1285"/>
      <c r="BR61" s="1285"/>
      <c r="BS61" s="1286"/>
      <c r="BT61" s="1286"/>
      <c r="BU61" s="1286"/>
      <c r="BV61" s="1286"/>
      <c r="BW61" s="1286"/>
      <c r="BX61" s="1286"/>
      <c r="BY61" s="1286"/>
      <c r="BZ61" s="1286"/>
      <c r="CA61" s="1286"/>
      <c r="CB61" s="1286"/>
      <c r="CC61" s="1285"/>
      <c r="CD61" s="1285"/>
      <c r="CE61" s="1286"/>
      <c r="CF61" s="1286"/>
      <c r="CG61" s="1286"/>
      <c r="CH61" s="1286"/>
      <c r="CI61" s="1286"/>
      <c r="CJ61" s="1286"/>
      <c r="CK61" s="1286"/>
      <c r="CL61" s="1286"/>
      <c r="CM61" s="1286"/>
      <c r="CN61" s="1286"/>
      <c r="CO61" s="1285"/>
      <c r="CP61" s="1285"/>
      <c r="CQ61" s="1286"/>
      <c r="CR61" s="1286"/>
      <c r="CS61" s="1286"/>
      <c r="CT61" s="1286"/>
      <c r="CU61" s="1286"/>
      <c r="CV61" s="1286"/>
      <c r="CW61" s="1286"/>
      <c r="CX61" s="1286"/>
      <c r="CY61" s="1286"/>
      <c r="CZ61" s="1286"/>
      <c r="DA61" s="1285"/>
      <c r="DB61" s="1285"/>
      <c r="DC61" s="1285"/>
      <c r="DD61" s="1284"/>
      <c r="DE61" s="1283"/>
    </row>
    <row r="62" spans="1:109" ht="13.5" x14ac:dyDescent="0.15">
      <c r="B62" s="1282"/>
      <c r="C62" s="1282"/>
      <c r="D62" s="1282"/>
      <c r="E62" s="1282"/>
      <c r="F62" s="1282"/>
      <c r="G62" s="1282"/>
      <c r="H62" s="1282"/>
      <c r="I62" s="1282"/>
      <c r="J62" s="1282"/>
      <c r="K62" s="1282"/>
      <c r="L62" s="1282"/>
      <c r="M62" s="1282"/>
      <c r="N62" s="1282"/>
      <c r="O62" s="1282"/>
      <c r="P62" s="1282"/>
      <c r="Q62" s="1282"/>
      <c r="R62" s="1282"/>
      <c r="S62" s="1282"/>
      <c r="T62" s="1282"/>
      <c r="U62" s="1282"/>
      <c r="V62" s="1282"/>
      <c r="W62" s="1282"/>
      <c r="X62" s="1282"/>
      <c r="Y62" s="1282"/>
      <c r="Z62" s="1282"/>
      <c r="AA62" s="1282"/>
      <c r="AB62" s="1282"/>
      <c r="AC62" s="1282"/>
      <c r="AD62" s="1282"/>
      <c r="AE62" s="1282"/>
      <c r="AF62" s="1282"/>
      <c r="AG62" s="1282"/>
      <c r="AH62" s="1282"/>
      <c r="AI62" s="1282"/>
      <c r="AJ62" s="1282"/>
      <c r="AK62" s="1282"/>
      <c r="AL62" s="1282"/>
      <c r="AM62" s="1282"/>
      <c r="AN62" s="1282"/>
      <c r="AO62" s="1282"/>
      <c r="AP62" s="1282"/>
      <c r="AQ62" s="1282"/>
      <c r="AR62" s="1282"/>
      <c r="AS62" s="1282"/>
      <c r="AT62" s="1282"/>
      <c r="AU62" s="1282"/>
      <c r="AV62" s="1282"/>
      <c r="AW62" s="1282"/>
      <c r="AX62" s="1282"/>
      <c r="AY62" s="1282"/>
      <c r="AZ62" s="1282"/>
      <c r="BA62" s="1282"/>
      <c r="BB62" s="1282"/>
      <c r="BC62" s="1282"/>
      <c r="BD62" s="1282"/>
      <c r="BE62" s="1282"/>
      <c r="BF62" s="1282"/>
      <c r="BG62" s="1282"/>
      <c r="BH62" s="1282"/>
      <c r="BI62" s="1282"/>
      <c r="BJ62" s="1282"/>
      <c r="BK62" s="1282"/>
      <c r="BL62" s="1282"/>
      <c r="BM62" s="1282"/>
      <c r="BN62" s="1282"/>
      <c r="BO62" s="1282"/>
      <c r="BP62" s="1282"/>
      <c r="BQ62" s="1282"/>
      <c r="BR62" s="1282"/>
      <c r="BS62" s="1282"/>
      <c r="BT62" s="1282"/>
      <c r="BU62" s="1282"/>
      <c r="BV62" s="1282"/>
      <c r="BW62" s="1282"/>
      <c r="BX62" s="1282"/>
      <c r="BY62" s="1282"/>
      <c r="BZ62" s="1282"/>
      <c r="CA62" s="1282"/>
      <c r="CB62" s="1282"/>
      <c r="CC62" s="1282"/>
      <c r="CD62" s="1282"/>
      <c r="CE62" s="1282"/>
      <c r="CF62" s="1282"/>
      <c r="CG62" s="1282"/>
      <c r="CH62" s="1282"/>
      <c r="CI62" s="1282"/>
      <c r="CJ62" s="1282"/>
      <c r="CK62" s="1282"/>
      <c r="CL62" s="1282"/>
      <c r="CM62" s="1282"/>
      <c r="CN62" s="1282"/>
      <c r="CO62" s="1282"/>
      <c r="CP62" s="1282"/>
      <c r="CQ62" s="1282"/>
      <c r="CR62" s="1282"/>
      <c r="CS62" s="1282"/>
      <c r="CT62" s="1282"/>
      <c r="CU62" s="1282"/>
      <c r="CV62" s="1282"/>
      <c r="CW62" s="1282"/>
      <c r="CX62" s="1282"/>
      <c r="CY62" s="1282"/>
      <c r="CZ62" s="1282"/>
      <c r="DA62" s="1282"/>
      <c r="DB62" s="1282"/>
      <c r="DC62" s="1282"/>
      <c r="DD62" s="1282"/>
      <c r="DE62" s="1240"/>
    </row>
    <row r="63" spans="1:109" ht="17.25" x14ac:dyDescent="0.15">
      <c r="B63" s="1281" t="s">
        <v>600</v>
      </c>
    </row>
    <row r="64" spans="1:109" ht="13.5" x14ac:dyDescent="0.15">
      <c r="B64" s="1241"/>
      <c r="G64" s="1278"/>
      <c r="I64" s="1280"/>
      <c r="J64" s="1280"/>
      <c r="K64" s="1280"/>
      <c r="L64" s="1280"/>
      <c r="M64" s="1280"/>
      <c r="N64" s="1279"/>
      <c r="AM64" s="1278"/>
      <c r="AN64" s="1278" t="s">
        <v>599</v>
      </c>
      <c r="AP64" s="1277"/>
      <c r="AQ64" s="1277"/>
      <c r="AR64" s="1277"/>
      <c r="AY64" s="1278"/>
      <c r="BA64" s="1277"/>
      <c r="BB64" s="1277"/>
      <c r="BC64" s="1277"/>
      <c r="BK64" s="1278"/>
      <c r="BM64" s="1277"/>
      <c r="BN64" s="1277"/>
      <c r="BO64" s="1277"/>
      <c r="BW64" s="1278"/>
      <c r="BY64" s="1277"/>
      <c r="BZ64" s="1277"/>
      <c r="CA64" s="1277"/>
      <c r="CI64" s="1278"/>
      <c r="CK64" s="1277"/>
      <c r="CL64" s="1277"/>
      <c r="CM64" s="1277"/>
      <c r="CU64" s="1278"/>
      <c r="CW64" s="1277"/>
      <c r="CX64" s="1277"/>
      <c r="CY64" s="1277"/>
    </row>
    <row r="65" spans="2:107" ht="13.5" x14ac:dyDescent="0.15">
      <c r="B65" s="1241"/>
      <c r="AN65" s="1276" t="s">
        <v>605</v>
      </c>
      <c r="AO65" s="1275"/>
      <c r="AP65" s="1275"/>
      <c r="AQ65" s="1275"/>
      <c r="AR65" s="1275"/>
      <c r="AS65" s="1275"/>
      <c r="AT65" s="1275"/>
      <c r="AU65" s="1275"/>
      <c r="AV65" s="1275"/>
      <c r="AW65" s="1275"/>
      <c r="AX65" s="1275"/>
      <c r="AY65" s="1275"/>
      <c r="AZ65" s="1275"/>
      <c r="BA65" s="1275"/>
      <c r="BB65" s="1275"/>
      <c r="BC65" s="1275"/>
      <c r="BD65" s="1275"/>
      <c r="BE65" s="1275"/>
      <c r="BF65" s="1275"/>
      <c r="BG65" s="1275"/>
      <c r="BH65" s="1275"/>
      <c r="BI65" s="1275"/>
      <c r="BJ65" s="1275"/>
      <c r="BK65" s="1275"/>
      <c r="BL65" s="1275"/>
      <c r="BM65" s="1275"/>
      <c r="BN65" s="1275"/>
      <c r="BO65" s="1275"/>
      <c r="BP65" s="1275"/>
      <c r="BQ65" s="1275"/>
      <c r="BR65" s="1275"/>
      <c r="BS65" s="1275"/>
      <c r="BT65" s="1275"/>
      <c r="BU65" s="1275"/>
      <c r="BV65" s="1275"/>
      <c r="BW65" s="1275"/>
      <c r="BX65" s="1275"/>
      <c r="BY65" s="1275"/>
      <c r="BZ65" s="1275"/>
      <c r="CA65" s="1275"/>
      <c r="CB65" s="1275"/>
      <c r="CC65" s="1275"/>
      <c r="CD65" s="1275"/>
      <c r="CE65" s="1275"/>
      <c r="CF65" s="1275"/>
      <c r="CG65" s="1275"/>
      <c r="CH65" s="1275"/>
      <c r="CI65" s="1275"/>
      <c r="CJ65" s="1275"/>
      <c r="CK65" s="1275"/>
      <c r="CL65" s="1275"/>
      <c r="CM65" s="1275"/>
      <c r="CN65" s="1275"/>
      <c r="CO65" s="1275"/>
      <c r="CP65" s="1275"/>
      <c r="CQ65" s="1275"/>
      <c r="CR65" s="1275"/>
      <c r="CS65" s="1275"/>
      <c r="CT65" s="1275"/>
      <c r="CU65" s="1275"/>
      <c r="CV65" s="1275"/>
      <c r="CW65" s="1275"/>
      <c r="CX65" s="1275"/>
      <c r="CY65" s="1275"/>
      <c r="CZ65" s="1275"/>
      <c r="DA65" s="1275"/>
      <c r="DB65" s="1275"/>
      <c r="DC65" s="1274"/>
    </row>
    <row r="66" spans="2:107" ht="13.5" x14ac:dyDescent="0.15">
      <c r="B66" s="1241"/>
      <c r="AN66" s="1273"/>
      <c r="AO66" s="1272"/>
      <c r="AP66" s="1272"/>
      <c r="AQ66" s="1272"/>
      <c r="AR66" s="1272"/>
      <c r="AS66" s="1272"/>
      <c r="AT66" s="1272"/>
      <c r="AU66" s="1272"/>
      <c r="AV66" s="1272"/>
      <c r="AW66" s="1272"/>
      <c r="AX66" s="1272"/>
      <c r="AY66" s="1272"/>
      <c r="AZ66" s="1272"/>
      <c r="BA66" s="1272"/>
      <c r="BB66" s="1272"/>
      <c r="BC66" s="1272"/>
      <c r="BD66" s="1272"/>
      <c r="BE66" s="1272"/>
      <c r="BF66" s="1272"/>
      <c r="BG66" s="1272"/>
      <c r="BH66" s="1272"/>
      <c r="BI66" s="1272"/>
      <c r="BJ66" s="1272"/>
      <c r="BK66" s="1272"/>
      <c r="BL66" s="1272"/>
      <c r="BM66" s="1272"/>
      <c r="BN66" s="1272"/>
      <c r="BO66" s="1272"/>
      <c r="BP66" s="1272"/>
      <c r="BQ66" s="1272"/>
      <c r="BR66" s="1272"/>
      <c r="BS66" s="1272"/>
      <c r="BT66" s="1272"/>
      <c r="BU66" s="1272"/>
      <c r="BV66" s="1272"/>
      <c r="BW66" s="1272"/>
      <c r="BX66" s="1272"/>
      <c r="BY66" s="1272"/>
      <c r="BZ66" s="1272"/>
      <c r="CA66" s="1272"/>
      <c r="CB66" s="1272"/>
      <c r="CC66" s="1272"/>
      <c r="CD66" s="1272"/>
      <c r="CE66" s="1272"/>
      <c r="CF66" s="1272"/>
      <c r="CG66" s="1272"/>
      <c r="CH66" s="1272"/>
      <c r="CI66" s="1272"/>
      <c r="CJ66" s="1272"/>
      <c r="CK66" s="1272"/>
      <c r="CL66" s="1272"/>
      <c r="CM66" s="1272"/>
      <c r="CN66" s="1272"/>
      <c r="CO66" s="1272"/>
      <c r="CP66" s="1272"/>
      <c r="CQ66" s="1272"/>
      <c r="CR66" s="1272"/>
      <c r="CS66" s="1272"/>
      <c r="CT66" s="1272"/>
      <c r="CU66" s="1272"/>
      <c r="CV66" s="1272"/>
      <c r="CW66" s="1272"/>
      <c r="CX66" s="1272"/>
      <c r="CY66" s="1272"/>
      <c r="CZ66" s="1272"/>
      <c r="DA66" s="1272"/>
      <c r="DB66" s="1272"/>
      <c r="DC66" s="1271"/>
    </row>
    <row r="67" spans="2:107" ht="13.5" x14ac:dyDescent="0.15">
      <c r="B67" s="1241"/>
      <c r="AN67" s="1273"/>
      <c r="AO67" s="1272"/>
      <c r="AP67" s="1272"/>
      <c r="AQ67" s="1272"/>
      <c r="AR67" s="1272"/>
      <c r="AS67" s="1272"/>
      <c r="AT67" s="1272"/>
      <c r="AU67" s="1272"/>
      <c r="AV67" s="1272"/>
      <c r="AW67" s="1272"/>
      <c r="AX67" s="1272"/>
      <c r="AY67" s="1272"/>
      <c r="AZ67" s="1272"/>
      <c r="BA67" s="1272"/>
      <c r="BB67" s="1272"/>
      <c r="BC67" s="1272"/>
      <c r="BD67" s="1272"/>
      <c r="BE67" s="1272"/>
      <c r="BF67" s="1272"/>
      <c r="BG67" s="1272"/>
      <c r="BH67" s="1272"/>
      <c r="BI67" s="1272"/>
      <c r="BJ67" s="1272"/>
      <c r="BK67" s="1272"/>
      <c r="BL67" s="1272"/>
      <c r="BM67" s="1272"/>
      <c r="BN67" s="1272"/>
      <c r="BO67" s="1272"/>
      <c r="BP67" s="1272"/>
      <c r="BQ67" s="1272"/>
      <c r="BR67" s="1272"/>
      <c r="BS67" s="1272"/>
      <c r="BT67" s="1272"/>
      <c r="BU67" s="1272"/>
      <c r="BV67" s="1272"/>
      <c r="BW67" s="1272"/>
      <c r="BX67" s="1272"/>
      <c r="BY67" s="1272"/>
      <c r="BZ67" s="1272"/>
      <c r="CA67" s="1272"/>
      <c r="CB67" s="1272"/>
      <c r="CC67" s="1272"/>
      <c r="CD67" s="1272"/>
      <c r="CE67" s="1272"/>
      <c r="CF67" s="1272"/>
      <c r="CG67" s="1272"/>
      <c r="CH67" s="1272"/>
      <c r="CI67" s="1272"/>
      <c r="CJ67" s="1272"/>
      <c r="CK67" s="1272"/>
      <c r="CL67" s="1272"/>
      <c r="CM67" s="1272"/>
      <c r="CN67" s="1272"/>
      <c r="CO67" s="1272"/>
      <c r="CP67" s="1272"/>
      <c r="CQ67" s="1272"/>
      <c r="CR67" s="1272"/>
      <c r="CS67" s="1272"/>
      <c r="CT67" s="1272"/>
      <c r="CU67" s="1272"/>
      <c r="CV67" s="1272"/>
      <c r="CW67" s="1272"/>
      <c r="CX67" s="1272"/>
      <c r="CY67" s="1272"/>
      <c r="CZ67" s="1272"/>
      <c r="DA67" s="1272"/>
      <c r="DB67" s="1272"/>
      <c r="DC67" s="1271"/>
    </row>
    <row r="68" spans="2:107" ht="13.5" x14ac:dyDescent="0.15">
      <c r="B68" s="1241"/>
      <c r="AN68" s="1273"/>
      <c r="AO68" s="1272"/>
      <c r="AP68" s="1272"/>
      <c r="AQ68" s="1272"/>
      <c r="AR68" s="1272"/>
      <c r="AS68" s="1272"/>
      <c r="AT68" s="1272"/>
      <c r="AU68" s="1272"/>
      <c r="AV68" s="1272"/>
      <c r="AW68" s="1272"/>
      <c r="AX68" s="1272"/>
      <c r="AY68" s="1272"/>
      <c r="AZ68" s="1272"/>
      <c r="BA68" s="1272"/>
      <c r="BB68" s="1272"/>
      <c r="BC68" s="1272"/>
      <c r="BD68" s="1272"/>
      <c r="BE68" s="1272"/>
      <c r="BF68" s="1272"/>
      <c r="BG68" s="1272"/>
      <c r="BH68" s="1272"/>
      <c r="BI68" s="1272"/>
      <c r="BJ68" s="1272"/>
      <c r="BK68" s="1272"/>
      <c r="BL68" s="1272"/>
      <c r="BM68" s="1272"/>
      <c r="BN68" s="1272"/>
      <c r="BO68" s="1272"/>
      <c r="BP68" s="1272"/>
      <c r="BQ68" s="1272"/>
      <c r="BR68" s="1272"/>
      <c r="BS68" s="1272"/>
      <c r="BT68" s="1272"/>
      <c r="BU68" s="1272"/>
      <c r="BV68" s="1272"/>
      <c r="BW68" s="1272"/>
      <c r="BX68" s="1272"/>
      <c r="BY68" s="1272"/>
      <c r="BZ68" s="1272"/>
      <c r="CA68" s="1272"/>
      <c r="CB68" s="1272"/>
      <c r="CC68" s="1272"/>
      <c r="CD68" s="1272"/>
      <c r="CE68" s="1272"/>
      <c r="CF68" s="1272"/>
      <c r="CG68" s="1272"/>
      <c r="CH68" s="1272"/>
      <c r="CI68" s="1272"/>
      <c r="CJ68" s="1272"/>
      <c r="CK68" s="1272"/>
      <c r="CL68" s="1272"/>
      <c r="CM68" s="1272"/>
      <c r="CN68" s="1272"/>
      <c r="CO68" s="1272"/>
      <c r="CP68" s="1272"/>
      <c r="CQ68" s="1272"/>
      <c r="CR68" s="1272"/>
      <c r="CS68" s="1272"/>
      <c r="CT68" s="1272"/>
      <c r="CU68" s="1272"/>
      <c r="CV68" s="1272"/>
      <c r="CW68" s="1272"/>
      <c r="CX68" s="1272"/>
      <c r="CY68" s="1272"/>
      <c r="CZ68" s="1272"/>
      <c r="DA68" s="1272"/>
      <c r="DB68" s="1272"/>
      <c r="DC68" s="1271"/>
    </row>
    <row r="69" spans="2:107" ht="13.5" x14ac:dyDescent="0.15">
      <c r="B69" s="1241"/>
      <c r="AN69" s="1270"/>
      <c r="AO69" s="1269"/>
      <c r="AP69" s="1269"/>
      <c r="AQ69" s="1269"/>
      <c r="AR69" s="1269"/>
      <c r="AS69" s="1269"/>
      <c r="AT69" s="1269"/>
      <c r="AU69" s="1269"/>
      <c r="AV69" s="1269"/>
      <c r="AW69" s="1269"/>
      <c r="AX69" s="1269"/>
      <c r="AY69" s="1269"/>
      <c r="AZ69" s="1269"/>
      <c r="BA69" s="1269"/>
      <c r="BB69" s="1269"/>
      <c r="BC69" s="1269"/>
      <c r="BD69" s="1269"/>
      <c r="BE69" s="1269"/>
      <c r="BF69" s="1269"/>
      <c r="BG69" s="1269"/>
      <c r="BH69" s="1269"/>
      <c r="BI69" s="1269"/>
      <c r="BJ69" s="1269"/>
      <c r="BK69" s="1269"/>
      <c r="BL69" s="1269"/>
      <c r="BM69" s="1269"/>
      <c r="BN69" s="1269"/>
      <c r="BO69" s="1269"/>
      <c r="BP69" s="1269"/>
      <c r="BQ69" s="1269"/>
      <c r="BR69" s="1269"/>
      <c r="BS69" s="1269"/>
      <c r="BT69" s="1269"/>
      <c r="BU69" s="1269"/>
      <c r="BV69" s="1269"/>
      <c r="BW69" s="1269"/>
      <c r="BX69" s="1269"/>
      <c r="BY69" s="1269"/>
      <c r="BZ69" s="1269"/>
      <c r="CA69" s="1269"/>
      <c r="CB69" s="1269"/>
      <c r="CC69" s="1269"/>
      <c r="CD69" s="1269"/>
      <c r="CE69" s="1269"/>
      <c r="CF69" s="1269"/>
      <c r="CG69" s="1269"/>
      <c r="CH69" s="1269"/>
      <c r="CI69" s="1269"/>
      <c r="CJ69" s="1269"/>
      <c r="CK69" s="1269"/>
      <c r="CL69" s="1269"/>
      <c r="CM69" s="1269"/>
      <c r="CN69" s="1269"/>
      <c r="CO69" s="1269"/>
      <c r="CP69" s="1269"/>
      <c r="CQ69" s="1269"/>
      <c r="CR69" s="1269"/>
      <c r="CS69" s="1269"/>
      <c r="CT69" s="1269"/>
      <c r="CU69" s="1269"/>
      <c r="CV69" s="1269"/>
      <c r="CW69" s="1269"/>
      <c r="CX69" s="1269"/>
      <c r="CY69" s="1269"/>
      <c r="CZ69" s="1269"/>
      <c r="DA69" s="1269"/>
      <c r="DB69" s="1269"/>
      <c r="DC69" s="1268"/>
    </row>
    <row r="70" spans="2:107" ht="13.5" x14ac:dyDescent="0.15">
      <c r="B70" s="1241"/>
      <c r="H70" s="1267"/>
      <c r="I70" s="1267"/>
      <c r="J70" s="1265"/>
      <c r="K70" s="1265"/>
      <c r="L70" s="1264"/>
      <c r="M70" s="1265"/>
      <c r="N70" s="1264"/>
      <c r="AN70" s="1255"/>
      <c r="AO70" s="1255"/>
      <c r="AP70" s="1255"/>
      <c r="AZ70" s="1255"/>
      <c r="BA70" s="1255"/>
      <c r="BB70" s="1255"/>
      <c r="BL70" s="1255"/>
      <c r="BM70" s="1255"/>
      <c r="BN70" s="1255"/>
      <c r="BX70" s="1255"/>
      <c r="BY70" s="1255"/>
      <c r="BZ70" s="1255"/>
      <c r="CJ70" s="1255"/>
      <c r="CK70" s="1255"/>
      <c r="CL70" s="1255"/>
      <c r="CV70" s="1255"/>
      <c r="CW70" s="1255"/>
      <c r="CX70" s="1255"/>
    </row>
    <row r="71" spans="2:107" ht="13.5" x14ac:dyDescent="0.15">
      <c r="B71" s="1241"/>
      <c r="G71" s="1263"/>
      <c r="I71" s="1266"/>
      <c r="J71" s="1265"/>
      <c r="K71" s="1265"/>
      <c r="L71" s="1264"/>
      <c r="M71" s="1265"/>
      <c r="N71" s="1264"/>
      <c r="AM71" s="1263"/>
      <c r="AN71" s="1240" t="s">
        <v>598</v>
      </c>
    </row>
    <row r="72" spans="2:107" ht="13.5" x14ac:dyDescent="0.15">
      <c r="B72" s="1241"/>
      <c r="G72" s="1253"/>
      <c r="H72" s="1253"/>
      <c r="I72" s="1253"/>
      <c r="J72" s="1253"/>
      <c r="K72" s="1262"/>
      <c r="L72" s="1262"/>
      <c r="M72" s="1261"/>
      <c r="N72" s="1261"/>
      <c r="AN72" s="1260"/>
      <c r="AO72" s="1259"/>
      <c r="AP72" s="1259"/>
      <c r="AQ72" s="1259"/>
      <c r="AR72" s="1259"/>
      <c r="AS72" s="1259"/>
      <c r="AT72" s="1259"/>
      <c r="AU72" s="1259"/>
      <c r="AV72" s="1259"/>
      <c r="AW72" s="1259"/>
      <c r="AX72" s="1259"/>
      <c r="AY72" s="1259"/>
      <c r="AZ72" s="1259"/>
      <c r="BA72" s="1259"/>
      <c r="BB72" s="1259"/>
      <c r="BC72" s="1259"/>
      <c r="BD72" s="1259"/>
      <c r="BE72" s="1259"/>
      <c r="BF72" s="1259"/>
      <c r="BG72" s="1259"/>
      <c r="BH72" s="1259"/>
      <c r="BI72" s="1259"/>
      <c r="BJ72" s="1259"/>
      <c r="BK72" s="1259"/>
      <c r="BL72" s="1259"/>
      <c r="BM72" s="1259"/>
      <c r="BN72" s="1259"/>
      <c r="BO72" s="1258"/>
      <c r="BP72" s="1250" t="s">
        <v>559</v>
      </c>
      <c r="BQ72" s="1250"/>
      <c r="BR72" s="1250"/>
      <c r="BS72" s="1250"/>
      <c r="BT72" s="1250"/>
      <c r="BU72" s="1250"/>
      <c r="BV72" s="1250"/>
      <c r="BW72" s="1250"/>
      <c r="BX72" s="1250" t="s">
        <v>560</v>
      </c>
      <c r="BY72" s="1250"/>
      <c r="BZ72" s="1250"/>
      <c r="CA72" s="1250"/>
      <c r="CB72" s="1250"/>
      <c r="CC72" s="1250"/>
      <c r="CD72" s="1250"/>
      <c r="CE72" s="1250"/>
      <c r="CF72" s="1250" t="s">
        <v>561</v>
      </c>
      <c r="CG72" s="1250"/>
      <c r="CH72" s="1250"/>
      <c r="CI72" s="1250"/>
      <c r="CJ72" s="1250"/>
      <c r="CK72" s="1250"/>
      <c r="CL72" s="1250"/>
      <c r="CM72" s="1250"/>
      <c r="CN72" s="1250" t="s">
        <v>562</v>
      </c>
      <c r="CO72" s="1250"/>
      <c r="CP72" s="1250"/>
      <c r="CQ72" s="1250"/>
      <c r="CR72" s="1250"/>
      <c r="CS72" s="1250"/>
      <c r="CT72" s="1250"/>
      <c r="CU72" s="1250"/>
      <c r="CV72" s="1250" t="s">
        <v>563</v>
      </c>
      <c r="CW72" s="1250"/>
      <c r="CX72" s="1250"/>
      <c r="CY72" s="1250"/>
      <c r="CZ72" s="1250"/>
      <c r="DA72" s="1250"/>
      <c r="DB72" s="1250"/>
      <c r="DC72" s="1250"/>
    </row>
    <row r="73" spans="2:107" ht="13.5" x14ac:dyDescent="0.15">
      <c r="B73" s="1241"/>
      <c r="G73" s="1257"/>
      <c r="H73" s="1257"/>
      <c r="I73" s="1257"/>
      <c r="J73" s="1257"/>
      <c r="K73" s="1254"/>
      <c r="L73" s="1254"/>
      <c r="M73" s="1254"/>
      <c r="N73" s="1254"/>
      <c r="AM73" s="1255"/>
      <c r="AN73" s="1249" t="s">
        <v>597</v>
      </c>
      <c r="AO73" s="1249"/>
      <c r="AP73" s="1249"/>
      <c r="AQ73" s="1249"/>
      <c r="AR73" s="1249"/>
      <c r="AS73" s="1249"/>
      <c r="AT73" s="1249"/>
      <c r="AU73" s="1249"/>
      <c r="AV73" s="1249"/>
      <c r="AW73" s="1249"/>
      <c r="AX73" s="1249"/>
      <c r="AY73" s="1249"/>
      <c r="AZ73" s="1249"/>
      <c r="BA73" s="1249"/>
      <c r="BB73" s="1249" t="s">
        <v>595</v>
      </c>
      <c r="BC73" s="1249"/>
      <c r="BD73" s="1249"/>
      <c r="BE73" s="1249"/>
      <c r="BF73" s="1249"/>
      <c r="BG73" s="1249"/>
      <c r="BH73" s="1249"/>
      <c r="BI73" s="1249"/>
      <c r="BJ73" s="1249"/>
      <c r="BK73" s="1249"/>
      <c r="BL73" s="1249"/>
      <c r="BM73" s="1249"/>
      <c r="BN73" s="1249"/>
      <c r="BO73" s="1249"/>
      <c r="BP73" s="1248">
        <v>165</v>
      </c>
      <c r="BQ73" s="1248"/>
      <c r="BR73" s="1248"/>
      <c r="BS73" s="1248"/>
      <c r="BT73" s="1248"/>
      <c r="BU73" s="1248"/>
      <c r="BV73" s="1248"/>
      <c r="BW73" s="1248"/>
      <c r="BX73" s="1248">
        <v>150.1</v>
      </c>
      <c r="BY73" s="1248"/>
      <c r="BZ73" s="1248"/>
      <c r="CA73" s="1248"/>
      <c r="CB73" s="1248"/>
      <c r="CC73" s="1248"/>
      <c r="CD73" s="1248"/>
      <c r="CE73" s="1248"/>
      <c r="CF73" s="1248">
        <v>140.19999999999999</v>
      </c>
      <c r="CG73" s="1248"/>
      <c r="CH73" s="1248"/>
      <c r="CI73" s="1248"/>
      <c r="CJ73" s="1248"/>
      <c r="CK73" s="1248"/>
      <c r="CL73" s="1248"/>
      <c r="CM73" s="1248"/>
      <c r="CN73" s="1248">
        <v>126.1</v>
      </c>
      <c r="CO73" s="1248"/>
      <c r="CP73" s="1248"/>
      <c r="CQ73" s="1248"/>
      <c r="CR73" s="1248"/>
      <c r="CS73" s="1248"/>
      <c r="CT73" s="1248"/>
      <c r="CU73" s="1248"/>
      <c r="CV73" s="1248">
        <v>119.6</v>
      </c>
      <c r="CW73" s="1248"/>
      <c r="CX73" s="1248"/>
      <c r="CY73" s="1248"/>
      <c r="CZ73" s="1248"/>
      <c r="DA73" s="1248"/>
      <c r="DB73" s="1248"/>
      <c r="DC73" s="1248"/>
    </row>
    <row r="74" spans="2:107" ht="13.5" x14ac:dyDescent="0.15">
      <c r="B74" s="1241"/>
      <c r="G74" s="1257"/>
      <c r="H74" s="1257"/>
      <c r="I74" s="1257"/>
      <c r="J74" s="1257"/>
      <c r="K74" s="1254"/>
      <c r="L74" s="1254"/>
      <c r="M74" s="1254"/>
      <c r="N74" s="1254"/>
      <c r="AM74" s="1255"/>
      <c r="AN74" s="1249"/>
      <c r="AO74" s="1249"/>
      <c r="AP74" s="1249"/>
      <c r="AQ74" s="1249"/>
      <c r="AR74" s="1249"/>
      <c r="AS74" s="1249"/>
      <c r="AT74" s="1249"/>
      <c r="AU74" s="1249"/>
      <c r="AV74" s="1249"/>
      <c r="AW74" s="1249"/>
      <c r="AX74" s="1249"/>
      <c r="AY74" s="1249"/>
      <c r="AZ74" s="1249"/>
      <c r="BA74" s="1249"/>
      <c r="BB74" s="1249"/>
      <c r="BC74" s="1249"/>
      <c r="BD74" s="1249"/>
      <c r="BE74" s="1249"/>
      <c r="BF74" s="1249"/>
      <c r="BG74" s="1249"/>
      <c r="BH74" s="1249"/>
      <c r="BI74" s="1249"/>
      <c r="BJ74" s="1249"/>
      <c r="BK74" s="1249"/>
      <c r="BL74" s="1249"/>
      <c r="BM74" s="1249"/>
      <c r="BN74" s="1249"/>
      <c r="BO74" s="1249"/>
      <c r="BP74" s="1248"/>
      <c r="BQ74" s="1248"/>
      <c r="BR74" s="1248"/>
      <c r="BS74" s="1248"/>
      <c r="BT74" s="1248"/>
      <c r="BU74" s="1248"/>
      <c r="BV74" s="1248"/>
      <c r="BW74" s="1248"/>
      <c r="BX74" s="1248"/>
      <c r="BY74" s="1248"/>
      <c r="BZ74" s="1248"/>
      <c r="CA74" s="1248"/>
      <c r="CB74" s="1248"/>
      <c r="CC74" s="1248"/>
      <c r="CD74" s="1248"/>
      <c r="CE74" s="1248"/>
      <c r="CF74" s="1248"/>
      <c r="CG74" s="1248"/>
      <c r="CH74" s="1248"/>
      <c r="CI74" s="1248"/>
      <c r="CJ74" s="1248"/>
      <c r="CK74" s="1248"/>
      <c r="CL74" s="1248"/>
      <c r="CM74" s="1248"/>
      <c r="CN74" s="1248"/>
      <c r="CO74" s="1248"/>
      <c r="CP74" s="1248"/>
      <c r="CQ74" s="1248"/>
      <c r="CR74" s="1248"/>
      <c r="CS74" s="1248"/>
      <c r="CT74" s="1248"/>
      <c r="CU74" s="1248"/>
      <c r="CV74" s="1248"/>
      <c r="CW74" s="1248"/>
      <c r="CX74" s="1248"/>
      <c r="CY74" s="1248"/>
      <c r="CZ74" s="1248"/>
      <c r="DA74" s="1248"/>
      <c r="DB74" s="1248"/>
      <c r="DC74" s="1248"/>
    </row>
    <row r="75" spans="2:107" ht="13.5" x14ac:dyDescent="0.15">
      <c r="B75" s="1241"/>
      <c r="G75" s="1257"/>
      <c r="H75" s="1257"/>
      <c r="I75" s="1253"/>
      <c r="J75" s="1253"/>
      <c r="K75" s="1256"/>
      <c r="L75" s="1256"/>
      <c r="M75" s="1256"/>
      <c r="N75" s="1256"/>
      <c r="AM75" s="1255"/>
      <c r="AN75" s="1249"/>
      <c r="AO75" s="1249"/>
      <c r="AP75" s="1249"/>
      <c r="AQ75" s="1249"/>
      <c r="AR75" s="1249"/>
      <c r="AS75" s="1249"/>
      <c r="AT75" s="1249"/>
      <c r="AU75" s="1249"/>
      <c r="AV75" s="1249"/>
      <c r="AW75" s="1249"/>
      <c r="AX75" s="1249"/>
      <c r="AY75" s="1249"/>
      <c r="AZ75" s="1249"/>
      <c r="BA75" s="1249"/>
      <c r="BB75" s="1249" t="s">
        <v>594</v>
      </c>
      <c r="BC75" s="1249"/>
      <c r="BD75" s="1249"/>
      <c r="BE75" s="1249"/>
      <c r="BF75" s="1249"/>
      <c r="BG75" s="1249"/>
      <c r="BH75" s="1249"/>
      <c r="BI75" s="1249"/>
      <c r="BJ75" s="1249"/>
      <c r="BK75" s="1249"/>
      <c r="BL75" s="1249"/>
      <c r="BM75" s="1249"/>
      <c r="BN75" s="1249"/>
      <c r="BO75" s="1249"/>
      <c r="BP75" s="1248">
        <v>15.8</v>
      </c>
      <c r="BQ75" s="1248"/>
      <c r="BR75" s="1248"/>
      <c r="BS75" s="1248"/>
      <c r="BT75" s="1248"/>
      <c r="BU75" s="1248"/>
      <c r="BV75" s="1248"/>
      <c r="BW75" s="1248"/>
      <c r="BX75" s="1248">
        <v>14.9</v>
      </c>
      <c r="BY75" s="1248"/>
      <c r="BZ75" s="1248"/>
      <c r="CA75" s="1248"/>
      <c r="CB75" s="1248"/>
      <c r="CC75" s="1248"/>
      <c r="CD75" s="1248"/>
      <c r="CE75" s="1248"/>
      <c r="CF75" s="1248">
        <v>13.9</v>
      </c>
      <c r="CG75" s="1248"/>
      <c r="CH75" s="1248"/>
      <c r="CI75" s="1248"/>
      <c r="CJ75" s="1248"/>
      <c r="CK75" s="1248"/>
      <c r="CL75" s="1248"/>
      <c r="CM75" s="1248"/>
      <c r="CN75" s="1248">
        <v>13.4</v>
      </c>
      <c r="CO75" s="1248"/>
      <c r="CP75" s="1248"/>
      <c r="CQ75" s="1248"/>
      <c r="CR75" s="1248"/>
      <c r="CS75" s="1248"/>
      <c r="CT75" s="1248"/>
      <c r="CU75" s="1248"/>
      <c r="CV75" s="1248">
        <v>13.4</v>
      </c>
      <c r="CW75" s="1248"/>
      <c r="CX75" s="1248"/>
      <c r="CY75" s="1248"/>
      <c r="CZ75" s="1248"/>
      <c r="DA75" s="1248"/>
      <c r="DB75" s="1248"/>
      <c r="DC75" s="1248"/>
    </row>
    <row r="76" spans="2:107" ht="13.5" x14ac:dyDescent="0.15">
      <c r="B76" s="1241"/>
      <c r="G76" s="1257"/>
      <c r="H76" s="1257"/>
      <c r="I76" s="1253"/>
      <c r="J76" s="1253"/>
      <c r="K76" s="1256"/>
      <c r="L76" s="1256"/>
      <c r="M76" s="1256"/>
      <c r="N76" s="1256"/>
      <c r="AM76" s="1255"/>
      <c r="AN76" s="1249"/>
      <c r="AO76" s="1249"/>
      <c r="AP76" s="1249"/>
      <c r="AQ76" s="1249"/>
      <c r="AR76" s="1249"/>
      <c r="AS76" s="1249"/>
      <c r="AT76" s="1249"/>
      <c r="AU76" s="1249"/>
      <c r="AV76" s="1249"/>
      <c r="AW76" s="1249"/>
      <c r="AX76" s="1249"/>
      <c r="AY76" s="1249"/>
      <c r="AZ76" s="1249"/>
      <c r="BA76" s="1249"/>
      <c r="BB76" s="1249"/>
      <c r="BC76" s="1249"/>
      <c r="BD76" s="1249"/>
      <c r="BE76" s="1249"/>
      <c r="BF76" s="1249"/>
      <c r="BG76" s="1249"/>
      <c r="BH76" s="1249"/>
      <c r="BI76" s="1249"/>
      <c r="BJ76" s="1249"/>
      <c r="BK76" s="1249"/>
      <c r="BL76" s="1249"/>
      <c r="BM76" s="1249"/>
      <c r="BN76" s="1249"/>
      <c r="BO76" s="1249"/>
      <c r="BP76" s="1248"/>
      <c r="BQ76" s="1248"/>
      <c r="BR76" s="1248"/>
      <c r="BS76" s="1248"/>
      <c r="BT76" s="1248"/>
      <c r="BU76" s="1248"/>
      <c r="BV76" s="1248"/>
      <c r="BW76" s="1248"/>
      <c r="BX76" s="1248"/>
      <c r="BY76" s="1248"/>
      <c r="BZ76" s="1248"/>
      <c r="CA76" s="1248"/>
      <c r="CB76" s="1248"/>
      <c r="CC76" s="1248"/>
      <c r="CD76" s="1248"/>
      <c r="CE76" s="1248"/>
      <c r="CF76" s="1248"/>
      <c r="CG76" s="1248"/>
      <c r="CH76" s="1248"/>
      <c r="CI76" s="1248"/>
      <c r="CJ76" s="1248"/>
      <c r="CK76" s="1248"/>
      <c r="CL76" s="1248"/>
      <c r="CM76" s="1248"/>
      <c r="CN76" s="1248"/>
      <c r="CO76" s="1248"/>
      <c r="CP76" s="1248"/>
      <c r="CQ76" s="1248"/>
      <c r="CR76" s="1248"/>
      <c r="CS76" s="1248"/>
      <c r="CT76" s="1248"/>
      <c r="CU76" s="1248"/>
      <c r="CV76" s="1248"/>
      <c r="CW76" s="1248"/>
      <c r="CX76" s="1248"/>
      <c r="CY76" s="1248"/>
      <c r="CZ76" s="1248"/>
      <c r="DA76" s="1248"/>
      <c r="DB76" s="1248"/>
      <c r="DC76" s="1248"/>
    </row>
    <row r="77" spans="2:107" ht="13.5" x14ac:dyDescent="0.15">
      <c r="B77" s="1241"/>
      <c r="G77" s="1253"/>
      <c r="H77" s="1253"/>
      <c r="I77" s="1253"/>
      <c r="J77" s="1253"/>
      <c r="K77" s="1254"/>
      <c r="L77" s="1254"/>
      <c r="M77" s="1254"/>
      <c r="N77" s="1254"/>
      <c r="AN77" s="1250" t="s">
        <v>596</v>
      </c>
      <c r="AO77" s="1250"/>
      <c r="AP77" s="1250"/>
      <c r="AQ77" s="1250"/>
      <c r="AR77" s="1250"/>
      <c r="AS77" s="1250"/>
      <c r="AT77" s="1250"/>
      <c r="AU77" s="1250"/>
      <c r="AV77" s="1250"/>
      <c r="AW77" s="1250"/>
      <c r="AX77" s="1250"/>
      <c r="AY77" s="1250"/>
      <c r="AZ77" s="1250"/>
      <c r="BA77" s="1250"/>
      <c r="BB77" s="1249" t="s">
        <v>595</v>
      </c>
      <c r="BC77" s="1249"/>
      <c r="BD77" s="1249"/>
      <c r="BE77" s="1249"/>
      <c r="BF77" s="1249"/>
      <c r="BG77" s="1249"/>
      <c r="BH77" s="1249"/>
      <c r="BI77" s="1249"/>
      <c r="BJ77" s="1249"/>
      <c r="BK77" s="1249"/>
      <c r="BL77" s="1249"/>
      <c r="BM77" s="1249"/>
      <c r="BN77" s="1249"/>
      <c r="BO77" s="1249"/>
      <c r="BP77" s="1248">
        <v>65.3</v>
      </c>
      <c r="BQ77" s="1248"/>
      <c r="BR77" s="1248"/>
      <c r="BS77" s="1248"/>
      <c r="BT77" s="1248"/>
      <c r="BU77" s="1248"/>
      <c r="BV77" s="1248"/>
      <c r="BW77" s="1248"/>
      <c r="BX77" s="1248">
        <v>60.8</v>
      </c>
      <c r="BY77" s="1248"/>
      <c r="BZ77" s="1248"/>
      <c r="CA77" s="1248"/>
      <c r="CB77" s="1248"/>
      <c r="CC77" s="1248"/>
      <c r="CD77" s="1248"/>
      <c r="CE77" s="1248"/>
      <c r="CF77" s="1248">
        <v>41.5</v>
      </c>
      <c r="CG77" s="1248"/>
      <c r="CH77" s="1248"/>
      <c r="CI77" s="1248"/>
      <c r="CJ77" s="1248"/>
      <c r="CK77" s="1248"/>
      <c r="CL77" s="1248"/>
      <c r="CM77" s="1248"/>
      <c r="CN77" s="1248">
        <v>36.6</v>
      </c>
      <c r="CO77" s="1248"/>
      <c r="CP77" s="1248"/>
      <c r="CQ77" s="1248"/>
      <c r="CR77" s="1248"/>
      <c r="CS77" s="1248"/>
      <c r="CT77" s="1248"/>
      <c r="CU77" s="1248"/>
      <c r="CV77" s="1248">
        <v>37.700000000000003</v>
      </c>
      <c r="CW77" s="1248"/>
      <c r="CX77" s="1248"/>
      <c r="CY77" s="1248"/>
      <c r="CZ77" s="1248"/>
      <c r="DA77" s="1248"/>
      <c r="DB77" s="1248"/>
      <c r="DC77" s="1248"/>
    </row>
    <row r="78" spans="2:107" ht="13.5" x14ac:dyDescent="0.15">
      <c r="B78" s="1241"/>
      <c r="G78" s="1253"/>
      <c r="H78" s="1253"/>
      <c r="I78" s="1253"/>
      <c r="J78" s="1253"/>
      <c r="K78" s="1254"/>
      <c r="L78" s="1254"/>
      <c r="M78" s="1254"/>
      <c r="N78" s="1254"/>
      <c r="AN78" s="1250"/>
      <c r="AO78" s="1250"/>
      <c r="AP78" s="1250"/>
      <c r="AQ78" s="1250"/>
      <c r="AR78" s="1250"/>
      <c r="AS78" s="1250"/>
      <c r="AT78" s="1250"/>
      <c r="AU78" s="1250"/>
      <c r="AV78" s="1250"/>
      <c r="AW78" s="1250"/>
      <c r="AX78" s="1250"/>
      <c r="AY78" s="1250"/>
      <c r="AZ78" s="1250"/>
      <c r="BA78" s="1250"/>
      <c r="BB78" s="1249"/>
      <c r="BC78" s="1249"/>
      <c r="BD78" s="1249"/>
      <c r="BE78" s="1249"/>
      <c r="BF78" s="1249"/>
      <c r="BG78" s="1249"/>
      <c r="BH78" s="1249"/>
      <c r="BI78" s="1249"/>
      <c r="BJ78" s="1249"/>
      <c r="BK78" s="1249"/>
      <c r="BL78" s="1249"/>
      <c r="BM78" s="1249"/>
      <c r="BN78" s="1249"/>
      <c r="BO78" s="1249"/>
      <c r="BP78" s="1248"/>
      <c r="BQ78" s="1248"/>
      <c r="BR78" s="1248"/>
      <c r="BS78" s="1248"/>
      <c r="BT78" s="1248"/>
      <c r="BU78" s="1248"/>
      <c r="BV78" s="1248"/>
      <c r="BW78" s="1248"/>
      <c r="BX78" s="1248"/>
      <c r="BY78" s="1248"/>
      <c r="BZ78" s="1248"/>
      <c r="CA78" s="1248"/>
      <c r="CB78" s="1248"/>
      <c r="CC78" s="1248"/>
      <c r="CD78" s="1248"/>
      <c r="CE78" s="1248"/>
      <c r="CF78" s="1248"/>
      <c r="CG78" s="1248"/>
      <c r="CH78" s="1248"/>
      <c r="CI78" s="1248"/>
      <c r="CJ78" s="1248"/>
      <c r="CK78" s="1248"/>
      <c r="CL78" s="1248"/>
      <c r="CM78" s="1248"/>
      <c r="CN78" s="1248"/>
      <c r="CO78" s="1248"/>
      <c r="CP78" s="1248"/>
      <c r="CQ78" s="1248"/>
      <c r="CR78" s="1248"/>
      <c r="CS78" s="1248"/>
      <c r="CT78" s="1248"/>
      <c r="CU78" s="1248"/>
      <c r="CV78" s="1248"/>
      <c r="CW78" s="1248"/>
      <c r="CX78" s="1248"/>
      <c r="CY78" s="1248"/>
      <c r="CZ78" s="1248"/>
      <c r="DA78" s="1248"/>
      <c r="DB78" s="1248"/>
      <c r="DC78" s="1248"/>
    </row>
    <row r="79" spans="2:107" ht="13.5" x14ac:dyDescent="0.15">
      <c r="B79" s="1241"/>
      <c r="G79" s="1253"/>
      <c r="H79" s="1253"/>
      <c r="I79" s="1252"/>
      <c r="J79" s="1252"/>
      <c r="K79" s="1251"/>
      <c r="L79" s="1251"/>
      <c r="M79" s="1251"/>
      <c r="N79" s="1251"/>
      <c r="AN79" s="1250"/>
      <c r="AO79" s="1250"/>
      <c r="AP79" s="1250"/>
      <c r="AQ79" s="1250"/>
      <c r="AR79" s="1250"/>
      <c r="AS79" s="1250"/>
      <c r="AT79" s="1250"/>
      <c r="AU79" s="1250"/>
      <c r="AV79" s="1250"/>
      <c r="AW79" s="1250"/>
      <c r="AX79" s="1250"/>
      <c r="AY79" s="1250"/>
      <c r="AZ79" s="1250"/>
      <c r="BA79" s="1250"/>
      <c r="BB79" s="1249" t="s">
        <v>594</v>
      </c>
      <c r="BC79" s="1249"/>
      <c r="BD79" s="1249"/>
      <c r="BE79" s="1249"/>
      <c r="BF79" s="1249"/>
      <c r="BG79" s="1249"/>
      <c r="BH79" s="1249"/>
      <c r="BI79" s="1249"/>
      <c r="BJ79" s="1249"/>
      <c r="BK79" s="1249"/>
      <c r="BL79" s="1249"/>
      <c r="BM79" s="1249"/>
      <c r="BN79" s="1249"/>
      <c r="BO79" s="1249"/>
      <c r="BP79" s="1248">
        <v>12</v>
      </c>
      <c r="BQ79" s="1248"/>
      <c r="BR79" s="1248"/>
      <c r="BS79" s="1248"/>
      <c r="BT79" s="1248"/>
      <c r="BU79" s="1248"/>
      <c r="BV79" s="1248"/>
      <c r="BW79" s="1248"/>
      <c r="BX79" s="1248">
        <v>11.1</v>
      </c>
      <c r="BY79" s="1248"/>
      <c r="BZ79" s="1248"/>
      <c r="CA79" s="1248"/>
      <c r="CB79" s="1248"/>
      <c r="CC79" s="1248"/>
      <c r="CD79" s="1248"/>
      <c r="CE79" s="1248"/>
      <c r="CF79" s="1248">
        <v>9.6</v>
      </c>
      <c r="CG79" s="1248"/>
      <c r="CH79" s="1248"/>
      <c r="CI79" s="1248"/>
      <c r="CJ79" s="1248"/>
      <c r="CK79" s="1248"/>
      <c r="CL79" s="1248"/>
      <c r="CM79" s="1248"/>
      <c r="CN79" s="1248">
        <v>9.1999999999999993</v>
      </c>
      <c r="CO79" s="1248"/>
      <c r="CP79" s="1248"/>
      <c r="CQ79" s="1248"/>
      <c r="CR79" s="1248"/>
      <c r="CS79" s="1248"/>
      <c r="CT79" s="1248"/>
      <c r="CU79" s="1248"/>
      <c r="CV79" s="1248">
        <v>8.9</v>
      </c>
      <c r="CW79" s="1248"/>
      <c r="CX79" s="1248"/>
      <c r="CY79" s="1248"/>
      <c r="CZ79" s="1248"/>
      <c r="DA79" s="1248"/>
      <c r="DB79" s="1248"/>
      <c r="DC79" s="1248"/>
    </row>
    <row r="80" spans="2:107" ht="13.5" x14ac:dyDescent="0.15">
      <c r="B80" s="1241"/>
      <c r="G80" s="1253"/>
      <c r="H80" s="1253"/>
      <c r="I80" s="1252"/>
      <c r="J80" s="1252"/>
      <c r="K80" s="1251"/>
      <c r="L80" s="1251"/>
      <c r="M80" s="1251"/>
      <c r="N80" s="1251"/>
      <c r="AN80" s="1250"/>
      <c r="AO80" s="1250"/>
      <c r="AP80" s="1250"/>
      <c r="AQ80" s="1250"/>
      <c r="AR80" s="1250"/>
      <c r="AS80" s="1250"/>
      <c r="AT80" s="1250"/>
      <c r="AU80" s="1250"/>
      <c r="AV80" s="1250"/>
      <c r="AW80" s="1250"/>
      <c r="AX80" s="1250"/>
      <c r="AY80" s="1250"/>
      <c r="AZ80" s="1250"/>
      <c r="BA80" s="1250"/>
      <c r="BB80" s="1249"/>
      <c r="BC80" s="1249"/>
      <c r="BD80" s="1249"/>
      <c r="BE80" s="1249"/>
      <c r="BF80" s="1249"/>
      <c r="BG80" s="1249"/>
      <c r="BH80" s="1249"/>
      <c r="BI80" s="1249"/>
      <c r="BJ80" s="1249"/>
      <c r="BK80" s="1249"/>
      <c r="BL80" s="1249"/>
      <c r="BM80" s="1249"/>
      <c r="BN80" s="1249"/>
      <c r="BO80" s="1249"/>
      <c r="BP80" s="1248"/>
      <c r="BQ80" s="1248"/>
      <c r="BR80" s="1248"/>
      <c r="BS80" s="1248"/>
      <c r="BT80" s="1248"/>
      <c r="BU80" s="1248"/>
      <c r="BV80" s="1248"/>
      <c r="BW80" s="1248"/>
      <c r="BX80" s="1248"/>
      <c r="BY80" s="1248"/>
      <c r="BZ80" s="1248"/>
      <c r="CA80" s="1248"/>
      <c r="CB80" s="1248"/>
      <c r="CC80" s="1248"/>
      <c r="CD80" s="1248"/>
      <c r="CE80" s="1248"/>
      <c r="CF80" s="1248"/>
      <c r="CG80" s="1248"/>
      <c r="CH80" s="1248"/>
      <c r="CI80" s="1248"/>
      <c r="CJ80" s="1248"/>
      <c r="CK80" s="1248"/>
      <c r="CL80" s="1248"/>
      <c r="CM80" s="1248"/>
      <c r="CN80" s="1248"/>
      <c r="CO80" s="1248"/>
      <c r="CP80" s="1248"/>
      <c r="CQ80" s="1248"/>
      <c r="CR80" s="1248"/>
      <c r="CS80" s="1248"/>
      <c r="CT80" s="1248"/>
      <c r="CU80" s="1248"/>
      <c r="CV80" s="1248"/>
      <c r="CW80" s="1248"/>
      <c r="CX80" s="1248"/>
      <c r="CY80" s="1248"/>
      <c r="CZ80" s="1248"/>
      <c r="DA80" s="1248"/>
      <c r="DB80" s="1248"/>
      <c r="DC80" s="1248"/>
    </row>
    <row r="81" spans="2:109" ht="13.5" x14ac:dyDescent="0.15">
      <c r="B81" s="1241"/>
    </row>
    <row r="82" spans="2:109" ht="17.25" x14ac:dyDescent="0.15">
      <c r="B82" s="1241"/>
      <c r="K82" s="1247"/>
      <c r="L82" s="1247"/>
      <c r="M82" s="1247"/>
      <c r="N82" s="1247"/>
      <c r="AQ82" s="1247"/>
      <c r="AR82" s="1247"/>
      <c r="AS82" s="1247"/>
      <c r="AT82" s="1247"/>
      <c r="BC82" s="1247"/>
      <c r="BD82" s="1247"/>
      <c r="BE82" s="1247"/>
      <c r="BF82" s="1247"/>
      <c r="BO82" s="1247"/>
      <c r="BP82" s="1247"/>
      <c r="BQ82" s="1247"/>
      <c r="BR82" s="1247"/>
      <c r="CA82" s="1247"/>
      <c r="CB82" s="1247"/>
      <c r="CC82" s="1247"/>
      <c r="CD82" s="1247"/>
      <c r="CM82" s="1247"/>
      <c r="CN82" s="1247"/>
      <c r="CO82" s="1247"/>
      <c r="CP82" s="1247"/>
      <c r="CY82" s="1247"/>
      <c r="CZ82" s="1247"/>
      <c r="DA82" s="1247"/>
      <c r="DB82" s="1247"/>
      <c r="DC82" s="1247"/>
    </row>
    <row r="83" spans="2:109" ht="13.5" x14ac:dyDescent="0.15">
      <c r="B83" s="1246"/>
      <c r="C83" s="1245"/>
      <c r="D83" s="1245"/>
      <c r="E83" s="1245"/>
      <c r="F83" s="1245"/>
      <c r="G83" s="1245"/>
      <c r="H83" s="1245"/>
      <c r="I83" s="1245"/>
      <c r="J83" s="1245"/>
      <c r="K83" s="1245"/>
      <c r="L83" s="1245"/>
      <c r="M83" s="1245"/>
      <c r="N83" s="1245"/>
      <c r="O83" s="1245"/>
      <c r="P83" s="1245"/>
      <c r="Q83" s="1245"/>
      <c r="R83" s="1245"/>
      <c r="S83" s="1245"/>
      <c r="T83" s="1245"/>
      <c r="U83" s="1245"/>
      <c r="V83" s="1245"/>
      <c r="W83" s="1245"/>
      <c r="X83" s="1245"/>
      <c r="Y83" s="1245"/>
      <c r="Z83" s="1245"/>
      <c r="AA83" s="1245"/>
      <c r="AB83" s="1245"/>
      <c r="AC83" s="1245"/>
      <c r="AD83" s="1245"/>
      <c r="AE83" s="1245"/>
      <c r="AF83" s="1245"/>
      <c r="AG83" s="1245"/>
      <c r="AH83" s="1245"/>
      <c r="AI83" s="1245"/>
      <c r="AJ83" s="1245"/>
      <c r="AK83" s="1245"/>
      <c r="AL83" s="1245"/>
      <c r="AM83" s="1245"/>
      <c r="AN83" s="1245"/>
      <c r="AO83" s="1245"/>
      <c r="AP83" s="1245"/>
      <c r="AQ83" s="1245"/>
      <c r="AR83" s="1245"/>
      <c r="AS83" s="1245"/>
      <c r="AT83" s="1245"/>
      <c r="AU83" s="1245"/>
      <c r="AV83" s="1245"/>
      <c r="AW83" s="1245"/>
      <c r="AX83" s="1245"/>
      <c r="AY83" s="1245"/>
      <c r="AZ83" s="1245"/>
      <c r="BA83" s="1245"/>
      <c r="BB83" s="1245"/>
      <c r="BC83" s="1245"/>
      <c r="BD83" s="1245"/>
      <c r="BE83" s="1245"/>
      <c r="BF83" s="1245"/>
      <c r="BG83" s="1245"/>
      <c r="BH83" s="1245"/>
      <c r="BI83" s="1245"/>
      <c r="BJ83" s="1245"/>
      <c r="BK83" s="1245"/>
      <c r="BL83" s="1245"/>
      <c r="BM83" s="1245"/>
      <c r="BN83" s="1245"/>
      <c r="BO83" s="1245"/>
      <c r="BP83" s="1245"/>
      <c r="BQ83" s="1245"/>
      <c r="BR83" s="1245"/>
      <c r="BS83" s="1245"/>
      <c r="BT83" s="1245"/>
      <c r="BU83" s="1245"/>
      <c r="BV83" s="1245"/>
      <c r="BW83" s="1245"/>
      <c r="BX83" s="1245"/>
      <c r="BY83" s="1245"/>
      <c r="BZ83" s="1245"/>
      <c r="CA83" s="1245"/>
      <c r="CB83" s="1245"/>
      <c r="CC83" s="1245"/>
      <c r="CD83" s="1245"/>
      <c r="CE83" s="1245"/>
      <c r="CF83" s="1245"/>
      <c r="CG83" s="1245"/>
      <c r="CH83" s="1245"/>
      <c r="CI83" s="1245"/>
      <c r="CJ83" s="1245"/>
      <c r="CK83" s="1245"/>
      <c r="CL83" s="1245"/>
      <c r="CM83" s="1245"/>
      <c r="CN83" s="1245"/>
      <c r="CO83" s="1245"/>
      <c r="CP83" s="1245"/>
      <c r="CQ83" s="1245"/>
      <c r="CR83" s="1245"/>
      <c r="CS83" s="1245"/>
      <c r="CT83" s="1245"/>
      <c r="CU83" s="1245"/>
      <c r="CV83" s="1245"/>
      <c r="CW83" s="1245"/>
      <c r="CX83" s="1245"/>
      <c r="CY83" s="1245"/>
      <c r="CZ83" s="1245"/>
      <c r="DA83" s="1245"/>
      <c r="DB83" s="1245"/>
      <c r="DC83" s="1245"/>
      <c r="DD83" s="1244"/>
    </row>
    <row r="84" spans="2:109" ht="13.5" x14ac:dyDescent="0.15">
      <c r="DD84" s="1240"/>
      <c r="DE84" s="1240"/>
    </row>
    <row r="85" spans="2:109" ht="13.5" x14ac:dyDescent="0.15">
      <c r="DD85" s="1240"/>
      <c r="DE85" s="1240"/>
    </row>
    <row r="86" spans="2:109" ht="13.5" hidden="1" x14ac:dyDescent="0.15">
      <c r="DD86" s="1240"/>
      <c r="DE86" s="1240"/>
    </row>
    <row r="87" spans="2:109" ht="13.5" hidden="1" x14ac:dyDescent="0.15">
      <c r="K87" s="1243"/>
      <c r="AQ87" s="1243"/>
      <c r="BC87" s="1243"/>
      <c r="BO87" s="1243"/>
      <c r="CA87" s="1243"/>
      <c r="CM87" s="1243"/>
      <c r="CY87" s="1243"/>
      <c r="DD87" s="1240"/>
      <c r="DE87" s="1240"/>
    </row>
    <row r="88" spans="2:109" ht="13.5" hidden="1" x14ac:dyDescent="0.15">
      <c r="DD88" s="1240"/>
      <c r="DE88" s="1240"/>
    </row>
    <row r="89" spans="2:109" ht="13.5" hidden="1" x14ac:dyDescent="0.15">
      <c r="DD89" s="1240"/>
      <c r="DE89" s="1240"/>
    </row>
    <row r="90" spans="2:109" ht="13.5" hidden="1" x14ac:dyDescent="0.15">
      <c r="DD90" s="1240"/>
      <c r="DE90" s="1240"/>
    </row>
    <row r="91" spans="2:109" ht="13.5" hidden="1" x14ac:dyDescent="0.15">
      <c r="DD91" s="1240"/>
      <c r="DE91" s="1240"/>
    </row>
    <row r="92" spans="2:109" ht="13.5" hidden="1" customHeight="1" x14ac:dyDescent="0.15">
      <c r="DD92" s="1240"/>
      <c r="DE92" s="1240"/>
    </row>
    <row r="93" spans="2:109" ht="13.5" hidden="1" customHeight="1" x14ac:dyDescent="0.15">
      <c r="DD93" s="1240"/>
      <c r="DE93" s="1240"/>
    </row>
    <row r="94" spans="2:109" ht="13.5" hidden="1" customHeight="1" x14ac:dyDescent="0.15">
      <c r="DD94" s="1240"/>
      <c r="DE94" s="1240"/>
    </row>
    <row r="95" spans="2:109" ht="13.5" hidden="1" customHeight="1" x14ac:dyDescent="0.15">
      <c r="DD95" s="1240"/>
      <c r="DE95" s="1240"/>
    </row>
    <row r="96" spans="2:109" ht="13.5" hidden="1" customHeight="1" x14ac:dyDescent="0.15">
      <c r="DD96" s="1240"/>
      <c r="DE96" s="1240"/>
    </row>
    <row r="97" spans="108:109" ht="13.5" hidden="1" customHeight="1" x14ac:dyDescent="0.15">
      <c r="DD97" s="1240"/>
      <c r="DE97" s="1240"/>
    </row>
    <row r="98" spans="108:109" ht="13.5" hidden="1" customHeight="1" x14ac:dyDescent="0.15">
      <c r="DD98" s="1240"/>
      <c r="DE98" s="1240"/>
    </row>
    <row r="99" spans="108:109" ht="13.5" hidden="1" customHeight="1" x14ac:dyDescent="0.15">
      <c r="DD99" s="1240"/>
      <c r="DE99" s="1240"/>
    </row>
    <row r="100" spans="108:109" ht="13.5" hidden="1" customHeight="1" x14ac:dyDescent="0.15">
      <c r="DD100" s="1240"/>
      <c r="DE100" s="1240"/>
    </row>
    <row r="101" spans="108:109" ht="13.5" hidden="1" customHeight="1" x14ac:dyDescent="0.15">
      <c r="DD101" s="1240"/>
      <c r="DE101" s="1240"/>
    </row>
    <row r="102" spans="108:109" ht="13.5" hidden="1" customHeight="1" x14ac:dyDescent="0.15">
      <c r="DD102" s="1240"/>
      <c r="DE102" s="1240"/>
    </row>
    <row r="103" spans="108:109" ht="13.5" hidden="1" customHeight="1" x14ac:dyDescent="0.15">
      <c r="DD103" s="1240"/>
      <c r="DE103" s="1240"/>
    </row>
    <row r="104" spans="108:109" ht="13.5" hidden="1" customHeight="1" x14ac:dyDescent="0.15">
      <c r="DD104" s="1240"/>
      <c r="DE104" s="1240"/>
    </row>
    <row r="105" spans="108:109" ht="13.5" hidden="1" customHeight="1" x14ac:dyDescent="0.15">
      <c r="DD105" s="1240"/>
      <c r="DE105" s="1240"/>
    </row>
    <row r="106" spans="108:109" ht="13.5" hidden="1" customHeight="1" x14ac:dyDescent="0.15">
      <c r="DD106" s="1240"/>
      <c r="DE106" s="1240"/>
    </row>
    <row r="107" spans="108:109" ht="13.5" hidden="1" customHeight="1" x14ac:dyDescent="0.15">
      <c r="DD107" s="1240"/>
      <c r="DE107" s="1240"/>
    </row>
    <row r="108" spans="108:109" ht="13.5" hidden="1" customHeight="1" x14ac:dyDescent="0.15">
      <c r="DD108" s="1240"/>
      <c r="DE108" s="1240"/>
    </row>
    <row r="109" spans="108:109" ht="13.5" hidden="1" customHeight="1" x14ac:dyDescent="0.15">
      <c r="DD109" s="1240"/>
      <c r="DE109" s="1240"/>
    </row>
    <row r="110" spans="108:109" ht="13.5" hidden="1" customHeight="1" x14ac:dyDescent="0.15">
      <c r="DD110" s="1240"/>
      <c r="DE110" s="1240"/>
    </row>
    <row r="111" spans="108:109" ht="13.5" hidden="1" customHeight="1" x14ac:dyDescent="0.15">
      <c r="DD111" s="1240"/>
      <c r="DE111" s="1240"/>
    </row>
    <row r="112" spans="108:109" ht="13.5" hidden="1" customHeight="1" x14ac:dyDescent="0.15">
      <c r="DD112" s="1240"/>
      <c r="DE112" s="1240"/>
    </row>
    <row r="113" spans="108:109" ht="13.5" hidden="1" customHeight="1" x14ac:dyDescent="0.15">
      <c r="DD113" s="1240"/>
      <c r="DE113" s="1240"/>
    </row>
    <row r="114" spans="108:109" ht="13.5" hidden="1" customHeight="1" x14ac:dyDescent="0.15">
      <c r="DD114" s="1240"/>
      <c r="DE114" s="1240"/>
    </row>
    <row r="115" spans="108:109" ht="13.5" hidden="1" customHeight="1" x14ac:dyDescent="0.15">
      <c r="DD115" s="1240"/>
      <c r="DE115" s="1240"/>
    </row>
    <row r="116" spans="108:109" ht="13.5" hidden="1" customHeight="1" x14ac:dyDescent="0.15">
      <c r="DD116" s="1240"/>
      <c r="DE116" s="1240"/>
    </row>
    <row r="117" spans="108:109" ht="13.5" hidden="1" customHeight="1" x14ac:dyDescent="0.15">
      <c r="DD117" s="1240"/>
      <c r="DE117" s="1240"/>
    </row>
    <row r="118" spans="108:109" ht="13.5" hidden="1" customHeight="1" x14ac:dyDescent="0.15">
      <c r="DD118" s="1240"/>
      <c r="DE118" s="1240"/>
    </row>
    <row r="119" spans="108:109" ht="13.5" hidden="1" customHeight="1" x14ac:dyDescent="0.15">
      <c r="DD119" s="1240"/>
      <c r="DE119" s="1240"/>
    </row>
    <row r="120" spans="108:109" ht="13.5" hidden="1" customHeight="1" x14ac:dyDescent="0.15">
      <c r="DD120" s="1240"/>
      <c r="DE120" s="1240"/>
    </row>
    <row r="121" spans="108:109" ht="13.5" hidden="1" customHeight="1" x14ac:dyDescent="0.15">
      <c r="DD121" s="1240"/>
      <c r="DE121" s="1240"/>
    </row>
    <row r="122" spans="108:109" ht="13.5" hidden="1" customHeight="1" x14ac:dyDescent="0.15">
      <c r="DD122" s="1240"/>
      <c r="DE122" s="1240"/>
    </row>
    <row r="123" spans="108:109" ht="13.5" hidden="1" customHeight="1" x14ac:dyDescent="0.15">
      <c r="DD123" s="1240"/>
      <c r="DE123" s="1240"/>
    </row>
    <row r="124" spans="108:109" ht="13.5" hidden="1" customHeight="1" x14ac:dyDescent="0.15">
      <c r="DD124" s="1240"/>
      <c r="DE124" s="1240"/>
    </row>
    <row r="125" spans="108:109" ht="13.5" hidden="1" customHeight="1" x14ac:dyDescent="0.15">
      <c r="DD125" s="1240"/>
      <c r="DE125" s="1240"/>
    </row>
    <row r="126" spans="108:109" ht="13.5" hidden="1" customHeight="1" x14ac:dyDescent="0.15">
      <c r="DD126" s="1240"/>
      <c r="DE126" s="1240"/>
    </row>
    <row r="127" spans="108:109" ht="13.5" hidden="1" customHeight="1" x14ac:dyDescent="0.15">
      <c r="DD127" s="1240"/>
      <c r="DE127" s="1240"/>
    </row>
    <row r="128" spans="108:109" ht="13.5" hidden="1" customHeight="1" x14ac:dyDescent="0.15">
      <c r="DD128" s="1240"/>
      <c r="DE128" s="1240"/>
    </row>
    <row r="129" spans="108:109" ht="13.5" hidden="1" customHeight="1" x14ac:dyDescent="0.15">
      <c r="DD129" s="1240"/>
      <c r="DE129" s="1240"/>
    </row>
    <row r="130" spans="108:109" ht="13.5" hidden="1" customHeight="1" x14ac:dyDescent="0.15">
      <c r="DD130" s="1240"/>
      <c r="DE130" s="1240"/>
    </row>
    <row r="131" spans="108:109" ht="13.5" hidden="1" customHeight="1" x14ac:dyDescent="0.15">
      <c r="DD131" s="1240"/>
      <c r="DE131" s="1240"/>
    </row>
    <row r="132" spans="108:109" ht="13.5" hidden="1" customHeight="1" x14ac:dyDescent="0.15">
      <c r="DD132" s="1240"/>
      <c r="DE132" s="1240"/>
    </row>
    <row r="133" spans="108:109" ht="13.5" hidden="1" customHeight="1" x14ac:dyDescent="0.15">
      <c r="DD133" s="1240"/>
      <c r="DE133" s="1240"/>
    </row>
    <row r="134" spans="108:109" ht="13.5" hidden="1" customHeight="1" x14ac:dyDescent="0.15">
      <c r="DD134" s="1240"/>
      <c r="DE134" s="1240"/>
    </row>
    <row r="135" spans="108:109" ht="13.5" hidden="1" customHeight="1" x14ac:dyDescent="0.15">
      <c r="DD135" s="1240"/>
      <c r="DE135" s="1240"/>
    </row>
    <row r="136" spans="108:109" ht="13.5" hidden="1" customHeight="1" x14ac:dyDescent="0.15">
      <c r="DD136" s="1240"/>
      <c r="DE136" s="1240"/>
    </row>
    <row r="137" spans="108:109" ht="13.5" hidden="1" customHeight="1" x14ac:dyDescent="0.15">
      <c r="DD137" s="1240"/>
      <c r="DE137" s="1240"/>
    </row>
    <row r="138" spans="108:109" ht="13.5" hidden="1" customHeight="1" x14ac:dyDescent="0.15">
      <c r="DD138" s="1240"/>
      <c r="DE138" s="1240"/>
    </row>
    <row r="139" spans="108:109" ht="13.5" hidden="1" customHeight="1" x14ac:dyDescent="0.15">
      <c r="DD139" s="1240"/>
      <c r="DE139" s="1240"/>
    </row>
    <row r="140" spans="108:109" ht="13.5" hidden="1" customHeight="1" x14ac:dyDescent="0.15">
      <c r="DD140" s="1240"/>
      <c r="DE140" s="1240"/>
    </row>
    <row r="141" spans="108:109" ht="13.5" hidden="1" customHeight="1" x14ac:dyDescent="0.15">
      <c r="DD141" s="1240"/>
      <c r="DE141" s="1240"/>
    </row>
    <row r="142" spans="108:109" ht="13.5" hidden="1" customHeight="1" x14ac:dyDescent="0.15">
      <c r="DD142" s="1240"/>
      <c r="DE142" s="1240"/>
    </row>
    <row r="143" spans="108:109" ht="13.5" hidden="1" customHeight="1" x14ac:dyDescent="0.15">
      <c r="DD143" s="1240"/>
      <c r="DE143" s="1240"/>
    </row>
    <row r="144" spans="108:109" ht="13.5" hidden="1" customHeight="1" x14ac:dyDescent="0.15">
      <c r="DD144" s="1240"/>
      <c r="DE144" s="1240"/>
    </row>
    <row r="145" spans="108:109" ht="13.5" hidden="1" customHeight="1" x14ac:dyDescent="0.15">
      <c r="DD145" s="1240"/>
      <c r="DE145" s="1240"/>
    </row>
    <row r="146" spans="108:109" ht="13.5" hidden="1" customHeight="1" x14ac:dyDescent="0.15">
      <c r="DD146" s="1240"/>
      <c r="DE146" s="1240"/>
    </row>
    <row r="147" spans="108:109" ht="13.5" hidden="1" customHeight="1" x14ac:dyDescent="0.15">
      <c r="DD147" s="1240"/>
      <c r="DE147" s="1240"/>
    </row>
    <row r="148" spans="108:109" ht="13.5" hidden="1" customHeight="1" x14ac:dyDescent="0.15">
      <c r="DD148" s="1240"/>
      <c r="DE148" s="1240"/>
    </row>
    <row r="149" spans="108:109" ht="13.5" hidden="1" customHeight="1" x14ac:dyDescent="0.15">
      <c r="DD149" s="1240"/>
      <c r="DE149" s="1240"/>
    </row>
    <row r="150" spans="108:109" ht="13.5" hidden="1" customHeight="1" x14ac:dyDescent="0.15">
      <c r="DD150" s="1240"/>
      <c r="DE150" s="1240"/>
    </row>
    <row r="151" spans="108:109" ht="13.5" hidden="1" customHeight="1" x14ac:dyDescent="0.15">
      <c r="DD151" s="1240"/>
      <c r="DE151" s="1240"/>
    </row>
    <row r="152" spans="108:109" ht="13.5" hidden="1" customHeight="1" x14ac:dyDescent="0.15">
      <c r="DD152" s="1240"/>
      <c r="DE152" s="1240"/>
    </row>
    <row r="153" spans="108:109" ht="13.5" hidden="1" customHeight="1" x14ac:dyDescent="0.15">
      <c r="DD153" s="1240"/>
      <c r="DE153" s="1240"/>
    </row>
    <row r="154" spans="108:109" ht="13.5" hidden="1" customHeight="1" x14ac:dyDescent="0.15">
      <c r="DD154" s="1240"/>
      <c r="DE154" s="1240"/>
    </row>
    <row r="155" spans="108:109" ht="13.5" hidden="1" customHeight="1" x14ac:dyDescent="0.15">
      <c r="DD155" s="1240"/>
      <c r="DE155" s="1240"/>
    </row>
    <row r="156" spans="108:109" ht="13.5" hidden="1" customHeight="1" x14ac:dyDescent="0.15">
      <c r="DD156" s="1240"/>
      <c r="DE156" s="1240"/>
    </row>
    <row r="157" spans="108:109" ht="13.5" hidden="1" customHeight="1" x14ac:dyDescent="0.15">
      <c r="DD157" s="1240"/>
      <c r="DE157" s="1240"/>
    </row>
    <row r="158" spans="108:109" ht="13.5" hidden="1" customHeight="1" x14ac:dyDescent="0.15">
      <c r="DD158" s="1240"/>
      <c r="DE158" s="1240"/>
    </row>
    <row r="159" spans="108:109" ht="13.5" hidden="1" customHeight="1" x14ac:dyDescent="0.15">
      <c r="DD159" s="1240"/>
      <c r="DE159" s="1240"/>
    </row>
    <row r="160" spans="108:109" ht="13.5" hidden="1" customHeight="1" x14ac:dyDescent="0.15">
      <c r="DD160" s="1240"/>
      <c r="DE160" s="1240"/>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AULyuDf0ZDPZjFW7HPYdaYYOIbd1ryBcRda/L9VaqujBtPKyqYntTOi5vaXtXEHa/q67XB09WfcecqcBtja+vw==" saltValue="QVVl6kaN1NVo4R5WzScwyw==" spinCount="100000" sheet="1" objects="1" scenarios="1" formatCells="0"/>
  <dataConsolidate/>
  <mergeCells count="112">
    <mergeCell ref="CF77:CM78"/>
    <mergeCell ref="CF79:CM80"/>
    <mergeCell ref="BP79:BW80"/>
    <mergeCell ref="BX79:CE80"/>
    <mergeCell ref="N77:N78"/>
    <mergeCell ref="AN77:BA80"/>
    <mergeCell ref="BB77:BO78"/>
    <mergeCell ref="BP77:BW78"/>
    <mergeCell ref="BX77:CE78"/>
    <mergeCell ref="CN79:CU80"/>
    <mergeCell ref="CV79:DC80"/>
    <mergeCell ref="CN77:CU78"/>
    <mergeCell ref="CV77:DC78"/>
    <mergeCell ref="I79:J80"/>
    <mergeCell ref="K79:K80"/>
    <mergeCell ref="L79:L80"/>
    <mergeCell ref="M79:M80"/>
    <mergeCell ref="N79:N80"/>
    <mergeCell ref="BB79:BO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CV57:DC58"/>
    <mergeCell ref="AN65:DC69"/>
    <mergeCell ref="BX55:CE56"/>
    <mergeCell ref="CF55:CM56"/>
    <mergeCell ref="CN55:CU56"/>
    <mergeCell ref="CV55:DC56"/>
    <mergeCell ref="BP55:BW56"/>
    <mergeCell ref="G51:H54"/>
    <mergeCell ref="BP57:BW58"/>
    <mergeCell ref="BX57:CE58"/>
    <mergeCell ref="CF57:CM58"/>
    <mergeCell ref="CN57:CU58"/>
    <mergeCell ref="BB57:BO58"/>
    <mergeCell ref="CV53:DC54"/>
    <mergeCell ref="G55:H58"/>
    <mergeCell ref="I55:J56"/>
    <mergeCell ref="K55:K56"/>
    <mergeCell ref="L55:L56"/>
    <mergeCell ref="M55:M56"/>
    <mergeCell ref="N55:N56"/>
    <mergeCell ref="AN55:BA58"/>
    <mergeCell ref="BB55:BO56"/>
    <mergeCell ref="I51:J52"/>
    <mergeCell ref="K51:K52"/>
    <mergeCell ref="L51:L52"/>
    <mergeCell ref="M51:M52"/>
    <mergeCell ref="N51:N52"/>
    <mergeCell ref="I57:J58"/>
    <mergeCell ref="K57:K58"/>
    <mergeCell ref="L57:L58"/>
    <mergeCell ref="M57:M58"/>
    <mergeCell ref="N57:N58"/>
    <mergeCell ref="AN51:BA54"/>
    <mergeCell ref="BB51:BO52"/>
    <mergeCell ref="BP51:BW52"/>
    <mergeCell ref="BX51:CE52"/>
    <mergeCell ref="CF51:CM52"/>
    <mergeCell ref="CN51:CU52"/>
    <mergeCell ref="CN53:CU54"/>
    <mergeCell ref="CV51:DC52"/>
    <mergeCell ref="I53:J54"/>
    <mergeCell ref="K53:K54"/>
    <mergeCell ref="L53:L54"/>
    <mergeCell ref="M53:M54"/>
    <mergeCell ref="N53:N54"/>
    <mergeCell ref="BB53:BO54"/>
    <mergeCell ref="BP53:BW54"/>
    <mergeCell ref="BX53:CE54"/>
    <mergeCell ref="CF53:CM54"/>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64D632-22DD-4B13-8328-DC83E6F8DE46}">
  <sheetPr>
    <pageSetUpPr fitToPage="1"/>
  </sheetPr>
  <dimension ref="A1:DR135"/>
  <sheetViews>
    <sheetView showGridLines="0" zoomScaleNormal="100" zoomScaleSheetLayoutView="70" workbookViewId="0">
      <selection activeCell="AE84" sqref="AE84"/>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Ke3hrer9V4z/FVmVjUP9d2T/tkaoBmIPR6iDwzEQXP+cv027VHn3AJsVRJGuWgzWjAdXwIAE29aWZ7vNqmNg==" saltValue="DCgcMDgtERHdBqUzy6uXd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6A10C-B20C-4974-A6D9-EA6923CD68AB}">
  <sheetPr>
    <pageSetUpPr fitToPage="1"/>
  </sheetPr>
  <dimension ref="A1:DR135"/>
  <sheetViews>
    <sheetView showGridLines="0" zoomScaleNormal="100" zoomScaleSheetLayoutView="55" workbookViewId="0">
      <selection activeCell="C117" sqref="C117"/>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6QWKt8VFtbqRdf3kjP2s3ZdJRNzWKJBPUnEq73vcj2JUPnNpuA5hjygf7WcKNXfXuO2X2ktPZWcWIA5K2tXfRg==" saltValue="Jilu4P9v7Xh+FZguhYpV1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556</v>
      </c>
      <c r="G2" s="136"/>
      <c r="H2" s="137"/>
    </row>
    <row r="3" spans="1:8" x14ac:dyDescent="0.15">
      <c r="A3" s="133" t="s">
        <v>549</v>
      </c>
      <c r="B3" s="138"/>
      <c r="C3" s="139"/>
      <c r="D3" s="140">
        <v>79777</v>
      </c>
      <c r="E3" s="141"/>
      <c r="F3" s="142">
        <v>90961</v>
      </c>
      <c r="G3" s="143"/>
      <c r="H3" s="144"/>
    </row>
    <row r="4" spans="1:8" x14ac:dyDescent="0.15">
      <c r="A4" s="145"/>
      <c r="B4" s="146"/>
      <c r="C4" s="147"/>
      <c r="D4" s="148">
        <v>32612</v>
      </c>
      <c r="E4" s="149"/>
      <c r="F4" s="150">
        <v>37720</v>
      </c>
      <c r="G4" s="151"/>
      <c r="H4" s="152"/>
    </row>
    <row r="5" spans="1:8" x14ac:dyDescent="0.15">
      <c r="A5" s="133" t="s">
        <v>551</v>
      </c>
      <c r="B5" s="138"/>
      <c r="C5" s="139"/>
      <c r="D5" s="140">
        <v>117046</v>
      </c>
      <c r="E5" s="141"/>
      <c r="F5" s="142">
        <v>106614</v>
      </c>
      <c r="G5" s="143"/>
      <c r="H5" s="144"/>
    </row>
    <row r="6" spans="1:8" x14ac:dyDescent="0.15">
      <c r="A6" s="145"/>
      <c r="B6" s="146"/>
      <c r="C6" s="147"/>
      <c r="D6" s="148">
        <v>67865</v>
      </c>
      <c r="E6" s="149"/>
      <c r="F6" s="150">
        <v>45545</v>
      </c>
      <c r="G6" s="151"/>
      <c r="H6" s="152"/>
    </row>
    <row r="7" spans="1:8" x14ac:dyDescent="0.15">
      <c r="A7" s="133" t="s">
        <v>552</v>
      </c>
      <c r="B7" s="138"/>
      <c r="C7" s="139"/>
      <c r="D7" s="140">
        <v>46656</v>
      </c>
      <c r="E7" s="141"/>
      <c r="F7" s="142">
        <v>63727</v>
      </c>
      <c r="G7" s="143"/>
      <c r="H7" s="144"/>
    </row>
    <row r="8" spans="1:8" x14ac:dyDescent="0.15">
      <c r="A8" s="145"/>
      <c r="B8" s="146"/>
      <c r="C8" s="147"/>
      <c r="D8" s="148">
        <v>10837</v>
      </c>
      <c r="E8" s="149"/>
      <c r="F8" s="150">
        <v>34577</v>
      </c>
      <c r="G8" s="151"/>
      <c r="H8" s="152"/>
    </row>
    <row r="9" spans="1:8" x14ac:dyDescent="0.15">
      <c r="A9" s="133" t="s">
        <v>553</v>
      </c>
      <c r="B9" s="138"/>
      <c r="C9" s="139"/>
      <c r="D9" s="140">
        <v>77219</v>
      </c>
      <c r="E9" s="141"/>
      <c r="F9" s="142">
        <v>66954</v>
      </c>
      <c r="G9" s="143"/>
      <c r="H9" s="144"/>
    </row>
    <row r="10" spans="1:8" x14ac:dyDescent="0.15">
      <c r="A10" s="145"/>
      <c r="B10" s="146"/>
      <c r="C10" s="147"/>
      <c r="D10" s="148">
        <v>31628</v>
      </c>
      <c r="E10" s="149"/>
      <c r="F10" s="150">
        <v>37305</v>
      </c>
      <c r="G10" s="151"/>
      <c r="H10" s="152"/>
    </row>
    <row r="11" spans="1:8" x14ac:dyDescent="0.15">
      <c r="A11" s="133" t="s">
        <v>554</v>
      </c>
      <c r="B11" s="138"/>
      <c r="C11" s="139"/>
      <c r="D11" s="140">
        <v>55491</v>
      </c>
      <c r="E11" s="141"/>
      <c r="F11" s="142">
        <v>72656</v>
      </c>
      <c r="G11" s="143"/>
      <c r="H11" s="144"/>
    </row>
    <row r="12" spans="1:8" x14ac:dyDescent="0.15">
      <c r="A12" s="145"/>
      <c r="B12" s="146"/>
      <c r="C12" s="153"/>
      <c r="D12" s="148">
        <v>17082</v>
      </c>
      <c r="E12" s="149"/>
      <c r="F12" s="150">
        <v>36448</v>
      </c>
      <c r="G12" s="151"/>
      <c r="H12" s="152"/>
    </row>
    <row r="13" spans="1:8" x14ac:dyDescent="0.15">
      <c r="A13" s="133"/>
      <c r="B13" s="138"/>
      <c r="C13" s="154"/>
      <c r="D13" s="155">
        <v>75238</v>
      </c>
      <c r="E13" s="156"/>
      <c r="F13" s="157">
        <v>80182</v>
      </c>
      <c r="G13" s="158"/>
      <c r="H13" s="144"/>
    </row>
    <row r="14" spans="1:8" x14ac:dyDescent="0.15">
      <c r="A14" s="145"/>
      <c r="B14" s="146"/>
      <c r="C14" s="147"/>
      <c r="D14" s="148">
        <v>32005</v>
      </c>
      <c r="E14" s="149"/>
      <c r="F14" s="150">
        <v>38319</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3.3</v>
      </c>
      <c r="C19" s="159">
        <f>ROUND(VALUE(SUBSTITUTE(実質収支比率等に係る経年分析!G$48,"▲","-")),2)</f>
        <v>5.89</v>
      </c>
      <c r="D19" s="159">
        <f>ROUND(VALUE(SUBSTITUTE(実質収支比率等に係る経年分析!H$48,"▲","-")),2)</f>
        <v>5.45</v>
      </c>
      <c r="E19" s="159">
        <f>ROUND(VALUE(SUBSTITUTE(実質収支比率等に係る経年分析!I$48,"▲","-")),2)</f>
        <v>4.26</v>
      </c>
      <c r="F19" s="159">
        <f>ROUND(VALUE(SUBSTITUTE(実質収支比率等に係る経年分析!J$48,"▲","-")),2)</f>
        <v>5.69</v>
      </c>
    </row>
    <row r="20" spans="1:11" x14ac:dyDescent="0.15">
      <c r="A20" s="159" t="s">
        <v>49</v>
      </c>
      <c r="B20" s="159">
        <f>ROUND(VALUE(SUBSTITUTE(実質収支比率等に係る経年分析!F$47,"▲","-")),2)</f>
        <v>7.24</v>
      </c>
      <c r="C20" s="159">
        <f>ROUND(VALUE(SUBSTITUTE(実質収支比率等に係る経年分析!G$47,"▲","-")),2)</f>
        <v>7.26</v>
      </c>
      <c r="D20" s="159">
        <f>ROUND(VALUE(SUBSTITUTE(実質収支比率等に係る経年分析!H$47,"▲","-")),2)</f>
        <v>7.1</v>
      </c>
      <c r="E20" s="159">
        <f>ROUND(VALUE(SUBSTITUTE(実質収支比率等に係る経年分析!I$47,"▲","-")),2)</f>
        <v>7.17</v>
      </c>
      <c r="F20" s="159">
        <f>ROUND(VALUE(SUBSTITUTE(実質収支比率等に係る経年分析!J$47,"▲","-")),2)</f>
        <v>7.23</v>
      </c>
    </row>
    <row r="21" spans="1:11" x14ac:dyDescent="0.15">
      <c r="A21" s="159" t="s">
        <v>50</v>
      </c>
      <c r="B21" s="159">
        <f>IF(ISNUMBER(VALUE(SUBSTITUTE(実質収支比率等に係る経年分析!F$49,"▲","-"))),ROUND(VALUE(SUBSTITUTE(実質収支比率等に係る経年分析!F$49,"▲","-")),2),NA())</f>
        <v>1.02</v>
      </c>
      <c r="C21" s="159">
        <f>IF(ISNUMBER(VALUE(SUBSTITUTE(実質収支比率等に係る経年分析!G$49,"▲","-"))),ROUND(VALUE(SUBSTITUTE(実質収支比率等に係る経年分析!G$49,"▲","-")),2),NA())</f>
        <v>2.71</v>
      </c>
      <c r="D21" s="159">
        <f>IF(ISNUMBER(VALUE(SUBSTITUTE(実質収支比率等に係る経年分析!H$49,"▲","-"))),ROUND(VALUE(SUBSTITUTE(実質収支比率等に係る経年分析!H$49,"▲","-")),2),NA())</f>
        <v>-0.31</v>
      </c>
      <c r="E21" s="159">
        <f>IF(ISNUMBER(VALUE(SUBSTITUTE(実質収支比率等に係る経年分析!I$49,"▲","-"))),ROUND(VALUE(SUBSTITUTE(実質収支比率等に係る経年分析!I$49,"▲","-")),2),NA())</f>
        <v>-1.04</v>
      </c>
      <c r="F21" s="159">
        <f>IF(ISNUMBER(VALUE(SUBSTITUTE(実質収支比率等に係る経年分析!J$49,"▲","-"))),ROUND(VALUE(SUBSTITUTE(実質収支比率等に係る経年分析!J$49,"▲","-")),2),NA())</f>
        <v>1.39</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国民健康保険診療所事業特別会計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農業集落排水事業特別会計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7.0000000000000007E-2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公共下水道事業特別会計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0.03</v>
      </c>
    </row>
    <row r="33" spans="1:16" x14ac:dyDescent="0.15">
      <c r="A33" s="160" t="str">
        <f>IF(連結実質赤字比率に係る赤字・黒字の構成分析!C$37="",NA(),連結実質赤字比率に係る赤字・黒字の構成分析!C$37)</f>
        <v>後期高齢者医療事業特別会計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0.06</v>
      </c>
    </row>
    <row r="34" spans="1:16" x14ac:dyDescent="0.15">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0.01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0.01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0.03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1.52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1.33</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4.76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3.23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4.6900000000000004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4.18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5.09</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3.29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5.89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5.44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4.26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5.68</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1761</v>
      </c>
      <c r="E42" s="161"/>
      <c r="F42" s="161"/>
      <c r="G42" s="161">
        <f>'実質公債費比率（分子）の構造'!L$52</f>
        <v>1823</v>
      </c>
      <c r="H42" s="161"/>
      <c r="I42" s="161"/>
      <c r="J42" s="161">
        <f>'実質公債費比率（分子）の構造'!M$52</f>
        <v>1874</v>
      </c>
      <c r="K42" s="161"/>
      <c r="L42" s="161"/>
      <c r="M42" s="161">
        <f>'実質公債費比率（分子）の構造'!N$52</f>
        <v>1909</v>
      </c>
      <c r="N42" s="161"/>
      <c r="O42" s="161"/>
      <c r="P42" s="161">
        <f>'実質公債費比率（分子）の構造'!O$52</f>
        <v>1988</v>
      </c>
    </row>
    <row r="43" spans="1:16" x14ac:dyDescent="0.15">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t="str">
        <f>'実質公債費比率（分子）の構造'!O$51</f>
        <v>-</v>
      </c>
      <c r="O43" s="161"/>
      <c r="P43" s="161"/>
    </row>
    <row r="44" spans="1:16" x14ac:dyDescent="0.15">
      <c r="A44" s="161" t="s">
        <v>59</v>
      </c>
      <c r="B44" s="161">
        <f>'実質公債費比率（分子）の構造'!K$50</f>
        <v>62</v>
      </c>
      <c r="C44" s="161"/>
      <c r="D44" s="161"/>
      <c r="E44" s="161">
        <f>'実質公債費比率（分子）の構造'!L$50</f>
        <v>107</v>
      </c>
      <c r="F44" s="161"/>
      <c r="G44" s="161"/>
      <c r="H44" s="161">
        <f>'実質公債費比率（分子）の構造'!M$50</f>
        <v>49</v>
      </c>
      <c r="I44" s="161"/>
      <c r="J44" s="161"/>
      <c r="K44" s="161">
        <f>'実質公債費比率（分子）の構造'!N$50</f>
        <v>42</v>
      </c>
      <c r="L44" s="161"/>
      <c r="M44" s="161"/>
      <c r="N44" s="161">
        <f>'実質公債費比率（分子）の構造'!O$50</f>
        <v>42</v>
      </c>
      <c r="O44" s="161"/>
      <c r="P44" s="161"/>
    </row>
    <row r="45" spans="1:16" x14ac:dyDescent="0.15">
      <c r="A45" s="161" t="s">
        <v>60</v>
      </c>
      <c r="B45" s="161">
        <f>'実質公債費比率（分子）の構造'!K$49</f>
        <v>94</v>
      </c>
      <c r="C45" s="161"/>
      <c r="D45" s="161"/>
      <c r="E45" s="161">
        <f>'実質公債費比率（分子）の構造'!L$49</f>
        <v>96</v>
      </c>
      <c r="F45" s="161"/>
      <c r="G45" s="161"/>
      <c r="H45" s="161">
        <f>'実質公債費比率（分子）の構造'!M$49</f>
        <v>114</v>
      </c>
      <c r="I45" s="161"/>
      <c r="J45" s="161"/>
      <c r="K45" s="161">
        <f>'実質公債費比率（分子）の構造'!N$49</f>
        <v>128</v>
      </c>
      <c r="L45" s="161"/>
      <c r="M45" s="161"/>
      <c r="N45" s="161">
        <f>'実質公債費比率（分子）の構造'!O$49</f>
        <v>133</v>
      </c>
      <c r="O45" s="161"/>
      <c r="P45" s="161"/>
    </row>
    <row r="46" spans="1:16" x14ac:dyDescent="0.15">
      <c r="A46" s="161" t="s">
        <v>61</v>
      </c>
      <c r="B46" s="161">
        <f>'実質公債費比率（分子）の構造'!K$48</f>
        <v>463</v>
      </c>
      <c r="C46" s="161"/>
      <c r="D46" s="161"/>
      <c r="E46" s="161">
        <f>'実質公債費比率（分子）の構造'!L$48</f>
        <v>459</v>
      </c>
      <c r="F46" s="161"/>
      <c r="G46" s="161"/>
      <c r="H46" s="161">
        <f>'実質公債費比率（分子）の構造'!M$48</f>
        <v>502</v>
      </c>
      <c r="I46" s="161"/>
      <c r="J46" s="161"/>
      <c r="K46" s="161">
        <f>'実質公債費比率（分子）の構造'!N$48</f>
        <v>471</v>
      </c>
      <c r="L46" s="161"/>
      <c r="M46" s="161"/>
      <c r="N46" s="161">
        <f>'実質公債費比率（分子）の構造'!O$48</f>
        <v>474</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2192</v>
      </c>
      <c r="C49" s="161"/>
      <c r="D49" s="161"/>
      <c r="E49" s="161">
        <f>'実質公債費比率（分子）の構造'!L$45</f>
        <v>2130</v>
      </c>
      <c r="F49" s="161"/>
      <c r="G49" s="161"/>
      <c r="H49" s="161">
        <f>'実質公債費比率（分子）の構造'!M$45</f>
        <v>2155</v>
      </c>
      <c r="I49" s="161"/>
      <c r="J49" s="161"/>
      <c r="K49" s="161">
        <f>'実質公債費比率（分子）の構造'!N$45</f>
        <v>2211</v>
      </c>
      <c r="L49" s="161"/>
      <c r="M49" s="161"/>
      <c r="N49" s="161">
        <f>'実質公債費比率（分子）の構造'!O$45</f>
        <v>2288</v>
      </c>
      <c r="O49" s="161"/>
      <c r="P49" s="161"/>
    </row>
    <row r="50" spans="1:16" x14ac:dyDescent="0.15">
      <c r="A50" s="161" t="s">
        <v>65</v>
      </c>
      <c r="B50" s="161" t="e">
        <f>NA()</f>
        <v>#N/A</v>
      </c>
      <c r="C50" s="161">
        <f>IF(ISNUMBER('実質公債費比率（分子）の構造'!K$53),'実質公債費比率（分子）の構造'!K$53,NA())</f>
        <v>1050</v>
      </c>
      <c r="D50" s="161" t="e">
        <f>NA()</f>
        <v>#N/A</v>
      </c>
      <c r="E50" s="161" t="e">
        <f>NA()</f>
        <v>#N/A</v>
      </c>
      <c r="F50" s="161">
        <f>IF(ISNUMBER('実質公債費比率（分子）の構造'!L$53),'実質公債費比率（分子）の構造'!L$53,NA())</f>
        <v>969</v>
      </c>
      <c r="G50" s="161" t="e">
        <f>NA()</f>
        <v>#N/A</v>
      </c>
      <c r="H50" s="161" t="e">
        <f>NA()</f>
        <v>#N/A</v>
      </c>
      <c r="I50" s="161">
        <f>IF(ISNUMBER('実質公債費比率（分子）の構造'!M$53),'実質公債費比率（分子）の構造'!M$53,NA())</f>
        <v>946</v>
      </c>
      <c r="J50" s="161" t="e">
        <f>NA()</f>
        <v>#N/A</v>
      </c>
      <c r="K50" s="161" t="e">
        <f>NA()</f>
        <v>#N/A</v>
      </c>
      <c r="L50" s="161">
        <f>IF(ISNUMBER('実質公債費比率（分子）の構造'!N$53),'実質公債費比率（分子）の構造'!N$53,NA())</f>
        <v>943</v>
      </c>
      <c r="M50" s="161" t="e">
        <f>NA()</f>
        <v>#N/A</v>
      </c>
      <c r="N50" s="161" t="e">
        <f>NA()</f>
        <v>#N/A</v>
      </c>
      <c r="O50" s="161">
        <f>IF(ISNUMBER('実質公債費比率（分子）の構造'!O$53),'実質公債費比率（分子）の構造'!O$53,NA())</f>
        <v>949</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17806</v>
      </c>
      <c r="E56" s="160"/>
      <c r="F56" s="160"/>
      <c r="G56" s="160">
        <f>'将来負担比率（分子）の構造'!J$52</f>
        <v>18625</v>
      </c>
      <c r="H56" s="160"/>
      <c r="I56" s="160"/>
      <c r="J56" s="160">
        <f>'将来負担比率（分子）の構造'!K$52</f>
        <v>18656</v>
      </c>
      <c r="K56" s="160"/>
      <c r="L56" s="160"/>
      <c r="M56" s="160">
        <f>'将来負担比率（分子）の構造'!L$52</f>
        <v>19072</v>
      </c>
      <c r="N56" s="160"/>
      <c r="O56" s="160"/>
      <c r="P56" s="160">
        <f>'将来負担比率（分子）の構造'!M$52</f>
        <v>18639</v>
      </c>
    </row>
    <row r="57" spans="1:16" x14ac:dyDescent="0.15">
      <c r="A57" s="160" t="s">
        <v>36</v>
      </c>
      <c r="B57" s="160"/>
      <c r="C57" s="160"/>
      <c r="D57" s="160">
        <f>'将来負担比率（分子）の構造'!I$51</f>
        <v>2151</v>
      </c>
      <c r="E57" s="160"/>
      <c r="F57" s="160"/>
      <c r="G57" s="160">
        <f>'将来負担比率（分子）の構造'!J$51</f>
        <v>1989</v>
      </c>
      <c r="H57" s="160"/>
      <c r="I57" s="160"/>
      <c r="J57" s="160">
        <f>'将来負担比率（分子）の構造'!K$51</f>
        <v>1844</v>
      </c>
      <c r="K57" s="160"/>
      <c r="L57" s="160"/>
      <c r="M57" s="160">
        <f>'将来負担比率（分子）の構造'!L$51</f>
        <v>2083</v>
      </c>
      <c r="N57" s="160"/>
      <c r="O57" s="160"/>
      <c r="P57" s="160">
        <f>'将来負担比率（分子）の構造'!M$51</f>
        <v>1927</v>
      </c>
    </row>
    <row r="58" spans="1:16" x14ac:dyDescent="0.15">
      <c r="A58" s="160" t="s">
        <v>35</v>
      </c>
      <c r="B58" s="160"/>
      <c r="C58" s="160"/>
      <c r="D58" s="160">
        <f>'将来負担比率（分子）の構造'!I$50</f>
        <v>2827</v>
      </c>
      <c r="E58" s="160"/>
      <c r="F58" s="160"/>
      <c r="G58" s="160">
        <f>'将来負担比率（分子）の構造'!J$50</f>
        <v>3277</v>
      </c>
      <c r="H58" s="160"/>
      <c r="I58" s="160"/>
      <c r="J58" s="160">
        <f>'将来負担比率（分子）の構造'!K$50</f>
        <v>3862</v>
      </c>
      <c r="K58" s="160"/>
      <c r="L58" s="160"/>
      <c r="M58" s="160">
        <f>'将来負担比率（分子）の構造'!L$50</f>
        <v>4225</v>
      </c>
      <c r="N58" s="160"/>
      <c r="O58" s="160"/>
      <c r="P58" s="160">
        <f>'将来負担比率（分子）の構造'!M$50</f>
        <v>4714</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21</v>
      </c>
      <c r="C61" s="160"/>
      <c r="D61" s="160"/>
      <c r="E61" s="160">
        <f>'将来負担比率（分子）の構造'!J$46</f>
        <v>40</v>
      </c>
      <c r="F61" s="160"/>
      <c r="G61" s="160"/>
      <c r="H61" s="160">
        <f>'将来負担比率（分子）の構造'!K$46</f>
        <v>48</v>
      </c>
      <c r="I61" s="160"/>
      <c r="J61" s="160"/>
      <c r="K61" s="160">
        <f>'将来負担比率（分子）の構造'!L$46</f>
        <v>2</v>
      </c>
      <c r="L61" s="160"/>
      <c r="M61" s="160"/>
      <c r="N61" s="160" t="str">
        <f>'将来負担比率（分子）の構造'!M$46</f>
        <v>-</v>
      </c>
      <c r="O61" s="160"/>
      <c r="P61" s="160"/>
    </row>
    <row r="62" spans="1:16" x14ac:dyDescent="0.15">
      <c r="A62" s="160" t="s">
        <v>29</v>
      </c>
      <c r="B62" s="160">
        <f>'将来負担比率（分子）の構造'!I$45</f>
        <v>3405</v>
      </c>
      <c r="C62" s="160"/>
      <c r="D62" s="160"/>
      <c r="E62" s="160">
        <f>'将来負担比率（分子）の構造'!J$45</f>
        <v>3194</v>
      </c>
      <c r="F62" s="160"/>
      <c r="G62" s="160"/>
      <c r="H62" s="160">
        <f>'将来負担比率（分子）の構造'!K$45</f>
        <v>3113</v>
      </c>
      <c r="I62" s="160"/>
      <c r="J62" s="160"/>
      <c r="K62" s="160">
        <f>'将来負担比率（分子）の構造'!L$45</f>
        <v>3081</v>
      </c>
      <c r="L62" s="160"/>
      <c r="M62" s="160"/>
      <c r="N62" s="160">
        <f>'将来負担比率（分子）の構造'!M$45</f>
        <v>2996</v>
      </c>
      <c r="O62" s="160"/>
      <c r="P62" s="160"/>
    </row>
    <row r="63" spans="1:16" x14ac:dyDescent="0.15">
      <c r="A63" s="160" t="s">
        <v>28</v>
      </c>
      <c r="B63" s="160">
        <f>'将来負担比率（分子）の構造'!I$44</f>
        <v>974</v>
      </c>
      <c r="C63" s="160"/>
      <c r="D63" s="160"/>
      <c r="E63" s="160">
        <f>'将来負担比率（分子）の構造'!J$44</f>
        <v>989</v>
      </c>
      <c r="F63" s="160"/>
      <c r="G63" s="160"/>
      <c r="H63" s="160">
        <f>'将来負担比率（分子）の構造'!K$44</f>
        <v>905</v>
      </c>
      <c r="I63" s="160"/>
      <c r="J63" s="160"/>
      <c r="K63" s="160">
        <f>'将来負担比率（分子）の構造'!L$44</f>
        <v>860</v>
      </c>
      <c r="L63" s="160"/>
      <c r="M63" s="160"/>
      <c r="N63" s="160">
        <f>'将来負担比率（分子）の構造'!M$44</f>
        <v>724</v>
      </c>
      <c r="O63" s="160"/>
      <c r="P63" s="160"/>
    </row>
    <row r="64" spans="1:16" x14ac:dyDescent="0.15">
      <c r="A64" s="160" t="s">
        <v>27</v>
      </c>
      <c r="B64" s="160">
        <f>'将来負担比率（分子）の構造'!I$43</f>
        <v>7308</v>
      </c>
      <c r="C64" s="160"/>
      <c r="D64" s="160"/>
      <c r="E64" s="160">
        <f>'将来負担比率（分子）の構造'!J$43</f>
        <v>7312</v>
      </c>
      <c r="F64" s="160"/>
      <c r="G64" s="160"/>
      <c r="H64" s="160">
        <f>'将来負担比率（分子）の構造'!K$43</f>
        <v>7269</v>
      </c>
      <c r="I64" s="160"/>
      <c r="J64" s="160"/>
      <c r="K64" s="160">
        <f>'将来負担比率（分子）の構造'!L$43</f>
        <v>7138</v>
      </c>
      <c r="L64" s="160"/>
      <c r="M64" s="160"/>
      <c r="N64" s="160">
        <f>'将来負担比率（分子）の構造'!M$43</f>
        <v>7359</v>
      </c>
      <c r="O64" s="160"/>
      <c r="P64" s="160"/>
    </row>
    <row r="65" spans="1:16" x14ac:dyDescent="0.15">
      <c r="A65" s="160" t="s">
        <v>26</v>
      </c>
      <c r="B65" s="160">
        <f>'将来負担比率（分子）の構造'!I$42</f>
        <v>1489</v>
      </c>
      <c r="C65" s="160"/>
      <c r="D65" s="160"/>
      <c r="E65" s="160">
        <f>'将来負担比率（分子）の構造'!J$42</f>
        <v>643</v>
      </c>
      <c r="F65" s="160"/>
      <c r="G65" s="160"/>
      <c r="H65" s="160">
        <f>'将来負担比率（分子）の構造'!K$42</f>
        <v>620</v>
      </c>
      <c r="I65" s="160"/>
      <c r="J65" s="160"/>
      <c r="K65" s="160">
        <f>'将来負担比率（分子）の構造'!L$42</f>
        <v>581</v>
      </c>
      <c r="L65" s="160"/>
      <c r="M65" s="160"/>
      <c r="N65" s="160">
        <f>'将来負担比率（分子）の構造'!M$42</f>
        <v>541</v>
      </c>
      <c r="O65" s="160"/>
      <c r="P65" s="160"/>
    </row>
    <row r="66" spans="1:16" x14ac:dyDescent="0.15">
      <c r="A66" s="160" t="s">
        <v>25</v>
      </c>
      <c r="B66" s="160">
        <f>'将来負担比率（分子）の構造'!I$41</f>
        <v>21277</v>
      </c>
      <c r="C66" s="160"/>
      <c r="D66" s="160"/>
      <c r="E66" s="160">
        <f>'将来負担比率（分子）の構造'!J$41</f>
        <v>22277</v>
      </c>
      <c r="F66" s="160"/>
      <c r="G66" s="160"/>
      <c r="H66" s="160">
        <f>'将来負担比率（分子）の構造'!K$41</f>
        <v>22437</v>
      </c>
      <c r="I66" s="160"/>
      <c r="J66" s="160"/>
      <c r="K66" s="160">
        <f>'将来負担比率（分子）の構造'!L$41</f>
        <v>22596</v>
      </c>
      <c r="L66" s="160"/>
      <c r="M66" s="160"/>
      <c r="N66" s="160">
        <f>'将来負担比率（分子）の構造'!M$41</f>
        <v>21899</v>
      </c>
      <c r="O66" s="160"/>
      <c r="P66" s="160"/>
    </row>
    <row r="67" spans="1:16" x14ac:dyDescent="0.15">
      <c r="A67" s="160" t="s">
        <v>69</v>
      </c>
      <c r="B67" s="160" t="e">
        <f>NA()</f>
        <v>#N/A</v>
      </c>
      <c r="C67" s="160">
        <f>IF(ISNUMBER('将来負担比率（分子）の構造'!I$53), IF('将来負担比率（分子）の構造'!I$53 &lt; 0, 0, '将来負担比率（分子）の構造'!I$53), NA())</f>
        <v>11690</v>
      </c>
      <c r="D67" s="160" t="e">
        <f>NA()</f>
        <v>#N/A</v>
      </c>
      <c r="E67" s="160" t="e">
        <f>NA()</f>
        <v>#N/A</v>
      </c>
      <c r="F67" s="160">
        <f>IF(ISNUMBER('将来負担比率（分子）の構造'!J$53), IF('将来負担比率（分子）の構造'!J$53 &lt; 0, 0, '将来負担比率（分子）の構造'!J$53), NA())</f>
        <v>10564</v>
      </c>
      <c r="G67" s="160" t="e">
        <f>NA()</f>
        <v>#N/A</v>
      </c>
      <c r="H67" s="160" t="e">
        <f>NA()</f>
        <v>#N/A</v>
      </c>
      <c r="I67" s="160">
        <f>IF(ISNUMBER('将来負担比率（分子）の構造'!K$53), IF('将来負担比率（分子）の構造'!K$53 &lt; 0, 0, '将来負担比率（分子）の構造'!K$53), NA())</f>
        <v>10030</v>
      </c>
      <c r="J67" s="160" t="e">
        <f>NA()</f>
        <v>#N/A</v>
      </c>
      <c r="K67" s="160" t="e">
        <f>NA()</f>
        <v>#N/A</v>
      </c>
      <c r="L67" s="160">
        <f>IF(ISNUMBER('将来負担比率（分子）の構造'!L$53), IF('将来負担比率（分子）の構造'!L$53 &lt; 0, 0, '将来負担比率（分子）の構造'!L$53), NA())</f>
        <v>8878</v>
      </c>
      <c r="M67" s="160" t="e">
        <f>NA()</f>
        <v>#N/A</v>
      </c>
      <c r="N67" s="160" t="e">
        <f>NA()</f>
        <v>#N/A</v>
      </c>
      <c r="O67" s="160">
        <f>IF(ISNUMBER('将来負担比率（分子）の構造'!M$53), IF('将来負担比率（分子）の構造'!M$53 &lt; 0, 0, '将来負担比率（分子）の構造'!M$53), NA())</f>
        <v>8237</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635</v>
      </c>
      <c r="C72" s="164">
        <f>基金残高に係る経年分析!G55</f>
        <v>635</v>
      </c>
      <c r="D72" s="164">
        <f>基金残高に係る経年分析!H55</f>
        <v>635</v>
      </c>
    </row>
    <row r="73" spans="1:16" x14ac:dyDescent="0.15">
      <c r="A73" s="163" t="s">
        <v>72</v>
      </c>
      <c r="B73" s="164">
        <f>基金残高に係る経年分析!F56</f>
        <v>1340</v>
      </c>
      <c r="C73" s="164">
        <f>基金残高に係る経年分析!G56</f>
        <v>1676</v>
      </c>
      <c r="D73" s="164">
        <f>基金残高に係る経年分析!H56</f>
        <v>1757</v>
      </c>
    </row>
    <row r="74" spans="1:16" x14ac:dyDescent="0.15">
      <c r="A74" s="163" t="s">
        <v>73</v>
      </c>
      <c r="B74" s="164">
        <f>基金残高に係る経年分析!F57</f>
        <v>2858</v>
      </c>
      <c r="C74" s="164">
        <f>基金残高に係る経年分析!G57</f>
        <v>2940</v>
      </c>
      <c r="D74" s="164">
        <f>基金残高に係る経年分析!H57</f>
        <v>3156</v>
      </c>
    </row>
  </sheetData>
  <sheetProtection algorithmName="SHA-512" hashValue="fSCT0l1f9LAAR6U9cleO5sP4BsoapPW7pNL9YL21ISgVTbHj/uIWV8+jkxXhOZF4RFD6pmKliuffpHK65vuyrA==" saltValue="DbfldHlwDgTeTizLfUZpx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election activeCell="BG25" sqref="BG25:BN25"/>
    </sheetView>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207</v>
      </c>
      <c r="DI1" s="598"/>
      <c r="DJ1" s="598"/>
      <c r="DK1" s="598"/>
      <c r="DL1" s="598"/>
      <c r="DM1" s="598"/>
      <c r="DN1" s="599"/>
      <c r="DO1" s="205"/>
      <c r="DP1" s="597" t="s">
        <v>208</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210</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211</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212</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213</v>
      </c>
      <c r="S4" s="601"/>
      <c r="T4" s="601"/>
      <c r="U4" s="601"/>
      <c r="V4" s="601"/>
      <c r="W4" s="601"/>
      <c r="X4" s="601"/>
      <c r="Y4" s="602"/>
      <c r="Z4" s="600" t="s">
        <v>214</v>
      </c>
      <c r="AA4" s="601"/>
      <c r="AB4" s="601"/>
      <c r="AC4" s="602"/>
      <c r="AD4" s="600" t="s">
        <v>215</v>
      </c>
      <c r="AE4" s="601"/>
      <c r="AF4" s="601"/>
      <c r="AG4" s="601"/>
      <c r="AH4" s="601"/>
      <c r="AI4" s="601"/>
      <c r="AJ4" s="601"/>
      <c r="AK4" s="602"/>
      <c r="AL4" s="600" t="s">
        <v>214</v>
      </c>
      <c r="AM4" s="601"/>
      <c r="AN4" s="601"/>
      <c r="AO4" s="602"/>
      <c r="AP4" s="606" t="s">
        <v>216</v>
      </c>
      <c r="AQ4" s="606"/>
      <c r="AR4" s="606"/>
      <c r="AS4" s="606"/>
      <c r="AT4" s="606"/>
      <c r="AU4" s="606"/>
      <c r="AV4" s="606"/>
      <c r="AW4" s="606"/>
      <c r="AX4" s="606"/>
      <c r="AY4" s="606"/>
      <c r="AZ4" s="606"/>
      <c r="BA4" s="606"/>
      <c r="BB4" s="606"/>
      <c r="BC4" s="606"/>
      <c r="BD4" s="606"/>
      <c r="BE4" s="606"/>
      <c r="BF4" s="606"/>
      <c r="BG4" s="606" t="s">
        <v>217</v>
      </c>
      <c r="BH4" s="606"/>
      <c r="BI4" s="606"/>
      <c r="BJ4" s="606"/>
      <c r="BK4" s="606"/>
      <c r="BL4" s="606"/>
      <c r="BM4" s="606"/>
      <c r="BN4" s="606"/>
      <c r="BO4" s="606" t="s">
        <v>214</v>
      </c>
      <c r="BP4" s="606"/>
      <c r="BQ4" s="606"/>
      <c r="BR4" s="606"/>
      <c r="BS4" s="606" t="s">
        <v>218</v>
      </c>
      <c r="BT4" s="606"/>
      <c r="BU4" s="606"/>
      <c r="BV4" s="606"/>
      <c r="BW4" s="606"/>
      <c r="BX4" s="606"/>
      <c r="BY4" s="606"/>
      <c r="BZ4" s="606"/>
      <c r="CA4" s="606"/>
      <c r="CB4" s="606"/>
      <c r="CD4" s="603" t="s">
        <v>219</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220</v>
      </c>
      <c r="C5" s="608"/>
      <c r="D5" s="608"/>
      <c r="E5" s="608"/>
      <c r="F5" s="608"/>
      <c r="G5" s="608"/>
      <c r="H5" s="608"/>
      <c r="I5" s="608"/>
      <c r="J5" s="608"/>
      <c r="K5" s="608"/>
      <c r="L5" s="608"/>
      <c r="M5" s="608"/>
      <c r="N5" s="608"/>
      <c r="O5" s="608"/>
      <c r="P5" s="608"/>
      <c r="Q5" s="609"/>
      <c r="R5" s="610">
        <v>2812765</v>
      </c>
      <c r="S5" s="611"/>
      <c r="T5" s="611"/>
      <c r="U5" s="611"/>
      <c r="V5" s="611"/>
      <c r="W5" s="611"/>
      <c r="X5" s="611"/>
      <c r="Y5" s="612"/>
      <c r="Z5" s="613">
        <v>18</v>
      </c>
      <c r="AA5" s="613"/>
      <c r="AB5" s="613"/>
      <c r="AC5" s="613"/>
      <c r="AD5" s="614">
        <v>2812765</v>
      </c>
      <c r="AE5" s="614"/>
      <c r="AF5" s="614"/>
      <c r="AG5" s="614"/>
      <c r="AH5" s="614"/>
      <c r="AI5" s="614"/>
      <c r="AJ5" s="614"/>
      <c r="AK5" s="614"/>
      <c r="AL5" s="615">
        <v>32.700000000000003</v>
      </c>
      <c r="AM5" s="616"/>
      <c r="AN5" s="616"/>
      <c r="AO5" s="617"/>
      <c r="AP5" s="607" t="s">
        <v>221</v>
      </c>
      <c r="AQ5" s="608"/>
      <c r="AR5" s="608"/>
      <c r="AS5" s="608"/>
      <c r="AT5" s="608"/>
      <c r="AU5" s="608"/>
      <c r="AV5" s="608"/>
      <c r="AW5" s="608"/>
      <c r="AX5" s="608"/>
      <c r="AY5" s="608"/>
      <c r="AZ5" s="608"/>
      <c r="BA5" s="608"/>
      <c r="BB5" s="608"/>
      <c r="BC5" s="608"/>
      <c r="BD5" s="608"/>
      <c r="BE5" s="608"/>
      <c r="BF5" s="609"/>
      <c r="BG5" s="621">
        <v>2806149</v>
      </c>
      <c r="BH5" s="622"/>
      <c r="BI5" s="622"/>
      <c r="BJ5" s="622"/>
      <c r="BK5" s="622"/>
      <c r="BL5" s="622"/>
      <c r="BM5" s="622"/>
      <c r="BN5" s="623"/>
      <c r="BO5" s="624">
        <v>99.8</v>
      </c>
      <c r="BP5" s="624"/>
      <c r="BQ5" s="624"/>
      <c r="BR5" s="624"/>
      <c r="BS5" s="625">
        <v>174433</v>
      </c>
      <c r="BT5" s="625"/>
      <c r="BU5" s="625"/>
      <c r="BV5" s="625"/>
      <c r="BW5" s="625"/>
      <c r="BX5" s="625"/>
      <c r="BY5" s="625"/>
      <c r="BZ5" s="625"/>
      <c r="CA5" s="625"/>
      <c r="CB5" s="629"/>
      <c r="CD5" s="603" t="s">
        <v>216</v>
      </c>
      <c r="CE5" s="604"/>
      <c r="CF5" s="604"/>
      <c r="CG5" s="604"/>
      <c r="CH5" s="604"/>
      <c r="CI5" s="604"/>
      <c r="CJ5" s="604"/>
      <c r="CK5" s="604"/>
      <c r="CL5" s="604"/>
      <c r="CM5" s="604"/>
      <c r="CN5" s="604"/>
      <c r="CO5" s="604"/>
      <c r="CP5" s="604"/>
      <c r="CQ5" s="605"/>
      <c r="CR5" s="603" t="s">
        <v>222</v>
      </c>
      <c r="CS5" s="604"/>
      <c r="CT5" s="604"/>
      <c r="CU5" s="604"/>
      <c r="CV5" s="604"/>
      <c r="CW5" s="604"/>
      <c r="CX5" s="604"/>
      <c r="CY5" s="605"/>
      <c r="CZ5" s="603" t="s">
        <v>214</v>
      </c>
      <c r="DA5" s="604"/>
      <c r="DB5" s="604"/>
      <c r="DC5" s="605"/>
      <c r="DD5" s="603" t="s">
        <v>223</v>
      </c>
      <c r="DE5" s="604"/>
      <c r="DF5" s="604"/>
      <c r="DG5" s="604"/>
      <c r="DH5" s="604"/>
      <c r="DI5" s="604"/>
      <c r="DJ5" s="604"/>
      <c r="DK5" s="604"/>
      <c r="DL5" s="604"/>
      <c r="DM5" s="604"/>
      <c r="DN5" s="604"/>
      <c r="DO5" s="604"/>
      <c r="DP5" s="605"/>
      <c r="DQ5" s="603" t="s">
        <v>224</v>
      </c>
      <c r="DR5" s="604"/>
      <c r="DS5" s="604"/>
      <c r="DT5" s="604"/>
      <c r="DU5" s="604"/>
      <c r="DV5" s="604"/>
      <c r="DW5" s="604"/>
      <c r="DX5" s="604"/>
      <c r="DY5" s="604"/>
      <c r="DZ5" s="604"/>
      <c r="EA5" s="604"/>
      <c r="EB5" s="604"/>
      <c r="EC5" s="605"/>
    </row>
    <row r="6" spans="2:143" ht="11.25" customHeight="1" x14ac:dyDescent="0.15">
      <c r="B6" s="618" t="s">
        <v>225</v>
      </c>
      <c r="C6" s="619"/>
      <c r="D6" s="619"/>
      <c r="E6" s="619"/>
      <c r="F6" s="619"/>
      <c r="G6" s="619"/>
      <c r="H6" s="619"/>
      <c r="I6" s="619"/>
      <c r="J6" s="619"/>
      <c r="K6" s="619"/>
      <c r="L6" s="619"/>
      <c r="M6" s="619"/>
      <c r="N6" s="619"/>
      <c r="O6" s="619"/>
      <c r="P6" s="619"/>
      <c r="Q6" s="620"/>
      <c r="R6" s="621">
        <v>134253</v>
      </c>
      <c r="S6" s="622"/>
      <c r="T6" s="622"/>
      <c r="U6" s="622"/>
      <c r="V6" s="622"/>
      <c r="W6" s="622"/>
      <c r="X6" s="622"/>
      <c r="Y6" s="623"/>
      <c r="Z6" s="624">
        <v>0.9</v>
      </c>
      <c r="AA6" s="624"/>
      <c r="AB6" s="624"/>
      <c r="AC6" s="624"/>
      <c r="AD6" s="625">
        <v>134253</v>
      </c>
      <c r="AE6" s="625"/>
      <c r="AF6" s="625"/>
      <c r="AG6" s="625"/>
      <c r="AH6" s="625"/>
      <c r="AI6" s="625"/>
      <c r="AJ6" s="625"/>
      <c r="AK6" s="625"/>
      <c r="AL6" s="626">
        <v>1.6</v>
      </c>
      <c r="AM6" s="627"/>
      <c r="AN6" s="627"/>
      <c r="AO6" s="628"/>
      <c r="AP6" s="618" t="s">
        <v>226</v>
      </c>
      <c r="AQ6" s="619"/>
      <c r="AR6" s="619"/>
      <c r="AS6" s="619"/>
      <c r="AT6" s="619"/>
      <c r="AU6" s="619"/>
      <c r="AV6" s="619"/>
      <c r="AW6" s="619"/>
      <c r="AX6" s="619"/>
      <c r="AY6" s="619"/>
      <c r="AZ6" s="619"/>
      <c r="BA6" s="619"/>
      <c r="BB6" s="619"/>
      <c r="BC6" s="619"/>
      <c r="BD6" s="619"/>
      <c r="BE6" s="619"/>
      <c r="BF6" s="620"/>
      <c r="BG6" s="621">
        <v>2806149</v>
      </c>
      <c r="BH6" s="622"/>
      <c r="BI6" s="622"/>
      <c r="BJ6" s="622"/>
      <c r="BK6" s="622"/>
      <c r="BL6" s="622"/>
      <c r="BM6" s="622"/>
      <c r="BN6" s="623"/>
      <c r="BO6" s="624">
        <v>99.8</v>
      </c>
      <c r="BP6" s="624"/>
      <c r="BQ6" s="624"/>
      <c r="BR6" s="624"/>
      <c r="BS6" s="625">
        <v>174433</v>
      </c>
      <c r="BT6" s="625"/>
      <c r="BU6" s="625"/>
      <c r="BV6" s="625"/>
      <c r="BW6" s="625"/>
      <c r="BX6" s="625"/>
      <c r="BY6" s="625"/>
      <c r="BZ6" s="625"/>
      <c r="CA6" s="625"/>
      <c r="CB6" s="629"/>
      <c r="CD6" s="632" t="s">
        <v>227</v>
      </c>
      <c r="CE6" s="633"/>
      <c r="CF6" s="633"/>
      <c r="CG6" s="633"/>
      <c r="CH6" s="633"/>
      <c r="CI6" s="633"/>
      <c r="CJ6" s="633"/>
      <c r="CK6" s="633"/>
      <c r="CL6" s="633"/>
      <c r="CM6" s="633"/>
      <c r="CN6" s="633"/>
      <c r="CO6" s="633"/>
      <c r="CP6" s="633"/>
      <c r="CQ6" s="634"/>
      <c r="CR6" s="621">
        <v>124064</v>
      </c>
      <c r="CS6" s="622"/>
      <c r="CT6" s="622"/>
      <c r="CU6" s="622"/>
      <c r="CV6" s="622"/>
      <c r="CW6" s="622"/>
      <c r="CX6" s="622"/>
      <c r="CY6" s="623"/>
      <c r="CZ6" s="615">
        <v>0.8</v>
      </c>
      <c r="DA6" s="616"/>
      <c r="DB6" s="616"/>
      <c r="DC6" s="635"/>
      <c r="DD6" s="630" t="s">
        <v>228</v>
      </c>
      <c r="DE6" s="622"/>
      <c r="DF6" s="622"/>
      <c r="DG6" s="622"/>
      <c r="DH6" s="622"/>
      <c r="DI6" s="622"/>
      <c r="DJ6" s="622"/>
      <c r="DK6" s="622"/>
      <c r="DL6" s="622"/>
      <c r="DM6" s="622"/>
      <c r="DN6" s="622"/>
      <c r="DO6" s="622"/>
      <c r="DP6" s="623"/>
      <c r="DQ6" s="630">
        <v>124064</v>
      </c>
      <c r="DR6" s="622"/>
      <c r="DS6" s="622"/>
      <c r="DT6" s="622"/>
      <c r="DU6" s="622"/>
      <c r="DV6" s="622"/>
      <c r="DW6" s="622"/>
      <c r="DX6" s="622"/>
      <c r="DY6" s="622"/>
      <c r="DZ6" s="622"/>
      <c r="EA6" s="622"/>
      <c r="EB6" s="622"/>
      <c r="EC6" s="631"/>
    </row>
    <row r="7" spans="2:143" ht="11.25" customHeight="1" x14ac:dyDescent="0.15">
      <c r="B7" s="618" t="s">
        <v>229</v>
      </c>
      <c r="C7" s="619"/>
      <c r="D7" s="619"/>
      <c r="E7" s="619"/>
      <c r="F7" s="619"/>
      <c r="G7" s="619"/>
      <c r="H7" s="619"/>
      <c r="I7" s="619"/>
      <c r="J7" s="619"/>
      <c r="K7" s="619"/>
      <c r="L7" s="619"/>
      <c r="M7" s="619"/>
      <c r="N7" s="619"/>
      <c r="O7" s="619"/>
      <c r="P7" s="619"/>
      <c r="Q7" s="620"/>
      <c r="R7" s="621">
        <v>6512</v>
      </c>
      <c r="S7" s="622"/>
      <c r="T7" s="622"/>
      <c r="U7" s="622"/>
      <c r="V7" s="622"/>
      <c r="W7" s="622"/>
      <c r="X7" s="622"/>
      <c r="Y7" s="623"/>
      <c r="Z7" s="624">
        <v>0</v>
      </c>
      <c r="AA7" s="624"/>
      <c r="AB7" s="624"/>
      <c r="AC7" s="624"/>
      <c r="AD7" s="625">
        <v>6512</v>
      </c>
      <c r="AE7" s="625"/>
      <c r="AF7" s="625"/>
      <c r="AG7" s="625"/>
      <c r="AH7" s="625"/>
      <c r="AI7" s="625"/>
      <c r="AJ7" s="625"/>
      <c r="AK7" s="625"/>
      <c r="AL7" s="626">
        <v>0.1</v>
      </c>
      <c r="AM7" s="627"/>
      <c r="AN7" s="627"/>
      <c r="AO7" s="628"/>
      <c r="AP7" s="618" t="s">
        <v>230</v>
      </c>
      <c r="AQ7" s="619"/>
      <c r="AR7" s="619"/>
      <c r="AS7" s="619"/>
      <c r="AT7" s="619"/>
      <c r="AU7" s="619"/>
      <c r="AV7" s="619"/>
      <c r="AW7" s="619"/>
      <c r="AX7" s="619"/>
      <c r="AY7" s="619"/>
      <c r="AZ7" s="619"/>
      <c r="BA7" s="619"/>
      <c r="BB7" s="619"/>
      <c r="BC7" s="619"/>
      <c r="BD7" s="619"/>
      <c r="BE7" s="619"/>
      <c r="BF7" s="620"/>
      <c r="BG7" s="621">
        <v>1084502</v>
      </c>
      <c r="BH7" s="622"/>
      <c r="BI7" s="622"/>
      <c r="BJ7" s="622"/>
      <c r="BK7" s="622"/>
      <c r="BL7" s="622"/>
      <c r="BM7" s="622"/>
      <c r="BN7" s="623"/>
      <c r="BO7" s="624">
        <v>38.6</v>
      </c>
      <c r="BP7" s="624"/>
      <c r="BQ7" s="624"/>
      <c r="BR7" s="624"/>
      <c r="BS7" s="625">
        <v>36347</v>
      </c>
      <c r="BT7" s="625"/>
      <c r="BU7" s="625"/>
      <c r="BV7" s="625"/>
      <c r="BW7" s="625"/>
      <c r="BX7" s="625"/>
      <c r="BY7" s="625"/>
      <c r="BZ7" s="625"/>
      <c r="CA7" s="625"/>
      <c r="CB7" s="629"/>
      <c r="CD7" s="636" t="s">
        <v>231</v>
      </c>
      <c r="CE7" s="637"/>
      <c r="CF7" s="637"/>
      <c r="CG7" s="637"/>
      <c r="CH7" s="637"/>
      <c r="CI7" s="637"/>
      <c r="CJ7" s="637"/>
      <c r="CK7" s="637"/>
      <c r="CL7" s="637"/>
      <c r="CM7" s="637"/>
      <c r="CN7" s="637"/>
      <c r="CO7" s="637"/>
      <c r="CP7" s="637"/>
      <c r="CQ7" s="638"/>
      <c r="CR7" s="621">
        <v>2300005</v>
      </c>
      <c r="CS7" s="622"/>
      <c r="CT7" s="622"/>
      <c r="CU7" s="622"/>
      <c r="CV7" s="622"/>
      <c r="CW7" s="622"/>
      <c r="CX7" s="622"/>
      <c r="CY7" s="623"/>
      <c r="CZ7" s="624">
        <v>15.3</v>
      </c>
      <c r="DA7" s="624"/>
      <c r="DB7" s="624"/>
      <c r="DC7" s="624"/>
      <c r="DD7" s="630">
        <v>170978</v>
      </c>
      <c r="DE7" s="622"/>
      <c r="DF7" s="622"/>
      <c r="DG7" s="622"/>
      <c r="DH7" s="622"/>
      <c r="DI7" s="622"/>
      <c r="DJ7" s="622"/>
      <c r="DK7" s="622"/>
      <c r="DL7" s="622"/>
      <c r="DM7" s="622"/>
      <c r="DN7" s="622"/>
      <c r="DO7" s="622"/>
      <c r="DP7" s="623"/>
      <c r="DQ7" s="630">
        <v>1734134</v>
      </c>
      <c r="DR7" s="622"/>
      <c r="DS7" s="622"/>
      <c r="DT7" s="622"/>
      <c r="DU7" s="622"/>
      <c r="DV7" s="622"/>
      <c r="DW7" s="622"/>
      <c r="DX7" s="622"/>
      <c r="DY7" s="622"/>
      <c r="DZ7" s="622"/>
      <c r="EA7" s="622"/>
      <c r="EB7" s="622"/>
      <c r="EC7" s="631"/>
    </row>
    <row r="8" spans="2:143" ht="11.25" customHeight="1" x14ac:dyDescent="0.15">
      <c r="B8" s="618" t="s">
        <v>232</v>
      </c>
      <c r="C8" s="619"/>
      <c r="D8" s="619"/>
      <c r="E8" s="619"/>
      <c r="F8" s="619"/>
      <c r="G8" s="619"/>
      <c r="H8" s="619"/>
      <c r="I8" s="619"/>
      <c r="J8" s="619"/>
      <c r="K8" s="619"/>
      <c r="L8" s="619"/>
      <c r="M8" s="619"/>
      <c r="N8" s="619"/>
      <c r="O8" s="619"/>
      <c r="P8" s="619"/>
      <c r="Q8" s="620"/>
      <c r="R8" s="621">
        <v>9305</v>
      </c>
      <c r="S8" s="622"/>
      <c r="T8" s="622"/>
      <c r="U8" s="622"/>
      <c r="V8" s="622"/>
      <c r="W8" s="622"/>
      <c r="X8" s="622"/>
      <c r="Y8" s="623"/>
      <c r="Z8" s="624">
        <v>0.1</v>
      </c>
      <c r="AA8" s="624"/>
      <c r="AB8" s="624"/>
      <c r="AC8" s="624"/>
      <c r="AD8" s="625">
        <v>9305</v>
      </c>
      <c r="AE8" s="625"/>
      <c r="AF8" s="625"/>
      <c r="AG8" s="625"/>
      <c r="AH8" s="625"/>
      <c r="AI8" s="625"/>
      <c r="AJ8" s="625"/>
      <c r="AK8" s="625"/>
      <c r="AL8" s="626">
        <v>0.1</v>
      </c>
      <c r="AM8" s="627"/>
      <c r="AN8" s="627"/>
      <c r="AO8" s="628"/>
      <c r="AP8" s="618" t="s">
        <v>233</v>
      </c>
      <c r="AQ8" s="619"/>
      <c r="AR8" s="619"/>
      <c r="AS8" s="619"/>
      <c r="AT8" s="619"/>
      <c r="AU8" s="619"/>
      <c r="AV8" s="619"/>
      <c r="AW8" s="619"/>
      <c r="AX8" s="619"/>
      <c r="AY8" s="619"/>
      <c r="AZ8" s="619"/>
      <c r="BA8" s="619"/>
      <c r="BB8" s="619"/>
      <c r="BC8" s="619"/>
      <c r="BD8" s="619"/>
      <c r="BE8" s="619"/>
      <c r="BF8" s="620"/>
      <c r="BG8" s="621">
        <v>39982</v>
      </c>
      <c r="BH8" s="622"/>
      <c r="BI8" s="622"/>
      <c r="BJ8" s="622"/>
      <c r="BK8" s="622"/>
      <c r="BL8" s="622"/>
      <c r="BM8" s="622"/>
      <c r="BN8" s="623"/>
      <c r="BO8" s="624">
        <v>1.4</v>
      </c>
      <c r="BP8" s="624"/>
      <c r="BQ8" s="624"/>
      <c r="BR8" s="624"/>
      <c r="BS8" s="630" t="s">
        <v>234</v>
      </c>
      <c r="BT8" s="622"/>
      <c r="BU8" s="622"/>
      <c r="BV8" s="622"/>
      <c r="BW8" s="622"/>
      <c r="BX8" s="622"/>
      <c r="BY8" s="622"/>
      <c r="BZ8" s="622"/>
      <c r="CA8" s="622"/>
      <c r="CB8" s="631"/>
      <c r="CD8" s="636" t="s">
        <v>235</v>
      </c>
      <c r="CE8" s="637"/>
      <c r="CF8" s="637"/>
      <c r="CG8" s="637"/>
      <c r="CH8" s="637"/>
      <c r="CI8" s="637"/>
      <c r="CJ8" s="637"/>
      <c r="CK8" s="637"/>
      <c r="CL8" s="637"/>
      <c r="CM8" s="637"/>
      <c r="CN8" s="637"/>
      <c r="CO8" s="637"/>
      <c r="CP8" s="637"/>
      <c r="CQ8" s="638"/>
      <c r="CR8" s="621">
        <v>5366657</v>
      </c>
      <c r="CS8" s="622"/>
      <c r="CT8" s="622"/>
      <c r="CU8" s="622"/>
      <c r="CV8" s="622"/>
      <c r="CW8" s="622"/>
      <c r="CX8" s="622"/>
      <c r="CY8" s="623"/>
      <c r="CZ8" s="624">
        <v>35.700000000000003</v>
      </c>
      <c r="DA8" s="624"/>
      <c r="DB8" s="624"/>
      <c r="DC8" s="624"/>
      <c r="DD8" s="630">
        <v>447158</v>
      </c>
      <c r="DE8" s="622"/>
      <c r="DF8" s="622"/>
      <c r="DG8" s="622"/>
      <c r="DH8" s="622"/>
      <c r="DI8" s="622"/>
      <c r="DJ8" s="622"/>
      <c r="DK8" s="622"/>
      <c r="DL8" s="622"/>
      <c r="DM8" s="622"/>
      <c r="DN8" s="622"/>
      <c r="DO8" s="622"/>
      <c r="DP8" s="623"/>
      <c r="DQ8" s="630">
        <v>2740475</v>
      </c>
      <c r="DR8" s="622"/>
      <c r="DS8" s="622"/>
      <c r="DT8" s="622"/>
      <c r="DU8" s="622"/>
      <c r="DV8" s="622"/>
      <c r="DW8" s="622"/>
      <c r="DX8" s="622"/>
      <c r="DY8" s="622"/>
      <c r="DZ8" s="622"/>
      <c r="EA8" s="622"/>
      <c r="EB8" s="622"/>
      <c r="EC8" s="631"/>
    </row>
    <row r="9" spans="2:143" ht="11.25" customHeight="1" x14ac:dyDescent="0.15">
      <c r="B9" s="618" t="s">
        <v>236</v>
      </c>
      <c r="C9" s="619"/>
      <c r="D9" s="619"/>
      <c r="E9" s="619"/>
      <c r="F9" s="619"/>
      <c r="G9" s="619"/>
      <c r="H9" s="619"/>
      <c r="I9" s="619"/>
      <c r="J9" s="619"/>
      <c r="K9" s="619"/>
      <c r="L9" s="619"/>
      <c r="M9" s="619"/>
      <c r="N9" s="619"/>
      <c r="O9" s="619"/>
      <c r="P9" s="619"/>
      <c r="Q9" s="620"/>
      <c r="R9" s="621">
        <v>8125</v>
      </c>
      <c r="S9" s="622"/>
      <c r="T9" s="622"/>
      <c r="U9" s="622"/>
      <c r="V9" s="622"/>
      <c r="W9" s="622"/>
      <c r="X9" s="622"/>
      <c r="Y9" s="623"/>
      <c r="Z9" s="624">
        <v>0.1</v>
      </c>
      <c r="AA9" s="624"/>
      <c r="AB9" s="624"/>
      <c r="AC9" s="624"/>
      <c r="AD9" s="625">
        <v>8125</v>
      </c>
      <c r="AE9" s="625"/>
      <c r="AF9" s="625"/>
      <c r="AG9" s="625"/>
      <c r="AH9" s="625"/>
      <c r="AI9" s="625"/>
      <c r="AJ9" s="625"/>
      <c r="AK9" s="625"/>
      <c r="AL9" s="626">
        <v>0.1</v>
      </c>
      <c r="AM9" s="627"/>
      <c r="AN9" s="627"/>
      <c r="AO9" s="628"/>
      <c r="AP9" s="618" t="s">
        <v>237</v>
      </c>
      <c r="AQ9" s="619"/>
      <c r="AR9" s="619"/>
      <c r="AS9" s="619"/>
      <c r="AT9" s="619"/>
      <c r="AU9" s="619"/>
      <c r="AV9" s="619"/>
      <c r="AW9" s="619"/>
      <c r="AX9" s="619"/>
      <c r="AY9" s="619"/>
      <c r="AZ9" s="619"/>
      <c r="BA9" s="619"/>
      <c r="BB9" s="619"/>
      <c r="BC9" s="619"/>
      <c r="BD9" s="619"/>
      <c r="BE9" s="619"/>
      <c r="BF9" s="620"/>
      <c r="BG9" s="621">
        <v>848516</v>
      </c>
      <c r="BH9" s="622"/>
      <c r="BI9" s="622"/>
      <c r="BJ9" s="622"/>
      <c r="BK9" s="622"/>
      <c r="BL9" s="622"/>
      <c r="BM9" s="622"/>
      <c r="BN9" s="623"/>
      <c r="BO9" s="624">
        <v>30.2</v>
      </c>
      <c r="BP9" s="624"/>
      <c r="BQ9" s="624"/>
      <c r="BR9" s="624"/>
      <c r="BS9" s="630" t="s">
        <v>234</v>
      </c>
      <c r="BT9" s="622"/>
      <c r="BU9" s="622"/>
      <c r="BV9" s="622"/>
      <c r="BW9" s="622"/>
      <c r="BX9" s="622"/>
      <c r="BY9" s="622"/>
      <c r="BZ9" s="622"/>
      <c r="CA9" s="622"/>
      <c r="CB9" s="631"/>
      <c r="CD9" s="636" t="s">
        <v>238</v>
      </c>
      <c r="CE9" s="637"/>
      <c r="CF9" s="637"/>
      <c r="CG9" s="637"/>
      <c r="CH9" s="637"/>
      <c r="CI9" s="637"/>
      <c r="CJ9" s="637"/>
      <c r="CK9" s="637"/>
      <c r="CL9" s="637"/>
      <c r="CM9" s="637"/>
      <c r="CN9" s="637"/>
      <c r="CO9" s="637"/>
      <c r="CP9" s="637"/>
      <c r="CQ9" s="638"/>
      <c r="CR9" s="621">
        <v>1244509</v>
      </c>
      <c r="CS9" s="622"/>
      <c r="CT9" s="622"/>
      <c r="CU9" s="622"/>
      <c r="CV9" s="622"/>
      <c r="CW9" s="622"/>
      <c r="CX9" s="622"/>
      <c r="CY9" s="623"/>
      <c r="CZ9" s="624">
        <v>8.3000000000000007</v>
      </c>
      <c r="DA9" s="624"/>
      <c r="DB9" s="624"/>
      <c r="DC9" s="624"/>
      <c r="DD9" s="630">
        <v>57560</v>
      </c>
      <c r="DE9" s="622"/>
      <c r="DF9" s="622"/>
      <c r="DG9" s="622"/>
      <c r="DH9" s="622"/>
      <c r="DI9" s="622"/>
      <c r="DJ9" s="622"/>
      <c r="DK9" s="622"/>
      <c r="DL9" s="622"/>
      <c r="DM9" s="622"/>
      <c r="DN9" s="622"/>
      <c r="DO9" s="622"/>
      <c r="DP9" s="623"/>
      <c r="DQ9" s="630">
        <v>959333</v>
      </c>
      <c r="DR9" s="622"/>
      <c r="DS9" s="622"/>
      <c r="DT9" s="622"/>
      <c r="DU9" s="622"/>
      <c r="DV9" s="622"/>
      <c r="DW9" s="622"/>
      <c r="DX9" s="622"/>
      <c r="DY9" s="622"/>
      <c r="DZ9" s="622"/>
      <c r="EA9" s="622"/>
      <c r="EB9" s="622"/>
      <c r="EC9" s="631"/>
    </row>
    <row r="10" spans="2:143" ht="11.25" customHeight="1" x14ac:dyDescent="0.15">
      <c r="B10" s="618" t="s">
        <v>239</v>
      </c>
      <c r="C10" s="619"/>
      <c r="D10" s="619"/>
      <c r="E10" s="619"/>
      <c r="F10" s="619"/>
      <c r="G10" s="619"/>
      <c r="H10" s="619"/>
      <c r="I10" s="619"/>
      <c r="J10" s="619"/>
      <c r="K10" s="619"/>
      <c r="L10" s="619"/>
      <c r="M10" s="619"/>
      <c r="N10" s="619"/>
      <c r="O10" s="619"/>
      <c r="P10" s="619"/>
      <c r="Q10" s="620"/>
      <c r="R10" s="621" t="s">
        <v>234</v>
      </c>
      <c r="S10" s="622"/>
      <c r="T10" s="622"/>
      <c r="U10" s="622"/>
      <c r="V10" s="622"/>
      <c r="W10" s="622"/>
      <c r="X10" s="622"/>
      <c r="Y10" s="623"/>
      <c r="Z10" s="624" t="s">
        <v>234</v>
      </c>
      <c r="AA10" s="624"/>
      <c r="AB10" s="624"/>
      <c r="AC10" s="624"/>
      <c r="AD10" s="625" t="s">
        <v>228</v>
      </c>
      <c r="AE10" s="625"/>
      <c r="AF10" s="625"/>
      <c r="AG10" s="625"/>
      <c r="AH10" s="625"/>
      <c r="AI10" s="625"/>
      <c r="AJ10" s="625"/>
      <c r="AK10" s="625"/>
      <c r="AL10" s="626" t="s">
        <v>234</v>
      </c>
      <c r="AM10" s="627"/>
      <c r="AN10" s="627"/>
      <c r="AO10" s="628"/>
      <c r="AP10" s="618" t="s">
        <v>240</v>
      </c>
      <c r="AQ10" s="619"/>
      <c r="AR10" s="619"/>
      <c r="AS10" s="619"/>
      <c r="AT10" s="619"/>
      <c r="AU10" s="619"/>
      <c r="AV10" s="619"/>
      <c r="AW10" s="619"/>
      <c r="AX10" s="619"/>
      <c r="AY10" s="619"/>
      <c r="AZ10" s="619"/>
      <c r="BA10" s="619"/>
      <c r="BB10" s="619"/>
      <c r="BC10" s="619"/>
      <c r="BD10" s="619"/>
      <c r="BE10" s="619"/>
      <c r="BF10" s="620"/>
      <c r="BG10" s="621">
        <v>73698</v>
      </c>
      <c r="BH10" s="622"/>
      <c r="BI10" s="622"/>
      <c r="BJ10" s="622"/>
      <c r="BK10" s="622"/>
      <c r="BL10" s="622"/>
      <c r="BM10" s="622"/>
      <c r="BN10" s="623"/>
      <c r="BO10" s="624">
        <v>2.6</v>
      </c>
      <c r="BP10" s="624"/>
      <c r="BQ10" s="624"/>
      <c r="BR10" s="624"/>
      <c r="BS10" s="630">
        <v>12254</v>
      </c>
      <c r="BT10" s="622"/>
      <c r="BU10" s="622"/>
      <c r="BV10" s="622"/>
      <c r="BW10" s="622"/>
      <c r="BX10" s="622"/>
      <c r="BY10" s="622"/>
      <c r="BZ10" s="622"/>
      <c r="CA10" s="622"/>
      <c r="CB10" s="631"/>
      <c r="CD10" s="636" t="s">
        <v>241</v>
      </c>
      <c r="CE10" s="637"/>
      <c r="CF10" s="637"/>
      <c r="CG10" s="637"/>
      <c r="CH10" s="637"/>
      <c r="CI10" s="637"/>
      <c r="CJ10" s="637"/>
      <c r="CK10" s="637"/>
      <c r="CL10" s="637"/>
      <c r="CM10" s="637"/>
      <c r="CN10" s="637"/>
      <c r="CO10" s="637"/>
      <c r="CP10" s="637"/>
      <c r="CQ10" s="638"/>
      <c r="CR10" s="621">
        <v>21413</v>
      </c>
      <c r="CS10" s="622"/>
      <c r="CT10" s="622"/>
      <c r="CU10" s="622"/>
      <c r="CV10" s="622"/>
      <c r="CW10" s="622"/>
      <c r="CX10" s="622"/>
      <c r="CY10" s="623"/>
      <c r="CZ10" s="624">
        <v>0.1</v>
      </c>
      <c r="DA10" s="624"/>
      <c r="DB10" s="624"/>
      <c r="DC10" s="624"/>
      <c r="DD10" s="630" t="s">
        <v>234</v>
      </c>
      <c r="DE10" s="622"/>
      <c r="DF10" s="622"/>
      <c r="DG10" s="622"/>
      <c r="DH10" s="622"/>
      <c r="DI10" s="622"/>
      <c r="DJ10" s="622"/>
      <c r="DK10" s="622"/>
      <c r="DL10" s="622"/>
      <c r="DM10" s="622"/>
      <c r="DN10" s="622"/>
      <c r="DO10" s="622"/>
      <c r="DP10" s="623"/>
      <c r="DQ10" s="630">
        <v>16642</v>
      </c>
      <c r="DR10" s="622"/>
      <c r="DS10" s="622"/>
      <c r="DT10" s="622"/>
      <c r="DU10" s="622"/>
      <c r="DV10" s="622"/>
      <c r="DW10" s="622"/>
      <c r="DX10" s="622"/>
      <c r="DY10" s="622"/>
      <c r="DZ10" s="622"/>
      <c r="EA10" s="622"/>
      <c r="EB10" s="622"/>
      <c r="EC10" s="631"/>
    </row>
    <row r="11" spans="2:143" ht="11.25" customHeight="1" x14ac:dyDescent="0.15">
      <c r="B11" s="618" t="s">
        <v>242</v>
      </c>
      <c r="C11" s="619"/>
      <c r="D11" s="619"/>
      <c r="E11" s="619"/>
      <c r="F11" s="619"/>
      <c r="G11" s="619"/>
      <c r="H11" s="619"/>
      <c r="I11" s="619"/>
      <c r="J11" s="619"/>
      <c r="K11" s="619"/>
      <c r="L11" s="619"/>
      <c r="M11" s="619"/>
      <c r="N11" s="619"/>
      <c r="O11" s="619"/>
      <c r="P11" s="619"/>
      <c r="Q11" s="620"/>
      <c r="R11" s="621" t="s">
        <v>234</v>
      </c>
      <c r="S11" s="622"/>
      <c r="T11" s="622"/>
      <c r="U11" s="622"/>
      <c r="V11" s="622"/>
      <c r="W11" s="622"/>
      <c r="X11" s="622"/>
      <c r="Y11" s="623"/>
      <c r="Z11" s="624" t="s">
        <v>228</v>
      </c>
      <c r="AA11" s="624"/>
      <c r="AB11" s="624"/>
      <c r="AC11" s="624"/>
      <c r="AD11" s="625" t="s">
        <v>234</v>
      </c>
      <c r="AE11" s="625"/>
      <c r="AF11" s="625"/>
      <c r="AG11" s="625"/>
      <c r="AH11" s="625"/>
      <c r="AI11" s="625"/>
      <c r="AJ11" s="625"/>
      <c r="AK11" s="625"/>
      <c r="AL11" s="626" t="s">
        <v>168</v>
      </c>
      <c r="AM11" s="627"/>
      <c r="AN11" s="627"/>
      <c r="AO11" s="628"/>
      <c r="AP11" s="618" t="s">
        <v>243</v>
      </c>
      <c r="AQ11" s="619"/>
      <c r="AR11" s="619"/>
      <c r="AS11" s="619"/>
      <c r="AT11" s="619"/>
      <c r="AU11" s="619"/>
      <c r="AV11" s="619"/>
      <c r="AW11" s="619"/>
      <c r="AX11" s="619"/>
      <c r="AY11" s="619"/>
      <c r="AZ11" s="619"/>
      <c r="BA11" s="619"/>
      <c r="BB11" s="619"/>
      <c r="BC11" s="619"/>
      <c r="BD11" s="619"/>
      <c r="BE11" s="619"/>
      <c r="BF11" s="620"/>
      <c r="BG11" s="621">
        <v>122306</v>
      </c>
      <c r="BH11" s="622"/>
      <c r="BI11" s="622"/>
      <c r="BJ11" s="622"/>
      <c r="BK11" s="622"/>
      <c r="BL11" s="622"/>
      <c r="BM11" s="622"/>
      <c r="BN11" s="623"/>
      <c r="BO11" s="624">
        <v>4.3</v>
      </c>
      <c r="BP11" s="624"/>
      <c r="BQ11" s="624"/>
      <c r="BR11" s="624"/>
      <c r="BS11" s="630">
        <v>24093</v>
      </c>
      <c r="BT11" s="622"/>
      <c r="BU11" s="622"/>
      <c r="BV11" s="622"/>
      <c r="BW11" s="622"/>
      <c r="BX11" s="622"/>
      <c r="BY11" s="622"/>
      <c r="BZ11" s="622"/>
      <c r="CA11" s="622"/>
      <c r="CB11" s="631"/>
      <c r="CD11" s="636" t="s">
        <v>244</v>
      </c>
      <c r="CE11" s="637"/>
      <c r="CF11" s="637"/>
      <c r="CG11" s="637"/>
      <c r="CH11" s="637"/>
      <c r="CI11" s="637"/>
      <c r="CJ11" s="637"/>
      <c r="CK11" s="637"/>
      <c r="CL11" s="637"/>
      <c r="CM11" s="637"/>
      <c r="CN11" s="637"/>
      <c r="CO11" s="637"/>
      <c r="CP11" s="637"/>
      <c r="CQ11" s="638"/>
      <c r="CR11" s="621">
        <v>508363</v>
      </c>
      <c r="CS11" s="622"/>
      <c r="CT11" s="622"/>
      <c r="CU11" s="622"/>
      <c r="CV11" s="622"/>
      <c r="CW11" s="622"/>
      <c r="CX11" s="622"/>
      <c r="CY11" s="623"/>
      <c r="CZ11" s="624">
        <v>3.4</v>
      </c>
      <c r="DA11" s="624"/>
      <c r="DB11" s="624"/>
      <c r="DC11" s="624"/>
      <c r="DD11" s="630">
        <v>91047</v>
      </c>
      <c r="DE11" s="622"/>
      <c r="DF11" s="622"/>
      <c r="DG11" s="622"/>
      <c r="DH11" s="622"/>
      <c r="DI11" s="622"/>
      <c r="DJ11" s="622"/>
      <c r="DK11" s="622"/>
      <c r="DL11" s="622"/>
      <c r="DM11" s="622"/>
      <c r="DN11" s="622"/>
      <c r="DO11" s="622"/>
      <c r="DP11" s="623"/>
      <c r="DQ11" s="630">
        <v>355288</v>
      </c>
      <c r="DR11" s="622"/>
      <c r="DS11" s="622"/>
      <c r="DT11" s="622"/>
      <c r="DU11" s="622"/>
      <c r="DV11" s="622"/>
      <c r="DW11" s="622"/>
      <c r="DX11" s="622"/>
      <c r="DY11" s="622"/>
      <c r="DZ11" s="622"/>
      <c r="EA11" s="622"/>
      <c r="EB11" s="622"/>
      <c r="EC11" s="631"/>
    </row>
    <row r="12" spans="2:143" ht="11.25" customHeight="1" x14ac:dyDescent="0.15">
      <c r="B12" s="618" t="s">
        <v>245</v>
      </c>
      <c r="C12" s="619"/>
      <c r="D12" s="619"/>
      <c r="E12" s="619"/>
      <c r="F12" s="619"/>
      <c r="G12" s="619"/>
      <c r="H12" s="619"/>
      <c r="I12" s="619"/>
      <c r="J12" s="619"/>
      <c r="K12" s="619"/>
      <c r="L12" s="619"/>
      <c r="M12" s="619"/>
      <c r="N12" s="619"/>
      <c r="O12" s="619"/>
      <c r="P12" s="619"/>
      <c r="Q12" s="620"/>
      <c r="R12" s="621">
        <v>419901</v>
      </c>
      <c r="S12" s="622"/>
      <c r="T12" s="622"/>
      <c r="U12" s="622"/>
      <c r="V12" s="622"/>
      <c r="W12" s="622"/>
      <c r="X12" s="622"/>
      <c r="Y12" s="623"/>
      <c r="Z12" s="624">
        <v>2.7</v>
      </c>
      <c r="AA12" s="624"/>
      <c r="AB12" s="624"/>
      <c r="AC12" s="624"/>
      <c r="AD12" s="625">
        <v>419901</v>
      </c>
      <c r="AE12" s="625"/>
      <c r="AF12" s="625"/>
      <c r="AG12" s="625"/>
      <c r="AH12" s="625"/>
      <c r="AI12" s="625"/>
      <c r="AJ12" s="625"/>
      <c r="AK12" s="625"/>
      <c r="AL12" s="626">
        <v>4.9000000000000004</v>
      </c>
      <c r="AM12" s="627"/>
      <c r="AN12" s="627"/>
      <c r="AO12" s="628"/>
      <c r="AP12" s="618" t="s">
        <v>246</v>
      </c>
      <c r="AQ12" s="619"/>
      <c r="AR12" s="619"/>
      <c r="AS12" s="619"/>
      <c r="AT12" s="619"/>
      <c r="AU12" s="619"/>
      <c r="AV12" s="619"/>
      <c r="AW12" s="619"/>
      <c r="AX12" s="619"/>
      <c r="AY12" s="619"/>
      <c r="AZ12" s="619"/>
      <c r="BA12" s="619"/>
      <c r="BB12" s="619"/>
      <c r="BC12" s="619"/>
      <c r="BD12" s="619"/>
      <c r="BE12" s="619"/>
      <c r="BF12" s="620"/>
      <c r="BG12" s="621">
        <v>1502468</v>
      </c>
      <c r="BH12" s="622"/>
      <c r="BI12" s="622"/>
      <c r="BJ12" s="622"/>
      <c r="BK12" s="622"/>
      <c r="BL12" s="622"/>
      <c r="BM12" s="622"/>
      <c r="BN12" s="623"/>
      <c r="BO12" s="624">
        <v>53.4</v>
      </c>
      <c r="BP12" s="624"/>
      <c r="BQ12" s="624"/>
      <c r="BR12" s="624"/>
      <c r="BS12" s="630">
        <v>138086</v>
      </c>
      <c r="BT12" s="622"/>
      <c r="BU12" s="622"/>
      <c r="BV12" s="622"/>
      <c r="BW12" s="622"/>
      <c r="BX12" s="622"/>
      <c r="BY12" s="622"/>
      <c r="BZ12" s="622"/>
      <c r="CA12" s="622"/>
      <c r="CB12" s="631"/>
      <c r="CD12" s="636" t="s">
        <v>247</v>
      </c>
      <c r="CE12" s="637"/>
      <c r="CF12" s="637"/>
      <c r="CG12" s="637"/>
      <c r="CH12" s="637"/>
      <c r="CI12" s="637"/>
      <c r="CJ12" s="637"/>
      <c r="CK12" s="637"/>
      <c r="CL12" s="637"/>
      <c r="CM12" s="637"/>
      <c r="CN12" s="637"/>
      <c r="CO12" s="637"/>
      <c r="CP12" s="637"/>
      <c r="CQ12" s="638"/>
      <c r="CR12" s="621">
        <v>314674</v>
      </c>
      <c r="CS12" s="622"/>
      <c r="CT12" s="622"/>
      <c r="CU12" s="622"/>
      <c r="CV12" s="622"/>
      <c r="CW12" s="622"/>
      <c r="CX12" s="622"/>
      <c r="CY12" s="623"/>
      <c r="CZ12" s="624">
        <v>2.1</v>
      </c>
      <c r="DA12" s="624"/>
      <c r="DB12" s="624"/>
      <c r="DC12" s="624"/>
      <c r="DD12" s="630">
        <v>22502</v>
      </c>
      <c r="DE12" s="622"/>
      <c r="DF12" s="622"/>
      <c r="DG12" s="622"/>
      <c r="DH12" s="622"/>
      <c r="DI12" s="622"/>
      <c r="DJ12" s="622"/>
      <c r="DK12" s="622"/>
      <c r="DL12" s="622"/>
      <c r="DM12" s="622"/>
      <c r="DN12" s="622"/>
      <c r="DO12" s="622"/>
      <c r="DP12" s="623"/>
      <c r="DQ12" s="630">
        <v>247311</v>
      </c>
      <c r="DR12" s="622"/>
      <c r="DS12" s="622"/>
      <c r="DT12" s="622"/>
      <c r="DU12" s="622"/>
      <c r="DV12" s="622"/>
      <c r="DW12" s="622"/>
      <c r="DX12" s="622"/>
      <c r="DY12" s="622"/>
      <c r="DZ12" s="622"/>
      <c r="EA12" s="622"/>
      <c r="EB12" s="622"/>
      <c r="EC12" s="631"/>
    </row>
    <row r="13" spans="2:143" ht="11.25" customHeight="1" x14ac:dyDescent="0.15">
      <c r="B13" s="618" t="s">
        <v>248</v>
      </c>
      <c r="C13" s="619"/>
      <c r="D13" s="619"/>
      <c r="E13" s="619"/>
      <c r="F13" s="619"/>
      <c r="G13" s="619"/>
      <c r="H13" s="619"/>
      <c r="I13" s="619"/>
      <c r="J13" s="619"/>
      <c r="K13" s="619"/>
      <c r="L13" s="619"/>
      <c r="M13" s="619"/>
      <c r="N13" s="619"/>
      <c r="O13" s="619"/>
      <c r="P13" s="619"/>
      <c r="Q13" s="620"/>
      <c r="R13" s="621" t="s">
        <v>228</v>
      </c>
      <c r="S13" s="622"/>
      <c r="T13" s="622"/>
      <c r="U13" s="622"/>
      <c r="V13" s="622"/>
      <c r="W13" s="622"/>
      <c r="X13" s="622"/>
      <c r="Y13" s="623"/>
      <c r="Z13" s="624" t="s">
        <v>168</v>
      </c>
      <c r="AA13" s="624"/>
      <c r="AB13" s="624"/>
      <c r="AC13" s="624"/>
      <c r="AD13" s="625" t="s">
        <v>234</v>
      </c>
      <c r="AE13" s="625"/>
      <c r="AF13" s="625"/>
      <c r="AG13" s="625"/>
      <c r="AH13" s="625"/>
      <c r="AI13" s="625"/>
      <c r="AJ13" s="625"/>
      <c r="AK13" s="625"/>
      <c r="AL13" s="626" t="s">
        <v>228</v>
      </c>
      <c r="AM13" s="627"/>
      <c r="AN13" s="627"/>
      <c r="AO13" s="628"/>
      <c r="AP13" s="618" t="s">
        <v>249</v>
      </c>
      <c r="AQ13" s="619"/>
      <c r="AR13" s="619"/>
      <c r="AS13" s="619"/>
      <c r="AT13" s="619"/>
      <c r="AU13" s="619"/>
      <c r="AV13" s="619"/>
      <c r="AW13" s="619"/>
      <c r="AX13" s="619"/>
      <c r="AY13" s="619"/>
      <c r="AZ13" s="619"/>
      <c r="BA13" s="619"/>
      <c r="BB13" s="619"/>
      <c r="BC13" s="619"/>
      <c r="BD13" s="619"/>
      <c r="BE13" s="619"/>
      <c r="BF13" s="620"/>
      <c r="BG13" s="621">
        <v>1428250</v>
      </c>
      <c r="BH13" s="622"/>
      <c r="BI13" s="622"/>
      <c r="BJ13" s="622"/>
      <c r="BK13" s="622"/>
      <c r="BL13" s="622"/>
      <c r="BM13" s="622"/>
      <c r="BN13" s="623"/>
      <c r="BO13" s="624">
        <v>50.8</v>
      </c>
      <c r="BP13" s="624"/>
      <c r="BQ13" s="624"/>
      <c r="BR13" s="624"/>
      <c r="BS13" s="630">
        <v>138086</v>
      </c>
      <c r="BT13" s="622"/>
      <c r="BU13" s="622"/>
      <c r="BV13" s="622"/>
      <c r="BW13" s="622"/>
      <c r="BX13" s="622"/>
      <c r="BY13" s="622"/>
      <c r="BZ13" s="622"/>
      <c r="CA13" s="622"/>
      <c r="CB13" s="631"/>
      <c r="CD13" s="636" t="s">
        <v>250</v>
      </c>
      <c r="CE13" s="637"/>
      <c r="CF13" s="637"/>
      <c r="CG13" s="637"/>
      <c r="CH13" s="637"/>
      <c r="CI13" s="637"/>
      <c r="CJ13" s="637"/>
      <c r="CK13" s="637"/>
      <c r="CL13" s="637"/>
      <c r="CM13" s="637"/>
      <c r="CN13" s="637"/>
      <c r="CO13" s="637"/>
      <c r="CP13" s="637"/>
      <c r="CQ13" s="638"/>
      <c r="CR13" s="621">
        <v>1178019</v>
      </c>
      <c r="CS13" s="622"/>
      <c r="CT13" s="622"/>
      <c r="CU13" s="622"/>
      <c r="CV13" s="622"/>
      <c r="CW13" s="622"/>
      <c r="CX13" s="622"/>
      <c r="CY13" s="623"/>
      <c r="CZ13" s="624">
        <v>7.8</v>
      </c>
      <c r="DA13" s="624"/>
      <c r="DB13" s="624"/>
      <c r="DC13" s="624"/>
      <c r="DD13" s="630">
        <v>473258</v>
      </c>
      <c r="DE13" s="622"/>
      <c r="DF13" s="622"/>
      <c r="DG13" s="622"/>
      <c r="DH13" s="622"/>
      <c r="DI13" s="622"/>
      <c r="DJ13" s="622"/>
      <c r="DK13" s="622"/>
      <c r="DL13" s="622"/>
      <c r="DM13" s="622"/>
      <c r="DN13" s="622"/>
      <c r="DO13" s="622"/>
      <c r="DP13" s="623"/>
      <c r="DQ13" s="630">
        <v>633280</v>
      </c>
      <c r="DR13" s="622"/>
      <c r="DS13" s="622"/>
      <c r="DT13" s="622"/>
      <c r="DU13" s="622"/>
      <c r="DV13" s="622"/>
      <c r="DW13" s="622"/>
      <c r="DX13" s="622"/>
      <c r="DY13" s="622"/>
      <c r="DZ13" s="622"/>
      <c r="EA13" s="622"/>
      <c r="EB13" s="622"/>
      <c r="EC13" s="631"/>
    </row>
    <row r="14" spans="2:143" ht="11.25" customHeight="1" x14ac:dyDescent="0.15">
      <c r="B14" s="618" t="s">
        <v>251</v>
      </c>
      <c r="C14" s="619"/>
      <c r="D14" s="619"/>
      <c r="E14" s="619"/>
      <c r="F14" s="619"/>
      <c r="G14" s="619"/>
      <c r="H14" s="619"/>
      <c r="I14" s="619"/>
      <c r="J14" s="619"/>
      <c r="K14" s="619"/>
      <c r="L14" s="619"/>
      <c r="M14" s="619"/>
      <c r="N14" s="619"/>
      <c r="O14" s="619"/>
      <c r="P14" s="619"/>
      <c r="Q14" s="620"/>
      <c r="R14" s="621" t="s">
        <v>168</v>
      </c>
      <c r="S14" s="622"/>
      <c r="T14" s="622"/>
      <c r="U14" s="622"/>
      <c r="V14" s="622"/>
      <c r="W14" s="622"/>
      <c r="X14" s="622"/>
      <c r="Y14" s="623"/>
      <c r="Z14" s="624" t="s">
        <v>234</v>
      </c>
      <c r="AA14" s="624"/>
      <c r="AB14" s="624"/>
      <c r="AC14" s="624"/>
      <c r="AD14" s="625" t="s">
        <v>234</v>
      </c>
      <c r="AE14" s="625"/>
      <c r="AF14" s="625"/>
      <c r="AG14" s="625"/>
      <c r="AH14" s="625"/>
      <c r="AI14" s="625"/>
      <c r="AJ14" s="625"/>
      <c r="AK14" s="625"/>
      <c r="AL14" s="626" t="s">
        <v>234</v>
      </c>
      <c r="AM14" s="627"/>
      <c r="AN14" s="627"/>
      <c r="AO14" s="628"/>
      <c r="AP14" s="618" t="s">
        <v>252</v>
      </c>
      <c r="AQ14" s="619"/>
      <c r="AR14" s="619"/>
      <c r="AS14" s="619"/>
      <c r="AT14" s="619"/>
      <c r="AU14" s="619"/>
      <c r="AV14" s="619"/>
      <c r="AW14" s="619"/>
      <c r="AX14" s="619"/>
      <c r="AY14" s="619"/>
      <c r="AZ14" s="619"/>
      <c r="BA14" s="619"/>
      <c r="BB14" s="619"/>
      <c r="BC14" s="619"/>
      <c r="BD14" s="619"/>
      <c r="BE14" s="619"/>
      <c r="BF14" s="620"/>
      <c r="BG14" s="621">
        <v>70433</v>
      </c>
      <c r="BH14" s="622"/>
      <c r="BI14" s="622"/>
      <c r="BJ14" s="622"/>
      <c r="BK14" s="622"/>
      <c r="BL14" s="622"/>
      <c r="BM14" s="622"/>
      <c r="BN14" s="623"/>
      <c r="BO14" s="624">
        <v>2.5</v>
      </c>
      <c r="BP14" s="624"/>
      <c r="BQ14" s="624"/>
      <c r="BR14" s="624"/>
      <c r="BS14" s="630" t="s">
        <v>168</v>
      </c>
      <c r="BT14" s="622"/>
      <c r="BU14" s="622"/>
      <c r="BV14" s="622"/>
      <c r="BW14" s="622"/>
      <c r="BX14" s="622"/>
      <c r="BY14" s="622"/>
      <c r="BZ14" s="622"/>
      <c r="CA14" s="622"/>
      <c r="CB14" s="631"/>
      <c r="CD14" s="636" t="s">
        <v>253</v>
      </c>
      <c r="CE14" s="637"/>
      <c r="CF14" s="637"/>
      <c r="CG14" s="637"/>
      <c r="CH14" s="637"/>
      <c r="CI14" s="637"/>
      <c r="CJ14" s="637"/>
      <c r="CK14" s="637"/>
      <c r="CL14" s="637"/>
      <c r="CM14" s="637"/>
      <c r="CN14" s="637"/>
      <c r="CO14" s="637"/>
      <c r="CP14" s="637"/>
      <c r="CQ14" s="638"/>
      <c r="CR14" s="621">
        <v>609869</v>
      </c>
      <c r="CS14" s="622"/>
      <c r="CT14" s="622"/>
      <c r="CU14" s="622"/>
      <c r="CV14" s="622"/>
      <c r="CW14" s="622"/>
      <c r="CX14" s="622"/>
      <c r="CY14" s="623"/>
      <c r="CZ14" s="624">
        <v>4.0999999999999996</v>
      </c>
      <c r="DA14" s="624"/>
      <c r="DB14" s="624"/>
      <c r="DC14" s="624"/>
      <c r="DD14" s="630">
        <v>9278</v>
      </c>
      <c r="DE14" s="622"/>
      <c r="DF14" s="622"/>
      <c r="DG14" s="622"/>
      <c r="DH14" s="622"/>
      <c r="DI14" s="622"/>
      <c r="DJ14" s="622"/>
      <c r="DK14" s="622"/>
      <c r="DL14" s="622"/>
      <c r="DM14" s="622"/>
      <c r="DN14" s="622"/>
      <c r="DO14" s="622"/>
      <c r="DP14" s="623"/>
      <c r="DQ14" s="630">
        <v>570829</v>
      </c>
      <c r="DR14" s="622"/>
      <c r="DS14" s="622"/>
      <c r="DT14" s="622"/>
      <c r="DU14" s="622"/>
      <c r="DV14" s="622"/>
      <c r="DW14" s="622"/>
      <c r="DX14" s="622"/>
      <c r="DY14" s="622"/>
      <c r="DZ14" s="622"/>
      <c r="EA14" s="622"/>
      <c r="EB14" s="622"/>
      <c r="EC14" s="631"/>
    </row>
    <row r="15" spans="2:143" ht="11.25" customHeight="1" x14ac:dyDescent="0.15">
      <c r="B15" s="618" t="s">
        <v>254</v>
      </c>
      <c r="C15" s="619"/>
      <c r="D15" s="619"/>
      <c r="E15" s="619"/>
      <c r="F15" s="619"/>
      <c r="G15" s="619"/>
      <c r="H15" s="619"/>
      <c r="I15" s="619"/>
      <c r="J15" s="619"/>
      <c r="K15" s="619"/>
      <c r="L15" s="619"/>
      <c r="M15" s="619"/>
      <c r="N15" s="619"/>
      <c r="O15" s="619"/>
      <c r="P15" s="619"/>
      <c r="Q15" s="620"/>
      <c r="R15" s="621">
        <v>26561</v>
      </c>
      <c r="S15" s="622"/>
      <c r="T15" s="622"/>
      <c r="U15" s="622"/>
      <c r="V15" s="622"/>
      <c r="W15" s="622"/>
      <c r="X15" s="622"/>
      <c r="Y15" s="623"/>
      <c r="Z15" s="624">
        <v>0.2</v>
      </c>
      <c r="AA15" s="624"/>
      <c r="AB15" s="624"/>
      <c r="AC15" s="624"/>
      <c r="AD15" s="625">
        <v>26561</v>
      </c>
      <c r="AE15" s="625"/>
      <c r="AF15" s="625"/>
      <c r="AG15" s="625"/>
      <c r="AH15" s="625"/>
      <c r="AI15" s="625"/>
      <c r="AJ15" s="625"/>
      <c r="AK15" s="625"/>
      <c r="AL15" s="626">
        <v>0.3</v>
      </c>
      <c r="AM15" s="627"/>
      <c r="AN15" s="627"/>
      <c r="AO15" s="628"/>
      <c r="AP15" s="618" t="s">
        <v>255</v>
      </c>
      <c r="AQ15" s="619"/>
      <c r="AR15" s="619"/>
      <c r="AS15" s="619"/>
      <c r="AT15" s="619"/>
      <c r="AU15" s="619"/>
      <c r="AV15" s="619"/>
      <c r="AW15" s="619"/>
      <c r="AX15" s="619"/>
      <c r="AY15" s="619"/>
      <c r="AZ15" s="619"/>
      <c r="BA15" s="619"/>
      <c r="BB15" s="619"/>
      <c r="BC15" s="619"/>
      <c r="BD15" s="619"/>
      <c r="BE15" s="619"/>
      <c r="BF15" s="620"/>
      <c r="BG15" s="621">
        <v>148746</v>
      </c>
      <c r="BH15" s="622"/>
      <c r="BI15" s="622"/>
      <c r="BJ15" s="622"/>
      <c r="BK15" s="622"/>
      <c r="BL15" s="622"/>
      <c r="BM15" s="622"/>
      <c r="BN15" s="623"/>
      <c r="BO15" s="624">
        <v>5.3</v>
      </c>
      <c r="BP15" s="624"/>
      <c r="BQ15" s="624"/>
      <c r="BR15" s="624"/>
      <c r="BS15" s="630" t="s">
        <v>234</v>
      </c>
      <c r="BT15" s="622"/>
      <c r="BU15" s="622"/>
      <c r="BV15" s="622"/>
      <c r="BW15" s="622"/>
      <c r="BX15" s="622"/>
      <c r="BY15" s="622"/>
      <c r="BZ15" s="622"/>
      <c r="CA15" s="622"/>
      <c r="CB15" s="631"/>
      <c r="CD15" s="636" t="s">
        <v>256</v>
      </c>
      <c r="CE15" s="637"/>
      <c r="CF15" s="637"/>
      <c r="CG15" s="637"/>
      <c r="CH15" s="637"/>
      <c r="CI15" s="637"/>
      <c r="CJ15" s="637"/>
      <c r="CK15" s="637"/>
      <c r="CL15" s="637"/>
      <c r="CM15" s="637"/>
      <c r="CN15" s="637"/>
      <c r="CO15" s="637"/>
      <c r="CP15" s="637"/>
      <c r="CQ15" s="638"/>
      <c r="CR15" s="621">
        <v>937573</v>
      </c>
      <c r="CS15" s="622"/>
      <c r="CT15" s="622"/>
      <c r="CU15" s="622"/>
      <c r="CV15" s="622"/>
      <c r="CW15" s="622"/>
      <c r="CX15" s="622"/>
      <c r="CY15" s="623"/>
      <c r="CZ15" s="624">
        <v>6.2</v>
      </c>
      <c r="DA15" s="624"/>
      <c r="DB15" s="624"/>
      <c r="DC15" s="624"/>
      <c r="DD15" s="630">
        <v>56905</v>
      </c>
      <c r="DE15" s="622"/>
      <c r="DF15" s="622"/>
      <c r="DG15" s="622"/>
      <c r="DH15" s="622"/>
      <c r="DI15" s="622"/>
      <c r="DJ15" s="622"/>
      <c r="DK15" s="622"/>
      <c r="DL15" s="622"/>
      <c r="DM15" s="622"/>
      <c r="DN15" s="622"/>
      <c r="DO15" s="622"/>
      <c r="DP15" s="623"/>
      <c r="DQ15" s="630">
        <v>641830</v>
      </c>
      <c r="DR15" s="622"/>
      <c r="DS15" s="622"/>
      <c r="DT15" s="622"/>
      <c r="DU15" s="622"/>
      <c r="DV15" s="622"/>
      <c r="DW15" s="622"/>
      <c r="DX15" s="622"/>
      <c r="DY15" s="622"/>
      <c r="DZ15" s="622"/>
      <c r="EA15" s="622"/>
      <c r="EB15" s="622"/>
      <c r="EC15" s="631"/>
    </row>
    <row r="16" spans="2:143" ht="11.25" customHeight="1" x14ac:dyDescent="0.15">
      <c r="B16" s="618" t="s">
        <v>257</v>
      </c>
      <c r="C16" s="619"/>
      <c r="D16" s="619"/>
      <c r="E16" s="619"/>
      <c r="F16" s="619"/>
      <c r="G16" s="619"/>
      <c r="H16" s="619"/>
      <c r="I16" s="619"/>
      <c r="J16" s="619"/>
      <c r="K16" s="619"/>
      <c r="L16" s="619"/>
      <c r="M16" s="619"/>
      <c r="N16" s="619"/>
      <c r="O16" s="619"/>
      <c r="P16" s="619"/>
      <c r="Q16" s="620"/>
      <c r="R16" s="621" t="s">
        <v>234</v>
      </c>
      <c r="S16" s="622"/>
      <c r="T16" s="622"/>
      <c r="U16" s="622"/>
      <c r="V16" s="622"/>
      <c r="W16" s="622"/>
      <c r="X16" s="622"/>
      <c r="Y16" s="623"/>
      <c r="Z16" s="624" t="s">
        <v>234</v>
      </c>
      <c r="AA16" s="624"/>
      <c r="AB16" s="624"/>
      <c r="AC16" s="624"/>
      <c r="AD16" s="625" t="s">
        <v>234</v>
      </c>
      <c r="AE16" s="625"/>
      <c r="AF16" s="625"/>
      <c r="AG16" s="625"/>
      <c r="AH16" s="625"/>
      <c r="AI16" s="625"/>
      <c r="AJ16" s="625"/>
      <c r="AK16" s="625"/>
      <c r="AL16" s="626" t="s">
        <v>234</v>
      </c>
      <c r="AM16" s="627"/>
      <c r="AN16" s="627"/>
      <c r="AO16" s="628"/>
      <c r="AP16" s="618" t="s">
        <v>258</v>
      </c>
      <c r="AQ16" s="619"/>
      <c r="AR16" s="619"/>
      <c r="AS16" s="619"/>
      <c r="AT16" s="619"/>
      <c r="AU16" s="619"/>
      <c r="AV16" s="619"/>
      <c r="AW16" s="619"/>
      <c r="AX16" s="619"/>
      <c r="AY16" s="619"/>
      <c r="AZ16" s="619"/>
      <c r="BA16" s="619"/>
      <c r="BB16" s="619"/>
      <c r="BC16" s="619"/>
      <c r="BD16" s="619"/>
      <c r="BE16" s="619"/>
      <c r="BF16" s="620"/>
      <c r="BG16" s="621" t="s">
        <v>234</v>
      </c>
      <c r="BH16" s="622"/>
      <c r="BI16" s="622"/>
      <c r="BJ16" s="622"/>
      <c r="BK16" s="622"/>
      <c r="BL16" s="622"/>
      <c r="BM16" s="622"/>
      <c r="BN16" s="623"/>
      <c r="BO16" s="624" t="s">
        <v>234</v>
      </c>
      <c r="BP16" s="624"/>
      <c r="BQ16" s="624"/>
      <c r="BR16" s="624"/>
      <c r="BS16" s="630" t="s">
        <v>234</v>
      </c>
      <c r="BT16" s="622"/>
      <c r="BU16" s="622"/>
      <c r="BV16" s="622"/>
      <c r="BW16" s="622"/>
      <c r="BX16" s="622"/>
      <c r="BY16" s="622"/>
      <c r="BZ16" s="622"/>
      <c r="CA16" s="622"/>
      <c r="CB16" s="631"/>
      <c r="CD16" s="636" t="s">
        <v>259</v>
      </c>
      <c r="CE16" s="637"/>
      <c r="CF16" s="637"/>
      <c r="CG16" s="637"/>
      <c r="CH16" s="637"/>
      <c r="CI16" s="637"/>
      <c r="CJ16" s="637"/>
      <c r="CK16" s="637"/>
      <c r="CL16" s="637"/>
      <c r="CM16" s="637"/>
      <c r="CN16" s="637"/>
      <c r="CO16" s="637"/>
      <c r="CP16" s="637"/>
      <c r="CQ16" s="638"/>
      <c r="CR16" s="621">
        <v>138995</v>
      </c>
      <c r="CS16" s="622"/>
      <c r="CT16" s="622"/>
      <c r="CU16" s="622"/>
      <c r="CV16" s="622"/>
      <c r="CW16" s="622"/>
      <c r="CX16" s="622"/>
      <c r="CY16" s="623"/>
      <c r="CZ16" s="624">
        <v>0.9</v>
      </c>
      <c r="DA16" s="624"/>
      <c r="DB16" s="624"/>
      <c r="DC16" s="624"/>
      <c r="DD16" s="630" t="s">
        <v>234</v>
      </c>
      <c r="DE16" s="622"/>
      <c r="DF16" s="622"/>
      <c r="DG16" s="622"/>
      <c r="DH16" s="622"/>
      <c r="DI16" s="622"/>
      <c r="DJ16" s="622"/>
      <c r="DK16" s="622"/>
      <c r="DL16" s="622"/>
      <c r="DM16" s="622"/>
      <c r="DN16" s="622"/>
      <c r="DO16" s="622"/>
      <c r="DP16" s="623"/>
      <c r="DQ16" s="630">
        <v>34225</v>
      </c>
      <c r="DR16" s="622"/>
      <c r="DS16" s="622"/>
      <c r="DT16" s="622"/>
      <c r="DU16" s="622"/>
      <c r="DV16" s="622"/>
      <c r="DW16" s="622"/>
      <c r="DX16" s="622"/>
      <c r="DY16" s="622"/>
      <c r="DZ16" s="622"/>
      <c r="EA16" s="622"/>
      <c r="EB16" s="622"/>
      <c r="EC16" s="631"/>
    </row>
    <row r="17" spans="2:133" ht="11.25" customHeight="1" x14ac:dyDescent="0.15">
      <c r="B17" s="618" t="s">
        <v>260</v>
      </c>
      <c r="C17" s="619"/>
      <c r="D17" s="619"/>
      <c r="E17" s="619"/>
      <c r="F17" s="619"/>
      <c r="G17" s="619"/>
      <c r="H17" s="619"/>
      <c r="I17" s="619"/>
      <c r="J17" s="619"/>
      <c r="K17" s="619"/>
      <c r="L17" s="619"/>
      <c r="M17" s="619"/>
      <c r="N17" s="619"/>
      <c r="O17" s="619"/>
      <c r="P17" s="619"/>
      <c r="Q17" s="620"/>
      <c r="R17" s="621">
        <v>9506</v>
      </c>
      <c r="S17" s="622"/>
      <c r="T17" s="622"/>
      <c r="U17" s="622"/>
      <c r="V17" s="622"/>
      <c r="W17" s="622"/>
      <c r="X17" s="622"/>
      <c r="Y17" s="623"/>
      <c r="Z17" s="624">
        <v>0.1</v>
      </c>
      <c r="AA17" s="624"/>
      <c r="AB17" s="624"/>
      <c r="AC17" s="624"/>
      <c r="AD17" s="625">
        <v>9506</v>
      </c>
      <c r="AE17" s="625"/>
      <c r="AF17" s="625"/>
      <c r="AG17" s="625"/>
      <c r="AH17" s="625"/>
      <c r="AI17" s="625"/>
      <c r="AJ17" s="625"/>
      <c r="AK17" s="625"/>
      <c r="AL17" s="626">
        <v>0.1</v>
      </c>
      <c r="AM17" s="627"/>
      <c r="AN17" s="627"/>
      <c r="AO17" s="628"/>
      <c r="AP17" s="618" t="s">
        <v>261</v>
      </c>
      <c r="AQ17" s="619"/>
      <c r="AR17" s="619"/>
      <c r="AS17" s="619"/>
      <c r="AT17" s="619"/>
      <c r="AU17" s="619"/>
      <c r="AV17" s="619"/>
      <c r="AW17" s="619"/>
      <c r="AX17" s="619"/>
      <c r="AY17" s="619"/>
      <c r="AZ17" s="619"/>
      <c r="BA17" s="619"/>
      <c r="BB17" s="619"/>
      <c r="BC17" s="619"/>
      <c r="BD17" s="619"/>
      <c r="BE17" s="619"/>
      <c r="BF17" s="620"/>
      <c r="BG17" s="621" t="s">
        <v>234</v>
      </c>
      <c r="BH17" s="622"/>
      <c r="BI17" s="622"/>
      <c r="BJ17" s="622"/>
      <c r="BK17" s="622"/>
      <c r="BL17" s="622"/>
      <c r="BM17" s="622"/>
      <c r="BN17" s="623"/>
      <c r="BO17" s="624" t="s">
        <v>228</v>
      </c>
      <c r="BP17" s="624"/>
      <c r="BQ17" s="624"/>
      <c r="BR17" s="624"/>
      <c r="BS17" s="630" t="s">
        <v>234</v>
      </c>
      <c r="BT17" s="622"/>
      <c r="BU17" s="622"/>
      <c r="BV17" s="622"/>
      <c r="BW17" s="622"/>
      <c r="BX17" s="622"/>
      <c r="BY17" s="622"/>
      <c r="BZ17" s="622"/>
      <c r="CA17" s="622"/>
      <c r="CB17" s="631"/>
      <c r="CD17" s="636" t="s">
        <v>262</v>
      </c>
      <c r="CE17" s="637"/>
      <c r="CF17" s="637"/>
      <c r="CG17" s="637"/>
      <c r="CH17" s="637"/>
      <c r="CI17" s="637"/>
      <c r="CJ17" s="637"/>
      <c r="CK17" s="637"/>
      <c r="CL17" s="637"/>
      <c r="CM17" s="637"/>
      <c r="CN17" s="637"/>
      <c r="CO17" s="637"/>
      <c r="CP17" s="637"/>
      <c r="CQ17" s="638"/>
      <c r="CR17" s="621">
        <v>2287682</v>
      </c>
      <c r="CS17" s="622"/>
      <c r="CT17" s="622"/>
      <c r="CU17" s="622"/>
      <c r="CV17" s="622"/>
      <c r="CW17" s="622"/>
      <c r="CX17" s="622"/>
      <c r="CY17" s="623"/>
      <c r="CZ17" s="624">
        <v>15.2</v>
      </c>
      <c r="DA17" s="624"/>
      <c r="DB17" s="624"/>
      <c r="DC17" s="624"/>
      <c r="DD17" s="630" t="s">
        <v>228</v>
      </c>
      <c r="DE17" s="622"/>
      <c r="DF17" s="622"/>
      <c r="DG17" s="622"/>
      <c r="DH17" s="622"/>
      <c r="DI17" s="622"/>
      <c r="DJ17" s="622"/>
      <c r="DK17" s="622"/>
      <c r="DL17" s="622"/>
      <c r="DM17" s="622"/>
      <c r="DN17" s="622"/>
      <c r="DO17" s="622"/>
      <c r="DP17" s="623"/>
      <c r="DQ17" s="630">
        <v>2188328</v>
      </c>
      <c r="DR17" s="622"/>
      <c r="DS17" s="622"/>
      <c r="DT17" s="622"/>
      <c r="DU17" s="622"/>
      <c r="DV17" s="622"/>
      <c r="DW17" s="622"/>
      <c r="DX17" s="622"/>
      <c r="DY17" s="622"/>
      <c r="DZ17" s="622"/>
      <c r="EA17" s="622"/>
      <c r="EB17" s="622"/>
      <c r="EC17" s="631"/>
    </row>
    <row r="18" spans="2:133" ht="11.25" customHeight="1" x14ac:dyDescent="0.15">
      <c r="B18" s="618" t="s">
        <v>263</v>
      </c>
      <c r="C18" s="619"/>
      <c r="D18" s="619"/>
      <c r="E18" s="619"/>
      <c r="F18" s="619"/>
      <c r="G18" s="619"/>
      <c r="H18" s="619"/>
      <c r="I18" s="619"/>
      <c r="J18" s="619"/>
      <c r="K18" s="619"/>
      <c r="L18" s="619"/>
      <c r="M18" s="619"/>
      <c r="N18" s="619"/>
      <c r="O18" s="619"/>
      <c r="P18" s="619"/>
      <c r="Q18" s="620"/>
      <c r="R18" s="621">
        <v>6286607</v>
      </c>
      <c r="S18" s="622"/>
      <c r="T18" s="622"/>
      <c r="U18" s="622"/>
      <c r="V18" s="622"/>
      <c r="W18" s="622"/>
      <c r="X18" s="622"/>
      <c r="Y18" s="623"/>
      <c r="Z18" s="624">
        <v>40.200000000000003</v>
      </c>
      <c r="AA18" s="624"/>
      <c r="AB18" s="624"/>
      <c r="AC18" s="624"/>
      <c r="AD18" s="625">
        <v>5146926</v>
      </c>
      <c r="AE18" s="625"/>
      <c r="AF18" s="625"/>
      <c r="AG18" s="625"/>
      <c r="AH18" s="625"/>
      <c r="AI18" s="625"/>
      <c r="AJ18" s="625"/>
      <c r="AK18" s="625"/>
      <c r="AL18" s="626">
        <v>59.8</v>
      </c>
      <c r="AM18" s="627"/>
      <c r="AN18" s="627"/>
      <c r="AO18" s="628"/>
      <c r="AP18" s="618" t="s">
        <v>264</v>
      </c>
      <c r="AQ18" s="619"/>
      <c r="AR18" s="619"/>
      <c r="AS18" s="619"/>
      <c r="AT18" s="619"/>
      <c r="AU18" s="619"/>
      <c r="AV18" s="619"/>
      <c r="AW18" s="619"/>
      <c r="AX18" s="619"/>
      <c r="AY18" s="619"/>
      <c r="AZ18" s="619"/>
      <c r="BA18" s="619"/>
      <c r="BB18" s="619"/>
      <c r="BC18" s="619"/>
      <c r="BD18" s="619"/>
      <c r="BE18" s="619"/>
      <c r="BF18" s="620"/>
      <c r="BG18" s="621" t="s">
        <v>168</v>
      </c>
      <c r="BH18" s="622"/>
      <c r="BI18" s="622"/>
      <c r="BJ18" s="622"/>
      <c r="BK18" s="622"/>
      <c r="BL18" s="622"/>
      <c r="BM18" s="622"/>
      <c r="BN18" s="623"/>
      <c r="BO18" s="624" t="s">
        <v>228</v>
      </c>
      <c r="BP18" s="624"/>
      <c r="BQ18" s="624"/>
      <c r="BR18" s="624"/>
      <c r="BS18" s="630" t="s">
        <v>228</v>
      </c>
      <c r="BT18" s="622"/>
      <c r="BU18" s="622"/>
      <c r="BV18" s="622"/>
      <c r="BW18" s="622"/>
      <c r="BX18" s="622"/>
      <c r="BY18" s="622"/>
      <c r="BZ18" s="622"/>
      <c r="CA18" s="622"/>
      <c r="CB18" s="631"/>
      <c r="CD18" s="636" t="s">
        <v>265</v>
      </c>
      <c r="CE18" s="637"/>
      <c r="CF18" s="637"/>
      <c r="CG18" s="637"/>
      <c r="CH18" s="637"/>
      <c r="CI18" s="637"/>
      <c r="CJ18" s="637"/>
      <c r="CK18" s="637"/>
      <c r="CL18" s="637"/>
      <c r="CM18" s="637"/>
      <c r="CN18" s="637"/>
      <c r="CO18" s="637"/>
      <c r="CP18" s="637"/>
      <c r="CQ18" s="638"/>
      <c r="CR18" s="621" t="s">
        <v>234</v>
      </c>
      <c r="CS18" s="622"/>
      <c r="CT18" s="622"/>
      <c r="CU18" s="622"/>
      <c r="CV18" s="622"/>
      <c r="CW18" s="622"/>
      <c r="CX18" s="622"/>
      <c r="CY18" s="623"/>
      <c r="CZ18" s="624" t="s">
        <v>234</v>
      </c>
      <c r="DA18" s="624"/>
      <c r="DB18" s="624"/>
      <c r="DC18" s="624"/>
      <c r="DD18" s="630" t="s">
        <v>228</v>
      </c>
      <c r="DE18" s="622"/>
      <c r="DF18" s="622"/>
      <c r="DG18" s="622"/>
      <c r="DH18" s="622"/>
      <c r="DI18" s="622"/>
      <c r="DJ18" s="622"/>
      <c r="DK18" s="622"/>
      <c r="DL18" s="622"/>
      <c r="DM18" s="622"/>
      <c r="DN18" s="622"/>
      <c r="DO18" s="622"/>
      <c r="DP18" s="623"/>
      <c r="DQ18" s="630" t="s">
        <v>234</v>
      </c>
      <c r="DR18" s="622"/>
      <c r="DS18" s="622"/>
      <c r="DT18" s="622"/>
      <c r="DU18" s="622"/>
      <c r="DV18" s="622"/>
      <c r="DW18" s="622"/>
      <c r="DX18" s="622"/>
      <c r="DY18" s="622"/>
      <c r="DZ18" s="622"/>
      <c r="EA18" s="622"/>
      <c r="EB18" s="622"/>
      <c r="EC18" s="631"/>
    </row>
    <row r="19" spans="2:133" ht="11.25" customHeight="1" x14ac:dyDescent="0.15">
      <c r="B19" s="618" t="s">
        <v>266</v>
      </c>
      <c r="C19" s="619"/>
      <c r="D19" s="619"/>
      <c r="E19" s="619"/>
      <c r="F19" s="619"/>
      <c r="G19" s="619"/>
      <c r="H19" s="619"/>
      <c r="I19" s="619"/>
      <c r="J19" s="619"/>
      <c r="K19" s="619"/>
      <c r="L19" s="619"/>
      <c r="M19" s="619"/>
      <c r="N19" s="619"/>
      <c r="O19" s="619"/>
      <c r="P19" s="619"/>
      <c r="Q19" s="620"/>
      <c r="R19" s="621">
        <v>5146926</v>
      </c>
      <c r="S19" s="622"/>
      <c r="T19" s="622"/>
      <c r="U19" s="622"/>
      <c r="V19" s="622"/>
      <c r="W19" s="622"/>
      <c r="X19" s="622"/>
      <c r="Y19" s="623"/>
      <c r="Z19" s="624">
        <v>32.9</v>
      </c>
      <c r="AA19" s="624"/>
      <c r="AB19" s="624"/>
      <c r="AC19" s="624"/>
      <c r="AD19" s="625">
        <v>5146926</v>
      </c>
      <c r="AE19" s="625"/>
      <c r="AF19" s="625"/>
      <c r="AG19" s="625"/>
      <c r="AH19" s="625"/>
      <c r="AI19" s="625"/>
      <c r="AJ19" s="625"/>
      <c r="AK19" s="625"/>
      <c r="AL19" s="626">
        <v>59.8</v>
      </c>
      <c r="AM19" s="627"/>
      <c r="AN19" s="627"/>
      <c r="AO19" s="628"/>
      <c r="AP19" s="618" t="s">
        <v>267</v>
      </c>
      <c r="AQ19" s="619"/>
      <c r="AR19" s="619"/>
      <c r="AS19" s="619"/>
      <c r="AT19" s="619"/>
      <c r="AU19" s="619"/>
      <c r="AV19" s="619"/>
      <c r="AW19" s="619"/>
      <c r="AX19" s="619"/>
      <c r="AY19" s="619"/>
      <c r="AZ19" s="619"/>
      <c r="BA19" s="619"/>
      <c r="BB19" s="619"/>
      <c r="BC19" s="619"/>
      <c r="BD19" s="619"/>
      <c r="BE19" s="619"/>
      <c r="BF19" s="620"/>
      <c r="BG19" s="621">
        <v>6616</v>
      </c>
      <c r="BH19" s="622"/>
      <c r="BI19" s="622"/>
      <c r="BJ19" s="622"/>
      <c r="BK19" s="622"/>
      <c r="BL19" s="622"/>
      <c r="BM19" s="622"/>
      <c r="BN19" s="623"/>
      <c r="BO19" s="624">
        <v>0.2</v>
      </c>
      <c r="BP19" s="624"/>
      <c r="BQ19" s="624"/>
      <c r="BR19" s="624"/>
      <c r="BS19" s="630" t="s">
        <v>234</v>
      </c>
      <c r="BT19" s="622"/>
      <c r="BU19" s="622"/>
      <c r="BV19" s="622"/>
      <c r="BW19" s="622"/>
      <c r="BX19" s="622"/>
      <c r="BY19" s="622"/>
      <c r="BZ19" s="622"/>
      <c r="CA19" s="622"/>
      <c r="CB19" s="631"/>
      <c r="CD19" s="636" t="s">
        <v>268</v>
      </c>
      <c r="CE19" s="637"/>
      <c r="CF19" s="637"/>
      <c r="CG19" s="637"/>
      <c r="CH19" s="637"/>
      <c r="CI19" s="637"/>
      <c r="CJ19" s="637"/>
      <c r="CK19" s="637"/>
      <c r="CL19" s="637"/>
      <c r="CM19" s="637"/>
      <c r="CN19" s="637"/>
      <c r="CO19" s="637"/>
      <c r="CP19" s="637"/>
      <c r="CQ19" s="638"/>
      <c r="CR19" s="621" t="s">
        <v>234</v>
      </c>
      <c r="CS19" s="622"/>
      <c r="CT19" s="622"/>
      <c r="CU19" s="622"/>
      <c r="CV19" s="622"/>
      <c r="CW19" s="622"/>
      <c r="CX19" s="622"/>
      <c r="CY19" s="623"/>
      <c r="CZ19" s="624" t="s">
        <v>234</v>
      </c>
      <c r="DA19" s="624"/>
      <c r="DB19" s="624"/>
      <c r="DC19" s="624"/>
      <c r="DD19" s="630" t="s">
        <v>234</v>
      </c>
      <c r="DE19" s="622"/>
      <c r="DF19" s="622"/>
      <c r="DG19" s="622"/>
      <c r="DH19" s="622"/>
      <c r="DI19" s="622"/>
      <c r="DJ19" s="622"/>
      <c r="DK19" s="622"/>
      <c r="DL19" s="622"/>
      <c r="DM19" s="622"/>
      <c r="DN19" s="622"/>
      <c r="DO19" s="622"/>
      <c r="DP19" s="623"/>
      <c r="DQ19" s="630" t="s">
        <v>234</v>
      </c>
      <c r="DR19" s="622"/>
      <c r="DS19" s="622"/>
      <c r="DT19" s="622"/>
      <c r="DU19" s="622"/>
      <c r="DV19" s="622"/>
      <c r="DW19" s="622"/>
      <c r="DX19" s="622"/>
      <c r="DY19" s="622"/>
      <c r="DZ19" s="622"/>
      <c r="EA19" s="622"/>
      <c r="EB19" s="622"/>
      <c r="EC19" s="631"/>
    </row>
    <row r="20" spans="2:133" ht="11.25" customHeight="1" x14ac:dyDescent="0.15">
      <c r="B20" s="618" t="s">
        <v>269</v>
      </c>
      <c r="C20" s="619"/>
      <c r="D20" s="619"/>
      <c r="E20" s="619"/>
      <c r="F20" s="619"/>
      <c r="G20" s="619"/>
      <c r="H20" s="619"/>
      <c r="I20" s="619"/>
      <c r="J20" s="619"/>
      <c r="K20" s="619"/>
      <c r="L20" s="619"/>
      <c r="M20" s="619"/>
      <c r="N20" s="619"/>
      <c r="O20" s="619"/>
      <c r="P20" s="619"/>
      <c r="Q20" s="620"/>
      <c r="R20" s="621">
        <v>1139681</v>
      </c>
      <c r="S20" s="622"/>
      <c r="T20" s="622"/>
      <c r="U20" s="622"/>
      <c r="V20" s="622"/>
      <c r="W20" s="622"/>
      <c r="X20" s="622"/>
      <c r="Y20" s="623"/>
      <c r="Z20" s="624">
        <v>7.3</v>
      </c>
      <c r="AA20" s="624"/>
      <c r="AB20" s="624"/>
      <c r="AC20" s="624"/>
      <c r="AD20" s="625" t="s">
        <v>234</v>
      </c>
      <c r="AE20" s="625"/>
      <c r="AF20" s="625"/>
      <c r="AG20" s="625"/>
      <c r="AH20" s="625"/>
      <c r="AI20" s="625"/>
      <c r="AJ20" s="625"/>
      <c r="AK20" s="625"/>
      <c r="AL20" s="626" t="s">
        <v>234</v>
      </c>
      <c r="AM20" s="627"/>
      <c r="AN20" s="627"/>
      <c r="AO20" s="628"/>
      <c r="AP20" s="618" t="s">
        <v>270</v>
      </c>
      <c r="AQ20" s="619"/>
      <c r="AR20" s="619"/>
      <c r="AS20" s="619"/>
      <c r="AT20" s="619"/>
      <c r="AU20" s="619"/>
      <c r="AV20" s="619"/>
      <c r="AW20" s="619"/>
      <c r="AX20" s="619"/>
      <c r="AY20" s="619"/>
      <c r="AZ20" s="619"/>
      <c r="BA20" s="619"/>
      <c r="BB20" s="619"/>
      <c r="BC20" s="619"/>
      <c r="BD20" s="619"/>
      <c r="BE20" s="619"/>
      <c r="BF20" s="620"/>
      <c r="BG20" s="621">
        <v>6616</v>
      </c>
      <c r="BH20" s="622"/>
      <c r="BI20" s="622"/>
      <c r="BJ20" s="622"/>
      <c r="BK20" s="622"/>
      <c r="BL20" s="622"/>
      <c r="BM20" s="622"/>
      <c r="BN20" s="623"/>
      <c r="BO20" s="624">
        <v>0.2</v>
      </c>
      <c r="BP20" s="624"/>
      <c r="BQ20" s="624"/>
      <c r="BR20" s="624"/>
      <c r="BS20" s="630" t="s">
        <v>234</v>
      </c>
      <c r="BT20" s="622"/>
      <c r="BU20" s="622"/>
      <c r="BV20" s="622"/>
      <c r="BW20" s="622"/>
      <c r="BX20" s="622"/>
      <c r="BY20" s="622"/>
      <c r="BZ20" s="622"/>
      <c r="CA20" s="622"/>
      <c r="CB20" s="631"/>
      <c r="CD20" s="636" t="s">
        <v>271</v>
      </c>
      <c r="CE20" s="637"/>
      <c r="CF20" s="637"/>
      <c r="CG20" s="637"/>
      <c r="CH20" s="637"/>
      <c r="CI20" s="637"/>
      <c r="CJ20" s="637"/>
      <c r="CK20" s="637"/>
      <c r="CL20" s="637"/>
      <c r="CM20" s="637"/>
      <c r="CN20" s="637"/>
      <c r="CO20" s="637"/>
      <c r="CP20" s="637"/>
      <c r="CQ20" s="638"/>
      <c r="CR20" s="621">
        <v>15031823</v>
      </c>
      <c r="CS20" s="622"/>
      <c r="CT20" s="622"/>
      <c r="CU20" s="622"/>
      <c r="CV20" s="622"/>
      <c r="CW20" s="622"/>
      <c r="CX20" s="622"/>
      <c r="CY20" s="623"/>
      <c r="CZ20" s="624">
        <v>100</v>
      </c>
      <c r="DA20" s="624"/>
      <c r="DB20" s="624"/>
      <c r="DC20" s="624"/>
      <c r="DD20" s="630">
        <v>1328686</v>
      </c>
      <c r="DE20" s="622"/>
      <c r="DF20" s="622"/>
      <c r="DG20" s="622"/>
      <c r="DH20" s="622"/>
      <c r="DI20" s="622"/>
      <c r="DJ20" s="622"/>
      <c r="DK20" s="622"/>
      <c r="DL20" s="622"/>
      <c r="DM20" s="622"/>
      <c r="DN20" s="622"/>
      <c r="DO20" s="622"/>
      <c r="DP20" s="623"/>
      <c r="DQ20" s="630">
        <v>10245739</v>
      </c>
      <c r="DR20" s="622"/>
      <c r="DS20" s="622"/>
      <c r="DT20" s="622"/>
      <c r="DU20" s="622"/>
      <c r="DV20" s="622"/>
      <c r="DW20" s="622"/>
      <c r="DX20" s="622"/>
      <c r="DY20" s="622"/>
      <c r="DZ20" s="622"/>
      <c r="EA20" s="622"/>
      <c r="EB20" s="622"/>
      <c r="EC20" s="631"/>
    </row>
    <row r="21" spans="2:133" ht="11.25" customHeight="1" x14ac:dyDescent="0.15">
      <c r="B21" s="618" t="s">
        <v>272</v>
      </c>
      <c r="C21" s="619"/>
      <c r="D21" s="619"/>
      <c r="E21" s="619"/>
      <c r="F21" s="619"/>
      <c r="G21" s="619"/>
      <c r="H21" s="619"/>
      <c r="I21" s="619"/>
      <c r="J21" s="619"/>
      <c r="K21" s="619"/>
      <c r="L21" s="619"/>
      <c r="M21" s="619"/>
      <c r="N21" s="619"/>
      <c r="O21" s="619"/>
      <c r="P21" s="619"/>
      <c r="Q21" s="620"/>
      <c r="R21" s="621" t="s">
        <v>168</v>
      </c>
      <c r="S21" s="622"/>
      <c r="T21" s="622"/>
      <c r="U21" s="622"/>
      <c r="V21" s="622"/>
      <c r="W21" s="622"/>
      <c r="X21" s="622"/>
      <c r="Y21" s="623"/>
      <c r="Z21" s="624" t="s">
        <v>234</v>
      </c>
      <c r="AA21" s="624"/>
      <c r="AB21" s="624"/>
      <c r="AC21" s="624"/>
      <c r="AD21" s="625" t="s">
        <v>234</v>
      </c>
      <c r="AE21" s="625"/>
      <c r="AF21" s="625"/>
      <c r="AG21" s="625"/>
      <c r="AH21" s="625"/>
      <c r="AI21" s="625"/>
      <c r="AJ21" s="625"/>
      <c r="AK21" s="625"/>
      <c r="AL21" s="626" t="s">
        <v>234</v>
      </c>
      <c r="AM21" s="627"/>
      <c r="AN21" s="627"/>
      <c r="AO21" s="628"/>
      <c r="AP21" s="639" t="s">
        <v>273</v>
      </c>
      <c r="AQ21" s="640"/>
      <c r="AR21" s="640"/>
      <c r="AS21" s="640"/>
      <c r="AT21" s="640"/>
      <c r="AU21" s="640"/>
      <c r="AV21" s="640"/>
      <c r="AW21" s="640"/>
      <c r="AX21" s="640"/>
      <c r="AY21" s="640"/>
      <c r="AZ21" s="640"/>
      <c r="BA21" s="640"/>
      <c r="BB21" s="640"/>
      <c r="BC21" s="640"/>
      <c r="BD21" s="640"/>
      <c r="BE21" s="640"/>
      <c r="BF21" s="641"/>
      <c r="BG21" s="621">
        <v>6616</v>
      </c>
      <c r="BH21" s="622"/>
      <c r="BI21" s="622"/>
      <c r="BJ21" s="622"/>
      <c r="BK21" s="622"/>
      <c r="BL21" s="622"/>
      <c r="BM21" s="622"/>
      <c r="BN21" s="623"/>
      <c r="BO21" s="624">
        <v>0.2</v>
      </c>
      <c r="BP21" s="624"/>
      <c r="BQ21" s="624"/>
      <c r="BR21" s="624"/>
      <c r="BS21" s="630" t="s">
        <v>234</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x14ac:dyDescent="0.15">
      <c r="B22" s="618" t="s">
        <v>274</v>
      </c>
      <c r="C22" s="619"/>
      <c r="D22" s="619"/>
      <c r="E22" s="619"/>
      <c r="F22" s="619"/>
      <c r="G22" s="619"/>
      <c r="H22" s="619"/>
      <c r="I22" s="619"/>
      <c r="J22" s="619"/>
      <c r="K22" s="619"/>
      <c r="L22" s="619"/>
      <c r="M22" s="619"/>
      <c r="N22" s="619"/>
      <c r="O22" s="619"/>
      <c r="P22" s="619"/>
      <c r="Q22" s="620"/>
      <c r="R22" s="621">
        <v>9713535</v>
      </c>
      <c r="S22" s="622"/>
      <c r="T22" s="622"/>
      <c r="U22" s="622"/>
      <c r="V22" s="622"/>
      <c r="W22" s="622"/>
      <c r="X22" s="622"/>
      <c r="Y22" s="623"/>
      <c r="Z22" s="624">
        <v>62.1</v>
      </c>
      <c r="AA22" s="624"/>
      <c r="AB22" s="624"/>
      <c r="AC22" s="624"/>
      <c r="AD22" s="625">
        <v>8573854</v>
      </c>
      <c r="AE22" s="625"/>
      <c r="AF22" s="625"/>
      <c r="AG22" s="625"/>
      <c r="AH22" s="625"/>
      <c r="AI22" s="625"/>
      <c r="AJ22" s="625"/>
      <c r="AK22" s="625"/>
      <c r="AL22" s="626">
        <v>99.6</v>
      </c>
      <c r="AM22" s="627"/>
      <c r="AN22" s="627"/>
      <c r="AO22" s="628"/>
      <c r="AP22" s="639" t="s">
        <v>275</v>
      </c>
      <c r="AQ22" s="640"/>
      <c r="AR22" s="640"/>
      <c r="AS22" s="640"/>
      <c r="AT22" s="640"/>
      <c r="AU22" s="640"/>
      <c r="AV22" s="640"/>
      <c r="AW22" s="640"/>
      <c r="AX22" s="640"/>
      <c r="AY22" s="640"/>
      <c r="AZ22" s="640"/>
      <c r="BA22" s="640"/>
      <c r="BB22" s="640"/>
      <c r="BC22" s="640"/>
      <c r="BD22" s="640"/>
      <c r="BE22" s="640"/>
      <c r="BF22" s="641"/>
      <c r="BG22" s="621" t="s">
        <v>228</v>
      </c>
      <c r="BH22" s="622"/>
      <c r="BI22" s="622"/>
      <c r="BJ22" s="622"/>
      <c r="BK22" s="622"/>
      <c r="BL22" s="622"/>
      <c r="BM22" s="622"/>
      <c r="BN22" s="623"/>
      <c r="BO22" s="624" t="s">
        <v>234</v>
      </c>
      <c r="BP22" s="624"/>
      <c r="BQ22" s="624"/>
      <c r="BR22" s="624"/>
      <c r="BS22" s="630" t="s">
        <v>234</v>
      </c>
      <c r="BT22" s="622"/>
      <c r="BU22" s="622"/>
      <c r="BV22" s="622"/>
      <c r="BW22" s="622"/>
      <c r="BX22" s="622"/>
      <c r="BY22" s="622"/>
      <c r="BZ22" s="622"/>
      <c r="CA22" s="622"/>
      <c r="CB22" s="631"/>
      <c r="CD22" s="603" t="s">
        <v>276</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277</v>
      </c>
      <c r="C23" s="619"/>
      <c r="D23" s="619"/>
      <c r="E23" s="619"/>
      <c r="F23" s="619"/>
      <c r="G23" s="619"/>
      <c r="H23" s="619"/>
      <c r="I23" s="619"/>
      <c r="J23" s="619"/>
      <c r="K23" s="619"/>
      <c r="L23" s="619"/>
      <c r="M23" s="619"/>
      <c r="N23" s="619"/>
      <c r="O23" s="619"/>
      <c r="P23" s="619"/>
      <c r="Q23" s="620"/>
      <c r="R23" s="621">
        <v>2423</v>
      </c>
      <c r="S23" s="622"/>
      <c r="T23" s="622"/>
      <c r="U23" s="622"/>
      <c r="V23" s="622"/>
      <c r="W23" s="622"/>
      <c r="X23" s="622"/>
      <c r="Y23" s="623"/>
      <c r="Z23" s="624">
        <v>0</v>
      </c>
      <c r="AA23" s="624"/>
      <c r="AB23" s="624"/>
      <c r="AC23" s="624"/>
      <c r="AD23" s="625">
        <v>2423</v>
      </c>
      <c r="AE23" s="625"/>
      <c r="AF23" s="625"/>
      <c r="AG23" s="625"/>
      <c r="AH23" s="625"/>
      <c r="AI23" s="625"/>
      <c r="AJ23" s="625"/>
      <c r="AK23" s="625"/>
      <c r="AL23" s="626">
        <v>0</v>
      </c>
      <c r="AM23" s="627"/>
      <c r="AN23" s="627"/>
      <c r="AO23" s="628"/>
      <c r="AP23" s="639" t="s">
        <v>278</v>
      </c>
      <c r="AQ23" s="640"/>
      <c r="AR23" s="640"/>
      <c r="AS23" s="640"/>
      <c r="AT23" s="640"/>
      <c r="AU23" s="640"/>
      <c r="AV23" s="640"/>
      <c r="AW23" s="640"/>
      <c r="AX23" s="640"/>
      <c r="AY23" s="640"/>
      <c r="AZ23" s="640"/>
      <c r="BA23" s="640"/>
      <c r="BB23" s="640"/>
      <c r="BC23" s="640"/>
      <c r="BD23" s="640"/>
      <c r="BE23" s="640"/>
      <c r="BF23" s="641"/>
      <c r="BG23" s="621" t="s">
        <v>228</v>
      </c>
      <c r="BH23" s="622"/>
      <c r="BI23" s="622"/>
      <c r="BJ23" s="622"/>
      <c r="BK23" s="622"/>
      <c r="BL23" s="622"/>
      <c r="BM23" s="622"/>
      <c r="BN23" s="623"/>
      <c r="BO23" s="624" t="s">
        <v>234</v>
      </c>
      <c r="BP23" s="624"/>
      <c r="BQ23" s="624"/>
      <c r="BR23" s="624"/>
      <c r="BS23" s="630" t="s">
        <v>228</v>
      </c>
      <c r="BT23" s="622"/>
      <c r="BU23" s="622"/>
      <c r="BV23" s="622"/>
      <c r="BW23" s="622"/>
      <c r="BX23" s="622"/>
      <c r="BY23" s="622"/>
      <c r="BZ23" s="622"/>
      <c r="CA23" s="622"/>
      <c r="CB23" s="631"/>
      <c r="CD23" s="603" t="s">
        <v>216</v>
      </c>
      <c r="CE23" s="604"/>
      <c r="CF23" s="604"/>
      <c r="CG23" s="604"/>
      <c r="CH23" s="604"/>
      <c r="CI23" s="604"/>
      <c r="CJ23" s="604"/>
      <c r="CK23" s="604"/>
      <c r="CL23" s="604"/>
      <c r="CM23" s="604"/>
      <c r="CN23" s="604"/>
      <c r="CO23" s="604"/>
      <c r="CP23" s="604"/>
      <c r="CQ23" s="605"/>
      <c r="CR23" s="603" t="s">
        <v>279</v>
      </c>
      <c r="CS23" s="604"/>
      <c r="CT23" s="604"/>
      <c r="CU23" s="604"/>
      <c r="CV23" s="604"/>
      <c r="CW23" s="604"/>
      <c r="CX23" s="604"/>
      <c r="CY23" s="605"/>
      <c r="CZ23" s="603" t="s">
        <v>280</v>
      </c>
      <c r="DA23" s="604"/>
      <c r="DB23" s="604"/>
      <c r="DC23" s="605"/>
      <c r="DD23" s="603" t="s">
        <v>281</v>
      </c>
      <c r="DE23" s="604"/>
      <c r="DF23" s="604"/>
      <c r="DG23" s="604"/>
      <c r="DH23" s="604"/>
      <c r="DI23" s="604"/>
      <c r="DJ23" s="604"/>
      <c r="DK23" s="605"/>
      <c r="DL23" s="651" t="s">
        <v>282</v>
      </c>
      <c r="DM23" s="652"/>
      <c r="DN23" s="652"/>
      <c r="DO23" s="652"/>
      <c r="DP23" s="652"/>
      <c r="DQ23" s="652"/>
      <c r="DR23" s="652"/>
      <c r="DS23" s="652"/>
      <c r="DT23" s="652"/>
      <c r="DU23" s="652"/>
      <c r="DV23" s="653"/>
      <c r="DW23" s="603" t="s">
        <v>283</v>
      </c>
      <c r="DX23" s="604"/>
      <c r="DY23" s="604"/>
      <c r="DZ23" s="604"/>
      <c r="EA23" s="604"/>
      <c r="EB23" s="604"/>
      <c r="EC23" s="605"/>
    </row>
    <row r="24" spans="2:133" ht="11.25" customHeight="1" x14ac:dyDescent="0.15">
      <c r="B24" s="618" t="s">
        <v>284</v>
      </c>
      <c r="C24" s="619"/>
      <c r="D24" s="619"/>
      <c r="E24" s="619"/>
      <c r="F24" s="619"/>
      <c r="G24" s="619"/>
      <c r="H24" s="619"/>
      <c r="I24" s="619"/>
      <c r="J24" s="619"/>
      <c r="K24" s="619"/>
      <c r="L24" s="619"/>
      <c r="M24" s="619"/>
      <c r="N24" s="619"/>
      <c r="O24" s="619"/>
      <c r="P24" s="619"/>
      <c r="Q24" s="620"/>
      <c r="R24" s="621">
        <v>132713</v>
      </c>
      <c r="S24" s="622"/>
      <c r="T24" s="622"/>
      <c r="U24" s="622"/>
      <c r="V24" s="622"/>
      <c r="W24" s="622"/>
      <c r="X24" s="622"/>
      <c r="Y24" s="623"/>
      <c r="Z24" s="624">
        <v>0.8</v>
      </c>
      <c r="AA24" s="624"/>
      <c r="AB24" s="624"/>
      <c r="AC24" s="624"/>
      <c r="AD24" s="625" t="s">
        <v>234</v>
      </c>
      <c r="AE24" s="625"/>
      <c r="AF24" s="625"/>
      <c r="AG24" s="625"/>
      <c r="AH24" s="625"/>
      <c r="AI24" s="625"/>
      <c r="AJ24" s="625"/>
      <c r="AK24" s="625"/>
      <c r="AL24" s="626" t="s">
        <v>234</v>
      </c>
      <c r="AM24" s="627"/>
      <c r="AN24" s="627"/>
      <c r="AO24" s="628"/>
      <c r="AP24" s="639" t="s">
        <v>285</v>
      </c>
      <c r="AQ24" s="640"/>
      <c r="AR24" s="640"/>
      <c r="AS24" s="640"/>
      <c r="AT24" s="640"/>
      <c r="AU24" s="640"/>
      <c r="AV24" s="640"/>
      <c r="AW24" s="640"/>
      <c r="AX24" s="640"/>
      <c r="AY24" s="640"/>
      <c r="AZ24" s="640"/>
      <c r="BA24" s="640"/>
      <c r="BB24" s="640"/>
      <c r="BC24" s="640"/>
      <c r="BD24" s="640"/>
      <c r="BE24" s="640"/>
      <c r="BF24" s="641"/>
      <c r="BG24" s="621" t="s">
        <v>234</v>
      </c>
      <c r="BH24" s="622"/>
      <c r="BI24" s="622"/>
      <c r="BJ24" s="622"/>
      <c r="BK24" s="622"/>
      <c r="BL24" s="622"/>
      <c r="BM24" s="622"/>
      <c r="BN24" s="623"/>
      <c r="BO24" s="624" t="s">
        <v>234</v>
      </c>
      <c r="BP24" s="624"/>
      <c r="BQ24" s="624"/>
      <c r="BR24" s="624"/>
      <c r="BS24" s="630" t="s">
        <v>228</v>
      </c>
      <c r="BT24" s="622"/>
      <c r="BU24" s="622"/>
      <c r="BV24" s="622"/>
      <c r="BW24" s="622"/>
      <c r="BX24" s="622"/>
      <c r="BY24" s="622"/>
      <c r="BZ24" s="622"/>
      <c r="CA24" s="622"/>
      <c r="CB24" s="631"/>
      <c r="CD24" s="632" t="s">
        <v>286</v>
      </c>
      <c r="CE24" s="633"/>
      <c r="CF24" s="633"/>
      <c r="CG24" s="633"/>
      <c r="CH24" s="633"/>
      <c r="CI24" s="633"/>
      <c r="CJ24" s="633"/>
      <c r="CK24" s="633"/>
      <c r="CL24" s="633"/>
      <c r="CM24" s="633"/>
      <c r="CN24" s="633"/>
      <c r="CO24" s="633"/>
      <c r="CP24" s="633"/>
      <c r="CQ24" s="634"/>
      <c r="CR24" s="610">
        <v>7324262</v>
      </c>
      <c r="CS24" s="611"/>
      <c r="CT24" s="611"/>
      <c r="CU24" s="611"/>
      <c r="CV24" s="611"/>
      <c r="CW24" s="611"/>
      <c r="CX24" s="611"/>
      <c r="CY24" s="612"/>
      <c r="CZ24" s="615">
        <v>48.7</v>
      </c>
      <c r="DA24" s="616"/>
      <c r="DB24" s="616"/>
      <c r="DC24" s="635"/>
      <c r="DD24" s="654">
        <v>5160288</v>
      </c>
      <c r="DE24" s="611"/>
      <c r="DF24" s="611"/>
      <c r="DG24" s="611"/>
      <c r="DH24" s="611"/>
      <c r="DI24" s="611"/>
      <c r="DJ24" s="611"/>
      <c r="DK24" s="612"/>
      <c r="DL24" s="654">
        <v>5081788</v>
      </c>
      <c r="DM24" s="611"/>
      <c r="DN24" s="611"/>
      <c r="DO24" s="611"/>
      <c r="DP24" s="611"/>
      <c r="DQ24" s="611"/>
      <c r="DR24" s="611"/>
      <c r="DS24" s="611"/>
      <c r="DT24" s="611"/>
      <c r="DU24" s="611"/>
      <c r="DV24" s="612"/>
      <c r="DW24" s="615">
        <v>56.3</v>
      </c>
      <c r="DX24" s="616"/>
      <c r="DY24" s="616"/>
      <c r="DZ24" s="616"/>
      <c r="EA24" s="616"/>
      <c r="EB24" s="616"/>
      <c r="EC24" s="617"/>
    </row>
    <row r="25" spans="2:133" ht="11.25" customHeight="1" x14ac:dyDescent="0.15">
      <c r="B25" s="618" t="s">
        <v>287</v>
      </c>
      <c r="C25" s="619"/>
      <c r="D25" s="619"/>
      <c r="E25" s="619"/>
      <c r="F25" s="619"/>
      <c r="G25" s="619"/>
      <c r="H25" s="619"/>
      <c r="I25" s="619"/>
      <c r="J25" s="619"/>
      <c r="K25" s="619"/>
      <c r="L25" s="619"/>
      <c r="M25" s="619"/>
      <c r="N25" s="619"/>
      <c r="O25" s="619"/>
      <c r="P25" s="619"/>
      <c r="Q25" s="620"/>
      <c r="R25" s="621">
        <v>206983</v>
      </c>
      <c r="S25" s="622"/>
      <c r="T25" s="622"/>
      <c r="U25" s="622"/>
      <c r="V25" s="622"/>
      <c r="W25" s="622"/>
      <c r="X25" s="622"/>
      <c r="Y25" s="623"/>
      <c r="Z25" s="624">
        <v>1.3</v>
      </c>
      <c r="AA25" s="624"/>
      <c r="AB25" s="624"/>
      <c r="AC25" s="624"/>
      <c r="AD25" s="625">
        <v>24555</v>
      </c>
      <c r="AE25" s="625"/>
      <c r="AF25" s="625"/>
      <c r="AG25" s="625"/>
      <c r="AH25" s="625"/>
      <c r="AI25" s="625"/>
      <c r="AJ25" s="625"/>
      <c r="AK25" s="625"/>
      <c r="AL25" s="626">
        <v>0.3</v>
      </c>
      <c r="AM25" s="627"/>
      <c r="AN25" s="627"/>
      <c r="AO25" s="628"/>
      <c r="AP25" s="639" t="s">
        <v>288</v>
      </c>
      <c r="AQ25" s="640"/>
      <c r="AR25" s="640"/>
      <c r="AS25" s="640"/>
      <c r="AT25" s="640"/>
      <c r="AU25" s="640"/>
      <c r="AV25" s="640"/>
      <c r="AW25" s="640"/>
      <c r="AX25" s="640"/>
      <c r="AY25" s="640"/>
      <c r="AZ25" s="640"/>
      <c r="BA25" s="640"/>
      <c r="BB25" s="640"/>
      <c r="BC25" s="640"/>
      <c r="BD25" s="640"/>
      <c r="BE25" s="640"/>
      <c r="BF25" s="641"/>
      <c r="BG25" s="621" t="s">
        <v>234</v>
      </c>
      <c r="BH25" s="622"/>
      <c r="BI25" s="622"/>
      <c r="BJ25" s="622"/>
      <c r="BK25" s="622"/>
      <c r="BL25" s="622"/>
      <c r="BM25" s="622"/>
      <c r="BN25" s="623"/>
      <c r="BO25" s="624" t="s">
        <v>168</v>
      </c>
      <c r="BP25" s="624"/>
      <c r="BQ25" s="624"/>
      <c r="BR25" s="624"/>
      <c r="BS25" s="630" t="s">
        <v>228</v>
      </c>
      <c r="BT25" s="622"/>
      <c r="BU25" s="622"/>
      <c r="BV25" s="622"/>
      <c r="BW25" s="622"/>
      <c r="BX25" s="622"/>
      <c r="BY25" s="622"/>
      <c r="BZ25" s="622"/>
      <c r="CA25" s="622"/>
      <c r="CB25" s="631"/>
      <c r="CD25" s="636" t="s">
        <v>289</v>
      </c>
      <c r="CE25" s="637"/>
      <c r="CF25" s="637"/>
      <c r="CG25" s="637"/>
      <c r="CH25" s="637"/>
      <c r="CI25" s="637"/>
      <c r="CJ25" s="637"/>
      <c r="CK25" s="637"/>
      <c r="CL25" s="637"/>
      <c r="CM25" s="637"/>
      <c r="CN25" s="637"/>
      <c r="CO25" s="637"/>
      <c r="CP25" s="637"/>
      <c r="CQ25" s="638"/>
      <c r="CR25" s="621">
        <v>2302700</v>
      </c>
      <c r="CS25" s="657"/>
      <c r="CT25" s="657"/>
      <c r="CU25" s="657"/>
      <c r="CV25" s="657"/>
      <c r="CW25" s="657"/>
      <c r="CX25" s="657"/>
      <c r="CY25" s="658"/>
      <c r="CZ25" s="626">
        <v>15.3</v>
      </c>
      <c r="DA25" s="655"/>
      <c r="DB25" s="655"/>
      <c r="DC25" s="659"/>
      <c r="DD25" s="630">
        <v>2014433</v>
      </c>
      <c r="DE25" s="657"/>
      <c r="DF25" s="657"/>
      <c r="DG25" s="657"/>
      <c r="DH25" s="657"/>
      <c r="DI25" s="657"/>
      <c r="DJ25" s="657"/>
      <c r="DK25" s="658"/>
      <c r="DL25" s="630">
        <v>1938375</v>
      </c>
      <c r="DM25" s="657"/>
      <c r="DN25" s="657"/>
      <c r="DO25" s="657"/>
      <c r="DP25" s="657"/>
      <c r="DQ25" s="657"/>
      <c r="DR25" s="657"/>
      <c r="DS25" s="657"/>
      <c r="DT25" s="657"/>
      <c r="DU25" s="657"/>
      <c r="DV25" s="658"/>
      <c r="DW25" s="626">
        <v>21.5</v>
      </c>
      <c r="DX25" s="655"/>
      <c r="DY25" s="655"/>
      <c r="DZ25" s="655"/>
      <c r="EA25" s="655"/>
      <c r="EB25" s="655"/>
      <c r="EC25" s="656"/>
    </row>
    <row r="26" spans="2:133" ht="11.25" customHeight="1" x14ac:dyDescent="0.15">
      <c r="B26" s="618" t="s">
        <v>290</v>
      </c>
      <c r="C26" s="619"/>
      <c r="D26" s="619"/>
      <c r="E26" s="619"/>
      <c r="F26" s="619"/>
      <c r="G26" s="619"/>
      <c r="H26" s="619"/>
      <c r="I26" s="619"/>
      <c r="J26" s="619"/>
      <c r="K26" s="619"/>
      <c r="L26" s="619"/>
      <c r="M26" s="619"/>
      <c r="N26" s="619"/>
      <c r="O26" s="619"/>
      <c r="P26" s="619"/>
      <c r="Q26" s="620"/>
      <c r="R26" s="621">
        <v>72186</v>
      </c>
      <c r="S26" s="622"/>
      <c r="T26" s="622"/>
      <c r="U26" s="622"/>
      <c r="V26" s="622"/>
      <c r="W26" s="622"/>
      <c r="X26" s="622"/>
      <c r="Y26" s="623"/>
      <c r="Z26" s="624">
        <v>0.5</v>
      </c>
      <c r="AA26" s="624"/>
      <c r="AB26" s="624"/>
      <c r="AC26" s="624"/>
      <c r="AD26" s="625" t="s">
        <v>228</v>
      </c>
      <c r="AE26" s="625"/>
      <c r="AF26" s="625"/>
      <c r="AG26" s="625"/>
      <c r="AH26" s="625"/>
      <c r="AI26" s="625"/>
      <c r="AJ26" s="625"/>
      <c r="AK26" s="625"/>
      <c r="AL26" s="626" t="s">
        <v>234</v>
      </c>
      <c r="AM26" s="627"/>
      <c r="AN26" s="627"/>
      <c r="AO26" s="628"/>
      <c r="AP26" s="639" t="s">
        <v>291</v>
      </c>
      <c r="AQ26" s="660"/>
      <c r="AR26" s="660"/>
      <c r="AS26" s="660"/>
      <c r="AT26" s="660"/>
      <c r="AU26" s="660"/>
      <c r="AV26" s="660"/>
      <c r="AW26" s="660"/>
      <c r="AX26" s="660"/>
      <c r="AY26" s="660"/>
      <c r="AZ26" s="660"/>
      <c r="BA26" s="660"/>
      <c r="BB26" s="660"/>
      <c r="BC26" s="660"/>
      <c r="BD26" s="660"/>
      <c r="BE26" s="660"/>
      <c r="BF26" s="641"/>
      <c r="BG26" s="621" t="s">
        <v>234</v>
      </c>
      <c r="BH26" s="622"/>
      <c r="BI26" s="622"/>
      <c r="BJ26" s="622"/>
      <c r="BK26" s="622"/>
      <c r="BL26" s="622"/>
      <c r="BM26" s="622"/>
      <c r="BN26" s="623"/>
      <c r="BO26" s="624" t="s">
        <v>168</v>
      </c>
      <c r="BP26" s="624"/>
      <c r="BQ26" s="624"/>
      <c r="BR26" s="624"/>
      <c r="BS26" s="630" t="s">
        <v>228</v>
      </c>
      <c r="BT26" s="622"/>
      <c r="BU26" s="622"/>
      <c r="BV26" s="622"/>
      <c r="BW26" s="622"/>
      <c r="BX26" s="622"/>
      <c r="BY26" s="622"/>
      <c r="BZ26" s="622"/>
      <c r="CA26" s="622"/>
      <c r="CB26" s="631"/>
      <c r="CD26" s="636" t="s">
        <v>292</v>
      </c>
      <c r="CE26" s="637"/>
      <c r="CF26" s="637"/>
      <c r="CG26" s="637"/>
      <c r="CH26" s="637"/>
      <c r="CI26" s="637"/>
      <c r="CJ26" s="637"/>
      <c r="CK26" s="637"/>
      <c r="CL26" s="637"/>
      <c r="CM26" s="637"/>
      <c r="CN26" s="637"/>
      <c r="CO26" s="637"/>
      <c r="CP26" s="637"/>
      <c r="CQ26" s="638"/>
      <c r="CR26" s="621">
        <v>1373320</v>
      </c>
      <c r="CS26" s="622"/>
      <c r="CT26" s="622"/>
      <c r="CU26" s="622"/>
      <c r="CV26" s="622"/>
      <c r="CW26" s="622"/>
      <c r="CX26" s="622"/>
      <c r="CY26" s="623"/>
      <c r="CZ26" s="626">
        <v>9.1</v>
      </c>
      <c r="DA26" s="655"/>
      <c r="DB26" s="655"/>
      <c r="DC26" s="659"/>
      <c r="DD26" s="630">
        <v>1170579</v>
      </c>
      <c r="DE26" s="622"/>
      <c r="DF26" s="622"/>
      <c r="DG26" s="622"/>
      <c r="DH26" s="622"/>
      <c r="DI26" s="622"/>
      <c r="DJ26" s="622"/>
      <c r="DK26" s="623"/>
      <c r="DL26" s="630" t="s">
        <v>168</v>
      </c>
      <c r="DM26" s="622"/>
      <c r="DN26" s="622"/>
      <c r="DO26" s="622"/>
      <c r="DP26" s="622"/>
      <c r="DQ26" s="622"/>
      <c r="DR26" s="622"/>
      <c r="DS26" s="622"/>
      <c r="DT26" s="622"/>
      <c r="DU26" s="622"/>
      <c r="DV26" s="623"/>
      <c r="DW26" s="626" t="s">
        <v>234</v>
      </c>
      <c r="DX26" s="655"/>
      <c r="DY26" s="655"/>
      <c r="DZ26" s="655"/>
      <c r="EA26" s="655"/>
      <c r="EB26" s="655"/>
      <c r="EC26" s="656"/>
    </row>
    <row r="27" spans="2:133" ht="11.25" customHeight="1" x14ac:dyDescent="0.15">
      <c r="B27" s="618" t="s">
        <v>293</v>
      </c>
      <c r="C27" s="619"/>
      <c r="D27" s="619"/>
      <c r="E27" s="619"/>
      <c r="F27" s="619"/>
      <c r="G27" s="619"/>
      <c r="H27" s="619"/>
      <c r="I27" s="619"/>
      <c r="J27" s="619"/>
      <c r="K27" s="619"/>
      <c r="L27" s="619"/>
      <c r="M27" s="619"/>
      <c r="N27" s="619"/>
      <c r="O27" s="619"/>
      <c r="P27" s="619"/>
      <c r="Q27" s="620"/>
      <c r="R27" s="621">
        <v>1561849</v>
      </c>
      <c r="S27" s="622"/>
      <c r="T27" s="622"/>
      <c r="U27" s="622"/>
      <c r="V27" s="622"/>
      <c r="W27" s="622"/>
      <c r="X27" s="622"/>
      <c r="Y27" s="623"/>
      <c r="Z27" s="624">
        <v>10</v>
      </c>
      <c r="AA27" s="624"/>
      <c r="AB27" s="624"/>
      <c r="AC27" s="624"/>
      <c r="AD27" s="625" t="s">
        <v>228</v>
      </c>
      <c r="AE27" s="625"/>
      <c r="AF27" s="625"/>
      <c r="AG27" s="625"/>
      <c r="AH27" s="625"/>
      <c r="AI27" s="625"/>
      <c r="AJ27" s="625"/>
      <c r="AK27" s="625"/>
      <c r="AL27" s="626" t="s">
        <v>234</v>
      </c>
      <c r="AM27" s="627"/>
      <c r="AN27" s="627"/>
      <c r="AO27" s="628"/>
      <c r="AP27" s="618" t="s">
        <v>294</v>
      </c>
      <c r="AQ27" s="619"/>
      <c r="AR27" s="619"/>
      <c r="AS27" s="619"/>
      <c r="AT27" s="619"/>
      <c r="AU27" s="619"/>
      <c r="AV27" s="619"/>
      <c r="AW27" s="619"/>
      <c r="AX27" s="619"/>
      <c r="AY27" s="619"/>
      <c r="AZ27" s="619"/>
      <c r="BA27" s="619"/>
      <c r="BB27" s="619"/>
      <c r="BC27" s="619"/>
      <c r="BD27" s="619"/>
      <c r="BE27" s="619"/>
      <c r="BF27" s="620"/>
      <c r="BG27" s="621">
        <v>2812765</v>
      </c>
      <c r="BH27" s="622"/>
      <c r="BI27" s="622"/>
      <c r="BJ27" s="622"/>
      <c r="BK27" s="622"/>
      <c r="BL27" s="622"/>
      <c r="BM27" s="622"/>
      <c r="BN27" s="623"/>
      <c r="BO27" s="624">
        <v>100</v>
      </c>
      <c r="BP27" s="624"/>
      <c r="BQ27" s="624"/>
      <c r="BR27" s="624"/>
      <c r="BS27" s="630">
        <v>174433</v>
      </c>
      <c r="BT27" s="622"/>
      <c r="BU27" s="622"/>
      <c r="BV27" s="622"/>
      <c r="BW27" s="622"/>
      <c r="BX27" s="622"/>
      <c r="BY27" s="622"/>
      <c r="BZ27" s="622"/>
      <c r="CA27" s="622"/>
      <c r="CB27" s="631"/>
      <c r="CD27" s="636" t="s">
        <v>295</v>
      </c>
      <c r="CE27" s="637"/>
      <c r="CF27" s="637"/>
      <c r="CG27" s="637"/>
      <c r="CH27" s="637"/>
      <c r="CI27" s="637"/>
      <c r="CJ27" s="637"/>
      <c r="CK27" s="637"/>
      <c r="CL27" s="637"/>
      <c r="CM27" s="637"/>
      <c r="CN27" s="637"/>
      <c r="CO27" s="637"/>
      <c r="CP27" s="637"/>
      <c r="CQ27" s="638"/>
      <c r="CR27" s="621">
        <v>2733880</v>
      </c>
      <c r="CS27" s="657"/>
      <c r="CT27" s="657"/>
      <c r="CU27" s="657"/>
      <c r="CV27" s="657"/>
      <c r="CW27" s="657"/>
      <c r="CX27" s="657"/>
      <c r="CY27" s="658"/>
      <c r="CZ27" s="626">
        <v>18.2</v>
      </c>
      <c r="DA27" s="655"/>
      <c r="DB27" s="655"/>
      <c r="DC27" s="659"/>
      <c r="DD27" s="630">
        <v>957527</v>
      </c>
      <c r="DE27" s="657"/>
      <c r="DF27" s="657"/>
      <c r="DG27" s="657"/>
      <c r="DH27" s="657"/>
      <c r="DI27" s="657"/>
      <c r="DJ27" s="657"/>
      <c r="DK27" s="658"/>
      <c r="DL27" s="630">
        <v>955085</v>
      </c>
      <c r="DM27" s="657"/>
      <c r="DN27" s="657"/>
      <c r="DO27" s="657"/>
      <c r="DP27" s="657"/>
      <c r="DQ27" s="657"/>
      <c r="DR27" s="657"/>
      <c r="DS27" s="657"/>
      <c r="DT27" s="657"/>
      <c r="DU27" s="657"/>
      <c r="DV27" s="658"/>
      <c r="DW27" s="626">
        <v>10.6</v>
      </c>
      <c r="DX27" s="655"/>
      <c r="DY27" s="655"/>
      <c r="DZ27" s="655"/>
      <c r="EA27" s="655"/>
      <c r="EB27" s="655"/>
      <c r="EC27" s="656"/>
    </row>
    <row r="28" spans="2:133" ht="11.25" customHeight="1" x14ac:dyDescent="0.15">
      <c r="B28" s="663" t="s">
        <v>296</v>
      </c>
      <c r="C28" s="664"/>
      <c r="D28" s="664"/>
      <c r="E28" s="664"/>
      <c r="F28" s="664"/>
      <c r="G28" s="664"/>
      <c r="H28" s="664"/>
      <c r="I28" s="664"/>
      <c r="J28" s="664"/>
      <c r="K28" s="664"/>
      <c r="L28" s="664"/>
      <c r="M28" s="664"/>
      <c r="N28" s="664"/>
      <c r="O28" s="664"/>
      <c r="P28" s="664"/>
      <c r="Q28" s="665"/>
      <c r="R28" s="621" t="s">
        <v>168</v>
      </c>
      <c r="S28" s="622"/>
      <c r="T28" s="622"/>
      <c r="U28" s="622"/>
      <c r="V28" s="622"/>
      <c r="W28" s="622"/>
      <c r="X28" s="622"/>
      <c r="Y28" s="623"/>
      <c r="Z28" s="624" t="s">
        <v>234</v>
      </c>
      <c r="AA28" s="624"/>
      <c r="AB28" s="624"/>
      <c r="AC28" s="624"/>
      <c r="AD28" s="625" t="s">
        <v>234</v>
      </c>
      <c r="AE28" s="625"/>
      <c r="AF28" s="625"/>
      <c r="AG28" s="625"/>
      <c r="AH28" s="625"/>
      <c r="AI28" s="625"/>
      <c r="AJ28" s="625"/>
      <c r="AK28" s="625"/>
      <c r="AL28" s="626" t="s">
        <v>228</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297</v>
      </c>
      <c r="CE28" s="637"/>
      <c r="CF28" s="637"/>
      <c r="CG28" s="637"/>
      <c r="CH28" s="637"/>
      <c r="CI28" s="637"/>
      <c r="CJ28" s="637"/>
      <c r="CK28" s="637"/>
      <c r="CL28" s="637"/>
      <c r="CM28" s="637"/>
      <c r="CN28" s="637"/>
      <c r="CO28" s="637"/>
      <c r="CP28" s="637"/>
      <c r="CQ28" s="638"/>
      <c r="CR28" s="621">
        <v>2287682</v>
      </c>
      <c r="CS28" s="622"/>
      <c r="CT28" s="622"/>
      <c r="CU28" s="622"/>
      <c r="CV28" s="622"/>
      <c r="CW28" s="622"/>
      <c r="CX28" s="622"/>
      <c r="CY28" s="623"/>
      <c r="CZ28" s="626">
        <v>15.2</v>
      </c>
      <c r="DA28" s="655"/>
      <c r="DB28" s="655"/>
      <c r="DC28" s="659"/>
      <c r="DD28" s="630">
        <v>2188328</v>
      </c>
      <c r="DE28" s="622"/>
      <c r="DF28" s="622"/>
      <c r="DG28" s="622"/>
      <c r="DH28" s="622"/>
      <c r="DI28" s="622"/>
      <c r="DJ28" s="622"/>
      <c r="DK28" s="623"/>
      <c r="DL28" s="630">
        <v>2188328</v>
      </c>
      <c r="DM28" s="622"/>
      <c r="DN28" s="622"/>
      <c r="DO28" s="622"/>
      <c r="DP28" s="622"/>
      <c r="DQ28" s="622"/>
      <c r="DR28" s="622"/>
      <c r="DS28" s="622"/>
      <c r="DT28" s="622"/>
      <c r="DU28" s="622"/>
      <c r="DV28" s="623"/>
      <c r="DW28" s="626">
        <v>24.2</v>
      </c>
      <c r="DX28" s="655"/>
      <c r="DY28" s="655"/>
      <c r="DZ28" s="655"/>
      <c r="EA28" s="655"/>
      <c r="EB28" s="655"/>
      <c r="EC28" s="656"/>
    </row>
    <row r="29" spans="2:133" ht="11.25" customHeight="1" x14ac:dyDescent="0.15">
      <c r="B29" s="618" t="s">
        <v>298</v>
      </c>
      <c r="C29" s="619"/>
      <c r="D29" s="619"/>
      <c r="E29" s="619"/>
      <c r="F29" s="619"/>
      <c r="G29" s="619"/>
      <c r="H29" s="619"/>
      <c r="I29" s="619"/>
      <c r="J29" s="619"/>
      <c r="K29" s="619"/>
      <c r="L29" s="619"/>
      <c r="M29" s="619"/>
      <c r="N29" s="619"/>
      <c r="O29" s="619"/>
      <c r="P29" s="619"/>
      <c r="Q29" s="620"/>
      <c r="R29" s="621">
        <v>1108138</v>
      </c>
      <c r="S29" s="622"/>
      <c r="T29" s="622"/>
      <c r="U29" s="622"/>
      <c r="V29" s="622"/>
      <c r="W29" s="622"/>
      <c r="X29" s="622"/>
      <c r="Y29" s="623"/>
      <c r="Z29" s="624">
        <v>7.1</v>
      </c>
      <c r="AA29" s="624"/>
      <c r="AB29" s="624"/>
      <c r="AC29" s="624"/>
      <c r="AD29" s="625" t="s">
        <v>168</v>
      </c>
      <c r="AE29" s="625"/>
      <c r="AF29" s="625"/>
      <c r="AG29" s="625"/>
      <c r="AH29" s="625"/>
      <c r="AI29" s="625"/>
      <c r="AJ29" s="625"/>
      <c r="AK29" s="625"/>
      <c r="AL29" s="626" t="s">
        <v>234</v>
      </c>
      <c r="AM29" s="627"/>
      <c r="AN29" s="627"/>
      <c r="AO29" s="628"/>
      <c r="AP29" s="600" t="s">
        <v>216</v>
      </c>
      <c r="AQ29" s="601"/>
      <c r="AR29" s="601"/>
      <c r="AS29" s="601"/>
      <c r="AT29" s="601"/>
      <c r="AU29" s="601"/>
      <c r="AV29" s="601"/>
      <c r="AW29" s="601"/>
      <c r="AX29" s="601"/>
      <c r="AY29" s="601"/>
      <c r="AZ29" s="601"/>
      <c r="BA29" s="601"/>
      <c r="BB29" s="601"/>
      <c r="BC29" s="601"/>
      <c r="BD29" s="601"/>
      <c r="BE29" s="601"/>
      <c r="BF29" s="602"/>
      <c r="BG29" s="600" t="s">
        <v>299</v>
      </c>
      <c r="BH29" s="661"/>
      <c r="BI29" s="661"/>
      <c r="BJ29" s="661"/>
      <c r="BK29" s="661"/>
      <c r="BL29" s="661"/>
      <c r="BM29" s="661"/>
      <c r="BN29" s="661"/>
      <c r="BO29" s="661"/>
      <c r="BP29" s="661"/>
      <c r="BQ29" s="662"/>
      <c r="BR29" s="600" t="s">
        <v>300</v>
      </c>
      <c r="BS29" s="661"/>
      <c r="BT29" s="661"/>
      <c r="BU29" s="661"/>
      <c r="BV29" s="661"/>
      <c r="BW29" s="661"/>
      <c r="BX29" s="661"/>
      <c r="BY29" s="661"/>
      <c r="BZ29" s="661"/>
      <c r="CA29" s="661"/>
      <c r="CB29" s="662"/>
      <c r="CD29" s="684" t="s">
        <v>301</v>
      </c>
      <c r="CE29" s="685"/>
      <c r="CF29" s="636" t="s">
        <v>302</v>
      </c>
      <c r="CG29" s="637"/>
      <c r="CH29" s="637"/>
      <c r="CI29" s="637"/>
      <c r="CJ29" s="637"/>
      <c r="CK29" s="637"/>
      <c r="CL29" s="637"/>
      <c r="CM29" s="637"/>
      <c r="CN29" s="637"/>
      <c r="CO29" s="637"/>
      <c r="CP29" s="637"/>
      <c r="CQ29" s="638"/>
      <c r="CR29" s="621">
        <v>2287682</v>
      </c>
      <c r="CS29" s="657"/>
      <c r="CT29" s="657"/>
      <c r="CU29" s="657"/>
      <c r="CV29" s="657"/>
      <c r="CW29" s="657"/>
      <c r="CX29" s="657"/>
      <c r="CY29" s="658"/>
      <c r="CZ29" s="626">
        <v>15.2</v>
      </c>
      <c r="DA29" s="655"/>
      <c r="DB29" s="655"/>
      <c r="DC29" s="659"/>
      <c r="DD29" s="630">
        <v>2188328</v>
      </c>
      <c r="DE29" s="657"/>
      <c r="DF29" s="657"/>
      <c r="DG29" s="657"/>
      <c r="DH29" s="657"/>
      <c r="DI29" s="657"/>
      <c r="DJ29" s="657"/>
      <c r="DK29" s="658"/>
      <c r="DL29" s="630">
        <v>2188328</v>
      </c>
      <c r="DM29" s="657"/>
      <c r="DN29" s="657"/>
      <c r="DO29" s="657"/>
      <c r="DP29" s="657"/>
      <c r="DQ29" s="657"/>
      <c r="DR29" s="657"/>
      <c r="DS29" s="657"/>
      <c r="DT29" s="657"/>
      <c r="DU29" s="657"/>
      <c r="DV29" s="658"/>
      <c r="DW29" s="626">
        <v>24.2</v>
      </c>
      <c r="DX29" s="655"/>
      <c r="DY29" s="655"/>
      <c r="DZ29" s="655"/>
      <c r="EA29" s="655"/>
      <c r="EB29" s="655"/>
      <c r="EC29" s="656"/>
    </row>
    <row r="30" spans="2:133" ht="11.25" customHeight="1" x14ac:dyDescent="0.15">
      <c r="B30" s="618" t="s">
        <v>303</v>
      </c>
      <c r="C30" s="619"/>
      <c r="D30" s="619"/>
      <c r="E30" s="619"/>
      <c r="F30" s="619"/>
      <c r="G30" s="619"/>
      <c r="H30" s="619"/>
      <c r="I30" s="619"/>
      <c r="J30" s="619"/>
      <c r="K30" s="619"/>
      <c r="L30" s="619"/>
      <c r="M30" s="619"/>
      <c r="N30" s="619"/>
      <c r="O30" s="619"/>
      <c r="P30" s="619"/>
      <c r="Q30" s="620"/>
      <c r="R30" s="621">
        <v>73973</v>
      </c>
      <c r="S30" s="622"/>
      <c r="T30" s="622"/>
      <c r="U30" s="622"/>
      <c r="V30" s="622"/>
      <c r="W30" s="622"/>
      <c r="X30" s="622"/>
      <c r="Y30" s="623"/>
      <c r="Z30" s="624">
        <v>0.5</v>
      </c>
      <c r="AA30" s="624"/>
      <c r="AB30" s="624"/>
      <c r="AC30" s="624"/>
      <c r="AD30" s="625">
        <v>11036</v>
      </c>
      <c r="AE30" s="625"/>
      <c r="AF30" s="625"/>
      <c r="AG30" s="625"/>
      <c r="AH30" s="625"/>
      <c r="AI30" s="625"/>
      <c r="AJ30" s="625"/>
      <c r="AK30" s="625"/>
      <c r="AL30" s="626">
        <v>0.1</v>
      </c>
      <c r="AM30" s="627"/>
      <c r="AN30" s="627"/>
      <c r="AO30" s="628"/>
      <c r="AP30" s="669" t="s">
        <v>304</v>
      </c>
      <c r="AQ30" s="670"/>
      <c r="AR30" s="670"/>
      <c r="AS30" s="670"/>
      <c r="AT30" s="675" t="s">
        <v>305</v>
      </c>
      <c r="AU30" s="210"/>
      <c r="AV30" s="210"/>
      <c r="AW30" s="210"/>
      <c r="AX30" s="607" t="s">
        <v>182</v>
      </c>
      <c r="AY30" s="608"/>
      <c r="AZ30" s="608"/>
      <c r="BA30" s="608"/>
      <c r="BB30" s="608"/>
      <c r="BC30" s="608"/>
      <c r="BD30" s="608"/>
      <c r="BE30" s="608"/>
      <c r="BF30" s="609"/>
      <c r="BG30" s="681">
        <v>99.3</v>
      </c>
      <c r="BH30" s="682"/>
      <c r="BI30" s="682"/>
      <c r="BJ30" s="682"/>
      <c r="BK30" s="682"/>
      <c r="BL30" s="682"/>
      <c r="BM30" s="616">
        <v>98.2</v>
      </c>
      <c r="BN30" s="682"/>
      <c r="BO30" s="682"/>
      <c r="BP30" s="682"/>
      <c r="BQ30" s="683"/>
      <c r="BR30" s="681">
        <v>99.4</v>
      </c>
      <c r="BS30" s="682"/>
      <c r="BT30" s="682"/>
      <c r="BU30" s="682"/>
      <c r="BV30" s="682"/>
      <c r="BW30" s="682"/>
      <c r="BX30" s="616">
        <v>98.1</v>
      </c>
      <c r="BY30" s="682"/>
      <c r="BZ30" s="682"/>
      <c r="CA30" s="682"/>
      <c r="CB30" s="683"/>
      <c r="CD30" s="686"/>
      <c r="CE30" s="687"/>
      <c r="CF30" s="636" t="s">
        <v>306</v>
      </c>
      <c r="CG30" s="637"/>
      <c r="CH30" s="637"/>
      <c r="CI30" s="637"/>
      <c r="CJ30" s="637"/>
      <c r="CK30" s="637"/>
      <c r="CL30" s="637"/>
      <c r="CM30" s="637"/>
      <c r="CN30" s="637"/>
      <c r="CO30" s="637"/>
      <c r="CP30" s="637"/>
      <c r="CQ30" s="638"/>
      <c r="CR30" s="621">
        <v>2119497</v>
      </c>
      <c r="CS30" s="622"/>
      <c r="CT30" s="622"/>
      <c r="CU30" s="622"/>
      <c r="CV30" s="622"/>
      <c r="CW30" s="622"/>
      <c r="CX30" s="622"/>
      <c r="CY30" s="623"/>
      <c r="CZ30" s="626">
        <v>14.1</v>
      </c>
      <c r="DA30" s="655"/>
      <c r="DB30" s="655"/>
      <c r="DC30" s="659"/>
      <c r="DD30" s="630">
        <v>2020143</v>
      </c>
      <c r="DE30" s="622"/>
      <c r="DF30" s="622"/>
      <c r="DG30" s="622"/>
      <c r="DH30" s="622"/>
      <c r="DI30" s="622"/>
      <c r="DJ30" s="622"/>
      <c r="DK30" s="623"/>
      <c r="DL30" s="630">
        <v>2020143</v>
      </c>
      <c r="DM30" s="622"/>
      <c r="DN30" s="622"/>
      <c r="DO30" s="622"/>
      <c r="DP30" s="622"/>
      <c r="DQ30" s="622"/>
      <c r="DR30" s="622"/>
      <c r="DS30" s="622"/>
      <c r="DT30" s="622"/>
      <c r="DU30" s="622"/>
      <c r="DV30" s="623"/>
      <c r="DW30" s="626">
        <v>22.4</v>
      </c>
      <c r="DX30" s="655"/>
      <c r="DY30" s="655"/>
      <c r="DZ30" s="655"/>
      <c r="EA30" s="655"/>
      <c r="EB30" s="655"/>
      <c r="EC30" s="656"/>
    </row>
    <row r="31" spans="2:133" ht="11.25" customHeight="1" x14ac:dyDescent="0.15">
      <c r="B31" s="618" t="s">
        <v>307</v>
      </c>
      <c r="C31" s="619"/>
      <c r="D31" s="619"/>
      <c r="E31" s="619"/>
      <c r="F31" s="619"/>
      <c r="G31" s="619"/>
      <c r="H31" s="619"/>
      <c r="I31" s="619"/>
      <c r="J31" s="619"/>
      <c r="K31" s="619"/>
      <c r="L31" s="619"/>
      <c r="M31" s="619"/>
      <c r="N31" s="619"/>
      <c r="O31" s="619"/>
      <c r="P31" s="619"/>
      <c r="Q31" s="620"/>
      <c r="R31" s="621">
        <v>66150</v>
      </c>
      <c r="S31" s="622"/>
      <c r="T31" s="622"/>
      <c r="U31" s="622"/>
      <c r="V31" s="622"/>
      <c r="W31" s="622"/>
      <c r="X31" s="622"/>
      <c r="Y31" s="623"/>
      <c r="Z31" s="624">
        <v>0.4</v>
      </c>
      <c r="AA31" s="624"/>
      <c r="AB31" s="624"/>
      <c r="AC31" s="624"/>
      <c r="AD31" s="625" t="s">
        <v>234</v>
      </c>
      <c r="AE31" s="625"/>
      <c r="AF31" s="625"/>
      <c r="AG31" s="625"/>
      <c r="AH31" s="625"/>
      <c r="AI31" s="625"/>
      <c r="AJ31" s="625"/>
      <c r="AK31" s="625"/>
      <c r="AL31" s="626" t="s">
        <v>228</v>
      </c>
      <c r="AM31" s="627"/>
      <c r="AN31" s="627"/>
      <c r="AO31" s="628"/>
      <c r="AP31" s="671"/>
      <c r="AQ31" s="672"/>
      <c r="AR31" s="672"/>
      <c r="AS31" s="672"/>
      <c r="AT31" s="676"/>
      <c r="AU31" s="209" t="s">
        <v>308</v>
      </c>
      <c r="AV31" s="209"/>
      <c r="AW31" s="209"/>
      <c r="AX31" s="618" t="s">
        <v>309</v>
      </c>
      <c r="AY31" s="619"/>
      <c r="AZ31" s="619"/>
      <c r="BA31" s="619"/>
      <c r="BB31" s="619"/>
      <c r="BC31" s="619"/>
      <c r="BD31" s="619"/>
      <c r="BE31" s="619"/>
      <c r="BF31" s="620"/>
      <c r="BG31" s="678">
        <v>99.4</v>
      </c>
      <c r="BH31" s="657"/>
      <c r="BI31" s="657"/>
      <c r="BJ31" s="657"/>
      <c r="BK31" s="657"/>
      <c r="BL31" s="657"/>
      <c r="BM31" s="627">
        <v>98.3</v>
      </c>
      <c r="BN31" s="679"/>
      <c r="BO31" s="679"/>
      <c r="BP31" s="679"/>
      <c r="BQ31" s="680"/>
      <c r="BR31" s="678">
        <v>99.4</v>
      </c>
      <c r="BS31" s="657"/>
      <c r="BT31" s="657"/>
      <c r="BU31" s="657"/>
      <c r="BV31" s="657"/>
      <c r="BW31" s="657"/>
      <c r="BX31" s="627">
        <v>98.3</v>
      </c>
      <c r="BY31" s="679"/>
      <c r="BZ31" s="679"/>
      <c r="CA31" s="679"/>
      <c r="CB31" s="680"/>
      <c r="CD31" s="686"/>
      <c r="CE31" s="687"/>
      <c r="CF31" s="636" t="s">
        <v>310</v>
      </c>
      <c r="CG31" s="637"/>
      <c r="CH31" s="637"/>
      <c r="CI31" s="637"/>
      <c r="CJ31" s="637"/>
      <c r="CK31" s="637"/>
      <c r="CL31" s="637"/>
      <c r="CM31" s="637"/>
      <c r="CN31" s="637"/>
      <c r="CO31" s="637"/>
      <c r="CP31" s="637"/>
      <c r="CQ31" s="638"/>
      <c r="CR31" s="621">
        <v>168185</v>
      </c>
      <c r="CS31" s="657"/>
      <c r="CT31" s="657"/>
      <c r="CU31" s="657"/>
      <c r="CV31" s="657"/>
      <c r="CW31" s="657"/>
      <c r="CX31" s="657"/>
      <c r="CY31" s="658"/>
      <c r="CZ31" s="626">
        <v>1.1000000000000001</v>
      </c>
      <c r="DA31" s="655"/>
      <c r="DB31" s="655"/>
      <c r="DC31" s="659"/>
      <c r="DD31" s="630">
        <v>168185</v>
      </c>
      <c r="DE31" s="657"/>
      <c r="DF31" s="657"/>
      <c r="DG31" s="657"/>
      <c r="DH31" s="657"/>
      <c r="DI31" s="657"/>
      <c r="DJ31" s="657"/>
      <c r="DK31" s="658"/>
      <c r="DL31" s="630">
        <v>168185</v>
      </c>
      <c r="DM31" s="657"/>
      <c r="DN31" s="657"/>
      <c r="DO31" s="657"/>
      <c r="DP31" s="657"/>
      <c r="DQ31" s="657"/>
      <c r="DR31" s="657"/>
      <c r="DS31" s="657"/>
      <c r="DT31" s="657"/>
      <c r="DU31" s="657"/>
      <c r="DV31" s="658"/>
      <c r="DW31" s="626">
        <v>1.9</v>
      </c>
      <c r="DX31" s="655"/>
      <c r="DY31" s="655"/>
      <c r="DZ31" s="655"/>
      <c r="EA31" s="655"/>
      <c r="EB31" s="655"/>
      <c r="EC31" s="656"/>
    </row>
    <row r="32" spans="2:133" ht="11.25" customHeight="1" x14ac:dyDescent="0.15">
      <c r="B32" s="618" t="s">
        <v>311</v>
      </c>
      <c r="C32" s="619"/>
      <c r="D32" s="619"/>
      <c r="E32" s="619"/>
      <c r="F32" s="619"/>
      <c r="G32" s="619"/>
      <c r="H32" s="619"/>
      <c r="I32" s="619"/>
      <c r="J32" s="619"/>
      <c r="K32" s="619"/>
      <c r="L32" s="619"/>
      <c r="M32" s="619"/>
      <c r="N32" s="619"/>
      <c r="O32" s="619"/>
      <c r="P32" s="619"/>
      <c r="Q32" s="620"/>
      <c r="R32" s="621">
        <v>206295</v>
      </c>
      <c r="S32" s="622"/>
      <c r="T32" s="622"/>
      <c r="U32" s="622"/>
      <c r="V32" s="622"/>
      <c r="W32" s="622"/>
      <c r="X32" s="622"/>
      <c r="Y32" s="623"/>
      <c r="Z32" s="624">
        <v>1.3</v>
      </c>
      <c r="AA32" s="624"/>
      <c r="AB32" s="624"/>
      <c r="AC32" s="624"/>
      <c r="AD32" s="625" t="s">
        <v>234</v>
      </c>
      <c r="AE32" s="625"/>
      <c r="AF32" s="625"/>
      <c r="AG32" s="625"/>
      <c r="AH32" s="625"/>
      <c r="AI32" s="625"/>
      <c r="AJ32" s="625"/>
      <c r="AK32" s="625"/>
      <c r="AL32" s="626" t="s">
        <v>168</v>
      </c>
      <c r="AM32" s="627"/>
      <c r="AN32" s="627"/>
      <c r="AO32" s="628"/>
      <c r="AP32" s="673"/>
      <c r="AQ32" s="674"/>
      <c r="AR32" s="674"/>
      <c r="AS32" s="674"/>
      <c r="AT32" s="677"/>
      <c r="AU32" s="211"/>
      <c r="AV32" s="211"/>
      <c r="AW32" s="211"/>
      <c r="AX32" s="666" t="s">
        <v>312</v>
      </c>
      <c r="AY32" s="667"/>
      <c r="AZ32" s="667"/>
      <c r="BA32" s="667"/>
      <c r="BB32" s="667"/>
      <c r="BC32" s="667"/>
      <c r="BD32" s="667"/>
      <c r="BE32" s="667"/>
      <c r="BF32" s="668"/>
      <c r="BG32" s="690">
        <v>99.1</v>
      </c>
      <c r="BH32" s="691"/>
      <c r="BI32" s="691"/>
      <c r="BJ32" s="691"/>
      <c r="BK32" s="691"/>
      <c r="BL32" s="691"/>
      <c r="BM32" s="692">
        <v>97.7</v>
      </c>
      <c r="BN32" s="691"/>
      <c r="BO32" s="691"/>
      <c r="BP32" s="691"/>
      <c r="BQ32" s="693"/>
      <c r="BR32" s="690">
        <v>99.3</v>
      </c>
      <c r="BS32" s="691"/>
      <c r="BT32" s="691"/>
      <c r="BU32" s="691"/>
      <c r="BV32" s="691"/>
      <c r="BW32" s="691"/>
      <c r="BX32" s="692">
        <v>97.6</v>
      </c>
      <c r="BY32" s="691"/>
      <c r="BZ32" s="691"/>
      <c r="CA32" s="691"/>
      <c r="CB32" s="693"/>
      <c r="CD32" s="688"/>
      <c r="CE32" s="689"/>
      <c r="CF32" s="636" t="s">
        <v>313</v>
      </c>
      <c r="CG32" s="637"/>
      <c r="CH32" s="637"/>
      <c r="CI32" s="637"/>
      <c r="CJ32" s="637"/>
      <c r="CK32" s="637"/>
      <c r="CL32" s="637"/>
      <c r="CM32" s="637"/>
      <c r="CN32" s="637"/>
      <c r="CO32" s="637"/>
      <c r="CP32" s="637"/>
      <c r="CQ32" s="638"/>
      <c r="CR32" s="621" t="s">
        <v>234</v>
      </c>
      <c r="CS32" s="622"/>
      <c r="CT32" s="622"/>
      <c r="CU32" s="622"/>
      <c r="CV32" s="622"/>
      <c r="CW32" s="622"/>
      <c r="CX32" s="622"/>
      <c r="CY32" s="623"/>
      <c r="CZ32" s="626" t="s">
        <v>234</v>
      </c>
      <c r="DA32" s="655"/>
      <c r="DB32" s="655"/>
      <c r="DC32" s="659"/>
      <c r="DD32" s="630" t="s">
        <v>234</v>
      </c>
      <c r="DE32" s="622"/>
      <c r="DF32" s="622"/>
      <c r="DG32" s="622"/>
      <c r="DH32" s="622"/>
      <c r="DI32" s="622"/>
      <c r="DJ32" s="622"/>
      <c r="DK32" s="623"/>
      <c r="DL32" s="630" t="s">
        <v>234</v>
      </c>
      <c r="DM32" s="622"/>
      <c r="DN32" s="622"/>
      <c r="DO32" s="622"/>
      <c r="DP32" s="622"/>
      <c r="DQ32" s="622"/>
      <c r="DR32" s="622"/>
      <c r="DS32" s="622"/>
      <c r="DT32" s="622"/>
      <c r="DU32" s="622"/>
      <c r="DV32" s="623"/>
      <c r="DW32" s="626" t="s">
        <v>228</v>
      </c>
      <c r="DX32" s="655"/>
      <c r="DY32" s="655"/>
      <c r="DZ32" s="655"/>
      <c r="EA32" s="655"/>
      <c r="EB32" s="655"/>
      <c r="EC32" s="656"/>
    </row>
    <row r="33" spans="2:133" ht="11.25" customHeight="1" x14ac:dyDescent="0.15">
      <c r="B33" s="618" t="s">
        <v>314</v>
      </c>
      <c r="C33" s="619"/>
      <c r="D33" s="619"/>
      <c r="E33" s="619"/>
      <c r="F33" s="619"/>
      <c r="G33" s="619"/>
      <c r="H33" s="619"/>
      <c r="I33" s="619"/>
      <c r="J33" s="619"/>
      <c r="K33" s="619"/>
      <c r="L33" s="619"/>
      <c r="M33" s="619"/>
      <c r="N33" s="619"/>
      <c r="O33" s="619"/>
      <c r="P33" s="619"/>
      <c r="Q33" s="620"/>
      <c r="R33" s="621">
        <v>503434</v>
      </c>
      <c r="S33" s="622"/>
      <c r="T33" s="622"/>
      <c r="U33" s="622"/>
      <c r="V33" s="622"/>
      <c r="W33" s="622"/>
      <c r="X33" s="622"/>
      <c r="Y33" s="623"/>
      <c r="Z33" s="624">
        <v>3.2</v>
      </c>
      <c r="AA33" s="624"/>
      <c r="AB33" s="624"/>
      <c r="AC33" s="624"/>
      <c r="AD33" s="625" t="s">
        <v>234</v>
      </c>
      <c r="AE33" s="625"/>
      <c r="AF33" s="625"/>
      <c r="AG33" s="625"/>
      <c r="AH33" s="625"/>
      <c r="AI33" s="625"/>
      <c r="AJ33" s="625"/>
      <c r="AK33" s="625"/>
      <c r="AL33" s="626" t="s">
        <v>234</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315</v>
      </c>
      <c r="CE33" s="637"/>
      <c r="CF33" s="637"/>
      <c r="CG33" s="637"/>
      <c r="CH33" s="637"/>
      <c r="CI33" s="637"/>
      <c r="CJ33" s="637"/>
      <c r="CK33" s="637"/>
      <c r="CL33" s="637"/>
      <c r="CM33" s="637"/>
      <c r="CN33" s="637"/>
      <c r="CO33" s="637"/>
      <c r="CP33" s="637"/>
      <c r="CQ33" s="638"/>
      <c r="CR33" s="621">
        <v>6239880</v>
      </c>
      <c r="CS33" s="657"/>
      <c r="CT33" s="657"/>
      <c r="CU33" s="657"/>
      <c r="CV33" s="657"/>
      <c r="CW33" s="657"/>
      <c r="CX33" s="657"/>
      <c r="CY33" s="658"/>
      <c r="CZ33" s="626">
        <v>41.5</v>
      </c>
      <c r="DA33" s="655"/>
      <c r="DB33" s="655"/>
      <c r="DC33" s="659"/>
      <c r="DD33" s="630">
        <v>4971124</v>
      </c>
      <c r="DE33" s="657"/>
      <c r="DF33" s="657"/>
      <c r="DG33" s="657"/>
      <c r="DH33" s="657"/>
      <c r="DI33" s="657"/>
      <c r="DJ33" s="657"/>
      <c r="DK33" s="658"/>
      <c r="DL33" s="630">
        <v>3544566</v>
      </c>
      <c r="DM33" s="657"/>
      <c r="DN33" s="657"/>
      <c r="DO33" s="657"/>
      <c r="DP33" s="657"/>
      <c r="DQ33" s="657"/>
      <c r="DR33" s="657"/>
      <c r="DS33" s="657"/>
      <c r="DT33" s="657"/>
      <c r="DU33" s="657"/>
      <c r="DV33" s="658"/>
      <c r="DW33" s="626">
        <v>39.200000000000003</v>
      </c>
      <c r="DX33" s="655"/>
      <c r="DY33" s="655"/>
      <c r="DZ33" s="655"/>
      <c r="EA33" s="655"/>
      <c r="EB33" s="655"/>
      <c r="EC33" s="656"/>
    </row>
    <row r="34" spans="2:133" ht="11.25" customHeight="1" x14ac:dyDescent="0.15">
      <c r="B34" s="618" t="s">
        <v>316</v>
      </c>
      <c r="C34" s="619"/>
      <c r="D34" s="619"/>
      <c r="E34" s="619"/>
      <c r="F34" s="619"/>
      <c r="G34" s="619"/>
      <c r="H34" s="619"/>
      <c r="I34" s="619"/>
      <c r="J34" s="619"/>
      <c r="K34" s="619"/>
      <c r="L34" s="619"/>
      <c r="M34" s="619"/>
      <c r="N34" s="619"/>
      <c r="O34" s="619"/>
      <c r="P34" s="619"/>
      <c r="Q34" s="620"/>
      <c r="R34" s="621">
        <v>580874</v>
      </c>
      <c r="S34" s="622"/>
      <c r="T34" s="622"/>
      <c r="U34" s="622"/>
      <c r="V34" s="622"/>
      <c r="W34" s="622"/>
      <c r="X34" s="622"/>
      <c r="Y34" s="623"/>
      <c r="Z34" s="624">
        <v>3.7</v>
      </c>
      <c r="AA34" s="624"/>
      <c r="AB34" s="624"/>
      <c r="AC34" s="624"/>
      <c r="AD34" s="625">
        <v>12</v>
      </c>
      <c r="AE34" s="625"/>
      <c r="AF34" s="625"/>
      <c r="AG34" s="625"/>
      <c r="AH34" s="625"/>
      <c r="AI34" s="625"/>
      <c r="AJ34" s="625"/>
      <c r="AK34" s="625"/>
      <c r="AL34" s="626">
        <v>0</v>
      </c>
      <c r="AM34" s="627"/>
      <c r="AN34" s="627"/>
      <c r="AO34" s="628"/>
      <c r="AP34" s="214"/>
      <c r="AQ34" s="600" t="s">
        <v>317</v>
      </c>
      <c r="AR34" s="601"/>
      <c r="AS34" s="601"/>
      <c r="AT34" s="601"/>
      <c r="AU34" s="601"/>
      <c r="AV34" s="601"/>
      <c r="AW34" s="601"/>
      <c r="AX34" s="601"/>
      <c r="AY34" s="601"/>
      <c r="AZ34" s="601"/>
      <c r="BA34" s="601"/>
      <c r="BB34" s="601"/>
      <c r="BC34" s="601"/>
      <c r="BD34" s="601"/>
      <c r="BE34" s="601"/>
      <c r="BF34" s="602"/>
      <c r="BG34" s="600" t="s">
        <v>318</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319</v>
      </c>
      <c r="CE34" s="637"/>
      <c r="CF34" s="637"/>
      <c r="CG34" s="637"/>
      <c r="CH34" s="637"/>
      <c r="CI34" s="637"/>
      <c r="CJ34" s="637"/>
      <c r="CK34" s="637"/>
      <c r="CL34" s="637"/>
      <c r="CM34" s="637"/>
      <c r="CN34" s="637"/>
      <c r="CO34" s="637"/>
      <c r="CP34" s="637"/>
      <c r="CQ34" s="638"/>
      <c r="CR34" s="621">
        <v>1702778</v>
      </c>
      <c r="CS34" s="622"/>
      <c r="CT34" s="622"/>
      <c r="CU34" s="622"/>
      <c r="CV34" s="622"/>
      <c r="CW34" s="622"/>
      <c r="CX34" s="622"/>
      <c r="CY34" s="623"/>
      <c r="CZ34" s="626">
        <v>11.3</v>
      </c>
      <c r="DA34" s="655"/>
      <c r="DB34" s="655"/>
      <c r="DC34" s="659"/>
      <c r="DD34" s="630">
        <v>1184529</v>
      </c>
      <c r="DE34" s="622"/>
      <c r="DF34" s="622"/>
      <c r="DG34" s="622"/>
      <c r="DH34" s="622"/>
      <c r="DI34" s="622"/>
      <c r="DJ34" s="622"/>
      <c r="DK34" s="623"/>
      <c r="DL34" s="630">
        <v>917983</v>
      </c>
      <c r="DM34" s="622"/>
      <c r="DN34" s="622"/>
      <c r="DO34" s="622"/>
      <c r="DP34" s="622"/>
      <c r="DQ34" s="622"/>
      <c r="DR34" s="622"/>
      <c r="DS34" s="622"/>
      <c r="DT34" s="622"/>
      <c r="DU34" s="622"/>
      <c r="DV34" s="623"/>
      <c r="DW34" s="626">
        <v>10.199999999999999</v>
      </c>
      <c r="DX34" s="655"/>
      <c r="DY34" s="655"/>
      <c r="DZ34" s="655"/>
      <c r="EA34" s="655"/>
      <c r="EB34" s="655"/>
      <c r="EC34" s="656"/>
    </row>
    <row r="35" spans="2:133" ht="11.25" customHeight="1" x14ac:dyDescent="0.15">
      <c r="B35" s="618" t="s">
        <v>320</v>
      </c>
      <c r="C35" s="619"/>
      <c r="D35" s="619"/>
      <c r="E35" s="619"/>
      <c r="F35" s="619"/>
      <c r="G35" s="619"/>
      <c r="H35" s="619"/>
      <c r="I35" s="619"/>
      <c r="J35" s="619"/>
      <c r="K35" s="619"/>
      <c r="L35" s="619"/>
      <c r="M35" s="619"/>
      <c r="N35" s="619"/>
      <c r="O35" s="619"/>
      <c r="P35" s="619"/>
      <c r="Q35" s="620"/>
      <c r="R35" s="621">
        <v>1421964</v>
      </c>
      <c r="S35" s="622"/>
      <c r="T35" s="622"/>
      <c r="U35" s="622"/>
      <c r="V35" s="622"/>
      <c r="W35" s="622"/>
      <c r="X35" s="622"/>
      <c r="Y35" s="623"/>
      <c r="Z35" s="624">
        <v>9.1</v>
      </c>
      <c r="AA35" s="624"/>
      <c r="AB35" s="624"/>
      <c r="AC35" s="624"/>
      <c r="AD35" s="625" t="s">
        <v>234</v>
      </c>
      <c r="AE35" s="625"/>
      <c r="AF35" s="625"/>
      <c r="AG35" s="625"/>
      <c r="AH35" s="625"/>
      <c r="AI35" s="625"/>
      <c r="AJ35" s="625"/>
      <c r="AK35" s="625"/>
      <c r="AL35" s="626" t="s">
        <v>234</v>
      </c>
      <c r="AM35" s="627"/>
      <c r="AN35" s="627"/>
      <c r="AO35" s="628"/>
      <c r="AP35" s="214"/>
      <c r="AQ35" s="694" t="s">
        <v>321</v>
      </c>
      <c r="AR35" s="695"/>
      <c r="AS35" s="695"/>
      <c r="AT35" s="695"/>
      <c r="AU35" s="695"/>
      <c r="AV35" s="695"/>
      <c r="AW35" s="695"/>
      <c r="AX35" s="695"/>
      <c r="AY35" s="696"/>
      <c r="AZ35" s="610">
        <v>1971247</v>
      </c>
      <c r="BA35" s="611"/>
      <c r="BB35" s="611"/>
      <c r="BC35" s="611"/>
      <c r="BD35" s="611"/>
      <c r="BE35" s="611"/>
      <c r="BF35" s="697"/>
      <c r="BG35" s="632" t="s">
        <v>322</v>
      </c>
      <c r="BH35" s="633"/>
      <c r="BI35" s="633"/>
      <c r="BJ35" s="633"/>
      <c r="BK35" s="633"/>
      <c r="BL35" s="633"/>
      <c r="BM35" s="633"/>
      <c r="BN35" s="633"/>
      <c r="BO35" s="633"/>
      <c r="BP35" s="633"/>
      <c r="BQ35" s="633"/>
      <c r="BR35" s="633"/>
      <c r="BS35" s="633"/>
      <c r="BT35" s="633"/>
      <c r="BU35" s="634"/>
      <c r="BV35" s="610">
        <v>116817</v>
      </c>
      <c r="BW35" s="611"/>
      <c r="BX35" s="611"/>
      <c r="BY35" s="611"/>
      <c r="BZ35" s="611"/>
      <c r="CA35" s="611"/>
      <c r="CB35" s="697"/>
      <c r="CD35" s="636" t="s">
        <v>323</v>
      </c>
      <c r="CE35" s="637"/>
      <c r="CF35" s="637"/>
      <c r="CG35" s="637"/>
      <c r="CH35" s="637"/>
      <c r="CI35" s="637"/>
      <c r="CJ35" s="637"/>
      <c r="CK35" s="637"/>
      <c r="CL35" s="637"/>
      <c r="CM35" s="637"/>
      <c r="CN35" s="637"/>
      <c r="CO35" s="637"/>
      <c r="CP35" s="637"/>
      <c r="CQ35" s="638"/>
      <c r="CR35" s="621">
        <v>210179</v>
      </c>
      <c r="CS35" s="657"/>
      <c r="CT35" s="657"/>
      <c r="CU35" s="657"/>
      <c r="CV35" s="657"/>
      <c r="CW35" s="657"/>
      <c r="CX35" s="657"/>
      <c r="CY35" s="658"/>
      <c r="CZ35" s="626">
        <v>1.4</v>
      </c>
      <c r="DA35" s="655"/>
      <c r="DB35" s="655"/>
      <c r="DC35" s="659"/>
      <c r="DD35" s="630">
        <v>176120</v>
      </c>
      <c r="DE35" s="657"/>
      <c r="DF35" s="657"/>
      <c r="DG35" s="657"/>
      <c r="DH35" s="657"/>
      <c r="DI35" s="657"/>
      <c r="DJ35" s="657"/>
      <c r="DK35" s="658"/>
      <c r="DL35" s="630">
        <v>174748</v>
      </c>
      <c r="DM35" s="657"/>
      <c r="DN35" s="657"/>
      <c r="DO35" s="657"/>
      <c r="DP35" s="657"/>
      <c r="DQ35" s="657"/>
      <c r="DR35" s="657"/>
      <c r="DS35" s="657"/>
      <c r="DT35" s="657"/>
      <c r="DU35" s="657"/>
      <c r="DV35" s="658"/>
      <c r="DW35" s="626">
        <v>1.9</v>
      </c>
      <c r="DX35" s="655"/>
      <c r="DY35" s="655"/>
      <c r="DZ35" s="655"/>
      <c r="EA35" s="655"/>
      <c r="EB35" s="655"/>
      <c r="EC35" s="656"/>
    </row>
    <row r="36" spans="2:133" ht="11.25" customHeight="1" x14ac:dyDescent="0.15">
      <c r="B36" s="618" t="s">
        <v>324</v>
      </c>
      <c r="C36" s="619"/>
      <c r="D36" s="619"/>
      <c r="E36" s="619"/>
      <c r="F36" s="619"/>
      <c r="G36" s="619"/>
      <c r="H36" s="619"/>
      <c r="I36" s="619"/>
      <c r="J36" s="619"/>
      <c r="K36" s="619"/>
      <c r="L36" s="619"/>
      <c r="M36" s="619"/>
      <c r="N36" s="619"/>
      <c r="O36" s="619"/>
      <c r="P36" s="619"/>
      <c r="Q36" s="620"/>
      <c r="R36" s="621" t="s">
        <v>228</v>
      </c>
      <c r="S36" s="622"/>
      <c r="T36" s="622"/>
      <c r="U36" s="622"/>
      <c r="V36" s="622"/>
      <c r="W36" s="622"/>
      <c r="X36" s="622"/>
      <c r="Y36" s="623"/>
      <c r="Z36" s="624" t="s">
        <v>228</v>
      </c>
      <c r="AA36" s="624"/>
      <c r="AB36" s="624"/>
      <c r="AC36" s="624"/>
      <c r="AD36" s="625" t="s">
        <v>228</v>
      </c>
      <c r="AE36" s="625"/>
      <c r="AF36" s="625"/>
      <c r="AG36" s="625"/>
      <c r="AH36" s="625"/>
      <c r="AI36" s="625"/>
      <c r="AJ36" s="625"/>
      <c r="AK36" s="625"/>
      <c r="AL36" s="626" t="s">
        <v>234</v>
      </c>
      <c r="AM36" s="627"/>
      <c r="AN36" s="627"/>
      <c r="AO36" s="628"/>
      <c r="AQ36" s="698" t="s">
        <v>325</v>
      </c>
      <c r="AR36" s="699"/>
      <c r="AS36" s="699"/>
      <c r="AT36" s="699"/>
      <c r="AU36" s="699"/>
      <c r="AV36" s="699"/>
      <c r="AW36" s="699"/>
      <c r="AX36" s="699"/>
      <c r="AY36" s="700"/>
      <c r="AZ36" s="621">
        <v>417910</v>
      </c>
      <c r="BA36" s="622"/>
      <c r="BB36" s="622"/>
      <c r="BC36" s="622"/>
      <c r="BD36" s="657"/>
      <c r="BE36" s="657"/>
      <c r="BF36" s="680"/>
      <c r="BG36" s="636" t="s">
        <v>326</v>
      </c>
      <c r="BH36" s="637"/>
      <c r="BI36" s="637"/>
      <c r="BJ36" s="637"/>
      <c r="BK36" s="637"/>
      <c r="BL36" s="637"/>
      <c r="BM36" s="637"/>
      <c r="BN36" s="637"/>
      <c r="BO36" s="637"/>
      <c r="BP36" s="637"/>
      <c r="BQ36" s="637"/>
      <c r="BR36" s="637"/>
      <c r="BS36" s="637"/>
      <c r="BT36" s="637"/>
      <c r="BU36" s="638"/>
      <c r="BV36" s="621">
        <v>60481</v>
      </c>
      <c r="BW36" s="622"/>
      <c r="BX36" s="622"/>
      <c r="BY36" s="622"/>
      <c r="BZ36" s="622"/>
      <c r="CA36" s="622"/>
      <c r="CB36" s="631"/>
      <c r="CD36" s="636" t="s">
        <v>327</v>
      </c>
      <c r="CE36" s="637"/>
      <c r="CF36" s="637"/>
      <c r="CG36" s="637"/>
      <c r="CH36" s="637"/>
      <c r="CI36" s="637"/>
      <c r="CJ36" s="637"/>
      <c r="CK36" s="637"/>
      <c r="CL36" s="637"/>
      <c r="CM36" s="637"/>
      <c r="CN36" s="637"/>
      <c r="CO36" s="637"/>
      <c r="CP36" s="637"/>
      <c r="CQ36" s="638"/>
      <c r="CR36" s="621">
        <v>2012907</v>
      </c>
      <c r="CS36" s="622"/>
      <c r="CT36" s="622"/>
      <c r="CU36" s="622"/>
      <c r="CV36" s="622"/>
      <c r="CW36" s="622"/>
      <c r="CX36" s="622"/>
      <c r="CY36" s="623"/>
      <c r="CZ36" s="626">
        <v>13.4</v>
      </c>
      <c r="DA36" s="655"/>
      <c r="DB36" s="655"/>
      <c r="DC36" s="659"/>
      <c r="DD36" s="630">
        <v>1597100</v>
      </c>
      <c r="DE36" s="622"/>
      <c r="DF36" s="622"/>
      <c r="DG36" s="622"/>
      <c r="DH36" s="622"/>
      <c r="DI36" s="622"/>
      <c r="DJ36" s="622"/>
      <c r="DK36" s="623"/>
      <c r="DL36" s="630">
        <v>1023363</v>
      </c>
      <c r="DM36" s="622"/>
      <c r="DN36" s="622"/>
      <c r="DO36" s="622"/>
      <c r="DP36" s="622"/>
      <c r="DQ36" s="622"/>
      <c r="DR36" s="622"/>
      <c r="DS36" s="622"/>
      <c r="DT36" s="622"/>
      <c r="DU36" s="622"/>
      <c r="DV36" s="623"/>
      <c r="DW36" s="626">
        <v>11.3</v>
      </c>
      <c r="DX36" s="655"/>
      <c r="DY36" s="655"/>
      <c r="DZ36" s="655"/>
      <c r="EA36" s="655"/>
      <c r="EB36" s="655"/>
      <c r="EC36" s="656"/>
    </row>
    <row r="37" spans="2:133" ht="11.25" customHeight="1" x14ac:dyDescent="0.15">
      <c r="B37" s="618" t="s">
        <v>328</v>
      </c>
      <c r="C37" s="619"/>
      <c r="D37" s="619"/>
      <c r="E37" s="619"/>
      <c r="F37" s="619"/>
      <c r="G37" s="619"/>
      <c r="H37" s="619"/>
      <c r="I37" s="619"/>
      <c r="J37" s="619"/>
      <c r="K37" s="619"/>
      <c r="L37" s="619"/>
      <c r="M37" s="619"/>
      <c r="N37" s="619"/>
      <c r="O37" s="619"/>
      <c r="P37" s="619"/>
      <c r="Q37" s="620"/>
      <c r="R37" s="621">
        <v>419664</v>
      </c>
      <c r="S37" s="622"/>
      <c r="T37" s="622"/>
      <c r="U37" s="622"/>
      <c r="V37" s="622"/>
      <c r="W37" s="622"/>
      <c r="X37" s="622"/>
      <c r="Y37" s="623"/>
      <c r="Z37" s="624">
        <v>2.7</v>
      </c>
      <c r="AA37" s="624"/>
      <c r="AB37" s="624"/>
      <c r="AC37" s="624"/>
      <c r="AD37" s="625" t="s">
        <v>234</v>
      </c>
      <c r="AE37" s="625"/>
      <c r="AF37" s="625"/>
      <c r="AG37" s="625"/>
      <c r="AH37" s="625"/>
      <c r="AI37" s="625"/>
      <c r="AJ37" s="625"/>
      <c r="AK37" s="625"/>
      <c r="AL37" s="626" t="s">
        <v>234</v>
      </c>
      <c r="AM37" s="627"/>
      <c r="AN37" s="627"/>
      <c r="AO37" s="628"/>
      <c r="AQ37" s="698" t="s">
        <v>329</v>
      </c>
      <c r="AR37" s="699"/>
      <c r="AS37" s="699"/>
      <c r="AT37" s="699"/>
      <c r="AU37" s="699"/>
      <c r="AV37" s="699"/>
      <c r="AW37" s="699"/>
      <c r="AX37" s="699"/>
      <c r="AY37" s="700"/>
      <c r="AZ37" s="621">
        <v>195066</v>
      </c>
      <c r="BA37" s="622"/>
      <c r="BB37" s="622"/>
      <c r="BC37" s="622"/>
      <c r="BD37" s="657"/>
      <c r="BE37" s="657"/>
      <c r="BF37" s="680"/>
      <c r="BG37" s="636" t="s">
        <v>330</v>
      </c>
      <c r="BH37" s="637"/>
      <c r="BI37" s="637"/>
      <c r="BJ37" s="637"/>
      <c r="BK37" s="637"/>
      <c r="BL37" s="637"/>
      <c r="BM37" s="637"/>
      <c r="BN37" s="637"/>
      <c r="BO37" s="637"/>
      <c r="BP37" s="637"/>
      <c r="BQ37" s="637"/>
      <c r="BR37" s="637"/>
      <c r="BS37" s="637"/>
      <c r="BT37" s="637"/>
      <c r="BU37" s="638"/>
      <c r="BV37" s="621">
        <v>3313</v>
      </c>
      <c r="BW37" s="622"/>
      <c r="BX37" s="622"/>
      <c r="BY37" s="622"/>
      <c r="BZ37" s="622"/>
      <c r="CA37" s="622"/>
      <c r="CB37" s="631"/>
      <c r="CD37" s="636" t="s">
        <v>331</v>
      </c>
      <c r="CE37" s="637"/>
      <c r="CF37" s="637"/>
      <c r="CG37" s="637"/>
      <c r="CH37" s="637"/>
      <c r="CI37" s="637"/>
      <c r="CJ37" s="637"/>
      <c r="CK37" s="637"/>
      <c r="CL37" s="637"/>
      <c r="CM37" s="637"/>
      <c r="CN37" s="637"/>
      <c r="CO37" s="637"/>
      <c r="CP37" s="637"/>
      <c r="CQ37" s="638"/>
      <c r="CR37" s="621">
        <v>809065</v>
      </c>
      <c r="CS37" s="657"/>
      <c r="CT37" s="657"/>
      <c r="CU37" s="657"/>
      <c r="CV37" s="657"/>
      <c r="CW37" s="657"/>
      <c r="CX37" s="657"/>
      <c r="CY37" s="658"/>
      <c r="CZ37" s="626">
        <v>5.4</v>
      </c>
      <c r="DA37" s="655"/>
      <c r="DB37" s="655"/>
      <c r="DC37" s="659"/>
      <c r="DD37" s="630">
        <v>793321</v>
      </c>
      <c r="DE37" s="657"/>
      <c r="DF37" s="657"/>
      <c r="DG37" s="657"/>
      <c r="DH37" s="657"/>
      <c r="DI37" s="657"/>
      <c r="DJ37" s="657"/>
      <c r="DK37" s="658"/>
      <c r="DL37" s="630">
        <v>789520</v>
      </c>
      <c r="DM37" s="657"/>
      <c r="DN37" s="657"/>
      <c r="DO37" s="657"/>
      <c r="DP37" s="657"/>
      <c r="DQ37" s="657"/>
      <c r="DR37" s="657"/>
      <c r="DS37" s="657"/>
      <c r="DT37" s="657"/>
      <c r="DU37" s="657"/>
      <c r="DV37" s="658"/>
      <c r="DW37" s="626">
        <v>8.6999999999999993</v>
      </c>
      <c r="DX37" s="655"/>
      <c r="DY37" s="655"/>
      <c r="DZ37" s="655"/>
      <c r="EA37" s="655"/>
      <c r="EB37" s="655"/>
      <c r="EC37" s="656"/>
    </row>
    <row r="38" spans="2:133" ht="11.25" customHeight="1" x14ac:dyDescent="0.15">
      <c r="B38" s="666" t="s">
        <v>332</v>
      </c>
      <c r="C38" s="667"/>
      <c r="D38" s="667"/>
      <c r="E38" s="667"/>
      <c r="F38" s="667"/>
      <c r="G38" s="667"/>
      <c r="H38" s="667"/>
      <c r="I38" s="667"/>
      <c r="J38" s="667"/>
      <c r="K38" s="667"/>
      <c r="L38" s="667"/>
      <c r="M38" s="667"/>
      <c r="N38" s="667"/>
      <c r="O38" s="667"/>
      <c r="P38" s="667"/>
      <c r="Q38" s="668"/>
      <c r="R38" s="701">
        <v>15650517</v>
      </c>
      <c r="S38" s="702"/>
      <c r="T38" s="702"/>
      <c r="U38" s="702"/>
      <c r="V38" s="702"/>
      <c r="W38" s="702"/>
      <c r="X38" s="702"/>
      <c r="Y38" s="703"/>
      <c r="Z38" s="704">
        <v>100</v>
      </c>
      <c r="AA38" s="704"/>
      <c r="AB38" s="704"/>
      <c r="AC38" s="704"/>
      <c r="AD38" s="705">
        <v>8611880</v>
      </c>
      <c r="AE38" s="705"/>
      <c r="AF38" s="705"/>
      <c r="AG38" s="705"/>
      <c r="AH38" s="705"/>
      <c r="AI38" s="705"/>
      <c r="AJ38" s="705"/>
      <c r="AK38" s="705"/>
      <c r="AL38" s="706">
        <v>100</v>
      </c>
      <c r="AM38" s="692"/>
      <c r="AN38" s="692"/>
      <c r="AO38" s="707"/>
      <c r="AQ38" s="698" t="s">
        <v>333</v>
      </c>
      <c r="AR38" s="699"/>
      <c r="AS38" s="699"/>
      <c r="AT38" s="699"/>
      <c r="AU38" s="699"/>
      <c r="AV38" s="699"/>
      <c r="AW38" s="699"/>
      <c r="AX38" s="699"/>
      <c r="AY38" s="700"/>
      <c r="AZ38" s="621" t="s">
        <v>234</v>
      </c>
      <c r="BA38" s="622"/>
      <c r="BB38" s="622"/>
      <c r="BC38" s="622"/>
      <c r="BD38" s="657"/>
      <c r="BE38" s="657"/>
      <c r="BF38" s="680"/>
      <c r="BG38" s="636" t="s">
        <v>334</v>
      </c>
      <c r="BH38" s="637"/>
      <c r="BI38" s="637"/>
      <c r="BJ38" s="637"/>
      <c r="BK38" s="637"/>
      <c r="BL38" s="637"/>
      <c r="BM38" s="637"/>
      <c r="BN38" s="637"/>
      <c r="BO38" s="637"/>
      <c r="BP38" s="637"/>
      <c r="BQ38" s="637"/>
      <c r="BR38" s="637"/>
      <c r="BS38" s="637"/>
      <c r="BT38" s="637"/>
      <c r="BU38" s="638"/>
      <c r="BV38" s="621">
        <v>4832</v>
      </c>
      <c r="BW38" s="622"/>
      <c r="BX38" s="622"/>
      <c r="BY38" s="622"/>
      <c r="BZ38" s="622"/>
      <c r="CA38" s="622"/>
      <c r="CB38" s="631"/>
      <c r="CD38" s="636" t="s">
        <v>335</v>
      </c>
      <c r="CE38" s="637"/>
      <c r="CF38" s="637"/>
      <c r="CG38" s="637"/>
      <c r="CH38" s="637"/>
      <c r="CI38" s="637"/>
      <c r="CJ38" s="637"/>
      <c r="CK38" s="637"/>
      <c r="CL38" s="637"/>
      <c r="CM38" s="637"/>
      <c r="CN38" s="637"/>
      <c r="CO38" s="637"/>
      <c r="CP38" s="637"/>
      <c r="CQ38" s="638"/>
      <c r="CR38" s="621">
        <v>1776181</v>
      </c>
      <c r="CS38" s="622"/>
      <c r="CT38" s="622"/>
      <c r="CU38" s="622"/>
      <c r="CV38" s="622"/>
      <c r="CW38" s="622"/>
      <c r="CX38" s="622"/>
      <c r="CY38" s="623"/>
      <c r="CZ38" s="626">
        <v>11.8</v>
      </c>
      <c r="DA38" s="655"/>
      <c r="DB38" s="655"/>
      <c r="DC38" s="659"/>
      <c r="DD38" s="630">
        <v>1583067</v>
      </c>
      <c r="DE38" s="622"/>
      <c r="DF38" s="622"/>
      <c r="DG38" s="622"/>
      <c r="DH38" s="622"/>
      <c r="DI38" s="622"/>
      <c r="DJ38" s="622"/>
      <c r="DK38" s="623"/>
      <c r="DL38" s="630">
        <v>1428472</v>
      </c>
      <c r="DM38" s="622"/>
      <c r="DN38" s="622"/>
      <c r="DO38" s="622"/>
      <c r="DP38" s="622"/>
      <c r="DQ38" s="622"/>
      <c r="DR38" s="622"/>
      <c r="DS38" s="622"/>
      <c r="DT38" s="622"/>
      <c r="DU38" s="622"/>
      <c r="DV38" s="623"/>
      <c r="DW38" s="626">
        <v>15.8</v>
      </c>
      <c r="DX38" s="655"/>
      <c r="DY38" s="655"/>
      <c r="DZ38" s="655"/>
      <c r="EA38" s="655"/>
      <c r="EB38" s="655"/>
      <c r="EC38" s="656"/>
    </row>
    <row r="39" spans="2:133" ht="11.25" customHeight="1" x14ac:dyDescent="0.15">
      <c r="AQ39" s="698" t="s">
        <v>336</v>
      </c>
      <c r="AR39" s="699"/>
      <c r="AS39" s="699"/>
      <c r="AT39" s="699"/>
      <c r="AU39" s="699"/>
      <c r="AV39" s="699"/>
      <c r="AW39" s="699"/>
      <c r="AX39" s="699"/>
      <c r="AY39" s="700"/>
      <c r="AZ39" s="621" t="s">
        <v>234</v>
      </c>
      <c r="BA39" s="622"/>
      <c r="BB39" s="622"/>
      <c r="BC39" s="622"/>
      <c r="BD39" s="657"/>
      <c r="BE39" s="657"/>
      <c r="BF39" s="680"/>
      <c r="BG39" s="712" t="s">
        <v>337</v>
      </c>
      <c r="BH39" s="713"/>
      <c r="BI39" s="713"/>
      <c r="BJ39" s="713"/>
      <c r="BK39" s="713"/>
      <c r="BL39" s="215"/>
      <c r="BM39" s="637" t="s">
        <v>338</v>
      </c>
      <c r="BN39" s="637"/>
      <c r="BO39" s="637"/>
      <c r="BP39" s="637"/>
      <c r="BQ39" s="637"/>
      <c r="BR39" s="637"/>
      <c r="BS39" s="637"/>
      <c r="BT39" s="637"/>
      <c r="BU39" s="638"/>
      <c r="BV39" s="621">
        <v>96</v>
      </c>
      <c r="BW39" s="622"/>
      <c r="BX39" s="622"/>
      <c r="BY39" s="622"/>
      <c r="BZ39" s="622"/>
      <c r="CA39" s="622"/>
      <c r="CB39" s="631"/>
      <c r="CD39" s="636" t="s">
        <v>339</v>
      </c>
      <c r="CE39" s="637"/>
      <c r="CF39" s="637"/>
      <c r="CG39" s="637"/>
      <c r="CH39" s="637"/>
      <c r="CI39" s="637"/>
      <c r="CJ39" s="637"/>
      <c r="CK39" s="637"/>
      <c r="CL39" s="637"/>
      <c r="CM39" s="637"/>
      <c r="CN39" s="637"/>
      <c r="CO39" s="637"/>
      <c r="CP39" s="637"/>
      <c r="CQ39" s="638"/>
      <c r="CR39" s="621">
        <v>502969</v>
      </c>
      <c r="CS39" s="657"/>
      <c r="CT39" s="657"/>
      <c r="CU39" s="657"/>
      <c r="CV39" s="657"/>
      <c r="CW39" s="657"/>
      <c r="CX39" s="657"/>
      <c r="CY39" s="658"/>
      <c r="CZ39" s="626">
        <v>3.3</v>
      </c>
      <c r="DA39" s="655"/>
      <c r="DB39" s="655"/>
      <c r="DC39" s="659"/>
      <c r="DD39" s="630">
        <v>427338</v>
      </c>
      <c r="DE39" s="657"/>
      <c r="DF39" s="657"/>
      <c r="DG39" s="657"/>
      <c r="DH39" s="657"/>
      <c r="DI39" s="657"/>
      <c r="DJ39" s="657"/>
      <c r="DK39" s="658"/>
      <c r="DL39" s="630" t="s">
        <v>234</v>
      </c>
      <c r="DM39" s="657"/>
      <c r="DN39" s="657"/>
      <c r="DO39" s="657"/>
      <c r="DP39" s="657"/>
      <c r="DQ39" s="657"/>
      <c r="DR39" s="657"/>
      <c r="DS39" s="657"/>
      <c r="DT39" s="657"/>
      <c r="DU39" s="657"/>
      <c r="DV39" s="658"/>
      <c r="DW39" s="626" t="s">
        <v>228</v>
      </c>
      <c r="DX39" s="655"/>
      <c r="DY39" s="655"/>
      <c r="DZ39" s="655"/>
      <c r="EA39" s="655"/>
      <c r="EB39" s="655"/>
      <c r="EC39" s="656"/>
    </row>
    <row r="40" spans="2:133" ht="11.25" customHeight="1" x14ac:dyDescent="0.15">
      <c r="AQ40" s="698" t="s">
        <v>340</v>
      </c>
      <c r="AR40" s="699"/>
      <c r="AS40" s="699"/>
      <c r="AT40" s="699"/>
      <c r="AU40" s="699"/>
      <c r="AV40" s="699"/>
      <c r="AW40" s="699"/>
      <c r="AX40" s="699"/>
      <c r="AY40" s="700"/>
      <c r="AZ40" s="621">
        <v>279067</v>
      </c>
      <c r="BA40" s="622"/>
      <c r="BB40" s="622"/>
      <c r="BC40" s="622"/>
      <c r="BD40" s="657"/>
      <c r="BE40" s="657"/>
      <c r="BF40" s="680"/>
      <c r="BG40" s="712"/>
      <c r="BH40" s="713"/>
      <c r="BI40" s="713"/>
      <c r="BJ40" s="713"/>
      <c r="BK40" s="713"/>
      <c r="BL40" s="215"/>
      <c r="BM40" s="637" t="s">
        <v>341</v>
      </c>
      <c r="BN40" s="637"/>
      <c r="BO40" s="637"/>
      <c r="BP40" s="637"/>
      <c r="BQ40" s="637"/>
      <c r="BR40" s="637"/>
      <c r="BS40" s="637"/>
      <c r="BT40" s="637"/>
      <c r="BU40" s="638"/>
      <c r="BV40" s="621">
        <v>118</v>
      </c>
      <c r="BW40" s="622"/>
      <c r="BX40" s="622"/>
      <c r="BY40" s="622"/>
      <c r="BZ40" s="622"/>
      <c r="CA40" s="622"/>
      <c r="CB40" s="631"/>
      <c r="CD40" s="636" t="s">
        <v>342</v>
      </c>
      <c r="CE40" s="637"/>
      <c r="CF40" s="637"/>
      <c r="CG40" s="637"/>
      <c r="CH40" s="637"/>
      <c r="CI40" s="637"/>
      <c r="CJ40" s="637"/>
      <c r="CK40" s="637"/>
      <c r="CL40" s="637"/>
      <c r="CM40" s="637"/>
      <c r="CN40" s="637"/>
      <c r="CO40" s="637"/>
      <c r="CP40" s="637"/>
      <c r="CQ40" s="638"/>
      <c r="CR40" s="621">
        <v>34866</v>
      </c>
      <c r="CS40" s="622"/>
      <c r="CT40" s="622"/>
      <c r="CU40" s="622"/>
      <c r="CV40" s="622"/>
      <c r="CW40" s="622"/>
      <c r="CX40" s="622"/>
      <c r="CY40" s="623"/>
      <c r="CZ40" s="626">
        <v>0.2</v>
      </c>
      <c r="DA40" s="655"/>
      <c r="DB40" s="655"/>
      <c r="DC40" s="659"/>
      <c r="DD40" s="630">
        <v>2970</v>
      </c>
      <c r="DE40" s="622"/>
      <c r="DF40" s="622"/>
      <c r="DG40" s="622"/>
      <c r="DH40" s="622"/>
      <c r="DI40" s="622"/>
      <c r="DJ40" s="622"/>
      <c r="DK40" s="623"/>
      <c r="DL40" s="630" t="s">
        <v>234</v>
      </c>
      <c r="DM40" s="622"/>
      <c r="DN40" s="622"/>
      <c r="DO40" s="622"/>
      <c r="DP40" s="622"/>
      <c r="DQ40" s="622"/>
      <c r="DR40" s="622"/>
      <c r="DS40" s="622"/>
      <c r="DT40" s="622"/>
      <c r="DU40" s="622"/>
      <c r="DV40" s="623"/>
      <c r="DW40" s="626" t="s">
        <v>234</v>
      </c>
      <c r="DX40" s="655"/>
      <c r="DY40" s="655"/>
      <c r="DZ40" s="655"/>
      <c r="EA40" s="655"/>
      <c r="EB40" s="655"/>
      <c r="EC40" s="656"/>
    </row>
    <row r="41" spans="2:133" ht="11.25" customHeight="1" x14ac:dyDescent="0.15">
      <c r="AQ41" s="708" t="s">
        <v>343</v>
      </c>
      <c r="AR41" s="709"/>
      <c r="AS41" s="709"/>
      <c r="AT41" s="709"/>
      <c r="AU41" s="709"/>
      <c r="AV41" s="709"/>
      <c r="AW41" s="709"/>
      <c r="AX41" s="709"/>
      <c r="AY41" s="710"/>
      <c r="AZ41" s="701">
        <v>1079204</v>
      </c>
      <c r="BA41" s="702"/>
      <c r="BB41" s="702"/>
      <c r="BC41" s="702"/>
      <c r="BD41" s="691"/>
      <c r="BE41" s="691"/>
      <c r="BF41" s="693"/>
      <c r="BG41" s="714"/>
      <c r="BH41" s="715"/>
      <c r="BI41" s="715"/>
      <c r="BJ41" s="715"/>
      <c r="BK41" s="715"/>
      <c r="BL41" s="216"/>
      <c r="BM41" s="646" t="s">
        <v>344</v>
      </c>
      <c r="BN41" s="646"/>
      <c r="BO41" s="646"/>
      <c r="BP41" s="646"/>
      <c r="BQ41" s="646"/>
      <c r="BR41" s="646"/>
      <c r="BS41" s="646"/>
      <c r="BT41" s="646"/>
      <c r="BU41" s="647"/>
      <c r="BV41" s="701">
        <v>440</v>
      </c>
      <c r="BW41" s="702"/>
      <c r="BX41" s="702"/>
      <c r="BY41" s="702"/>
      <c r="BZ41" s="702"/>
      <c r="CA41" s="702"/>
      <c r="CB41" s="711"/>
      <c r="CD41" s="636" t="s">
        <v>345</v>
      </c>
      <c r="CE41" s="637"/>
      <c r="CF41" s="637"/>
      <c r="CG41" s="637"/>
      <c r="CH41" s="637"/>
      <c r="CI41" s="637"/>
      <c r="CJ41" s="637"/>
      <c r="CK41" s="637"/>
      <c r="CL41" s="637"/>
      <c r="CM41" s="637"/>
      <c r="CN41" s="637"/>
      <c r="CO41" s="637"/>
      <c r="CP41" s="637"/>
      <c r="CQ41" s="638"/>
      <c r="CR41" s="621" t="s">
        <v>168</v>
      </c>
      <c r="CS41" s="657"/>
      <c r="CT41" s="657"/>
      <c r="CU41" s="657"/>
      <c r="CV41" s="657"/>
      <c r="CW41" s="657"/>
      <c r="CX41" s="657"/>
      <c r="CY41" s="658"/>
      <c r="CZ41" s="626" t="s">
        <v>168</v>
      </c>
      <c r="DA41" s="655"/>
      <c r="DB41" s="655"/>
      <c r="DC41" s="659"/>
      <c r="DD41" s="630" t="s">
        <v>234</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347</v>
      </c>
      <c r="CE42" s="619"/>
      <c r="CF42" s="619"/>
      <c r="CG42" s="619"/>
      <c r="CH42" s="619"/>
      <c r="CI42" s="619"/>
      <c r="CJ42" s="619"/>
      <c r="CK42" s="619"/>
      <c r="CL42" s="619"/>
      <c r="CM42" s="619"/>
      <c r="CN42" s="619"/>
      <c r="CO42" s="619"/>
      <c r="CP42" s="619"/>
      <c r="CQ42" s="620"/>
      <c r="CR42" s="621">
        <v>1467681</v>
      </c>
      <c r="CS42" s="622"/>
      <c r="CT42" s="622"/>
      <c r="CU42" s="622"/>
      <c r="CV42" s="622"/>
      <c r="CW42" s="622"/>
      <c r="CX42" s="622"/>
      <c r="CY42" s="623"/>
      <c r="CZ42" s="626">
        <v>9.8000000000000007</v>
      </c>
      <c r="DA42" s="627"/>
      <c r="DB42" s="627"/>
      <c r="DC42" s="722"/>
      <c r="DD42" s="630">
        <v>114327</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349</v>
      </c>
      <c r="CE43" s="619"/>
      <c r="CF43" s="619"/>
      <c r="CG43" s="619"/>
      <c r="CH43" s="619"/>
      <c r="CI43" s="619"/>
      <c r="CJ43" s="619"/>
      <c r="CK43" s="619"/>
      <c r="CL43" s="619"/>
      <c r="CM43" s="619"/>
      <c r="CN43" s="619"/>
      <c r="CO43" s="619"/>
      <c r="CP43" s="619"/>
      <c r="CQ43" s="620"/>
      <c r="CR43" s="621">
        <v>14284</v>
      </c>
      <c r="CS43" s="657"/>
      <c r="CT43" s="657"/>
      <c r="CU43" s="657"/>
      <c r="CV43" s="657"/>
      <c r="CW43" s="657"/>
      <c r="CX43" s="657"/>
      <c r="CY43" s="658"/>
      <c r="CZ43" s="626">
        <v>0.1</v>
      </c>
      <c r="DA43" s="655"/>
      <c r="DB43" s="655"/>
      <c r="DC43" s="659"/>
      <c r="DD43" s="630">
        <v>9114</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x14ac:dyDescent="0.15">
      <c r="B44" s="220" t="s">
        <v>350</v>
      </c>
      <c r="CD44" s="733" t="s">
        <v>301</v>
      </c>
      <c r="CE44" s="734"/>
      <c r="CF44" s="618" t="s">
        <v>351</v>
      </c>
      <c r="CG44" s="619"/>
      <c r="CH44" s="619"/>
      <c r="CI44" s="619"/>
      <c r="CJ44" s="619"/>
      <c r="CK44" s="619"/>
      <c r="CL44" s="619"/>
      <c r="CM44" s="619"/>
      <c r="CN44" s="619"/>
      <c r="CO44" s="619"/>
      <c r="CP44" s="619"/>
      <c r="CQ44" s="620"/>
      <c r="CR44" s="621">
        <v>1328686</v>
      </c>
      <c r="CS44" s="622"/>
      <c r="CT44" s="622"/>
      <c r="CU44" s="622"/>
      <c r="CV44" s="622"/>
      <c r="CW44" s="622"/>
      <c r="CX44" s="622"/>
      <c r="CY44" s="623"/>
      <c r="CZ44" s="626">
        <v>8.8000000000000007</v>
      </c>
      <c r="DA44" s="627"/>
      <c r="DB44" s="627"/>
      <c r="DC44" s="722"/>
      <c r="DD44" s="630">
        <v>80102</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x14ac:dyDescent="0.15">
      <c r="CD45" s="735"/>
      <c r="CE45" s="736"/>
      <c r="CF45" s="618" t="s">
        <v>352</v>
      </c>
      <c r="CG45" s="619"/>
      <c r="CH45" s="619"/>
      <c r="CI45" s="619"/>
      <c r="CJ45" s="619"/>
      <c r="CK45" s="619"/>
      <c r="CL45" s="619"/>
      <c r="CM45" s="619"/>
      <c r="CN45" s="619"/>
      <c r="CO45" s="619"/>
      <c r="CP45" s="619"/>
      <c r="CQ45" s="620"/>
      <c r="CR45" s="621">
        <v>876574</v>
      </c>
      <c r="CS45" s="657"/>
      <c r="CT45" s="657"/>
      <c r="CU45" s="657"/>
      <c r="CV45" s="657"/>
      <c r="CW45" s="657"/>
      <c r="CX45" s="657"/>
      <c r="CY45" s="658"/>
      <c r="CZ45" s="626">
        <v>5.8</v>
      </c>
      <c r="DA45" s="655"/>
      <c r="DB45" s="655"/>
      <c r="DC45" s="659"/>
      <c r="DD45" s="630">
        <v>11133</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x14ac:dyDescent="0.15">
      <c r="CD46" s="735"/>
      <c r="CE46" s="736"/>
      <c r="CF46" s="618" t="s">
        <v>353</v>
      </c>
      <c r="CG46" s="619"/>
      <c r="CH46" s="619"/>
      <c r="CI46" s="619"/>
      <c r="CJ46" s="619"/>
      <c r="CK46" s="619"/>
      <c r="CL46" s="619"/>
      <c r="CM46" s="619"/>
      <c r="CN46" s="619"/>
      <c r="CO46" s="619"/>
      <c r="CP46" s="619"/>
      <c r="CQ46" s="620"/>
      <c r="CR46" s="621">
        <v>409001</v>
      </c>
      <c r="CS46" s="622"/>
      <c r="CT46" s="622"/>
      <c r="CU46" s="622"/>
      <c r="CV46" s="622"/>
      <c r="CW46" s="622"/>
      <c r="CX46" s="622"/>
      <c r="CY46" s="623"/>
      <c r="CZ46" s="626">
        <v>2.7</v>
      </c>
      <c r="DA46" s="627"/>
      <c r="DB46" s="627"/>
      <c r="DC46" s="722"/>
      <c r="DD46" s="630">
        <v>55458</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x14ac:dyDescent="0.15">
      <c r="CD47" s="735"/>
      <c r="CE47" s="736"/>
      <c r="CF47" s="618" t="s">
        <v>354</v>
      </c>
      <c r="CG47" s="619"/>
      <c r="CH47" s="619"/>
      <c r="CI47" s="619"/>
      <c r="CJ47" s="619"/>
      <c r="CK47" s="619"/>
      <c r="CL47" s="619"/>
      <c r="CM47" s="619"/>
      <c r="CN47" s="619"/>
      <c r="CO47" s="619"/>
      <c r="CP47" s="619"/>
      <c r="CQ47" s="620"/>
      <c r="CR47" s="621">
        <v>138995</v>
      </c>
      <c r="CS47" s="657"/>
      <c r="CT47" s="657"/>
      <c r="CU47" s="657"/>
      <c r="CV47" s="657"/>
      <c r="CW47" s="657"/>
      <c r="CX47" s="657"/>
      <c r="CY47" s="658"/>
      <c r="CZ47" s="626">
        <v>0.9</v>
      </c>
      <c r="DA47" s="655"/>
      <c r="DB47" s="655"/>
      <c r="DC47" s="659"/>
      <c r="DD47" s="630">
        <v>34225</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x14ac:dyDescent="0.15">
      <c r="CD48" s="737"/>
      <c r="CE48" s="738"/>
      <c r="CF48" s="618" t="s">
        <v>355</v>
      </c>
      <c r="CG48" s="619"/>
      <c r="CH48" s="619"/>
      <c r="CI48" s="619"/>
      <c r="CJ48" s="619"/>
      <c r="CK48" s="619"/>
      <c r="CL48" s="619"/>
      <c r="CM48" s="619"/>
      <c r="CN48" s="619"/>
      <c r="CO48" s="619"/>
      <c r="CP48" s="619"/>
      <c r="CQ48" s="620"/>
      <c r="CR48" s="621" t="s">
        <v>228</v>
      </c>
      <c r="CS48" s="622"/>
      <c r="CT48" s="622"/>
      <c r="CU48" s="622"/>
      <c r="CV48" s="622"/>
      <c r="CW48" s="622"/>
      <c r="CX48" s="622"/>
      <c r="CY48" s="623"/>
      <c r="CZ48" s="626" t="s">
        <v>228</v>
      </c>
      <c r="DA48" s="627"/>
      <c r="DB48" s="627"/>
      <c r="DC48" s="722"/>
      <c r="DD48" s="630" t="s">
        <v>228</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x14ac:dyDescent="0.15">
      <c r="CD49" s="666" t="s">
        <v>356</v>
      </c>
      <c r="CE49" s="667"/>
      <c r="CF49" s="667"/>
      <c r="CG49" s="667"/>
      <c r="CH49" s="667"/>
      <c r="CI49" s="667"/>
      <c r="CJ49" s="667"/>
      <c r="CK49" s="667"/>
      <c r="CL49" s="667"/>
      <c r="CM49" s="667"/>
      <c r="CN49" s="667"/>
      <c r="CO49" s="667"/>
      <c r="CP49" s="667"/>
      <c r="CQ49" s="668"/>
      <c r="CR49" s="701">
        <v>15031823</v>
      </c>
      <c r="CS49" s="691"/>
      <c r="CT49" s="691"/>
      <c r="CU49" s="691"/>
      <c r="CV49" s="691"/>
      <c r="CW49" s="691"/>
      <c r="CX49" s="691"/>
      <c r="CY49" s="723"/>
      <c r="CZ49" s="706">
        <v>100</v>
      </c>
      <c r="DA49" s="724"/>
      <c r="DB49" s="724"/>
      <c r="DC49" s="725"/>
      <c r="DD49" s="726">
        <v>10245739</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QPpzEbDTtQX/SFc7KHOnfDVkmQHWphzGbWYBW0gYb6O1iOtDtLLWyeiUPnVFSOZsSNNgSgCnbOG3qAsx0hZNcg==" saltValue="GuRkcHTQ2gGwjEITZyXvV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election activeCell="AF31" sqref="AF31:AJ31"/>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358</v>
      </c>
      <c r="DK2" s="769"/>
      <c r="DL2" s="769"/>
      <c r="DM2" s="769"/>
      <c r="DN2" s="769"/>
      <c r="DO2" s="770"/>
      <c r="DP2" s="229"/>
      <c r="DQ2" s="768" t="s">
        <v>359</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360</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362</v>
      </c>
      <c r="B5" s="763"/>
      <c r="C5" s="763"/>
      <c r="D5" s="763"/>
      <c r="E5" s="763"/>
      <c r="F5" s="763"/>
      <c r="G5" s="763"/>
      <c r="H5" s="763"/>
      <c r="I5" s="763"/>
      <c r="J5" s="763"/>
      <c r="K5" s="763"/>
      <c r="L5" s="763"/>
      <c r="M5" s="763"/>
      <c r="N5" s="763"/>
      <c r="O5" s="763"/>
      <c r="P5" s="764"/>
      <c r="Q5" s="739" t="s">
        <v>363</v>
      </c>
      <c r="R5" s="740"/>
      <c r="S5" s="740"/>
      <c r="T5" s="740"/>
      <c r="U5" s="741"/>
      <c r="V5" s="739" t="s">
        <v>364</v>
      </c>
      <c r="W5" s="740"/>
      <c r="X5" s="740"/>
      <c r="Y5" s="740"/>
      <c r="Z5" s="741"/>
      <c r="AA5" s="739" t="s">
        <v>365</v>
      </c>
      <c r="AB5" s="740"/>
      <c r="AC5" s="740"/>
      <c r="AD5" s="740"/>
      <c r="AE5" s="740"/>
      <c r="AF5" s="772" t="s">
        <v>366</v>
      </c>
      <c r="AG5" s="740"/>
      <c r="AH5" s="740"/>
      <c r="AI5" s="740"/>
      <c r="AJ5" s="751"/>
      <c r="AK5" s="740" t="s">
        <v>367</v>
      </c>
      <c r="AL5" s="740"/>
      <c r="AM5" s="740"/>
      <c r="AN5" s="740"/>
      <c r="AO5" s="741"/>
      <c r="AP5" s="739" t="s">
        <v>368</v>
      </c>
      <c r="AQ5" s="740"/>
      <c r="AR5" s="740"/>
      <c r="AS5" s="740"/>
      <c r="AT5" s="741"/>
      <c r="AU5" s="739" t="s">
        <v>369</v>
      </c>
      <c r="AV5" s="740"/>
      <c r="AW5" s="740"/>
      <c r="AX5" s="740"/>
      <c r="AY5" s="751"/>
      <c r="AZ5" s="236"/>
      <c r="BA5" s="236"/>
      <c r="BB5" s="236"/>
      <c r="BC5" s="236"/>
      <c r="BD5" s="236"/>
      <c r="BE5" s="237"/>
      <c r="BF5" s="237"/>
      <c r="BG5" s="237"/>
      <c r="BH5" s="237"/>
      <c r="BI5" s="237"/>
      <c r="BJ5" s="237"/>
      <c r="BK5" s="237"/>
      <c r="BL5" s="237"/>
      <c r="BM5" s="237"/>
      <c r="BN5" s="237"/>
      <c r="BO5" s="237"/>
      <c r="BP5" s="237"/>
      <c r="BQ5" s="762" t="s">
        <v>370</v>
      </c>
      <c r="BR5" s="763"/>
      <c r="BS5" s="763"/>
      <c r="BT5" s="763"/>
      <c r="BU5" s="763"/>
      <c r="BV5" s="763"/>
      <c r="BW5" s="763"/>
      <c r="BX5" s="763"/>
      <c r="BY5" s="763"/>
      <c r="BZ5" s="763"/>
      <c r="CA5" s="763"/>
      <c r="CB5" s="763"/>
      <c r="CC5" s="763"/>
      <c r="CD5" s="763"/>
      <c r="CE5" s="763"/>
      <c r="CF5" s="763"/>
      <c r="CG5" s="764"/>
      <c r="CH5" s="739" t="s">
        <v>371</v>
      </c>
      <c r="CI5" s="740"/>
      <c r="CJ5" s="740"/>
      <c r="CK5" s="740"/>
      <c r="CL5" s="741"/>
      <c r="CM5" s="739" t="s">
        <v>372</v>
      </c>
      <c r="CN5" s="740"/>
      <c r="CO5" s="740"/>
      <c r="CP5" s="740"/>
      <c r="CQ5" s="741"/>
      <c r="CR5" s="739" t="s">
        <v>373</v>
      </c>
      <c r="CS5" s="740"/>
      <c r="CT5" s="740"/>
      <c r="CU5" s="740"/>
      <c r="CV5" s="741"/>
      <c r="CW5" s="739" t="s">
        <v>374</v>
      </c>
      <c r="CX5" s="740"/>
      <c r="CY5" s="740"/>
      <c r="CZ5" s="740"/>
      <c r="DA5" s="741"/>
      <c r="DB5" s="739" t="s">
        <v>375</v>
      </c>
      <c r="DC5" s="740"/>
      <c r="DD5" s="740"/>
      <c r="DE5" s="740"/>
      <c r="DF5" s="741"/>
      <c r="DG5" s="745" t="s">
        <v>376</v>
      </c>
      <c r="DH5" s="746"/>
      <c r="DI5" s="746"/>
      <c r="DJ5" s="746"/>
      <c r="DK5" s="747"/>
      <c r="DL5" s="745" t="s">
        <v>377</v>
      </c>
      <c r="DM5" s="746"/>
      <c r="DN5" s="746"/>
      <c r="DO5" s="746"/>
      <c r="DP5" s="747"/>
      <c r="DQ5" s="739" t="s">
        <v>378</v>
      </c>
      <c r="DR5" s="740"/>
      <c r="DS5" s="740"/>
      <c r="DT5" s="740"/>
      <c r="DU5" s="741"/>
      <c r="DV5" s="739" t="s">
        <v>369</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1</v>
      </c>
      <c r="B7" s="753" t="s">
        <v>379</v>
      </c>
      <c r="C7" s="754"/>
      <c r="D7" s="754"/>
      <c r="E7" s="754"/>
      <c r="F7" s="754"/>
      <c r="G7" s="754"/>
      <c r="H7" s="754"/>
      <c r="I7" s="754"/>
      <c r="J7" s="754"/>
      <c r="K7" s="754"/>
      <c r="L7" s="754"/>
      <c r="M7" s="754"/>
      <c r="N7" s="754"/>
      <c r="O7" s="754"/>
      <c r="P7" s="755"/>
      <c r="Q7" s="756">
        <v>15651</v>
      </c>
      <c r="R7" s="757"/>
      <c r="S7" s="757"/>
      <c r="T7" s="757"/>
      <c r="U7" s="757"/>
      <c r="V7" s="757">
        <v>15032</v>
      </c>
      <c r="W7" s="757"/>
      <c r="X7" s="757"/>
      <c r="Y7" s="757"/>
      <c r="Z7" s="757"/>
      <c r="AA7" s="757">
        <v>619</v>
      </c>
      <c r="AB7" s="757"/>
      <c r="AC7" s="757"/>
      <c r="AD7" s="757"/>
      <c r="AE7" s="758"/>
      <c r="AF7" s="759">
        <v>499</v>
      </c>
      <c r="AG7" s="760"/>
      <c r="AH7" s="760"/>
      <c r="AI7" s="760"/>
      <c r="AJ7" s="761"/>
      <c r="AK7" s="799">
        <v>206</v>
      </c>
      <c r="AL7" s="800"/>
      <c r="AM7" s="800"/>
      <c r="AN7" s="800"/>
      <c r="AO7" s="800"/>
      <c r="AP7" s="800">
        <v>21899</v>
      </c>
      <c r="AQ7" s="800"/>
      <c r="AR7" s="800"/>
      <c r="AS7" s="800"/>
      <c r="AT7" s="800"/>
      <c r="AU7" s="801"/>
      <c r="AV7" s="801"/>
      <c r="AW7" s="801"/>
      <c r="AX7" s="801"/>
      <c r="AY7" s="802"/>
      <c r="AZ7" s="232"/>
      <c r="BA7" s="232"/>
      <c r="BB7" s="232"/>
      <c r="BC7" s="232"/>
      <c r="BD7" s="232"/>
      <c r="BE7" s="233"/>
      <c r="BF7" s="233"/>
      <c r="BG7" s="233"/>
      <c r="BH7" s="233"/>
      <c r="BI7" s="233"/>
      <c r="BJ7" s="233"/>
      <c r="BK7" s="233"/>
      <c r="BL7" s="233"/>
      <c r="BM7" s="233"/>
      <c r="BN7" s="233"/>
      <c r="BO7" s="233"/>
      <c r="BP7" s="233"/>
      <c r="BQ7" s="239">
        <v>1</v>
      </c>
      <c r="BR7" s="240" t="s">
        <v>587</v>
      </c>
      <c r="BS7" s="803" t="s">
        <v>582</v>
      </c>
      <c r="BT7" s="804"/>
      <c r="BU7" s="804"/>
      <c r="BV7" s="804"/>
      <c r="BW7" s="804"/>
      <c r="BX7" s="804"/>
      <c r="BY7" s="804"/>
      <c r="BZ7" s="804"/>
      <c r="CA7" s="804"/>
      <c r="CB7" s="804"/>
      <c r="CC7" s="804"/>
      <c r="CD7" s="804"/>
      <c r="CE7" s="804"/>
      <c r="CF7" s="804"/>
      <c r="CG7" s="805"/>
      <c r="CH7" s="793">
        <v>4</v>
      </c>
      <c r="CI7" s="794"/>
      <c r="CJ7" s="794"/>
      <c r="CK7" s="794"/>
      <c r="CL7" s="795"/>
      <c r="CM7" s="793">
        <v>246</v>
      </c>
      <c r="CN7" s="794"/>
      <c r="CO7" s="794"/>
      <c r="CP7" s="794"/>
      <c r="CQ7" s="795"/>
      <c r="CR7" s="793">
        <v>3</v>
      </c>
      <c r="CS7" s="794"/>
      <c r="CT7" s="794"/>
      <c r="CU7" s="794"/>
      <c r="CV7" s="795"/>
      <c r="CW7" s="793">
        <v>9</v>
      </c>
      <c r="CX7" s="794"/>
      <c r="CY7" s="794"/>
      <c r="CZ7" s="794"/>
      <c r="DA7" s="795"/>
      <c r="DB7" s="796" t="s">
        <v>588</v>
      </c>
      <c r="DC7" s="797"/>
      <c r="DD7" s="797"/>
      <c r="DE7" s="797"/>
      <c r="DF7" s="798"/>
      <c r="DG7" s="793">
        <v>352</v>
      </c>
      <c r="DH7" s="794"/>
      <c r="DI7" s="794"/>
      <c r="DJ7" s="794"/>
      <c r="DK7" s="795"/>
      <c r="DL7" s="793">
        <v>205</v>
      </c>
      <c r="DM7" s="794"/>
      <c r="DN7" s="794"/>
      <c r="DO7" s="794"/>
      <c r="DP7" s="795"/>
      <c r="DQ7" s="793" t="s">
        <v>517</v>
      </c>
      <c r="DR7" s="794"/>
      <c r="DS7" s="794"/>
      <c r="DT7" s="794"/>
      <c r="DU7" s="795"/>
      <c r="DV7" s="774"/>
      <c r="DW7" s="775"/>
      <c r="DX7" s="775"/>
      <c r="DY7" s="775"/>
      <c r="DZ7" s="776"/>
      <c r="EA7" s="234"/>
    </row>
    <row r="8" spans="1:131" s="235" customFormat="1" ht="26.25" customHeight="1" x14ac:dyDescent="0.15">
      <c r="A8" s="241">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583</v>
      </c>
      <c r="BT8" s="791"/>
      <c r="BU8" s="791"/>
      <c r="BV8" s="791"/>
      <c r="BW8" s="791"/>
      <c r="BX8" s="791"/>
      <c r="BY8" s="791"/>
      <c r="BZ8" s="791"/>
      <c r="CA8" s="791"/>
      <c r="CB8" s="791"/>
      <c r="CC8" s="791"/>
      <c r="CD8" s="791"/>
      <c r="CE8" s="791"/>
      <c r="CF8" s="791"/>
      <c r="CG8" s="792"/>
      <c r="CH8" s="796">
        <v>-21</v>
      </c>
      <c r="CI8" s="797"/>
      <c r="CJ8" s="797"/>
      <c r="CK8" s="797"/>
      <c r="CL8" s="798"/>
      <c r="CM8" s="796">
        <v>19</v>
      </c>
      <c r="CN8" s="797"/>
      <c r="CO8" s="797"/>
      <c r="CP8" s="797"/>
      <c r="CQ8" s="798"/>
      <c r="CR8" s="796">
        <v>124</v>
      </c>
      <c r="CS8" s="797"/>
      <c r="CT8" s="797"/>
      <c r="CU8" s="797"/>
      <c r="CV8" s="798"/>
      <c r="CW8" s="796" t="s">
        <v>588</v>
      </c>
      <c r="CX8" s="797"/>
      <c r="CY8" s="797"/>
      <c r="CZ8" s="797"/>
      <c r="DA8" s="798"/>
      <c r="DB8" s="796" t="s">
        <v>588</v>
      </c>
      <c r="DC8" s="797"/>
      <c r="DD8" s="797"/>
      <c r="DE8" s="797"/>
      <c r="DF8" s="798"/>
      <c r="DG8" s="796" t="s">
        <v>588</v>
      </c>
      <c r="DH8" s="797"/>
      <c r="DI8" s="797"/>
      <c r="DJ8" s="797"/>
      <c r="DK8" s="798"/>
      <c r="DL8" s="796" t="s">
        <v>588</v>
      </c>
      <c r="DM8" s="797"/>
      <c r="DN8" s="797"/>
      <c r="DO8" s="797"/>
      <c r="DP8" s="798"/>
      <c r="DQ8" s="796" t="s">
        <v>588</v>
      </c>
      <c r="DR8" s="797"/>
      <c r="DS8" s="797"/>
      <c r="DT8" s="797"/>
      <c r="DU8" s="798"/>
      <c r="DV8" s="806"/>
      <c r="DW8" s="807"/>
      <c r="DX8" s="807"/>
      <c r="DY8" s="807"/>
      <c r="DZ8" s="808"/>
      <c r="EA8" s="234"/>
    </row>
    <row r="9" spans="1:131" s="235" customFormat="1" ht="26.25" customHeight="1" x14ac:dyDescent="0.15">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t="s">
        <v>584</v>
      </c>
      <c r="BT9" s="791"/>
      <c r="BU9" s="791"/>
      <c r="BV9" s="791"/>
      <c r="BW9" s="791"/>
      <c r="BX9" s="791"/>
      <c r="BY9" s="791"/>
      <c r="BZ9" s="791"/>
      <c r="CA9" s="791"/>
      <c r="CB9" s="791"/>
      <c r="CC9" s="791"/>
      <c r="CD9" s="791"/>
      <c r="CE9" s="791"/>
      <c r="CF9" s="791"/>
      <c r="CG9" s="792"/>
      <c r="CH9" s="796">
        <v>0</v>
      </c>
      <c r="CI9" s="797"/>
      <c r="CJ9" s="797"/>
      <c r="CK9" s="797"/>
      <c r="CL9" s="798"/>
      <c r="CM9" s="796">
        <v>36</v>
      </c>
      <c r="CN9" s="797"/>
      <c r="CO9" s="797"/>
      <c r="CP9" s="797"/>
      <c r="CQ9" s="798"/>
      <c r="CR9" s="796">
        <v>2</v>
      </c>
      <c r="CS9" s="797"/>
      <c r="CT9" s="797"/>
      <c r="CU9" s="797"/>
      <c r="CV9" s="798"/>
      <c r="CW9" s="796" t="s">
        <v>588</v>
      </c>
      <c r="CX9" s="797"/>
      <c r="CY9" s="797"/>
      <c r="CZ9" s="797"/>
      <c r="DA9" s="798"/>
      <c r="DB9" s="796" t="s">
        <v>588</v>
      </c>
      <c r="DC9" s="797"/>
      <c r="DD9" s="797"/>
      <c r="DE9" s="797"/>
      <c r="DF9" s="798"/>
      <c r="DG9" s="796" t="s">
        <v>588</v>
      </c>
      <c r="DH9" s="797"/>
      <c r="DI9" s="797"/>
      <c r="DJ9" s="797"/>
      <c r="DK9" s="798"/>
      <c r="DL9" s="796" t="s">
        <v>588</v>
      </c>
      <c r="DM9" s="797"/>
      <c r="DN9" s="797"/>
      <c r="DO9" s="797"/>
      <c r="DP9" s="798"/>
      <c r="DQ9" s="796" t="s">
        <v>588</v>
      </c>
      <c r="DR9" s="797"/>
      <c r="DS9" s="797"/>
      <c r="DT9" s="797"/>
      <c r="DU9" s="798"/>
      <c r="DV9" s="806"/>
      <c r="DW9" s="807"/>
      <c r="DX9" s="807"/>
      <c r="DY9" s="807"/>
      <c r="DZ9" s="808"/>
      <c r="EA9" s="234"/>
    </row>
    <row r="10" spans="1:131" s="235" customFormat="1" ht="26.25" customHeight="1" x14ac:dyDescent="0.15">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t="s">
        <v>585</v>
      </c>
      <c r="BT10" s="791"/>
      <c r="BU10" s="791"/>
      <c r="BV10" s="791"/>
      <c r="BW10" s="791"/>
      <c r="BX10" s="791"/>
      <c r="BY10" s="791"/>
      <c r="BZ10" s="791"/>
      <c r="CA10" s="791"/>
      <c r="CB10" s="791"/>
      <c r="CC10" s="791"/>
      <c r="CD10" s="791"/>
      <c r="CE10" s="791"/>
      <c r="CF10" s="791"/>
      <c r="CG10" s="792"/>
      <c r="CH10" s="796">
        <v>-2</v>
      </c>
      <c r="CI10" s="797"/>
      <c r="CJ10" s="797"/>
      <c r="CK10" s="797"/>
      <c r="CL10" s="798"/>
      <c r="CM10" s="796">
        <v>15</v>
      </c>
      <c r="CN10" s="797"/>
      <c r="CO10" s="797"/>
      <c r="CP10" s="797"/>
      <c r="CQ10" s="798"/>
      <c r="CR10" s="796">
        <v>1</v>
      </c>
      <c r="CS10" s="797"/>
      <c r="CT10" s="797"/>
      <c r="CU10" s="797"/>
      <c r="CV10" s="798"/>
      <c r="CW10" s="796" t="s">
        <v>588</v>
      </c>
      <c r="CX10" s="797"/>
      <c r="CY10" s="797"/>
      <c r="CZ10" s="797"/>
      <c r="DA10" s="798"/>
      <c r="DB10" s="796" t="s">
        <v>588</v>
      </c>
      <c r="DC10" s="797"/>
      <c r="DD10" s="797"/>
      <c r="DE10" s="797"/>
      <c r="DF10" s="798"/>
      <c r="DG10" s="796" t="s">
        <v>588</v>
      </c>
      <c r="DH10" s="797"/>
      <c r="DI10" s="797"/>
      <c r="DJ10" s="797"/>
      <c r="DK10" s="798"/>
      <c r="DL10" s="796" t="s">
        <v>588</v>
      </c>
      <c r="DM10" s="797"/>
      <c r="DN10" s="797"/>
      <c r="DO10" s="797"/>
      <c r="DP10" s="798"/>
      <c r="DQ10" s="796" t="s">
        <v>588</v>
      </c>
      <c r="DR10" s="797"/>
      <c r="DS10" s="797"/>
      <c r="DT10" s="797"/>
      <c r="DU10" s="798"/>
      <c r="DV10" s="806"/>
      <c r="DW10" s="807"/>
      <c r="DX10" s="807"/>
      <c r="DY10" s="807"/>
      <c r="DZ10" s="808"/>
      <c r="EA10" s="234"/>
    </row>
    <row r="11" spans="1:131" s="235" customFormat="1" ht="26.25" customHeight="1" x14ac:dyDescent="0.15">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t="s">
        <v>586</v>
      </c>
      <c r="BT11" s="791"/>
      <c r="BU11" s="791"/>
      <c r="BV11" s="791"/>
      <c r="BW11" s="791"/>
      <c r="BX11" s="791"/>
      <c r="BY11" s="791"/>
      <c r="BZ11" s="791"/>
      <c r="CA11" s="791"/>
      <c r="CB11" s="791"/>
      <c r="CC11" s="791"/>
      <c r="CD11" s="791"/>
      <c r="CE11" s="791"/>
      <c r="CF11" s="791"/>
      <c r="CG11" s="792"/>
      <c r="CH11" s="796">
        <v>0</v>
      </c>
      <c r="CI11" s="797"/>
      <c r="CJ11" s="797"/>
      <c r="CK11" s="797"/>
      <c r="CL11" s="798"/>
      <c r="CM11" s="796">
        <v>371</v>
      </c>
      <c r="CN11" s="797"/>
      <c r="CO11" s="797"/>
      <c r="CP11" s="797"/>
      <c r="CQ11" s="798"/>
      <c r="CR11" s="796">
        <v>10</v>
      </c>
      <c r="CS11" s="797"/>
      <c r="CT11" s="797"/>
      <c r="CU11" s="797"/>
      <c r="CV11" s="798"/>
      <c r="CW11" s="796">
        <v>23</v>
      </c>
      <c r="CX11" s="797"/>
      <c r="CY11" s="797"/>
      <c r="CZ11" s="797"/>
      <c r="DA11" s="798"/>
      <c r="DB11" s="796" t="s">
        <v>588</v>
      </c>
      <c r="DC11" s="797"/>
      <c r="DD11" s="797"/>
      <c r="DE11" s="797"/>
      <c r="DF11" s="798"/>
      <c r="DG11" s="796" t="s">
        <v>588</v>
      </c>
      <c r="DH11" s="797"/>
      <c r="DI11" s="797"/>
      <c r="DJ11" s="797"/>
      <c r="DK11" s="798"/>
      <c r="DL11" s="796" t="s">
        <v>588</v>
      </c>
      <c r="DM11" s="797"/>
      <c r="DN11" s="797"/>
      <c r="DO11" s="797"/>
      <c r="DP11" s="798"/>
      <c r="DQ11" s="796" t="s">
        <v>588</v>
      </c>
      <c r="DR11" s="797"/>
      <c r="DS11" s="797"/>
      <c r="DT11" s="797"/>
      <c r="DU11" s="798"/>
      <c r="DV11" s="806"/>
      <c r="DW11" s="807"/>
      <c r="DX11" s="807"/>
      <c r="DY11" s="807"/>
      <c r="DZ11" s="808"/>
      <c r="EA11" s="234"/>
    </row>
    <row r="12" spans="1:131" s="235" customFormat="1" ht="26.25" customHeight="1" x14ac:dyDescent="0.15">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796"/>
      <c r="CI12" s="797"/>
      <c r="CJ12" s="797"/>
      <c r="CK12" s="797"/>
      <c r="CL12" s="798"/>
      <c r="CM12" s="796"/>
      <c r="CN12" s="797"/>
      <c r="CO12" s="797"/>
      <c r="CP12" s="797"/>
      <c r="CQ12" s="798"/>
      <c r="CR12" s="796"/>
      <c r="CS12" s="797"/>
      <c r="CT12" s="797"/>
      <c r="CU12" s="797"/>
      <c r="CV12" s="798"/>
      <c r="CW12" s="796"/>
      <c r="CX12" s="797"/>
      <c r="CY12" s="797"/>
      <c r="CZ12" s="797"/>
      <c r="DA12" s="798"/>
      <c r="DB12" s="796"/>
      <c r="DC12" s="797"/>
      <c r="DD12" s="797"/>
      <c r="DE12" s="797"/>
      <c r="DF12" s="798"/>
      <c r="DG12" s="796"/>
      <c r="DH12" s="797"/>
      <c r="DI12" s="797"/>
      <c r="DJ12" s="797"/>
      <c r="DK12" s="798"/>
      <c r="DL12" s="796"/>
      <c r="DM12" s="797"/>
      <c r="DN12" s="797"/>
      <c r="DO12" s="797"/>
      <c r="DP12" s="798"/>
      <c r="DQ12" s="796"/>
      <c r="DR12" s="797"/>
      <c r="DS12" s="797"/>
      <c r="DT12" s="797"/>
      <c r="DU12" s="798"/>
      <c r="DV12" s="806"/>
      <c r="DW12" s="807"/>
      <c r="DX12" s="807"/>
      <c r="DY12" s="807"/>
      <c r="DZ12" s="808"/>
      <c r="EA12" s="234"/>
    </row>
    <row r="13" spans="1:131" s="235" customFormat="1" ht="26.25"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796"/>
      <c r="CI13" s="797"/>
      <c r="CJ13" s="797"/>
      <c r="CK13" s="797"/>
      <c r="CL13" s="798"/>
      <c r="CM13" s="796"/>
      <c r="CN13" s="797"/>
      <c r="CO13" s="797"/>
      <c r="CP13" s="797"/>
      <c r="CQ13" s="798"/>
      <c r="CR13" s="796"/>
      <c r="CS13" s="797"/>
      <c r="CT13" s="797"/>
      <c r="CU13" s="797"/>
      <c r="CV13" s="798"/>
      <c r="CW13" s="796"/>
      <c r="CX13" s="797"/>
      <c r="CY13" s="797"/>
      <c r="CZ13" s="797"/>
      <c r="DA13" s="798"/>
      <c r="DB13" s="796"/>
      <c r="DC13" s="797"/>
      <c r="DD13" s="797"/>
      <c r="DE13" s="797"/>
      <c r="DF13" s="798"/>
      <c r="DG13" s="796"/>
      <c r="DH13" s="797"/>
      <c r="DI13" s="797"/>
      <c r="DJ13" s="797"/>
      <c r="DK13" s="798"/>
      <c r="DL13" s="796"/>
      <c r="DM13" s="797"/>
      <c r="DN13" s="797"/>
      <c r="DO13" s="797"/>
      <c r="DP13" s="798"/>
      <c r="DQ13" s="796"/>
      <c r="DR13" s="797"/>
      <c r="DS13" s="797"/>
      <c r="DT13" s="797"/>
      <c r="DU13" s="798"/>
      <c r="DV13" s="806"/>
      <c r="DW13" s="807"/>
      <c r="DX13" s="807"/>
      <c r="DY13" s="807"/>
      <c r="DZ13" s="808"/>
      <c r="EA13" s="234"/>
    </row>
    <row r="14" spans="1:131" s="235"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796"/>
      <c r="CI14" s="797"/>
      <c r="CJ14" s="797"/>
      <c r="CK14" s="797"/>
      <c r="CL14" s="798"/>
      <c r="CM14" s="796"/>
      <c r="CN14" s="797"/>
      <c r="CO14" s="797"/>
      <c r="CP14" s="797"/>
      <c r="CQ14" s="798"/>
      <c r="CR14" s="796"/>
      <c r="CS14" s="797"/>
      <c r="CT14" s="797"/>
      <c r="CU14" s="797"/>
      <c r="CV14" s="798"/>
      <c r="CW14" s="796"/>
      <c r="CX14" s="797"/>
      <c r="CY14" s="797"/>
      <c r="CZ14" s="797"/>
      <c r="DA14" s="798"/>
      <c r="DB14" s="796"/>
      <c r="DC14" s="797"/>
      <c r="DD14" s="797"/>
      <c r="DE14" s="797"/>
      <c r="DF14" s="798"/>
      <c r="DG14" s="796"/>
      <c r="DH14" s="797"/>
      <c r="DI14" s="797"/>
      <c r="DJ14" s="797"/>
      <c r="DK14" s="798"/>
      <c r="DL14" s="796"/>
      <c r="DM14" s="797"/>
      <c r="DN14" s="797"/>
      <c r="DO14" s="797"/>
      <c r="DP14" s="798"/>
      <c r="DQ14" s="796"/>
      <c r="DR14" s="797"/>
      <c r="DS14" s="797"/>
      <c r="DT14" s="797"/>
      <c r="DU14" s="798"/>
      <c r="DV14" s="806"/>
      <c r="DW14" s="807"/>
      <c r="DX14" s="807"/>
      <c r="DY14" s="807"/>
      <c r="DZ14" s="808"/>
      <c r="EA14" s="234"/>
    </row>
    <row r="15" spans="1:131" s="235"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796"/>
      <c r="CI15" s="797"/>
      <c r="CJ15" s="797"/>
      <c r="CK15" s="797"/>
      <c r="CL15" s="798"/>
      <c r="CM15" s="796"/>
      <c r="CN15" s="797"/>
      <c r="CO15" s="797"/>
      <c r="CP15" s="797"/>
      <c r="CQ15" s="798"/>
      <c r="CR15" s="796"/>
      <c r="CS15" s="797"/>
      <c r="CT15" s="797"/>
      <c r="CU15" s="797"/>
      <c r="CV15" s="798"/>
      <c r="CW15" s="796"/>
      <c r="CX15" s="797"/>
      <c r="CY15" s="797"/>
      <c r="CZ15" s="797"/>
      <c r="DA15" s="798"/>
      <c r="DB15" s="796"/>
      <c r="DC15" s="797"/>
      <c r="DD15" s="797"/>
      <c r="DE15" s="797"/>
      <c r="DF15" s="798"/>
      <c r="DG15" s="796"/>
      <c r="DH15" s="797"/>
      <c r="DI15" s="797"/>
      <c r="DJ15" s="797"/>
      <c r="DK15" s="798"/>
      <c r="DL15" s="796"/>
      <c r="DM15" s="797"/>
      <c r="DN15" s="797"/>
      <c r="DO15" s="797"/>
      <c r="DP15" s="798"/>
      <c r="DQ15" s="796"/>
      <c r="DR15" s="797"/>
      <c r="DS15" s="797"/>
      <c r="DT15" s="797"/>
      <c r="DU15" s="798"/>
      <c r="DV15" s="806"/>
      <c r="DW15" s="807"/>
      <c r="DX15" s="807"/>
      <c r="DY15" s="807"/>
      <c r="DZ15" s="808"/>
      <c r="EA15" s="234"/>
    </row>
    <row r="16" spans="1:131" s="235"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796"/>
      <c r="CI16" s="797"/>
      <c r="CJ16" s="797"/>
      <c r="CK16" s="797"/>
      <c r="CL16" s="798"/>
      <c r="CM16" s="796"/>
      <c r="CN16" s="797"/>
      <c r="CO16" s="797"/>
      <c r="CP16" s="797"/>
      <c r="CQ16" s="798"/>
      <c r="CR16" s="796"/>
      <c r="CS16" s="797"/>
      <c r="CT16" s="797"/>
      <c r="CU16" s="797"/>
      <c r="CV16" s="798"/>
      <c r="CW16" s="796"/>
      <c r="CX16" s="797"/>
      <c r="CY16" s="797"/>
      <c r="CZ16" s="797"/>
      <c r="DA16" s="798"/>
      <c r="DB16" s="796"/>
      <c r="DC16" s="797"/>
      <c r="DD16" s="797"/>
      <c r="DE16" s="797"/>
      <c r="DF16" s="798"/>
      <c r="DG16" s="796"/>
      <c r="DH16" s="797"/>
      <c r="DI16" s="797"/>
      <c r="DJ16" s="797"/>
      <c r="DK16" s="798"/>
      <c r="DL16" s="796"/>
      <c r="DM16" s="797"/>
      <c r="DN16" s="797"/>
      <c r="DO16" s="797"/>
      <c r="DP16" s="798"/>
      <c r="DQ16" s="796"/>
      <c r="DR16" s="797"/>
      <c r="DS16" s="797"/>
      <c r="DT16" s="797"/>
      <c r="DU16" s="798"/>
      <c r="DV16" s="806"/>
      <c r="DW16" s="807"/>
      <c r="DX16" s="807"/>
      <c r="DY16" s="807"/>
      <c r="DZ16" s="808"/>
      <c r="EA16" s="234"/>
    </row>
    <row r="17" spans="1:131" s="235"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796"/>
      <c r="CI17" s="797"/>
      <c r="CJ17" s="797"/>
      <c r="CK17" s="797"/>
      <c r="CL17" s="798"/>
      <c r="CM17" s="796"/>
      <c r="CN17" s="797"/>
      <c r="CO17" s="797"/>
      <c r="CP17" s="797"/>
      <c r="CQ17" s="798"/>
      <c r="CR17" s="796"/>
      <c r="CS17" s="797"/>
      <c r="CT17" s="797"/>
      <c r="CU17" s="797"/>
      <c r="CV17" s="798"/>
      <c r="CW17" s="796"/>
      <c r="CX17" s="797"/>
      <c r="CY17" s="797"/>
      <c r="CZ17" s="797"/>
      <c r="DA17" s="798"/>
      <c r="DB17" s="796"/>
      <c r="DC17" s="797"/>
      <c r="DD17" s="797"/>
      <c r="DE17" s="797"/>
      <c r="DF17" s="798"/>
      <c r="DG17" s="796"/>
      <c r="DH17" s="797"/>
      <c r="DI17" s="797"/>
      <c r="DJ17" s="797"/>
      <c r="DK17" s="798"/>
      <c r="DL17" s="796"/>
      <c r="DM17" s="797"/>
      <c r="DN17" s="797"/>
      <c r="DO17" s="797"/>
      <c r="DP17" s="798"/>
      <c r="DQ17" s="796"/>
      <c r="DR17" s="797"/>
      <c r="DS17" s="797"/>
      <c r="DT17" s="797"/>
      <c r="DU17" s="798"/>
      <c r="DV17" s="806"/>
      <c r="DW17" s="807"/>
      <c r="DX17" s="807"/>
      <c r="DY17" s="807"/>
      <c r="DZ17" s="808"/>
      <c r="EA17" s="234"/>
    </row>
    <row r="18" spans="1:131" s="235"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796"/>
      <c r="CI18" s="797"/>
      <c r="CJ18" s="797"/>
      <c r="CK18" s="797"/>
      <c r="CL18" s="798"/>
      <c r="CM18" s="796"/>
      <c r="CN18" s="797"/>
      <c r="CO18" s="797"/>
      <c r="CP18" s="797"/>
      <c r="CQ18" s="798"/>
      <c r="CR18" s="796"/>
      <c r="CS18" s="797"/>
      <c r="CT18" s="797"/>
      <c r="CU18" s="797"/>
      <c r="CV18" s="798"/>
      <c r="CW18" s="796"/>
      <c r="CX18" s="797"/>
      <c r="CY18" s="797"/>
      <c r="CZ18" s="797"/>
      <c r="DA18" s="798"/>
      <c r="DB18" s="796"/>
      <c r="DC18" s="797"/>
      <c r="DD18" s="797"/>
      <c r="DE18" s="797"/>
      <c r="DF18" s="798"/>
      <c r="DG18" s="796"/>
      <c r="DH18" s="797"/>
      <c r="DI18" s="797"/>
      <c r="DJ18" s="797"/>
      <c r="DK18" s="798"/>
      <c r="DL18" s="796"/>
      <c r="DM18" s="797"/>
      <c r="DN18" s="797"/>
      <c r="DO18" s="797"/>
      <c r="DP18" s="798"/>
      <c r="DQ18" s="796"/>
      <c r="DR18" s="797"/>
      <c r="DS18" s="797"/>
      <c r="DT18" s="797"/>
      <c r="DU18" s="798"/>
      <c r="DV18" s="806"/>
      <c r="DW18" s="807"/>
      <c r="DX18" s="807"/>
      <c r="DY18" s="807"/>
      <c r="DZ18" s="808"/>
      <c r="EA18" s="234"/>
    </row>
    <row r="19" spans="1:131" s="235"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796"/>
      <c r="CI19" s="797"/>
      <c r="CJ19" s="797"/>
      <c r="CK19" s="797"/>
      <c r="CL19" s="798"/>
      <c r="CM19" s="796"/>
      <c r="CN19" s="797"/>
      <c r="CO19" s="797"/>
      <c r="CP19" s="797"/>
      <c r="CQ19" s="798"/>
      <c r="CR19" s="796"/>
      <c r="CS19" s="797"/>
      <c r="CT19" s="797"/>
      <c r="CU19" s="797"/>
      <c r="CV19" s="798"/>
      <c r="CW19" s="796"/>
      <c r="CX19" s="797"/>
      <c r="CY19" s="797"/>
      <c r="CZ19" s="797"/>
      <c r="DA19" s="798"/>
      <c r="DB19" s="796"/>
      <c r="DC19" s="797"/>
      <c r="DD19" s="797"/>
      <c r="DE19" s="797"/>
      <c r="DF19" s="798"/>
      <c r="DG19" s="796"/>
      <c r="DH19" s="797"/>
      <c r="DI19" s="797"/>
      <c r="DJ19" s="797"/>
      <c r="DK19" s="798"/>
      <c r="DL19" s="796"/>
      <c r="DM19" s="797"/>
      <c r="DN19" s="797"/>
      <c r="DO19" s="797"/>
      <c r="DP19" s="798"/>
      <c r="DQ19" s="796"/>
      <c r="DR19" s="797"/>
      <c r="DS19" s="797"/>
      <c r="DT19" s="797"/>
      <c r="DU19" s="798"/>
      <c r="DV19" s="806"/>
      <c r="DW19" s="807"/>
      <c r="DX19" s="807"/>
      <c r="DY19" s="807"/>
      <c r="DZ19" s="808"/>
      <c r="EA19" s="234"/>
    </row>
    <row r="20" spans="1:131" s="235"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796"/>
      <c r="CI20" s="797"/>
      <c r="CJ20" s="797"/>
      <c r="CK20" s="797"/>
      <c r="CL20" s="798"/>
      <c r="CM20" s="796"/>
      <c r="CN20" s="797"/>
      <c r="CO20" s="797"/>
      <c r="CP20" s="797"/>
      <c r="CQ20" s="798"/>
      <c r="CR20" s="796"/>
      <c r="CS20" s="797"/>
      <c r="CT20" s="797"/>
      <c r="CU20" s="797"/>
      <c r="CV20" s="798"/>
      <c r="CW20" s="796"/>
      <c r="CX20" s="797"/>
      <c r="CY20" s="797"/>
      <c r="CZ20" s="797"/>
      <c r="DA20" s="798"/>
      <c r="DB20" s="796"/>
      <c r="DC20" s="797"/>
      <c r="DD20" s="797"/>
      <c r="DE20" s="797"/>
      <c r="DF20" s="798"/>
      <c r="DG20" s="796"/>
      <c r="DH20" s="797"/>
      <c r="DI20" s="797"/>
      <c r="DJ20" s="797"/>
      <c r="DK20" s="798"/>
      <c r="DL20" s="796"/>
      <c r="DM20" s="797"/>
      <c r="DN20" s="797"/>
      <c r="DO20" s="797"/>
      <c r="DP20" s="798"/>
      <c r="DQ20" s="796"/>
      <c r="DR20" s="797"/>
      <c r="DS20" s="797"/>
      <c r="DT20" s="797"/>
      <c r="DU20" s="798"/>
      <c r="DV20" s="806"/>
      <c r="DW20" s="807"/>
      <c r="DX20" s="807"/>
      <c r="DY20" s="807"/>
      <c r="DZ20" s="808"/>
      <c r="EA20" s="234"/>
    </row>
    <row r="21" spans="1:131" s="235"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796"/>
      <c r="CI21" s="797"/>
      <c r="CJ21" s="797"/>
      <c r="CK21" s="797"/>
      <c r="CL21" s="798"/>
      <c r="CM21" s="796"/>
      <c r="CN21" s="797"/>
      <c r="CO21" s="797"/>
      <c r="CP21" s="797"/>
      <c r="CQ21" s="798"/>
      <c r="CR21" s="796"/>
      <c r="CS21" s="797"/>
      <c r="CT21" s="797"/>
      <c r="CU21" s="797"/>
      <c r="CV21" s="798"/>
      <c r="CW21" s="796"/>
      <c r="CX21" s="797"/>
      <c r="CY21" s="797"/>
      <c r="CZ21" s="797"/>
      <c r="DA21" s="798"/>
      <c r="DB21" s="796"/>
      <c r="DC21" s="797"/>
      <c r="DD21" s="797"/>
      <c r="DE21" s="797"/>
      <c r="DF21" s="798"/>
      <c r="DG21" s="796"/>
      <c r="DH21" s="797"/>
      <c r="DI21" s="797"/>
      <c r="DJ21" s="797"/>
      <c r="DK21" s="798"/>
      <c r="DL21" s="796"/>
      <c r="DM21" s="797"/>
      <c r="DN21" s="797"/>
      <c r="DO21" s="797"/>
      <c r="DP21" s="798"/>
      <c r="DQ21" s="796"/>
      <c r="DR21" s="797"/>
      <c r="DS21" s="797"/>
      <c r="DT21" s="797"/>
      <c r="DU21" s="798"/>
      <c r="DV21" s="806"/>
      <c r="DW21" s="807"/>
      <c r="DX21" s="807"/>
      <c r="DY21" s="807"/>
      <c r="DZ21" s="808"/>
      <c r="EA21" s="234"/>
    </row>
    <row r="22" spans="1:131" s="235" customFormat="1" ht="26.25" customHeight="1" x14ac:dyDescent="0.15">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380</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796"/>
      <c r="CI22" s="797"/>
      <c r="CJ22" s="797"/>
      <c r="CK22" s="797"/>
      <c r="CL22" s="798"/>
      <c r="CM22" s="796"/>
      <c r="CN22" s="797"/>
      <c r="CO22" s="797"/>
      <c r="CP22" s="797"/>
      <c r="CQ22" s="798"/>
      <c r="CR22" s="796"/>
      <c r="CS22" s="797"/>
      <c r="CT22" s="797"/>
      <c r="CU22" s="797"/>
      <c r="CV22" s="798"/>
      <c r="CW22" s="796"/>
      <c r="CX22" s="797"/>
      <c r="CY22" s="797"/>
      <c r="CZ22" s="797"/>
      <c r="DA22" s="798"/>
      <c r="DB22" s="796"/>
      <c r="DC22" s="797"/>
      <c r="DD22" s="797"/>
      <c r="DE22" s="797"/>
      <c r="DF22" s="798"/>
      <c r="DG22" s="796"/>
      <c r="DH22" s="797"/>
      <c r="DI22" s="797"/>
      <c r="DJ22" s="797"/>
      <c r="DK22" s="798"/>
      <c r="DL22" s="796"/>
      <c r="DM22" s="797"/>
      <c r="DN22" s="797"/>
      <c r="DO22" s="797"/>
      <c r="DP22" s="798"/>
      <c r="DQ22" s="796"/>
      <c r="DR22" s="797"/>
      <c r="DS22" s="797"/>
      <c r="DT22" s="797"/>
      <c r="DU22" s="798"/>
      <c r="DV22" s="806"/>
      <c r="DW22" s="807"/>
      <c r="DX22" s="807"/>
      <c r="DY22" s="807"/>
      <c r="DZ22" s="808"/>
      <c r="EA22" s="234"/>
    </row>
    <row r="23" spans="1:131" s="235" customFormat="1" ht="26.25" customHeight="1" thickBot="1" x14ac:dyDescent="0.2">
      <c r="A23" s="244" t="s">
        <v>381</v>
      </c>
      <c r="B23" s="812" t="s">
        <v>382</v>
      </c>
      <c r="C23" s="813"/>
      <c r="D23" s="813"/>
      <c r="E23" s="813"/>
      <c r="F23" s="813"/>
      <c r="G23" s="813"/>
      <c r="H23" s="813"/>
      <c r="I23" s="813"/>
      <c r="J23" s="813"/>
      <c r="K23" s="813"/>
      <c r="L23" s="813"/>
      <c r="M23" s="813"/>
      <c r="N23" s="813"/>
      <c r="O23" s="813"/>
      <c r="P23" s="814"/>
      <c r="Q23" s="815">
        <v>15651</v>
      </c>
      <c r="R23" s="816"/>
      <c r="S23" s="816"/>
      <c r="T23" s="816"/>
      <c r="U23" s="816"/>
      <c r="V23" s="816">
        <v>15032</v>
      </c>
      <c r="W23" s="816"/>
      <c r="X23" s="816"/>
      <c r="Y23" s="816"/>
      <c r="Z23" s="816"/>
      <c r="AA23" s="816">
        <v>619</v>
      </c>
      <c r="AB23" s="816"/>
      <c r="AC23" s="816"/>
      <c r="AD23" s="816"/>
      <c r="AE23" s="817"/>
      <c r="AF23" s="818">
        <v>499</v>
      </c>
      <c r="AG23" s="816"/>
      <c r="AH23" s="816"/>
      <c r="AI23" s="816"/>
      <c r="AJ23" s="819"/>
      <c r="AK23" s="820"/>
      <c r="AL23" s="821"/>
      <c r="AM23" s="821"/>
      <c r="AN23" s="821"/>
      <c r="AO23" s="821"/>
      <c r="AP23" s="816">
        <v>21899</v>
      </c>
      <c r="AQ23" s="816"/>
      <c r="AR23" s="816"/>
      <c r="AS23" s="816"/>
      <c r="AT23" s="816"/>
      <c r="AU23" s="822"/>
      <c r="AV23" s="822"/>
      <c r="AW23" s="822"/>
      <c r="AX23" s="822"/>
      <c r="AY23" s="823"/>
      <c r="AZ23" s="831" t="s">
        <v>383</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796"/>
      <c r="CI23" s="797"/>
      <c r="CJ23" s="797"/>
      <c r="CK23" s="797"/>
      <c r="CL23" s="798"/>
      <c r="CM23" s="796"/>
      <c r="CN23" s="797"/>
      <c r="CO23" s="797"/>
      <c r="CP23" s="797"/>
      <c r="CQ23" s="798"/>
      <c r="CR23" s="796"/>
      <c r="CS23" s="797"/>
      <c r="CT23" s="797"/>
      <c r="CU23" s="797"/>
      <c r="CV23" s="798"/>
      <c r="CW23" s="796"/>
      <c r="CX23" s="797"/>
      <c r="CY23" s="797"/>
      <c r="CZ23" s="797"/>
      <c r="DA23" s="798"/>
      <c r="DB23" s="796"/>
      <c r="DC23" s="797"/>
      <c r="DD23" s="797"/>
      <c r="DE23" s="797"/>
      <c r="DF23" s="798"/>
      <c r="DG23" s="796"/>
      <c r="DH23" s="797"/>
      <c r="DI23" s="797"/>
      <c r="DJ23" s="797"/>
      <c r="DK23" s="798"/>
      <c r="DL23" s="796"/>
      <c r="DM23" s="797"/>
      <c r="DN23" s="797"/>
      <c r="DO23" s="797"/>
      <c r="DP23" s="798"/>
      <c r="DQ23" s="796"/>
      <c r="DR23" s="797"/>
      <c r="DS23" s="797"/>
      <c r="DT23" s="797"/>
      <c r="DU23" s="798"/>
      <c r="DV23" s="806"/>
      <c r="DW23" s="807"/>
      <c r="DX23" s="807"/>
      <c r="DY23" s="807"/>
      <c r="DZ23" s="808"/>
      <c r="EA23" s="234"/>
    </row>
    <row r="24" spans="1:131" s="235" customFormat="1" ht="26.25" customHeight="1" x14ac:dyDescent="0.15">
      <c r="A24" s="830" t="s">
        <v>384</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796"/>
      <c r="CI24" s="797"/>
      <c r="CJ24" s="797"/>
      <c r="CK24" s="797"/>
      <c r="CL24" s="798"/>
      <c r="CM24" s="796"/>
      <c r="CN24" s="797"/>
      <c r="CO24" s="797"/>
      <c r="CP24" s="797"/>
      <c r="CQ24" s="798"/>
      <c r="CR24" s="796"/>
      <c r="CS24" s="797"/>
      <c r="CT24" s="797"/>
      <c r="CU24" s="797"/>
      <c r="CV24" s="798"/>
      <c r="CW24" s="796"/>
      <c r="CX24" s="797"/>
      <c r="CY24" s="797"/>
      <c r="CZ24" s="797"/>
      <c r="DA24" s="798"/>
      <c r="DB24" s="796"/>
      <c r="DC24" s="797"/>
      <c r="DD24" s="797"/>
      <c r="DE24" s="797"/>
      <c r="DF24" s="798"/>
      <c r="DG24" s="796"/>
      <c r="DH24" s="797"/>
      <c r="DI24" s="797"/>
      <c r="DJ24" s="797"/>
      <c r="DK24" s="798"/>
      <c r="DL24" s="796"/>
      <c r="DM24" s="797"/>
      <c r="DN24" s="797"/>
      <c r="DO24" s="797"/>
      <c r="DP24" s="798"/>
      <c r="DQ24" s="796"/>
      <c r="DR24" s="797"/>
      <c r="DS24" s="797"/>
      <c r="DT24" s="797"/>
      <c r="DU24" s="798"/>
      <c r="DV24" s="806"/>
      <c r="DW24" s="807"/>
      <c r="DX24" s="807"/>
      <c r="DY24" s="807"/>
      <c r="DZ24" s="808"/>
      <c r="EA24" s="234"/>
    </row>
    <row r="25" spans="1:131" s="227" customFormat="1" ht="26.25" customHeight="1" thickBot="1" x14ac:dyDescent="0.2">
      <c r="A25" s="771" t="s">
        <v>385</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796"/>
      <c r="CI25" s="797"/>
      <c r="CJ25" s="797"/>
      <c r="CK25" s="797"/>
      <c r="CL25" s="798"/>
      <c r="CM25" s="796"/>
      <c r="CN25" s="797"/>
      <c r="CO25" s="797"/>
      <c r="CP25" s="797"/>
      <c r="CQ25" s="798"/>
      <c r="CR25" s="796"/>
      <c r="CS25" s="797"/>
      <c r="CT25" s="797"/>
      <c r="CU25" s="797"/>
      <c r="CV25" s="798"/>
      <c r="CW25" s="796"/>
      <c r="CX25" s="797"/>
      <c r="CY25" s="797"/>
      <c r="CZ25" s="797"/>
      <c r="DA25" s="798"/>
      <c r="DB25" s="796"/>
      <c r="DC25" s="797"/>
      <c r="DD25" s="797"/>
      <c r="DE25" s="797"/>
      <c r="DF25" s="798"/>
      <c r="DG25" s="796"/>
      <c r="DH25" s="797"/>
      <c r="DI25" s="797"/>
      <c r="DJ25" s="797"/>
      <c r="DK25" s="798"/>
      <c r="DL25" s="796"/>
      <c r="DM25" s="797"/>
      <c r="DN25" s="797"/>
      <c r="DO25" s="797"/>
      <c r="DP25" s="798"/>
      <c r="DQ25" s="796"/>
      <c r="DR25" s="797"/>
      <c r="DS25" s="797"/>
      <c r="DT25" s="797"/>
      <c r="DU25" s="798"/>
      <c r="DV25" s="806"/>
      <c r="DW25" s="807"/>
      <c r="DX25" s="807"/>
      <c r="DY25" s="807"/>
      <c r="DZ25" s="808"/>
      <c r="EA25" s="226"/>
    </row>
    <row r="26" spans="1:131" s="227" customFormat="1" ht="26.25" customHeight="1" x14ac:dyDescent="0.15">
      <c r="A26" s="762" t="s">
        <v>362</v>
      </c>
      <c r="B26" s="763"/>
      <c r="C26" s="763"/>
      <c r="D26" s="763"/>
      <c r="E26" s="763"/>
      <c r="F26" s="763"/>
      <c r="G26" s="763"/>
      <c r="H26" s="763"/>
      <c r="I26" s="763"/>
      <c r="J26" s="763"/>
      <c r="K26" s="763"/>
      <c r="L26" s="763"/>
      <c r="M26" s="763"/>
      <c r="N26" s="763"/>
      <c r="O26" s="763"/>
      <c r="P26" s="764"/>
      <c r="Q26" s="739" t="s">
        <v>386</v>
      </c>
      <c r="R26" s="740"/>
      <c r="S26" s="740"/>
      <c r="T26" s="740"/>
      <c r="U26" s="741"/>
      <c r="V26" s="739" t="s">
        <v>387</v>
      </c>
      <c r="W26" s="740"/>
      <c r="X26" s="740"/>
      <c r="Y26" s="740"/>
      <c r="Z26" s="741"/>
      <c r="AA26" s="739" t="s">
        <v>388</v>
      </c>
      <c r="AB26" s="740"/>
      <c r="AC26" s="740"/>
      <c r="AD26" s="740"/>
      <c r="AE26" s="740"/>
      <c r="AF26" s="834" t="s">
        <v>389</v>
      </c>
      <c r="AG26" s="835"/>
      <c r="AH26" s="835"/>
      <c r="AI26" s="835"/>
      <c r="AJ26" s="836"/>
      <c r="AK26" s="740" t="s">
        <v>390</v>
      </c>
      <c r="AL26" s="740"/>
      <c r="AM26" s="740"/>
      <c r="AN26" s="740"/>
      <c r="AO26" s="741"/>
      <c r="AP26" s="739" t="s">
        <v>391</v>
      </c>
      <c r="AQ26" s="740"/>
      <c r="AR26" s="740"/>
      <c r="AS26" s="740"/>
      <c r="AT26" s="741"/>
      <c r="AU26" s="739" t="s">
        <v>392</v>
      </c>
      <c r="AV26" s="740"/>
      <c r="AW26" s="740"/>
      <c r="AX26" s="740"/>
      <c r="AY26" s="741"/>
      <c r="AZ26" s="739" t="s">
        <v>393</v>
      </c>
      <c r="BA26" s="740"/>
      <c r="BB26" s="740"/>
      <c r="BC26" s="740"/>
      <c r="BD26" s="741"/>
      <c r="BE26" s="739" t="s">
        <v>369</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796"/>
      <c r="CI26" s="797"/>
      <c r="CJ26" s="797"/>
      <c r="CK26" s="797"/>
      <c r="CL26" s="798"/>
      <c r="CM26" s="796"/>
      <c r="CN26" s="797"/>
      <c r="CO26" s="797"/>
      <c r="CP26" s="797"/>
      <c r="CQ26" s="798"/>
      <c r="CR26" s="796"/>
      <c r="CS26" s="797"/>
      <c r="CT26" s="797"/>
      <c r="CU26" s="797"/>
      <c r="CV26" s="798"/>
      <c r="CW26" s="796"/>
      <c r="CX26" s="797"/>
      <c r="CY26" s="797"/>
      <c r="CZ26" s="797"/>
      <c r="DA26" s="798"/>
      <c r="DB26" s="796"/>
      <c r="DC26" s="797"/>
      <c r="DD26" s="797"/>
      <c r="DE26" s="797"/>
      <c r="DF26" s="798"/>
      <c r="DG26" s="796"/>
      <c r="DH26" s="797"/>
      <c r="DI26" s="797"/>
      <c r="DJ26" s="797"/>
      <c r="DK26" s="798"/>
      <c r="DL26" s="796"/>
      <c r="DM26" s="797"/>
      <c r="DN26" s="797"/>
      <c r="DO26" s="797"/>
      <c r="DP26" s="798"/>
      <c r="DQ26" s="796"/>
      <c r="DR26" s="797"/>
      <c r="DS26" s="797"/>
      <c r="DT26" s="797"/>
      <c r="DU26" s="798"/>
      <c r="DV26" s="806"/>
      <c r="DW26" s="807"/>
      <c r="DX26" s="807"/>
      <c r="DY26" s="807"/>
      <c r="DZ26" s="808"/>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796"/>
      <c r="CI27" s="797"/>
      <c r="CJ27" s="797"/>
      <c r="CK27" s="797"/>
      <c r="CL27" s="798"/>
      <c r="CM27" s="796"/>
      <c r="CN27" s="797"/>
      <c r="CO27" s="797"/>
      <c r="CP27" s="797"/>
      <c r="CQ27" s="798"/>
      <c r="CR27" s="796"/>
      <c r="CS27" s="797"/>
      <c r="CT27" s="797"/>
      <c r="CU27" s="797"/>
      <c r="CV27" s="798"/>
      <c r="CW27" s="796"/>
      <c r="CX27" s="797"/>
      <c r="CY27" s="797"/>
      <c r="CZ27" s="797"/>
      <c r="DA27" s="798"/>
      <c r="DB27" s="796"/>
      <c r="DC27" s="797"/>
      <c r="DD27" s="797"/>
      <c r="DE27" s="797"/>
      <c r="DF27" s="798"/>
      <c r="DG27" s="796"/>
      <c r="DH27" s="797"/>
      <c r="DI27" s="797"/>
      <c r="DJ27" s="797"/>
      <c r="DK27" s="798"/>
      <c r="DL27" s="796"/>
      <c r="DM27" s="797"/>
      <c r="DN27" s="797"/>
      <c r="DO27" s="797"/>
      <c r="DP27" s="798"/>
      <c r="DQ27" s="796"/>
      <c r="DR27" s="797"/>
      <c r="DS27" s="797"/>
      <c r="DT27" s="797"/>
      <c r="DU27" s="798"/>
      <c r="DV27" s="806"/>
      <c r="DW27" s="807"/>
      <c r="DX27" s="807"/>
      <c r="DY27" s="807"/>
      <c r="DZ27" s="808"/>
      <c r="EA27" s="226"/>
    </row>
    <row r="28" spans="1:131" s="227" customFormat="1" ht="26.25" customHeight="1" thickTop="1" x14ac:dyDescent="0.15">
      <c r="A28" s="246">
        <v>1</v>
      </c>
      <c r="B28" s="753" t="s">
        <v>394</v>
      </c>
      <c r="C28" s="754"/>
      <c r="D28" s="754"/>
      <c r="E28" s="754"/>
      <c r="F28" s="754"/>
      <c r="G28" s="754"/>
      <c r="H28" s="754"/>
      <c r="I28" s="754"/>
      <c r="J28" s="754"/>
      <c r="K28" s="754"/>
      <c r="L28" s="754"/>
      <c r="M28" s="754"/>
      <c r="N28" s="754"/>
      <c r="O28" s="754"/>
      <c r="P28" s="755"/>
      <c r="Q28" s="846">
        <v>3553</v>
      </c>
      <c r="R28" s="847"/>
      <c r="S28" s="847"/>
      <c r="T28" s="847"/>
      <c r="U28" s="847"/>
      <c r="V28" s="847">
        <v>3436</v>
      </c>
      <c r="W28" s="847"/>
      <c r="X28" s="847"/>
      <c r="Y28" s="847"/>
      <c r="Z28" s="847"/>
      <c r="AA28" s="847">
        <v>117</v>
      </c>
      <c r="AB28" s="847"/>
      <c r="AC28" s="847"/>
      <c r="AD28" s="847"/>
      <c r="AE28" s="848"/>
      <c r="AF28" s="849">
        <v>117</v>
      </c>
      <c r="AG28" s="847"/>
      <c r="AH28" s="847"/>
      <c r="AI28" s="847"/>
      <c r="AJ28" s="850"/>
      <c r="AK28" s="851">
        <v>278</v>
      </c>
      <c r="AL28" s="852"/>
      <c r="AM28" s="852"/>
      <c r="AN28" s="852"/>
      <c r="AO28" s="852"/>
      <c r="AP28" s="852" t="s">
        <v>517</v>
      </c>
      <c r="AQ28" s="852"/>
      <c r="AR28" s="852"/>
      <c r="AS28" s="852"/>
      <c r="AT28" s="852"/>
      <c r="AU28" s="840" t="s">
        <v>517</v>
      </c>
      <c r="AV28" s="841"/>
      <c r="AW28" s="841"/>
      <c r="AX28" s="841"/>
      <c r="AY28" s="842"/>
      <c r="AZ28" s="843" t="s">
        <v>517</v>
      </c>
      <c r="BA28" s="843"/>
      <c r="BB28" s="843"/>
      <c r="BC28" s="843"/>
      <c r="BD28" s="843"/>
      <c r="BE28" s="844"/>
      <c r="BF28" s="844"/>
      <c r="BG28" s="844"/>
      <c r="BH28" s="844"/>
      <c r="BI28" s="845"/>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796"/>
      <c r="CI28" s="797"/>
      <c r="CJ28" s="797"/>
      <c r="CK28" s="797"/>
      <c r="CL28" s="798"/>
      <c r="CM28" s="796"/>
      <c r="CN28" s="797"/>
      <c r="CO28" s="797"/>
      <c r="CP28" s="797"/>
      <c r="CQ28" s="798"/>
      <c r="CR28" s="796"/>
      <c r="CS28" s="797"/>
      <c r="CT28" s="797"/>
      <c r="CU28" s="797"/>
      <c r="CV28" s="798"/>
      <c r="CW28" s="796"/>
      <c r="CX28" s="797"/>
      <c r="CY28" s="797"/>
      <c r="CZ28" s="797"/>
      <c r="DA28" s="798"/>
      <c r="DB28" s="796"/>
      <c r="DC28" s="797"/>
      <c r="DD28" s="797"/>
      <c r="DE28" s="797"/>
      <c r="DF28" s="798"/>
      <c r="DG28" s="796"/>
      <c r="DH28" s="797"/>
      <c r="DI28" s="797"/>
      <c r="DJ28" s="797"/>
      <c r="DK28" s="798"/>
      <c r="DL28" s="796"/>
      <c r="DM28" s="797"/>
      <c r="DN28" s="797"/>
      <c r="DO28" s="797"/>
      <c r="DP28" s="798"/>
      <c r="DQ28" s="796"/>
      <c r="DR28" s="797"/>
      <c r="DS28" s="797"/>
      <c r="DT28" s="797"/>
      <c r="DU28" s="798"/>
      <c r="DV28" s="806"/>
      <c r="DW28" s="807"/>
      <c r="DX28" s="807"/>
      <c r="DY28" s="807"/>
      <c r="DZ28" s="808"/>
      <c r="EA28" s="226"/>
    </row>
    <row r="29" spans="1:131" s="227" customFormat="1" ht="26.25" customHeight="1" x14ac:dyDescent="0.15">
      <c r="A29" s="246">
        <v>2</v>
      </c>
      <c r="B29" s="777" t="s">
        <v>395</v>
      </c>
      <c r="C29" s="778"/>
      <c r="D29" s="778"/>
      <c r="E29" s="778"/>
      <c r="F29" s="778"/>
      <c r="G29" s="778"/>
      <c r="H29" s="778"/>
      <c r="I29" s="778"/>
      <c r="J29" s="778"/>
      <c r="K29" s="778"/>
      <c r="L29" s="778"/>
      <c r="M29" s="778"/>
      <c r="N29" s="778"/>
      <c r="O29" s="778"/>
      <c r="P29" s="779"/>
      <c r="Q29" s="780">
        <v>3</v>
      </c>
      <c r="R29" s="781"/>
      <c r="S29" s="781"/>
      <c r="T29" s="781"/>
      <c r="U29" s="781"/>
      <c r="V29" s="781">
        <v>3</v>
      </c>
      <c r="W29" s="781"/>
      <c r="X29" s="781"/>
      <c r="Y29" s="781"/>
      <c r="Z29" s="781"/>
      <c r="AA29" s="781">
        <v>0</v>
      </c>
      <c r="AB29" s="781"/>
      <c r="AC29" s="781"/>
      <c r="AD29" s="781"/>
      <c r="AE29" s="782"/>
      <c r="AF29" s="783">
        <v>0</v>
      </c>
      <c r="AG29" s="784"/>
      <c r="AH29" s="784"/>
      <c r="AI29" s="784"/>
      <c r="AJ29" s="785"/>
      <c r="AK29" s="855">
        <v>3</v>
      </c>
      <c r="AL29" s="856"/>
      <c r="AM29" s="856"/>
      <c r="AN29" s="856"/>
      <c r="AO29" s="856"/>
      <c r="AP29" s="857" t="s">
        <v>517</v>
      </c>
      <c r="AQ29" s="858"/>
      <c r="AR29" s="858"/>
      <c r="AS29" s="858"/>
      <c r="AT29" s="855"/>
      <c r="AU29" s="857" t="s">
        <v>517</v>
      </c>
      <c r="AV29" s="858"/>
      <c r="AW29" s="858"/>
      <c r="AX29" s="858"/>
      <c r="AY29" s="855"/>
      <c r="AZ29" s="859" t="s">
        <v>517</v>
      </c>
      <c r="BA29" s="859"/>
      <c r="BB29" s="859"/>
      <c r="BC29" s="859"/>
      <c r="BD29" s="859"/>
      <c r="BE29" s="853"/>
      <c r="BF29" s="853"/>
      <c r="BG29" s="853"/>
      <c r="BH29" s="853"/>
      <c r="BI29" s="854"/>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796"/>
      <c r="CI29" s="797"/>
      <c r="CJ29" s="797"/>
      <c r="CK29" s="797"/>
      <c r="CL29" s="798"/>
      <c r="CM29" s="796"/>
      <c r="CN29" s="797"/>
      <c r="CO29" s="797"/>
      <c r="CP29" s="797"/>
      <c r="CQ29" s="798"/>
      <c r="CR29" s="796"/>
      <c r="CS29" s="797"/>
      <c r="CT29" s="797"/>
      <c r="CU29" s="797"/>
      <c r="CV29" s="798"/>
      <c r="CW29" s="796"/>
      <c r="CX29" s="797"/>
      <c r="CY29" s="797"/>
      <c r="CZ29" s="797"/>
      <c r="DA29" s="798"/>
      <c r="DB29" s="796"/>
      <c r="DC29" s="797"/>
      <c r="DD29" s="797"/>
      <c r="DE29" s="797"/>
      <c r="DF29" s="798"/>
      <c r="DG29" s="796"/>
      <c r="DH29" s="797"/>
      <c r="DI29" s="797"/>
      <c r="DJ29" s="797"/>
      <c r="DK29" s="798"/>
      <c r="DL29" s="796"/>
      <c r="DM29" s="797"/>
      <c r="DN29" s="797"/>
      <c r="DO29" s="797"/>
      <c r="DP29" s="798"/>
      <c r="DQ29" s="796"/>
      <c r="DR29" s="797"/>
      <c r="DS29" s="797"/>
      <c r="DT29" s="797"/>
      <c r="DU29" s="798"/>
      <c r="DV29" s="806"/>
      <c r="DW29" s="807"/>
      <c r="DX29" s="807"/>
      <c r="DY29" s="807"/>
      <c r="DZ29" s="808"/>
      <c r="EA29" s="226"/>
    </row>
    <row r="30" spans="1:131" s="227" customFormat="1" ht="26.25" customHeight="1" x14ac:dyDescent="0.15">
      <c r="A30" s="246">
        <v>3</v>
      </c>
      <c r="B30" s="777" t="s">
        <v>396</v>
      </c>
      <c r="C30" s="778"/>
      <c r="D30" s="778"/>
      <c r="E30" s="778"/>
      <c r="F30" s="778"/>
      <c r="G30" s="778"/>
      <c r="H30" s="778"/>
      <c r="I30" s="778"/>
      <c r="J30" s="778"/>
      <c r="K30" s="778"/>
      <c r="L30" s="778"/>
      <c r="M30" s="778"/>
      <c r="N30" s="778"/>
      <c r="O30" s="778"/>
      <c r="P30" s="779"/>
      <c r="Q30" s="780">
        <v>803</v>
      </c>
      <c r="R30" s="781"/>
      <c r="S30" s="781"/>
      <c r="T30" s="781"/>
      <c r="U30" s="781"/>
      <c r="V30" s="781">
        <v>797</v>
      </c>
      <c r="W30" s="781"/>
      <c r="X30" s="781"/>
      <c r="Y30" s="781"/>
      <c r="Z30" s="781"/>
      <c r="AA30" s="781">
        <v>6</v>
      </c>
      <c r="AB30" s="781"/>
      <c r="AC30" s="781"/>
      <c r="AD30" s="781"/>
      <c r="AE30" s="782"/>
      <c r="AF30" s="783">
        <v>6</v>
      </c>
      <c r="AG30" s="784"/>
      <c r="AH30" s="784"/>
      <c r="AI30" s="784"/>
      <c r="AJ30" s="785"/>
      <c r="AK30" s="855">
        <v>515</v>
      </c>
      <c r="AL30" s="856"/>
      <c r="AM30" s="856"/>
      <c r="AN30" s="856"/>
      <c r="AO30" s="856"/>
      <c r="AP30" s="857" t="s">
        <v>517</v>
      </c>
      <c r="AQ30" s="858"/>
      <c r="AR30" s="858"/>
      <c r="AS30" s="858"/>
      <c r="AT30" s="855"/>
      <c r="AU30" s="857" t="s">
        <v>517</v>
      </c>
      <c r="AV30" s="858"/>
      <c r="AW30" s="858"/>
      <c r="AX30" s="858"/>
      <c r="AY30" s="855"/>
      <c r="AZ30" s="859" t="s">
        <v>517</v>
      </c>
      <c r="BA30" s="859"/>
      <c r="BB30" s="859"/>
      <c r="BC30" s="859"/>
      <c r="BD30" s="859"/>
      <c r="BE30" s="853"/>
      <c r="BF30" s="853"/>
      <c r="BG30" s="853"/>
      <c r="BH30" s="853"/>
      <c r="BI30" s="854"/>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796"/>
      <c r="CI30" s="797"/>
      <c r="CJ30" s="797"/>
      <c r="CK30" s="797"/>
      <c r="CL30" s="798"/>
      <c r="CM30" s="796"/>
      <c r="CN30" s="797"/>
      <c r="CO30" s="797"/>
      <c r="CP30" s="797"/>
      <c r="CQ30" s="798"/>
      <c r="CR30" s="796"/>
      <c r="CS30" s="797"/>
      <c r="CT30" s="797"/>
      <c r="CU30" s="797"/>
      <c r="CV30" s="798"/>
      <c r="CW30" s="796"/>
      <c r="CX30" s="797"/>
      <c r="CY30" s="797"/>
      <c r="CZ30" s="797"/>
      <c r="DA30" s="798"/>
      <c r="DB30" s="796"/>
      <c r="DC30" s="797"/>
      <c r="DD30" s="797"/>
      <c r="DE30" s="797"/>
      <c r="DF30" s="798"/>
      <c r="DG30" s="796"/>
      <c r="DH30" s="797"/>
      <c r="DI30" s="797"/>
      <c r="DJ30" s="797"/>
      <c r="DK30" s="798"/>
      <c r="DL30" s="796"/>
      <c r="DM30" s="797"/>
      <c r="DN30" s="797"/>
      <c r="DO30" s="797"/>
      <c r="DP30" s="798"/>
      <c r="DQ30" s="796"/>
      <c r="DR30" s="797"/>
      <c r="DS30" s="797"/>
      <c r="DT30" s="797"/>
      <c r="DU30" s="798"/>
      <c r="DV30" s="806"/>
      <c r="DW30" s="807"/>
      <c r="DX30" s="807"/>
      <c r="DY30" s="807"/>
      <c r="DZ30" s="808"/>
      <c r="EA30" s="226"/>
    </row>
    <row r="31" spans="1:131" s="227" customFormat="1" ht="26.25" customHeight="1" x14ac:dyDescent="0.15">
      <c r="A31" s="246">
        <v>4</v>
      </c>
      <c r="B31" s="777" t="s">
        <v>397</v>
      </c>
      <c r="C31" s="778"/>
      <c r="D31" s="778"/>
      <c r="E31" s="778"/>
      <c r="F31" s="778"/>
      <c r="G31" s="778"/>
      <c r="H31" s="778"/>
      <c r="I31" s="778"/>
      <c r="J31" s="778"/>
      <c r="K31" s="778"/>
      <c r="L31" s="778"/>
      <c r="M31" s="778"/>
      <c r="N31" s="778"/>
      <c r="O31" s="778"/>
      <c r="P31" s="779"/>
      <c r="Q31" s="780">
        <v>890</v>
      </c>
      <c r="R31" s="781"/>
      <c r="S31" s="781"/>
      <c r="T31" s="781"/>
      <c r="U31" s="781"/>
      <c r="V31" s="781">
        <v>850</v>
      </c>
      <c r="W31" s="781"/>
      <c r="X31" s="781"/>
      <c r="Y31" s="781"/>
      <c r="Z31" s="781"/>
      <c r="AA31" s="781">
        <v>40</v>
      </c>
      <c r="AB31" s="781"/>
      <c r="AC31" s="781"/>
      <c r="AD31" s="781"/>
      <c r="AE31" s="782"/>
      <c r="AF31" s="783">
        <v>447</v>
      </c>
      <c r="AG31" s="784"/>
      <c r="AH31" s="784"/>
      <c r="AI31" s="784"/>
      <c r="AJ31" s="785"/>
      <c r="AK31" s="855">
        <v>195</v>
      </c>
      <c r="AL31" s="856"/>
      <c r="AM31" s="856"/>
      <c r="AN31" s="856"/>
      <c r="AO31" s="856"/>
      <c r="AP31" s="856">
        <v>3250</v>
      </c>
      <c r="AQ31" s="856"/>
      <c r="AR31" s="856"/>
      <c r="AS31" s="856"/>
      <c r="AT31" s="856"/>
      <c r="AU31" s="856">
        <v>1606</v>
      </c>
      <c r="AV31" s="856"/>
      <c r="AW31" s="856"/>
      <c r="AX31" s="856"/>
      <c r="AY31" s="856"/>
      <c r="AZ31" s="859" t="s">
        <v>517</v>
      </c>
      <c r="BA31" s="859"/>
      <c r="BB31" s="859"/>
      <c r="BC31" s="859"/>
      <c r="BD31" s="859"/>
      <c r="BE31" s="853" t="s">
        <v>398</v>
      </c>
      <c r="BF31" s="853"/>
      <c r="BG31" s="853"/>
      <c r="BH31" s="853"/>
      <c r="BI31" s="854"/>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796"/>
      <c r="CI31" s="797"/>
      <c r="CJ31" s="797"/>
      <c r="CK31" s="797"/>
      <c r="CL31" s="798"/>
      <c r="CM31" s="796"/>
      <c r="CN31" s="797"/>
      <c r="CO31" s="797"/>
      <c r="CP31" s="797"/>
      <c r="CQ31" s="798"/>
      <c r="CR31" s="796"/>
      <c r="CS31" s="797"/>
      <c r="CT31" s="797"/>
      <c r="CU31" s="797"/>
      <c r="CV31" s="798"/>
      <c r="CW31" s="796"/>
      <c r="CX31" s="797"/>
      <c r="CY31" s="797"/>
      <c r="CZ31" s="797"/>
      <c r="DA31" s="798"/>
      <c r="DB31" s="796"/>
      <c r="DC31" s="797"/>
      <c r="DD31" s="797"/>
      <c r="DE31" s="797"/>
      <c r="DF31" s="798"/>
      <c r="DG31" s="796"/>
      <c r="DH31" s="797"/>
      <c r="DI31" s="797"/>
      <c r="DJ31" s="797"/>
      <c r="DK31" s="798"/>
      <c r="DL31" s="796"/>
      <c r="DM31" s="797"/>
      <c r="DN31" s="797"/>
      <c r="DO31" s="797"/>
      <c r="DP31" s="798"/>
      <c r="DQ31" s="796"/>
      <c r="DR31" s="797"/>
      <c r="DS31" s="797"/>
      <c r="DT31" s="797"/>
      <c r="DU31" s="798"/>
      <c r="DV31" s="806"/>
      <c r="DW31" s="807"/>
      <c r="DX31" s="807"/>
      <c r="DY31" s="807"/>
      <c r="DZ31" s="808"/>
      <c r="EA31" s="226"/>
    </row>
    <row r="32" spans="1:131" s="227" customFormat="1" ht="26.25" customHeight="1" x14ac:dyDescent="0.15">
      <c r="A32" s="246">
        <v>5</v>
      </c>
      <c r="B32" s="777" t="s">
        <v>399</v>
      </c>
      <c r="C32" s="778"/>
      <c r="D32" s="778"/>
      <c r="E32" s="778"/>
      <c r="F32" s="778"/>
      <c r="G32" s="778"/>
      <c r="H32" s="778"/>
      <c r="I32" s="778"/>
      <c r="J32" s="778"/>
      <c r="K32" s="778"/>
      <c r="L32" s="778"/>
      <c r="M32" s="778"/>
      <c r="N32" s="778"/>
      <c r="O32" s="778"/>
      <c r="P32" s="779"/>
      <c r="Q32" s="780">
        <v>1243</v>
      </c>
      <c r="R32" s="781"/>
      <c r="S32" s="781"/>
      <c r="T32" s="781"/>
      <c r="U32" s="781"/>
      <c r="V32" s="781">
        <v>1228</v>
      </c>
      <c r="W32" s="781"/>
      <c r="X32" s="781"/>
      <c r="Y32" s="781"/>
      <c r="Z32" s="781"/>
      <c r="AA32" s="781">
        <v>15</v>
      </c>
      <c r="AB32" s="781"/>
      <c r="AC32" s="781"/>
      <c r="AD32" s="781"/>
      <c r="AE32" s="782"/>
      <c r="AF32" s="783">
        <v>3</v>
      </c>
      <c r="AG32" s="784"/>
      <c r="AH32" s="784"/>
      <c r="AI32" s="784"/>
      <c r="AJ32" s="785"/>
      <c r="AK32" s="855">
        <v>261</v>
      </c>
      <c r="AL32" s="856"/>
      <c r="AM32" s="856"/>
      <c r="AN32" s="856"/>
      <c r="AO32" s="856"/>
      <c r="AP32" s="856">
        <v>4465</v>
      </c>
      <c r="AQ32" s="856"/>
      <c r="AR32" s="856"/>
      <c r="AS32" s="856"/>
      <c r="AT32" s="856"/>
      <c r="AU32" s="856">
        <v>4465</v>
      </c>
      <c r="AV32" s="856"/>
      <c r="AW32" s="856"/>
      <c r="AX32" s="856"/>
      <c r="AY32" s="856"/>
      <c r="AZ32" s="859" t="s">
        <v>517</v>
      </c>
      <c r="BA32" s="859"/>
      <c r="BB32" s="859"/>
      <c r="BC32" s="859"/>
      <c r="BD32" s="859"/>
      <c r="BE32" s="853" t="s">
        <v>400</v>
      </c>
      <c r="BF32" s="853"/>
      <c r="BG32" s="853"/>
      <c r="BH32" s="853"/>
      <c r="BI32" s="854"/>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796"/>
      <c r="CI32" s="797"/>
      <c r="CJ32" s="797"/>
      <c r="CK32" s="797"/>
      <c r="CL32" s="798"/>
      <c r="CM32" s="796"/>
      <c r="CN32" s="797"/>
      <c r="CO32" s="797"/>
      <c r="CP32" s="797"/>
      <c r="CQ32" s="798"/>
      <c r="CR32" s="796"/>
      <c r="CS32" s="797"/>
      <c r="CT32" s="797"/>
      <c r="CU32" s="797"/>
      <c r="CV32" s="798"/>
      <c r="CW32" s="796"/>
      <c r="CX32" s="797"/>
      <c r="CY32" s="797"/>
      <c r="CZ32" s="797"/>
      <c r="DA32" s="798"/>
      <c r="DB32" s="796"/>
      <c r="DC32" s="797"/>
      <c r="DD32" s="797"/>
      <c r="DE32" s="797"/>
      <c r="DF32" s="798"/>
      <c r="DG32" s="796"/>
      <c r="DH32" s="797"/>
      <c r="DI32" s="797"/>
      <c r="DJ32" s="797"/>
      <c r="DK32" s="798"/>
      <c r="DL32" s="796"/>
      <c r="DM32" s="797"/>
      <c r="DN32" s="797"/>
      <c r="DO32" s="797"/>
      <c r="DP32" s="798"/>
      <c r="DQ32" s="796"/>
      <c r="DR32" s="797"/>
      <c r="DS32" s="797"/>
      <c r="DT32" s="797"/>
      <c r="DU32" s="798"/>
      <c r="DV32" s="806"/>
      <c r="DW32" s="807"/>
      <c r="DX32" s="807"/>
      <c r="DY32" s="807"/>
      <c r="DZ32" s="808"/>
      <c r="EA32" s="226"/>
    </row>
    <row r="33" spans="1:131" s="227" customFormat="1" ht="26.25" customHeight="1" x14ac:dyDescent="0.15">
      <c r="A33" s="246">
        <v>6</v>
      </c>
      <c r="B33" s="777" t="s">
        <v>401</v>
      </c>
      <c r="C33" s="778"/>
      <c r="D33" s="778"/>
      <c r="E33" s="778"/>
      <c r="F33" s="778"/>
      <c r="G33" s="778"/>
      <c r="H33" s="778"/>
      <c r="I33" s="778"/>
      <c r="J33" s="778"/>
      <c r="K33" s="778"/>
      <c r="L33" s="778"/>
      <c r="M33" s="778"/>
      <c r="N33" s="778"/>
      <c r="O33" s="778"/>
      <c r="P33" s="779"/>
      <c r="Q33" s="780">
        <v>239</v>
      </c>
      <c r="R33" s="781"/>
      <c r="S33" s="781"/>
      <c r="T33" s="781"/>
      <c r="U33" s="781"/>
      <c r="V33" s="781">
        <v>238</v>
      </c>
      <c r="W33" s="781"/>
      <c r="X33" s="781"/>
      <c r="Y33" s="781"/>
      <c r="Z33" s="781"/>
      <c r="AA33" s="781">
        <v>0</v>
      </c>
      <c r="AB33" s="781"/>
      <c r="AC33" s="781"/>
      <c r="AD33" s="781"/>
      <c r="AE33" s="782"/>
      <c r="AF33" s="783">
        <v>0</v>
      </c>
      <c r="AG33" s="784"/>
      <c r="AH33" s="784"/>
      <c r="AI33" s="784"/>
      <c r="AJ33" s="785"/>
      <c r="AK33" s="855">
        <v>194</v>
      </c>
      <c r="AL33" s="856"/>
      <c r="AM33" s="856"/>
      <c r="AN33" s="856"/>
      <c r="AO33" s="856"/>
      <c r="AP33" s="856">
        <v>1288</v>
      </c>
      <c r="AQ33" s="856"/>
      <c r="AR33" s="856"/>
      <c r="AS33" s="856"/>
      <c r="AT33" s="856"/>
      <c r="AU33" s="856">
        <v>1288</v>
      </c>
      <c r="AV33" s="856"/>
      <c r="AW33" s="856"/>
      <c r="AX33" s="856"/>
      <c r="AY33" s="856"/>
      <c r="AZ33" s="859" t="s">
        <v>517</v>
      </c>
      <c r="BA33" s="859"/>
      <c r="BB33" s="859"/>
      <c r="BC33" s="859"/>
      <c r="BD33" s="859"/>
      <c r="BE33" s="853" t="s">
        <v>402</v>
      </c>
      <c r="BF33" s="853"/>
      <c r="BG33" s="853"/>
      <c r="BH33" s="853"/>
      <c r="BI33" s="854"/>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796"/>
      <c r="CI33" s="797"/>
      <c r="CJ33" s="797"/>
      <c r="CK33" s="797"/>
      <c r="CL33" s="798"/>
      <c r="CM33" s="796"/>
      <c r="CN33" s="797"/>
      <c r="CO33" s="797"/>
      <c r="CP33" s="797"/>
      <c r="CQ33" s="798"/>
      <c r="CR33" s="796"/>
      <c r="CS33" s="797"/>
      <c r="CT33" s="797"/>
      <c r="CU33" s="797"/>
      <c r="CV33" s="798"/>
      <c r="CW33" s="796"/>
      <c r="CX33" s="797"/>
      <c r="CY33" s="797"/>
      <c r="CZ33" s="797"/>
      <c r="DA33" s="798"/>
      <c r="DB33" s="796"/>
      <c r="DC33" s="797"/>
      <c r="DD33" s="797"/>
      <c r="DE33" s="797"/>
      <c r="DF33" s="798"/>
      <c r="DG33" s="796"/>
      <c r="DH33" s="797"/>
      <c r="DI33" s="797"/>
      <c r="DJ33" s="797"/>
      <c r="DK33" s="798"/>
      <c r="DL33" s="796"/>
      <c r="DM33" s="797"/>
      <c r="DN33" s="797"/>
      <c r="DO33" s="797"/>
      <c r="DP33" s="798"/>
      <c r="DQ33" s="796"/>
      <c r="DR33" s="797"/>
      <c r="DS33" s="797"/>
      <c r="DT33" s="797"/>
      <c r="DU33" s="798"/>
      <c r="DV33" s="806"/>
      <c r="DW33" s="807"/>
      <c r="DX33" s="807"/>
      <c r="DY33" s="807"/>
      <c r="DZ33" s="808"/>
      <c r="EA33" s="226"/>
    </row>
    <row r="34" spans="1:131" s="227" customFormat="1" ht="26.25" customHeight="1" x14ac:dyDescent="0.15">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5"/>
      <c r="AL34" s="856"/>
      <c r="AM34" s="856"/>
      <c r="AN34" s="856"/>
      <c r="AO34" s="856"/>
      <c r="AP34" s="856"/>
      <c r="AQ34" s="856"/>
      <c r="AR34" s="856"/>
      <c r="AS34" s="856"/>
      <c r="AT34" s="856"/>
      <c r="AU34" s="856"/>
      <c r="AV34" s="856"/>
      <c r="AW34" s="856"/>
      <c r="AX34" s="856"/>
      <c r="AY34" s="856"/>
      <c r="AZ34" s="859"/>
      <c r="BA34" s="859"/>
      <c r="BB34" s="859"/>
      <c r="BC34" s="859"/>
      <c r="BD34" s="859"/>
      <c r="BE34" s="853"/>
      <c r="BF34" s="853"/>
      <c r="BG34" s="853"/>
      <c r="BH34" s="853"/>
      <c r="BI34" s="854"/>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796"/>
      <c r="CI34" s="797"/>
      <c r="CJ34" s="797"/>
      <c r="CK34" s="797"/>
      <c r="CL34" s="798"/>
      <c r="CM34" s="796"/>
      <c r="CN34" s="797"/>
      <c r="CO34" s="797"/>
      <c r="CP34" s="797"/>
      <c r="CQ34" s="798"/>
      <c r="CR34" s="796"/>
      <c r="CS34" s="797"/>
      <c r="CT34" s="797"/>
      <c r="CU34" s="797"/>
      <c r="CV34" s="798"/>
      <c r="CW34" s="796"/>
      <c r="CX34" s="797"/>
      <c r="CY34" s="797"/>
      <c r="CZ34" s="797"/>
      <c r="DA34" s="798"/>
      <c r="DB34" s="796"/>
      <c r="DC34" s="797"/>
      <c r="DD34" s="797"/>
      <c r="DE34" s="797"/>
      <c r="DF34" s="798"/>
      <c r="DG34" s="796"/>
      <c r="DH34" s="797"/>
      <c r="DI34" s="797"/>
      <c r="DJ34" s="797"/>
      <c r="DK34" s="798"/>
      <c r="DL34" s="796"/>
      <c r="DM34" s="797"/>
      <c r="DN34" s="797"/>
      <c r="DO34" s="797"/>
      <c r="DP34" s="798"/>
      <c r="DQ34" s="796"/>
      <c r="DR34" s="797"/>
      <c r="DS34" s="797"/>
      <c r="DT34" s="797"/>
      <c r="DU34" s="798"/>
      <c r="DV34" s="806"/>
      <c r="DW34" s="807"/>
      <c r="DX34" s="807"/>
      <c r="DY34" s="807"/>
      <c r="DZ34" s="808"/>
      <c r="EA34" s="226"/>
    </row>
    <row r="35" spans="1:131" s="227" customFormat="1" ht="26.25" customHeight="1" x14ac:dyDescent="0.15">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5"/>
      <c r="AL35" s="856"/>
      <c r="AM35" s="856"/>
      <c r="AN35" s="856"/>
      <c r="AO35" s="856"/>
      <c r="AP35" s="856"/>
      <c r="AQ35" s="856"/>
      <c r="AR35" s="856"/>
      <c r="AS35" s="856"/>
      <c r="AT35" s="856"/>
      <c r="AU35" s="856"/>
      <c r="AV35" s="856"/>
      <c r="AW35" s="856"/>
      <c r="AX35" s="856"/>
      <c r="AY35" s="856"/>
      <c r="AZ35" s="859"/>
      <c r="BA35" s="859"/>
      <c r="BB35" s="859"/>
      <c r="BC35" s="859"/>
      <c r="BD35" s="859"/>
      <c r="BE35" s="853"/>
      <c r="BF35" s="853"/>
      <c r="BG35" s="853"/>
      <c r="BH35" s="853"/>
      <c r="BI35" s="854"/>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796"/>
      <c r="CI35" s="797"/>
      <c r="CJ35" s="797"/>
      <c r="CK35" s="797"/>
      <c r="CL35" s="798"/>
      <c r="CM35" s="796"/>
      <c r="CN35" s="797"/>
      <c r="CO35" s="797"/>
      <c r="CP35" s="797"/>
      <c r="CQ35" s="798"/>
      <c r="CR35" s="796"/>
      <c r="CS35" s="797"/>
      <c r="CT35" s="797"/>
      <c r="CU35" s="797"/>
      <c r="CV35" s="798"/>
      <c r="CW35" s="796"/>
      <c r="CX35" s="797"/>
      <c r="CY35" s="797"/>
      <c r="CZ35" s="797"/>
      <c r="DA35" s="798"/>
      <c r="DB35" s="796"/>
      <c r="DC35" s="797"/>
      <c r="DD35" s="797"/>
      <c r="DE35" s="797"/>
      <c r="DF35" s="798"/>
      <c r="DG35" s="796"/>
      <c r="DH35" s="797"/>
      <c r="DI35" s="797"/>
      <c r="DJ35" s="797"/>
      <c r="DK35" s="798"/>
      <c r="DL35" s="796"/>
      <c r="DM35" s="797"/>
      <c r="DN35" s="797"/>
      <c r="DO35" s="797"/>
      <c r="DP35" s="798"/>
      <c r="DQ35" s="796"/>
      <c r="DR35" s="797"/>
      <c r="DS35" s="797"/>
      <c r="DT35" s="797"/>
      <c r="DU35" s="798"/>
      <c r="DV35" s="806"/>
      <c r="DW35" s="807"/>
      <c r="DX35" s="807"/>
      <c r="DY35" s="807"/>
      <c r="DZ35" s="808"/>
      <c r="EA35" s="226"/>
    </row>
    <row r="36" spans="1:131" s="227" customFormat="1" ht="26.25" customHeight="1" x14ac:dyDescent="0.15">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5"/>
      <c r="AL36" s="856"/>
      <c r="AM36" s="856"/>
      <c r="AN36" s="856"/>
      <c r="AO36" s="856"/>
      <c r="AP36" s="856"/>
      <c r="AQ36" s="856"/>
      <c r="AR36" s="856"/>
      <c r="AS36" s="856"/>
      <c r="AT36" s="856"/>
      <c r="AU36" s="856"/>
      <c r="AV36" s="856"/>
      <c r="AW36" s="856"/>
      <c r="AX36" s="856"/>
      <c r="AY36" s="856"/>
      <c r="AZ36" s="859"/>
      <c r="BA36" s="859"/>
      <c r="BB36" s="859"/>
      <c r="BC36" s="859"/>
      <c r="BD36" s="859"/>
      <c r="BE36" s="853"/>
      <c r="BF36" s="853"/>
      <c r="BG36" s="853"/>
      <c r="BH36" s="853"/>
      <c r="BI36" s="854"/>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796"/>
      <c r="CI36" s="797"/>
      <c r="CJ36" s="797"/>
      <c r="CK36" s="797"/>
      <c r="CL36" s="798"/>
      <c r="CM36" s="796"/>
      <c r="CN36" s="797"/>
      <c r="CO36" s="797"/>
      <c r="CP36" s="797"/>
      <c r="CQ36" s="798"/>
      <c r="CR36" s="796"/>
      <c r="CS36" s="797"/>
      <c r="CT36" s="797"/>
      <c r="CU36" s="797"/>
      <c r="CV36" s="798"/>
      <c r="CW36" s="796"/>
      <c r="CX36" s="797"/>
      <c r="CY36" s="797"/>
      <c r="CZ36" s="797"/>
      <c r="DA36" s="798"/>
      <c r="DB36" s="796"/>
      <c r="DC36" s="797"/>
      <c r="DD36" s="797"/>
      <c r="DE36" s="797"/>
      <c r="DF36" s="798"/>
      <c r="DG36" s="796"/>
      <c r="DH36" s="797"/>
      <c r="DI36" s="797"/>
      <c r="DJ36" s="797"/>
      <c r="DK36" s="798"/>
      <c r="DL36" s="796"/>
      <c r="DM36" s="797"/>
      <c r="DN36" s="797"/>
      <c r="DO36" s="797"/>
      <c r="DP36" s="798"/>
      <c r="DQ36" s="796"/>
      <c r="DR36" s="797"/>
      <c r="DS36" s="797"/>
      <c r="DT36" s="797"/>
      <c r="DU36" s="798"/>
      <c r="DV36" s="806"/>
      <c r="DW36" s="807"/>
      <c r="DX36" s="807"/>
      <c r="DY36" s="807"/>
      <c r="DZ36" s="808"/>
      <c r="EA36" s="226"/>
    </row>
    <row r="37" spans="1:131" s="227" customFormat="1" ht="26.25" customHeight="1" x14ac:dyDescent="0.15">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5"/>
      <c r="AL37" s="856"/>
      <c r="AM37" s="856"/>
      <c r="AN37" s="856"/>
      <c r="AO37" s="856"/>
      <c r="AP37" s="856"/>
      <c r="AQ37" s="856"/>
      <c r="AR37" s="856"/>
      <c r="AS37" s="856"/>
      <c r="AT37" s="856"/>
      <c r="AU37" s="856"/>
      <c r="AV37" s="856"/>
      <c r="AW37" s="856"/>
      <c r="AX37" s="856"/>
      <c r="AY37" s="856"/>
      <c r="AZ37" s="859"/>
      <c r="BA37" s="859"/>
      <c r="BB37" s="859"/>
      <c r="BC37" s="859"/>
      <c r="BD37" s="859"/>
      <c r="BE37" s="853"/>
      <c r="BF37" s="853"/>
      <c r="BG37" s="853"/>
      <c r="BH37" s="853"/>
      <c r="BI37" s="854"/>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796"/>
      <c r="CI37" s="797"/>
      <c r="CJ37" s="797"/>
      <c r="CK37" s="797"/>
      <c r="CL37" s="798"/>
      <c r="CM37" s="796"/>
      <c r="CN37" s="797"/>
      <c r="CO37" s="797"/>
      <c r="CP37" s="797"/>
      <c r="CQ37" s="798"/>
      <c r="CR37" s="796"/>
      <c r="CS37" s="797"/>
      <c r="CT37" s="797"/>
      <c r="CU37" s="797"/>
      <c r="CV37" s="798"/>
      <c r="CW37" s="796"/>
      <c r="CX37" s="797"/>
      <c r="CY37" s="797"/>
      <c r="CZ37" s="797"/>
      <c r="DA37" s="798"/>
      <c r="DB37" s="796"/>
      <c r="DC37" s="797"/>
      <c r="DD37" s="797"/>
      <c r="DE37" s="797"/>
      <c r="DF37" s="798"/>
      <c r="DG37" s="796"/>
      <c r="DH37" s="797"/>
      <c r="DI37" s="797"/>
      <c r="DJ37" s="797"/>
      <c r="DK37" s="798"/>
      <c r="DL37" s="796"/>
      <c r="DM37" s="797"/>
      <c r="DN37" s="797"/>
      <c r="DO37" s="797"/>
      <c r="DP37" s="798"/>
      <c r="DQ37" s="796"/>
      <c r="DR37" s="797"/>
      <c r="DS37" s="797"/>
      <c r="DT37" s="797"/>
      <c r="DU37" s="798"/>
      <c r="DV37" s="806"/>
      <c r="DW37" s="807"/>
      <c r="DX37" s="807"/>
      <c r="DY37" s="807"/>
      <c r="DZ37" s="808"/>
      <c r="EA37" s="226"/>
    </row>
    <row r="38" spans="1:131" s="227" customFormat="1" ht="26.25" customHeight="1" x14ac:dyDescent="0.15">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5"/>
      <c r="AL38" s="856"/>
      <c r="AM38" s="856"/>
      <c r="AN38" s="856"/>
      <c r="AO38" s="856"/>
      <c r="AP38" s="856"/>
      <c r="AQ38" s="856"/>
      <c r="AR38" s="856"/>
      <c r="AS38" s="856"/>
      <c r="AT38" s="856"/>
      <c r="AU38" s="856"/>
      <c r="AV38" s="856"/>
      <c r="AW38" s="856"/>
      <c r="AX38" s="856"/>
      <c r="AY38" s="856"/>
      <c r="AZ38" s="859"/>
      <c r="BA38" s="859"/>
      <c r="BB38" s="859"/>
      <c r="BC38" s="859"/>
      <c r="BD38" s="859"/>
      <c r="BE38" s="853"/>
      <c r="BF38" s="853"/>
      <c r="BG38" s="853"/>
      <c r="BH38" s="853"/>
      <c r="BI38" s="854"/>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796"/>
      <c r="CI38" s="797"/>
      <c r="CJ38" s="797"/>
      <c r="CK38" s="797"/>
      <c r="CL38" s="798"/>
      <c r="CM38" s="796"/>
      <c r="CN38" s="797"/>
      <c r="CO38" s="797"/>
      <c r="CP38" s="797"/>
      <c r="CQ38" s="798"/>
      <c r="CR38" s="796"/>
      <c r="CS38" s="797"/>
      <c r="CT38" s="797"/>
      <c r="CU38" s="797"/>
      <c r="CV38" s="798"/>
      <c r="CW38" s="796"/>
      <c r="CX38" s="797"/>
      <c r="CY38" s="797"/>
      <c r="CZ38" s="797"/>
      <c r="DA38" s="798"/>
      <c r="DB38" s="796"/>
      <c r="DC38" s="797"/>
      <c r="DD38" s="797"/>
      <c r="DE38" s="797"/>
      <c r="DF38" s="798"/>
      <c r="DG38" s="796"/>
      <c r="DH38" s="797"/>
      <c r="DI38" s="797"/>
      <c r="DJ38" s="797"/>
      <c r="DK38" s="798"/>
      <c r="DL38" s="796"/>
      <c r="DM38" s="797"/>
      <c r="DN38" s="797"/>
      <c r="DO38" s="797"/>
      <c r="DP38" s="798"/>
      <c r="DQ38" s="796"/>
      <c r="DR38" s="797"/>
      <c r="DS38" s="797"/>
      <c r="DT38" s="797"/>
      <c r="DU38" s="798"/>
      <c r="DV38" s="806"/>
      <c r="DW38" s="807"/>
      <c r="DX38" s="807"/>
      <c r="DY38" s="807"/>
      <c r="DZ38" s="808"/>
      <c r="EA38" s="226"/>
    </row>
    <row r="39" spans="1:131" s="227" customFormat="1" ht="26.25" customHeight="1" x14ac:dyDescent="0.15">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5"/>
      <c r="AL39" s="856"/>
      <c r="AM39" s="856"/>
      <c r="AN39" s="856"/>
      <c r="AO39" s="856"/>
      <c r="AP39" s="856"/>
      <c r="AQ39" s="856"/>
      <c r="AR39" s="856"/>
      <c r="AS39" s="856"/>
      <c r="AT39" s="856"/>
      <c r="AU39" s="856"/>
      <c r="AV39" s="856"/>
      <c r="AW39" s="856"/>
      <c r="AX39" s="856"/>
      <c r="AY39" s="856"/>
      <c r="AZ39" s="859"/>
      <c r="BA39" s="859"/>
      <c r="BB39" s="859"/>
      <c r="BC39" s="859"/>
      <c r="BD39" s="859"/>
      <c r="BE39" s="853"/>
      <c r="BF39" s="853"/>
      <c r="BG39" s="853"/>
      <c r="BH39" s="853"/>
      <c r="BI39" s="854"/>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796"/>
      <c r="CI39" s="797"/>
      <c r="CJ39" s="797"/>
      <c r="CK39" s="797"/>
      <c r="CL39" s="798"/>
      <c r="CM39" s="796"/>
      <c r="CN39" s="797"/>
      <c r="CO39" s="797"/>
      <c r="CP39" s="797"/>
      <c r="CQ39" s="798"/>
      <c r="CR39" s="796"/>
      <c r="CS39" s="797"/>
      <c r="CT39" s="797"/>
      <c r="CU39" s="797"/>
      <c r="CV39" s="798"/>
      <c r="CW39" s="796"/>
      <c r="CX39" s="797"/>
      <c r="CY39" s="797"/>
      <c r="CZ39" s="797"/>
      <c r="DA39" s="798"/>
      <c r="DB39" s="796"/>
      <c r="DC39" s="797"/>
      <c r="DD39" s="797"/>
      <c r="DE39" s="797"/>
      <c r="DF39" s="798"/>
      <c r="DG39" s="796"/>
      <c r="DH39" s="797"/>
      <c r="DI39" s="797"/>
      <c r="DJ39" s="797"/>
      <c r="DK39" s="798"/>
      <c r="DL39" s="796"/>
      <c r="DM39" s="797"/>
      <c r="DN39" s="797"/>
      <c r="DO39" s="797"/>
      <c r="DP39" s="798"/>
      <c r="DQ39" s="796"/>
      <c r="DR39" s="797"/>
      <c r="DS39" s="797"/>
      <c r="DT39" s="797"/>
      <c r="DU39" s="798"/>
      <c r="DV39" s="806"/>
      <c r="DW39" s="807"/>
      <c r="DX39" s="807"/>
      <c r="DY39" s="807"/>
      <c r="DZ39" s="808"/>
      <c r="EA39" s="226"/>
    </row>
    <row r="40" spans="1:131" s="227" customFormat="1" ht="26.25"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5"/>
      <c r="AL40" s="856"/>
      <c r="AM40" s="856"/>
      <c r="AN40" s="856"/>
      <c r="AO40" s="856"/>
      <c r="AP40" s="856"/>
      <c r="AQ40" s="856"/>
      <c r="AR40" s="856"/>
      <c r="AS40" s="856"/>
      <c r="AT40" s="856"/>
      <c r="AU40" s="856"/>
      <c r="AV40" s="856"/>
      <c r="AW40" s="856"/>
      <c r="AX40" s="856"/>
      <c r="AY40" s="856"/>
      <c r="AZ40" s="859"/>
      <c r="BA40" s="859"/>
      <c r="BB40" s="859"/>
      <c r="BC40" s="859"/>
      <c r="BD40" s="859"/>
      <c r="BE40" s="853"/>
      <c r="BF40" s="853"/>
      <c r="BG40" s="853"/>
      <c r="BH40" s="853"/>
      <c r="BI40" s="854"/>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796"/>
      <c r="CI40" s="797"/>
      <c r="CJ40" s="797"/>
      <c r="CK40" s="797"/>
      <c r="CL40" s="798"/>
      <c r="CM40" s="796"/>
      <c r="CN40" s="797"/>
      <c r="CO40" s="797"/>
      <c r="CP40" s="797"/>
      <c r="CQ40" s="798"/>
      <c r="CR40" s="796"/>
      <c r="CS40" s="797"/>
      <c r="CT40" s="797"/>
      <c r="CU40" s="797"/>
      <c r="CV40" s="798"/>
      <c r="CW40" s="796"/>
      <c r="CX40" s="797"/>
      <c r="CY40" s="797"/>
      <c r="CZ40" s="797"/>
      <c r="DA40" s="798"/>
      <c r="DB40" s="796"/>
      <c r="DC40" s="797"/>
      <c r="DD40" s="797"/>
      <c r="DE40" s="797"/>
      <c r="DF40" s="798"/>
      <c r="DG40" s="796"/>
      <c r="DH40" s="797"/>
      <c r="DI40" s="797"/>
      <c r="DJ40" s="797"/>
      <c r="DK40" s="798"/>
      <c r="DL40" s="796"/>
      <c r="DM40" s="797"/>
      <c r="DN40" s="797"/>
      <c r="DO40" s="797"/>
      <c r="DP40" s="798"/>
      <c r="DQ40" s="796"/>
      <c r="DR40" s="797"/>
      <c r="DS40" s="797"/>
      <c r="DT40" s="797"/>
      <c r="DU40" s="798"/>
      <c r="DV40" s="806"/>
      <c r="DW40" s="807"/>
      <c r="DX40" s="807"/>
      <c r="DY40" s="807"/>
      <c r="DZ40" s="808"/>
      <c r="EA40" s="226"/>
    </row>
    <row r="41" spans="1:131" s="227" customFormat="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5"/>
      <c r="AL41" s="856"/>
      <c r="AM41" s="856"/>
      <c r="AN41" s="856"/>
      <c r="AO41" s="856"/>
      <c r="AP41" s="856"/>
      <c r="AQ41" s="856"/>
      <c r="AR41" s="856"/>
      <c r="AS41" s="856"/>
      <c r="AT41" s="856"/>
      <c r="AU41" s="856"/>
      <c r="AV41" s="856"/>
      <c r="AW41" s="856"/>
      <c r="AX41" s="856"/>
      <c r="AY41" s="856"/>
      <c r="AZ41" s="859"/>
      <c r="BA41" s="859"/>
      <c r="BB41" s="859"/>
      <c r="BC41" s="859"/>
      <c r="BD41" s="859"/>
      <c r="BE41" s="853"/>
      <c r="BF41" s="853"/>
      <c r="BG41" s="853"/>
      <c r="BH41" s="853"/>
      <c r="BI41" s="854"/>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796"/>
      <c r="CI41" s="797"/>
      <c r="CJ41" s="797"/>
      <c r="CK41" s="797"/>
      <c r="CL41" s="798"/>
      <c r="CM41" s="796"/>
      <c r="CN41" s="797"/>
      <c r="CO41" s="797"/>
      <c r="CP41" s="797"/>
      <c r="CQ41" s="798"/>
      <c r="CR41" s="796"/>
      <c r="CS41" s="797"/>
      <c r="CT41" s="797"/>
      <c r="CU41" s="797"/>
      <c r="CV41" s="798"/>
      <c r="CW41" s="796"/>
      <c r="CX41" s="797"/>
      <c r="CY41" s="797"/>
      <c r="CZ41" s="797"/>
      <c r="DA41" s="798"/>
      <c r="DB41" s="796"/>
      <c r="DC41" s="797"/>
      <c r="DD41" s="797"/>
      <c r="DE41" s="797"/>
      <c r="DF41" s="798"/>
      <c r="DG41" s="796"/>
      <c r="DH41" s="797"/>
      <c r="DI41" s="797"/>
      <c r="DJ41" s="797"/>
      <c r="DK41" s="798"/>
      <c r="DL41" s="796"/>
      <c r="DM41" s="797"/>
      <c r="DN41" s="797"/>
      <c r="DO41" s="797"/>
      <c r="DP41" s="798"/>
      <c r="DQ41" s="796"/>
      <c r="DR41" s="797"/>
      <c r="DS41" s="797"/>
      <c r="DT41" s="797"/>
      <c r="DU41" s="798"/>
      <c r="DV41" s="806"/>
      <c r="DW41" s="807"/>
      <c r="DX41" s="807"/>
      <c r="DY41" s="807"/>
      <c r="DZ41" s="808"/>
      <c r="EA41" s="226"/>
    </row>
    <row r="42" spans="1:131" s="227" customFormat="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5"/>
      <c r="AL42" s="856"/>
      <c r="AM42" s="856"/>
      <c r="AN42" s="856"/>
      <c r="AO42" s="856"/>
      <c r="AP42" s="856"/>
      <c r="AQ42" s="856"/>
      <c r="AR42" s="856"/>
      <c r="AS42" s="856"/>
      <c r="AT42" s="856"/>
      <c r="AU42" s="856"/>
      <c r="AV42" s="856"/>
      <c r="AW42" s="856"/>
      <c r="AX42" s="856"/>
      <c r="AY42" s="856"/>
      <c r="AZ42" s="859"/>
      <c r="BA42" s="859"/>
      <c r="BB42" s="859"/>
      <c r="BC42" s="859"/>
      <c r="BD42" s="859"/>
      <c r="BE42" s="853"/>
      <c r="BF42" s="853"/>
      <c r="BG42" s="853"/>
      <c r="BH42" s="853"/>
      <c r="BI42" s="854"/>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796"/>
      <c r="CI42" s="797"/>
      <c r="CJ42" s="797"/>
      <c r="CK42" s="797"/>
      <c r="CL42" s="798"/>
      <c r="CM42" s="796"/>
      <c r="CN42" s="797"/>
      <c r="CO42" s="797"/>
      <c r="CP42" s="797"/>
      <c r="CQ42" s="798"/>
      <c r="CR42" s="796"/>
      <c r="CS42" s="797"/>
      <c r="CT42" s="797"/>
      <c r="CU42" s="797"/>
      <c r="CV42" s="798"/>
      <c r="CW42" s="796"/>
      <c r="CX42" s="797"/>
      <c r="CY42" s="797"/>
      <c r="CZ42" s="797"/>
      <c r="DA42" s="798"/>
      <c r="DB42" s="796"/>
      <c r="DC42" s="797"/>
      <c r="DD42" s="797"/>
      <c r="DE42" s="797"/>
      <c r="DF42" s="798"/>
      <c r="DG42" s="796"/>
      <c r="DH42" s="797"/>
      <c r="DI42" s="797"/>
      <c r="DJ42" s="797"/>
      <c r="DK42" s="798"/>
      <c r="DL42" s="796"/>
      <c r="DM42" s="797"/>
      <c r="DN42" s="797"/>
      <c r="DO42" s="797"/>
      <c r="DP42" s="798"/>
      <c r="DQ42" s="796"/>
      <c r="DR42" s="797"/>
      <c r="DS42" s="797"/>
      <c r="DT42" s="797"/>
      <c r="DU42" s="798"/>
      <c r="DV42" s="806"/>
      <c r="DW42" s="807"/>
      <c r="DX42" s="807"/>
      <c r="DY42" s="807"/>
      <c r="DZ42" s="808"/>
      <c r="EA42" s="226"/>
    </row>
    <row r="43" spans="1:131" s="227" customFormat="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5"/>
      <c r="AL43" s="856"/>
      <c r="AM43" s="856"/>
      <c r="AN43" s="856"/>
      <c r="AO43" s="856"/>
      <c r="AP43" s="856"/>
      <c r="AQ43" s="856"/>
      <c r="AR43" s="856"/>
      <c r="AS43" s="856"/>
      <c r="AT43" s="856"/>
      <c r="AU43" s="856"/>
      <c r="AV43" s="856"/>
      <c r="AW43" s="856"/>
      <c r="AX43" s="856"/>
      <c r="AY43" s="856"/>
      <c r="AZ43" s="859"/>
      <c r="BA43" s="859"/>
      <c r="BB43" s="859"/>
      <c r="BC43" s="859"/>
      <c r="BD43" s="859"/>
      <c r="BE43" s="853"/>
      <c r="BF43" s="853"/>
      <c r="BG43" s="853"/>
      <c r="BH43" s="853"/>
      <c r="BI43" s="854"/>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796"/>
      <c r="CI43" s="797"/>
      <c r="CJ43" s="797"/>
      <c r="CK43" s="797"/>
      <c r="CL43" s="798"/>
      <c r="CM43" s="796"/>
      <c r="CN43" s="797"/>
      <c r="CO43" s="797"/>
      <c r="CP43" s="797"/>
      <c r="CQ43" s="798"/>
      <c r="CR43" s="796"/>
      <c r="CS43" s="797"/>
      <c r="CT43" s="797"/>
      <c r="CU43" s="797"/>
      <c r="CV43" s="798"/>
      <c r="CW43" s="796"/>
      <c r="CX43" s="797"/>
      <c r="CY43" s="797"/>
      <c r="CZ43" s="797"/>
      <c r="DA43" s="798"/>
      <c r="DB43" s="796"/>
      <c r="DC43" s="797"/>
      <c r="DD43" s="797"/>
      <c r="DE43" s="797"/>
      <c r="DF43" s="798"/>
      <c r="DG43" s="796"/>
      <c r="DH43" s="797"/>
      <c r="DI43" s="797"/>
      <c r="DJ43" s="797"/>
      <c r="DK43" s="798"/>
      <c r="DL43" s="796"/>
      <c r="DM43" s="797"/>
      <c r="DN43" s="797"/>
      <c r="DO43" s="797"/>
      <c r="DP43" s="798"/>
      <c r="DQ43" s="796"/>
      <c r="DR43" s="797"/>
      <c r="DS43" s="797"/>
      <c r="DT43" s="797"/>
      <c r="DU43" s="798"/>
      <c r="DV43" s="806"/>
      <c r="DW43" s="807"/>
      <c r="DX43" s="807"/>
      <c r="DY43" s="807"/>
      <c r="DZ43" s="808"/>
      <c r="EA43" s="226"/>
    </row>
    <row r="44" spans="1:131" s="227" customFormat="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5"/>
      <c r="AL44" s="856"/>
      <c r="AM44" s="856"/>
      <c r="AN44" s="856"/>
      <c r="AO44" s="856"/>
      <c r="AP44" s="856"/>
      <c r="AQ44" s="856"/>
      <c r="AR44" s="856"/>
      <c r="AS44" s="856"/>
      <c r="AT44" s="856"/>
      <c r="AU44" s="856"/>
      <c r="AV44" s="856"/>
      <c r="AW44" s="856"/>
      <c r="AX44" s="856"/>
      <c r="AY44" s="856"/>
      <c r="AZ44" s="859"/>
      <c r="BA44" s="859"/>
      <c r="BB44" s="859"/>
      <c r="BC44" s="859"/>
      <c r="BD44" s="859"/>
      <c r="BE44" s="853"/>
      <c r="BF44" s="853"/>
      <c r="BG44" s="853"/>
      <c r="BH44" s="853"/>
      <c r="BI44" s="854"/>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796"/>
      <c r="CI44" s="797"/>
      <c r="CJ44" s="797"/>
      <c r="CK44" s="797"/>
      <c r="CL44" s="798"/>
      <c r="CM44" s="796"/>
      <c r="CN44" s="797"/>
      <c r="CO44" s="797"/>
      <c r="CP44" s="797"/>
      <c r="CQ44" s="798"/>
      <c r="CR44" s="796"/>
      <c r="CS44" s="797"/>
      <c r="CT44" s="797"/>
      <c r="CU44" s="797"/>
      <c r="CV44" s="798"/>
      <c r="CW44" s="796"/>
      <c r="CX44" s="797"/>
      <c r="CY44" s="797"/>
      <c r="CZ44" s="797"/>
      <c r="DA44" s="798"/>
      <c r="DB44" s="796"/>
      <c r="DC44" s="797"/>
      <c r="DD44" s="797"/>
      <c r="DE44" s="797"/>
      <c r="DF44" s="798"/>
      <c r="DG44" s="796"/>
      <c r="DH44" s="797"/>
      <c r="DI44" s="797"/>
      <c r="DJ44" s="797"/>
      <c r="DK44" s="798"/>
      <c r="DL44" s="796"/>
      <c r="DM44" s="797"/>
      <c r="DN44" s="797"/>
      <c r="DO44" s="797"/>
      <c r="DP44" s="798"/>
      <c r="DQ44" s="796"/>
      <c r="DR44" s="797"/>
      <c r="DS44" s="797"/>
      <c r="DT44" s="797"/>
      <c r="DU44" s="798"/>
      <c r="DV44" s="806"/>
      <c r="DW44" s="807"/>
      <c r="DX44" s="807"/>
      <c r="DY44" s="807"/>
      <c r="DZ44" s="808"/>
      <c r="EA44" s="226"/>
    </row>
    <row r="45" spans="1:131" s="227" customFormat="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5"/>
      <c r="AL45" s="856"/>
      <c r="AM45" s="856"/>
      <c r="AN45" s="856"/>
      <c r="AO45" s="856"/>
      <c r="AP45" s="856"/>
      <c r="AQ45" s="856"/>
      <c r="AR45" s="856"/>
      <c r="AS45" s="856"/>
      <c r="AT45" s="856"/>
      <c r="AU45" s="856"/>
      <c r="AV45" s="856"/>
      <c r="AW45" s="856"/>
      <c r="AX45" s="856"/>
      <c r="AY45" s="856"/>
      <c r="AZ45" s="859"/>
      <c r="BA45" s="859"/>
      <c r="BB45" s="859"/>
      <c r="BC45" s="859"/>
      <c r="BD45" s="859"/>
      <c r="BE45" s="853"/>
      <c r="BF45" s="853"/>
      <c r="BG45" s="853"/>
      <c r="BH45" s="853"/>
      <c r="BI45" s="854"/>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796"/>
      <c r="CI45" s="797"/>
      <c r="CJ45" s="797"/>
      <c r="CK45" s="797"/>
      <c r="CL45" s="798"/>
      <c r="CM45" s="796"/>
      <c r="CN45" s="797"/>
      <c r="CO45" s="797"/>
      <c r="CP45" s="797"/>
      <c r="CQ45" s="798"/>
      <c r="CR45" s="796"/>
      <c r="CS45" s="797"/>
      <c r="CT45" s="797"/>
      <c r="CU45" s="797"/>
      <c r="CV45" s="798"/>
      <c r="CW45" s="796"/>
      <c r="CX45" s="797"/>
      <c r="CY45" s="797"/>
      <c r="CZ45" s="797"/>
      <c r="DA45" s="798"/>
      <c r="DB45" s="796"/>
      <c r="DC45" s="797"/>
      <c r="DD45" s="797"/>
      <c r="DE45" s="797"/>
      <c r="DF45" s="798"/>
      <c r="DG45" s="796"/>
      <c r="DH45" s="797"/>
      <c r="DI45" s="797"/>
      <c r="DJ45" s="797"/>
      <c r="DK45" s="798"/>
      <c r="DL45" s="796"/>
      <c r="DM45" s="797"/>
      <c r="DN45" s="797"/>
      <c r="DO45" s="797"/>
      <c r="DP45" s="798"/>
      <c r="DQ45" s="796"/>
      <c r="DR45" s="797"/>
      <c r="DS45" s="797"/>
      <c r="DT45" s="797"/>
      <c r="DU45" s="798"/>
      <c r="DV45" s="806"/>
      <c r="DW45" s="807"/>
      <c r="DX45" s="807"/>
      <c r="DY45" s="807"/>
      <c r="DZ45" s="808"/>
      <c r="EA45" s="226"/>
    </row>
    <row r="46" spans="1:131" s="227" customFormat="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5"/>
      <c r="AL46" s="856"/>
      <c r="AM46" s="856"/>
      <c r="AN46" s="856"/>
      <c r="AO46" s="856"/>
      <c r="AP46" s="856"/>
      <c r="AQ46" s="856"/>
      <c r="AR46" s="856"/>
      <c r="AS46" s="856"/>
      <c r="AT46" s="856"/>
      <c r="AU46" s="856"/>
      <c r="AV46" s="856"/>
      <c r="AW46" s="856"/>
      <c r="AX46" s="856"/>
      <c r="AY46" s="856"/>
      <c r="AZ46" s="859"/>
      <c r="BA46" s="859"/>
      <c r="BB46" s="859"/>
      <c r="BC46" s="859"/>
      <c r="BD46" s="859"/>
      <c r="BE46" s="853"/>
      <c r="BF46" s="853"/>
      <c r="BG46" s="853"/>
      <c r="BH46" s="853"/>
      <c r="BI46" s="854"/>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796"/>
      <c r="CI46" s="797"/>
      <c r="CJ46" s="797"/>
      <c r="CK46" s="797"/>
      <c r="CL46" s="798"/>
      <c r="CM46" s="796"/>
      <c r="CN46" s="797"/>
      <c r="CO46" s="797"/>
      <c r="CP46" s="797"/>
      <c r="CQ46" s="798"/>
      <c r="CR46" s="796"/>
      <c r="CS46" s="797"/>
      <c r="CT46" s="797"/>
      <c r="CU46" s="797"/>
      <c r="CV46" s="798"/>
      <c r="CW46" s="796"/>
      <c r="CX46" s="797"/>
      <c r="CY46" s="797"/>
      <c r="CZ46" s="797"/>
      <c r="DA46" s="798"/>
      <c r="DB46" s="796"/>
      <c r="DC46" s="797"/>
      <c r="DD46" s="797"/>
      <c r="DE46" s="797"/>
      <c r="DF46" s="798"/>
      <c r="DG46" s="796"/>
      <c r="DH46" s="797"/>
      <c r="DI46" s="797"/>
      <c r="DJ46" s="797"/>
      <c r="DK46" s="798"/>
      <c r="DL46" s="796"/>
      <c r="DM46" s="797"/>
      <c r="DN46" s="797"/>
      <c r="DO46" s="797"/>
      <c r="DP46" s="798"/>
      <c r="DQ46" s="796"/>
      <c r="DR46" s="797"/>
      <c r="DS46" s="797"/>
      <c r="DT46" s="797"/>
      <c r="DU46" s="798"/>
      <c r="DV46" s="806"/>
      <c r="DW46" s="807"/>
      <c r="DX46" s="807"/>
      <c r="DY46" s="807"/>
      <c r="DZ46" s="808"/>
      <c r="EA46" s="226"/>
    </row>
    <row r="47" spans="1:131" s="227" customFormat="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5"/>
      <c r="AL47" s="856"/>
      <c r="AM47" s="856"/>
      <c r="AN47" s="856"/>
      <c r="AO47" s="856"/>
      <c r="AP47" s="856"/>
      <c r="AQ47" s="856"/>
      <c r="AR47" s="856"/>
      <c r="AS47" s="856"/>
      <c r="AT47" s="856"/>
      <c r="AU47" s="856"/>
      <c r="AV47" s="856"/>
      <c r="AW47" s="856"/>
      <c r="AX47" s="856"/>
      <c r="AY47" s="856"/>
      <c r="AZ47" s="859"/>
      <c r="BA47" s="859"/>
      <c r="BB47" s="859"/>
      <c r="BC47" s="859"/>
      <c r="BD47" s="859"/>
      <c r="BE47" s="853"/>
      <c r="BF47" s="853"/>
      <c r="BG47" s="853"/>
      <c r="BH47" s="853"/>
      <c r="BI47" s="854"/>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796"/>
      <c r="CI47" s="797"/>
      <c r="CJ47" s="797"/>
      <c r="CK47" s="797"/>
      <c r="CL47" s="798"/>
      <c r="CM47" s="796"/>
      <c r="CN47" s="797"/>
      <c r="CO47" s="797"/>
      <c r="CP47" s="797"/>
      <c r="CQ47" s="798"/>
      <c r="CR47" s="796"/>
      <c r="CS47" s="797"/>
      <c r="CT47" s="797"/>
      <c r="CU47" s="797"/>
      <c r="CV47" s="798"/>
      <c r="CW47" s="796"/>
      <c r="CX47" s="797"/>
      <c r="CY47" s="797"/>
      <c r="CZ47" s="797"/>
      <c r="DA47" s="798"/>
      <c r="DB47" s="796"/>
      <c r="DC47" s="797"/>
      <c r="DD47" s="797"/>
      <c r="DE47" s="797"/>
      <c r="DF47" s="798"/>
      <c r="DG47" s="796"/>
      <c r="DH47" s="797"/>
      <c r="DI47" s="797"/>
      <c r="DJ47" s="797"/>
      <c r="DK47" s="798"/>
      <c r="DL47" s="796"/>
      <c r="DM47" s="797"/>
      <c r="DN47" s="797"/>
      <c r="DO47" s="797"/>
      <c r="DP47" s="798"/>
      <c r="DQ47" s="796"/>
      <c r="DR47" s="797"/>
      <c r="DS47" s="797"/>
      <c r="DT47" s="797"/>
      <c r="DU47" s="798"/>
      <c r="DV47" s="806"/>
      <c r="DW47" s="807"/>
      <c r="DX47" s="807"/>
      <c r="DY47" s="807"/>
      <c r="DZ47" s="808"/>
      <c r="EA47" s="226"/>
    </row>
    <row r="48" spans="1:131" s="227" customFormat="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5"/>
      <c r="AL48" s="856"/>
      <c r="AM48" s="856"/>
      <c r="AN48" s="856"/>
      <c r="AO48" s="856"/>
      <c r="AP48" s="856"/>
      <c r="AQ48" s="856"/>
      <c r="AR48" s="856"/>
      <c r="AS48" s="856"/>
      <c r="AT48" s="856"/>
      <c r="AU48" s="856"/>
      <c r="AV48" s="856"/>
      <c r="AW48" s="856"/>
      <c r="AX48" s="856"/>
      <c r="AY48" s="856"/>
      <c r="AZ48" s="859"/>
      <c r="BA48" s="859"/>
      <c r="BB48" s="859"/>
      <c r="BC48" s="859"/>
      <c r="BD48" s="859"/>
      <c r="BE48" s="853"/>
      <c r="BF48" s="853"/>
      <c r="BG48" s="853"/>
      <c r="BH48" s="853"/>
      <c r="BI48" s="854"/>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796"/>
      <c r="CI48" s="797"/>
      <c r="CJ48" s="797"/>
      <c r="CK48" s="797"/>
      <c r="CL48" s="798"/>
      <c r="CM48" s="796"/>
      <c r="CN48" s="797"/>
      <c r="CO48" s="797"/>
      <c r="CP48" s="797"/>
      <c r="CQ48" s="798"/>
      <c r="CR48" s="796"/>
      <c r="CS48" s="797"/>
      <c r="CT48" s="797"/>
      <c r="CU48" s="797"/>
      <c r="CV48" s="798"/>
      <c r="CW48" s="796"/>
      <c r="CX48" s="797"/>
      <c r="CY48" s="797"/>
      <c r="CZ48" s="797"/>
      <c r="DA48" s="798"/>
      <c r="DB48" s="796"/>
      <c r="DC48" s="797"/>
      <c r="DD48" s="797"/>
      <c r="DE48" s="797"/>
      <c r="DF48" s="798"/>
      <c r="DG48" s="796"/>
      <c r="DH48" s="797"/>
      <c r="DI48" s="797"/>
      <c r="DJ48" s="797"/>
      <c r="DK48" s="798"/>
      <c r="DL48" s="796"/>
      <c r="DM48" s="797"/>
      <c r="DN48" s="797"/>
      <c r="DO48" s="797"/>
      <c r="DP48" s="798"/>
      <c r="DQ48" s="796"/>
      <c r="DR48" s="797"/>
      <c r="DS48" s="797"/>
      <c r="DT48" s="797"/>
      <c r="DU48" s="798"/>
      <c r="DV48" s="806"/>
      <c r="DW48" s="807"/>
      <c r="DX48" s="807"/>
      <c r="DY48" s="807"/>
      <c r="DZ48" s="808"/>
      <c r="EA48" s="226"/>
    </row>
    <row r="49" spans="1:131" s="227" customFormat="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5"/>
      <c r="AL49" s="856"/>
      <c r="AM49" s="856"/>
      <c r="AN49" s="856"/>
      <c r="AO49" s="856"/>
      <c r="AP49" s="856"/>
      <c r="AQ49" s="856"/>
      <c r="AR49" s="856"/>
      <c r="AS49" s="856"/>
      <c r="AT49" s="856"/>
      <c r="AU49" s="856"/>
      <c r="AV49" s="856"/>
      <c r="AW49" s="856"/>
      <c r="AX49" s="856"/>
      <c r="AY49" s="856"/>
      <c r="AZ49" s="859"/>
      <c r="BA49" s="859"/>
      <c r="BB49" s="859"/>
      <c r="BC49" s="859"/>
      <c r="BD49" s="859"/>
      <c r="BE49" s="853"/>
      <c r="BF49" s="853"/>
      <c r="BG49" s="853"/>
      <c r="BH49" s="853"/>
      <c r="BI49" s="854"/>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796"/>
      <c r="CI49" s="797"/>
      <c r="CJ49" s="797"/>
      <c r="CK49" s="797"/>
      <c r="CL49" s="798"/>
      <c r="CM49" s="796"/>
      <c r="CN49" s="797"/>
      <c r="CO49" s="797"/>
      <c r="CP49" s="797"/>
      <c r="CQ49" s="798"/>
      <c r="CR49" s="796"/>
      <c r="CS49" s="797"/>
      <c r="CT49" s="797"/>
      <c r="CU49" s="797"/>
      <c r="CV49" s="798"/>
      <c r="CW49" s="796"/>
      <c r="CX49" s="797"/>
      <c r="CY49" s="797"/>
      <c r="CZ49" s="797"/>
      <c r="DA49" s="798"/>
      <c r="DB49" s="796"/>
      <c r="DC49" s="797"/>
      <c r="DD49" s="797"/>
      <c r="DE49" s="797"/>
      <c r="DF49" s="798"/>
      <c r="DG49" s="796"/>
      <c r="DH49" s="797"/>
      <c r="DI49" s="797"/>
      <c r="DJ49" s="797"/>
      <c r="DK49" s="798"/>
      <c r="DL49" s="796"/>
      <c r="DM49" s="797"/>
      <c r="DN49" s="797"/>
      <c r="DO49" s="797"/>
      <c r="DP49" s="798"/>
      <c r="DQ49" s="796"/>
      <c r="DR49" s="797"/>
      <c r="DS49" s="797"/>
      <c r="DT49" s="797"/>
      <c r="DU49" s="798"/>
      <c r="DV49" s="806"/>
      <c r="DW49" s="807"/>
      <c r="DX49" s="807"/>
      <c r="DY49" s="807"/>
      <c r="DZ49" s="808"/>
      <c r="EA49" s="226"/>
    </row>
    <row r="50" spans="1:131" s="227" customFormat="1" ht="26.25" customHeight="1" x14ac:dyDescent="0.15">
      <c r="A50" s="241">
        <v>23</v>
      </c>
      <c r="B50" s="777"/>
      <c r="C50" s="778"/>
      <c r="D50" s="778"/>
      <c r="E50" s="778"/>
      <c r="F50" s="778"/>
      <c r="G50" s="778"/>
      <c r="H50" s="778"/>
      <c r="I50" s="778"/>
      <c r="J50" s="778"/>
      <c r="K50" s="778"/>
      <c r="L50" s="778"/>
      <c r="M50" s="778"/>
      <c r="N50" s="778"/>
      <c r="O50" s="778"/>
      <c r="P50" s="779"/>
      <c r="Q50" s="860"/>
      <c r="R50" s="861"/>
      <c r="S50" s="861"/>
      <c r="T50" s="861"/>
      <c r="U50" s="861"/>
      <c r="V50" s="861"/>
      <c r="W50" s="861"/>
      <c r="X50" s="861"/>
      <c r="Y50" s="861"/>
      <c r="Z50" s="861"/>
      <c r="AA50" s="861"/>
      <c r="AB50" s="861"/>
      <c r="AC50" s="861"/>
      <c r="AD50" s="861"/>
      <c r="AE50" s="862"/>
      <c r="AF50" s="783"/>
      <c r="AG50" s="784"/>
      <c r="AH50" s="784"/>
      <c r="AI50" s="784"/>
      <c r="AJ50" s="785"/>
      <c r="AK50" s="863"/>
      <c r="AL50" s="861"/>
      <c r="AM50" s="861"/>
      <c r="AN50" s="861"/>
      <c r="AO50" s="861"/>
      <c r="AP50" s="861"/>
      <c r="AQ50" s="861"/>
      <c r="AR50" s="861"/>
      <c r="AS50" s="861"/>
      <c r="AT50" s="861"/>
      <c r="AU50" s="861"/>
      <c r="AV50" s="861"/>
      <c r="AW50" s="861"/>
      <c r="AX50" s="861"/>
      <c r="AY50" s="861"/>
      <c r="AZ50" s="864"/>
      <c r="BA50" s="864"/>
      <c r="BB50" s="864"/>
      <c r="BC50" s="864"/>
      <c r="BD50" s="864"/>
      <c r="BE50" s="853"/>
      <c r="BF50" s="853"/>
      <c r="BG50" s="853"/>
      <c r="BH50" s="853"/>
      <c r="BI50" s="854"/>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796"/>
      <c r="CI50" s="797"/>
      <c r="CJ50" s="797"/>
      <c r="CK50" s="797"/>
      <c r="CL50" s="798"/>
      <c r="CM50" s="796"/>
      <c r="CN50" s="797"/>
      <c r="CO50" s="797"/>
      <c r="CP50" s="797"/>
      <c r="CQ50" s="798"/>
      <c r="CR50" s="796"/>
      <c r="CS50" s="797"/>
      <c r="CT50" s="797"/>
      <c r="CU50" s="797"/>
      <c r="CV50" s="798"/>
      <c r="CW50" s="796"/>
      <c r="CX50" s="797"/>
      <c r="CY50" s="797"/>
      <c r="CZ50" s="797"/>
      <c r="DA50" s="798"/>
      <c r="DB50" s="796"/>
      <c r="DC50" s="797"/>
      <c r="DD50" s="797"/>
      <c r="DE50" s="797"/>
      <c r="DF50" s="798"/>
      <c r="DG50" s="796"/>
      <c r="DH50" s="797"/>
      <c r="DI50" s="797"/>
      <c r="DJ50" s="797"/>
      <c r="DK50" s="798"/>
      <c r="DL50" s="796"/>
      <c r="DM50" s="797"/>
      <c r="DN50" s="797"/>
      <c r="DO50" s="797"/>
      <c r="DP50" s="798"/>
      <c r="DQ50" s="796"/>
      <c r="DR50" s="797"/>
      <c r="DS50" s="797"/>
      <c r="DT50" s="797"/>
      <c r="DU50" s="798"/>
      <c r="DV50" s="806"/>
      <c r="DW50" s="807"/>
      <c r="DX50" s="807"/>
      <c r="DY50" s="807"/>
      <c r="DZ50" s="808"/>
      <c r="EA50" s="226"/>
    </row>
    <row r="51" spans="1:131" s="227" customFormat="1" ht="26.25" customHeight="1" x14ac:dyDescent="0.15">
      <c r="A51" s="241">
        <v>24</v>
      </c>
      <c r="B51" s="777"/>
      <c r="C51" s="778"/>
      <c r="D51" s="778"/>
      <c r="E51" s="778"/>
      <c r="F51" s="778"/>
      <c r="G51" s="778"/>
      <c r="H51" s="778"/>
      <c r="I51" s="778"/>
      <c r="J51" s="778"/>
      <c r="K51" s="778"/>
      <c r="L51" s="778"/>
      <c r="M51" s="778"/>
      <c r="N51" s="778"/>
      <c r="O51" s="778"/>
      <c r="P51" s="779"/>
      <c r="Q51" s="860"/>
      <c r="R51" s="861"/>
      <c r="S51" s="861"/>
      <c r="T51" s="861"/>
      <c r="U51" s="861"/>
      <c r="V51" s="861"/>
      <c r="W51" s="861"/>
      <c r="X51" s="861"/>
      <c r="Y51" s="861"/>
      <c r="Z51" s="861"/>
      <c r="AA51" s="861"/>
      <c r="AB51" s="861"/>
      <c r="AC51" s="861"/>
      <c r="AD51" s="861"/>
      <c r="AE51" s="862"/>
      <c r="AF51" s="783"/>
      <c r="AG51" s="784"/>
      <c r="AH51" s="784"/>
      <c r="AI51" s="784"/>
      <c r="AJ51" s="785"/>
      <c r="AK51" s="863"/>
      <c r="AL51" s="861"/>
      <c r="AM51" s="861"/>
      <c r="AN51" s="861"/>
      <c r="AO51" s="861"/>
      <c r="AP51" s="861"/>
      <c r="AQ51" s="861"/>
      <c r="AR51" s="861"/>
      <c r="AS51" s="861"/>
      <c r="AT51" s="861"/>
      <c r="AU51" s="861"/>
      <c r="AV51" s="861"/>
      <c r="AW51" s="861"/>
      <c r="AX51" s="861"/>
      <c r="AY51" s="861"/>
      <c r="AZ51" s="864"/>
      <c r="BA51" s="864"/>
      <c r="BB51" s="864"/>
      <c r="BC51" s="864"/>
      <c r="BD51" s="864"/>
      <c r="BE51" s="853"/>
      <c r="BF51" s="853"/>
      <c r="BG51" s="853"/>
      <c r="BH51" s="853"/>
      <c r="BI51" s="854"/>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796"/>
      <c r="CI51" s="797"/>
      <c r="CJ51" s="797"/>
      <c r="CK51" s="797"/>
      <c r="CL51" s="798"/>
      <c r="CM51" s="796"/>
      <c r="CN51" s="797"/>
      <c r="CO51" s="797"/>
      <c r="CP51" s="797"/>
      <c r="CQ51" s="798"/>
      <c r="CR51" s="796"/>
      <c r="CS51" s="797"/>
      <c r="CT51" s="797"/>
      <c r="CU51" s="797"/>
      <c r="CV51" s="798"/>
      <c r="CW51" s="796"/>
      <c r="CX51" s="797"/>
      <c r="CY51" s="797"/>
      <c r="CZ51" s="797"/>
      <c r="DA51" s="798"/>
      <c r="DB51" s="796"/>
      <c r="DC51" s="797"/>
      <c r="DD51" s="797"/>
      <c r="DE51" s="797"/>
      <c r="DF51" s="798"/>
      <c r="DG51" s="796"/>
      <c r="DH51" s="797"/>
      <c r="DI51" s="797"/>
      <c r="DJ51" s="797"/>
      <c r="DK51" s="798"/>
      <c r="DL51" s="796"/>
      <c r="DM51" s="797"/>
      <c r="DN51" s="797"/>
      <c r="DO51" s="797"/>
      <c r="DP51" s="798"/>
      <c r="DQ51" s="796"/>
      <c r="DR51" s="797"/>
      <c r="DS51" s="797"/>
      <c r="DT51" s="797"/>
      <c r="DU51" s="798"/>
      <c r="DV51" s="806"/>
      <c r="DW51" s="807"/>
      <c r="DX51" s="807"/>
      <c r="DY51" s="807"/>
      <c r="DZ51" s="808"/>
      <c r="EA51" s="226"/>
    </row>
    <row r="52" spans="1:131" s="227" customFormat="1" ht="26.25" customHeight="1" x14ac:dyDescent="0.15">
      <c r="A52" s="241">
        <v>25</v>
      </c>
      <c r="B52" s="777"/>
      <c r="C52" s="778"/>
      <c r="D52" s="778"/>
      <c r="E52" s="778"/>
      <c r="F52" s="778"/>
      <c r="G52" s="778"/>
      <c r="H52" s="778"/>
      <c r="I52" s="778"/>
      <c r="J52" s="778"/>
      <c r="K52" s="778"/>
      <c r="L52" s="778"/>
      <c r="M52" s="778"/>
      <c r="N52" s="778"/>
      <c r="O52" s="778"/>
      <c r="P52" s="779"/>
      <c r="Q52" s="860"/>
      <c r="R52" s="861"/>
      <c r="S52" s="861"/>
      <c r="T52" s="861"/>
      <c r="U52" s="861"/>
      <c r="V52" s="861"/>
      <c r="W52" s="861"/>
      <c r="X52" s="861"/>
      <c r="Y52" s="861"/>
      <c r="Z52" s="861"/>
      <c r="AA52" s="861"/>
      <c r="AB52" s="861"/>
      <c r="AC52" s="861"/>
      <c r="AD52" s="861"/>
      <c r="AE52" s="862"/>
      <c r="AF52" s="783"/>
      <c r="AG52" s="784"/>
      <c r="AH52" s="784"/>
      <c r="AI52" s="784"/>
      <c r="AJ52" s="785"/>
      <c r="AK52" s="863"/>
      <c r="AL52" s="861"/>
      <c r="AM52" s="861"/>
      <c r="AN52" s="861"/>
      <c r="AO52" s="861"/>
      <c r="AP52" s="861"/>
      <c r="AQ52" s="861"/>
      <c r="AR52" s="861"/>
      <c r="AS52" s="861"/>
      <c r="AT52" s="861"/>
      <c r="AU52" s="861"/>
      <c r="AV52" s="861"/>
      <c r="AW52" s="861"/>
      <c r="AX52" s="861"/>
      <c r="AY52" s="861"/>
      <c r="AZ52" s="864"/>
      <c r="BA52" s="864"/>
      <c r="BB52" s="864"/>
      <c r="BC52" s="864"/>
      <c r="BD52" s="864"/>
      <c r="BE52" s="853"/>
      <c r="BF52" s="853"/>
      <c r="BG52" s="853"/>
      <c r="BH52" s="853"/>
      <c r="BI52" s="854"/>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796"/>
      <c r="CI52" s="797"/>
      <c r="CJ52" s="797"/>
      <c r="CK52" s="797"/>
      <c r="CL52" s="798"/>
      <c r="CM52" s="796"/>
      <c r="CN52" s="797"/>
      <c r="CO52" s="797"/>
      <c r="CP52" s="797"/>
      <c r="CQ52" s="798"/>
      <c r="CR52" s="796"/>
      <c r="CS52" s="797"/>
      <c r="CT52" s="797"/>
      <c r="CU52" s="797"/>
      <c r="CV52" s="798"/>
      <c r="CW52" s="796"/>
      <c r="CX52" s="797"/>
      <c r="CY52" s="797"/>
      <c r="CZ52" s="797"/>
      <c r="DA52" s="798"/>
      <c r="DB52" s="796"/>
      <c r="DC52" s="797"/>
      <c r="DD52" s="797"/>
      <c r="DE52" s="797"/>
      <c r="DF52" s="798"/>
      <c r="DG52" s="796"/>
      <c r="DH52" s="797"/>
      <c r="DI52" s="797"/>
      <c r="DJ52" s="797"/>
      <c r="DK52" s="798"/>
      <c r="DL52" s="796"/>
      <c r="DM52" s="797"/>
      <c r="DN52" s="797"/>
      <c r="DO52" s="797"/>
      <c r="DP52" s="798"/>
      <c r="DQ52" s="796"/>
      <c r="DR52" s="797"/>
      <c r="DS52" s="797"/>
      <c r="DT52" s="797"/>
      <c r="DU52" s="798"/>
      <c r="DV52" s="806"/>
      <c r="DW52" s="807"/>
      <c r="DX52" s="807"/>
      <c r="DY52" s="807"/>
      <c r="DZ52" s="808"/>
      <c r="EA52" s="226"/>
    </row>
    <row r="53" spans="1:131" s="227" customFormat="1" ht="26.25" customHeight="1" x14ac:dyDescent="0.15">
      <c r="A53" s="241">
        <v>26</v>
      </c>
      <c r="B53" s="777"/>
      <c r="C53" s="778"/>
      <c r="D53" s="778"/>
      <c r="E53" s="778"/>
      <c r="F53" s="778"/>
      <c r="G53" s="778"/>
      <c r="H53" s="778"/>
      <c r="I53" s="778"/>
      <c r="J53" s="778"/>
      <c r="K53" s="778"/>
      <c r="L53" s="778"/>
      <c r="M53" s="778"/>
      <c r="N53" s="778"/>
      <c r="O53" s="778"/>
      <c r="P53" s="779"/>
      <c r="Q53" s="860"/>
      <c r="R53" s="861"/>
      <c r="S53" s="861"/>
      <c r="T53" s="861"/>
      <c r="U53" s="861"/>
      <c r="V53" s="861"/>
      <c r="W53" s="861"/>
      <c r="X53" s="861"/>
      <c r="Y53" s="861"/>
      <c r="Z53" s="861"/>
      <c r="AA53" s="861"/>
      <c r="AB53" s="861"/>
      <c r="AC53" s="861"/>
      <c r="AD53" s="861"/>
      <c r="AE53" s="862"/>
      <c r="AF53" s="783"/>
      <c r="AG53" s="784"/>
      <c r="AH53" s="784"/>
      <c r="AI53" s="784"/>
      <c r="AJ53" s="785"/>
      <c r="AK53" s="863"/>
      <c r="AL53" s="861"/>
      <c r="AM53" s="861"/>
      <c r="AN53" s="861"/>
      <c r="AO53" s="861"/>
      <c r="AP53" s="861"/>
      <c r="AQ53" s="861"/>
      <c r="AR53" s="861"/>
      <c r="AS53" s="861"/>
      <c r="AT53" s="861"/>
      <c r="AU53" s="861"/>
      <c r="AV53" s="861"/>
      <c r="AW53" s="861"/>
      <c r="AX53" s="861"/>
      <c r="AY53" s="861"/>
      <c r="AZ53" s="864"/>
      <c r="BA53" s="864"/>
      <c r="BB53" s="864"/>
      <c r="BC53" s="864"/>
      <c r="BD53" s="864"/>
      <c r="BE53" s="853"/>
      <c r="BF53" s="853"/>
      <c r="BG53" s="853"/>
      <c r="BH53" s="853"/>
      <c r="BI53" s="854"/>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796"/>
      <c r="CI53" s="797"/>
      <c r="CJ53" s="797"/>
      <c r="CK53" s="797"/>
      <c r="CL53" s="798"/>
      <c r="CM53" s="796"/>
      <c r="CN53" s="797"/>
      <c r="CO53" s="797"/>
      <c r="CP53" s="797"/>
      <c r="CQ53" s="798"/>
      <c r="CR53" s="796"/>
      <c r="CS53" s="797"/>
      <c r="CT53" s="797"/>
      <c r="CU53" s="797"/>
      <c r="CV53" s="798"/>
      <c r="CW53" s="796"/>
      <c r="CX53" s="797"/>
      <c r="CY53" s="797"/>
      <c r="CZ53" s="797"/>
      <c r="DA53" s="798"/>
      <c r="DB53" s="796"/>
      <c r="DC53" s="797"/>
      <c r="DD53" s="797"/>
      <c r="DE53" s="797"/>
      <c r="DF53" s="798"/>
      <c r="DG53" s="796"/>
      <c r="DH53" s="797"/>
      <c r="DI53" s="797"/>
      <c r="DJ53" s="797"/>
      <c r="DK53" s="798"/>
      <c r="DL53" s="796"/>
      <c r="DM53" s="797"/>
      <c r="DN53" s="797"/>
      <c r="DO53" s="797"/>
      <c r="DP53" s="798"/>
      <c r="DQ53" s="796"/>
      <c r="DR53" s="797"/>
      <c r="DS53" s="797"/>
      <c r="DT53" s="797"/>
      <c r="DU53" s="798"/>
      <c r="DV53" s="806"/>
      <c r="DW53" s="807"/>
      <c r="DX53" s="807"/>
      <c r="DY53" s="807"/>
      <c r="DZ53" s="808"/>
      <c r="EA53" s="226"/>
    </row>
    <row r="54" spans="1:131" s="227" customFormat="1" ht="26.25" customHeight="1" x14ac:dyDescent="0.15">
      <c r="A54" s="241">
        <v>27</v>
      </c>
      <c r="B54" s="777"/>
      <c r="C54" s="778"/>
      <c r="D54" s="778"/>
      <c r="E54" s="778"/>
      <c r="F54" s="778"/>
      <c r="G54" s="778"/>
      <c r="H54" s="778"/>
      <c r="I54" s="778"/>
      <c r="J54" s="778"/>
      <c r="K54" s="778"/>
      <c r="L54" s="778"/>
      <c r="M54" s="778"/>
      <c r="N54" s="778"/>
      <c r="O54" s="778"/>
      <c r="P54" s="779"/>
      <c r="Q54" s="860"/>
      <c r="R54" s="861"/>
      <c r="S54" s="861"/>
      <c r="T54" s="861"/>
      <c r="U54" s="861"/>
      <c r="V54" s="861"/>
      <c r="W54" s="861"/>
      <c r="X54" s="861"/>
      <c r="Y54" s="861"/>
      <c r="Z54" s="861"/>
      <c r="AA54" s="861"/>
      <c r="AB54" s="861"/>
      <c r="AC54" s="861"/>
      <c r="AD54" s="861"/>
      <c r="AE54" s="862"/>
      <c r="AF54" s="783"/>
      <c r="AG54" s="784"/>
      <c r="AH54" s="784"/>
      <c r="AI54" s="784"/>
      <c r="AJ54" s="785"/>
      <c r="AK54" s="863"/>
      <c r="AL54" s="861"/>
      <c r="AM54" s="861"/>
      <c r="AN54" s="861"/>
      <c r="AO54" s="861"/>
      <c r="AP54" s="861"/>
      <c r="AQ54" s="861"/>
      <c r="AR54" s="861"/>
      <c r="AS54" s="861"/>
      <c r="AT54" s="861"/>
      <c r="AU54" s="861"/>
      <c r="AV54" s="861"/>
      <c r="AW54" s="861"/>
      <c r="AX54" s="861"/>
      <c r="AY54" s="861"/>
      <c r="AZ54" s="864"/>
      <c r="BA54" s="864"/>
      <c r="BB54" s="864"/>
      <c r="BC54" s="864"/>
      <c r="BD54" s="864"/>
      <c r="BE54" s="853"/>
      <c r="BF54" s="853"/>
      <c r="BG54" s="853"/>
      <c r="BH54" s="853"/>
      <c r="BI54" s="854"/>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796"/>
      <c r="CI54" s="797"/>
      <c r="CJ54" s="797"/>
      <c r="CK54" s="797"/>
      <c r="CL54" s="798"/>
      <c r="CM54" s="796"/>
      <c r="CN54" s="797"/>
      <c r="CO54" s="797"/>
      <c r="CP54" s="797"/>
      <c r="CQ54" s="798"/>
      <c r="CR54" s="796"/>
      <c r="CS54" s="797"/>
      <c r="CT54" s="797"/>
      <c r="CU54" s="797"/>
      <c r="CV54" s="798"/>
      <c r="CW54" s="796"/>
      <c r="CX54" s="797"/>
      <c r="CY54" s="797"/>
      <c r="CZ54" s="797"/>
      <c r="DA54" s="798"/>
      <c r="DB54" s="796"/>
      <c r="DC54" s="797"/>
      <c r="DD54" s="797"/>
      <c r="DE54" s="797"/>
      <c r="DF54" s="798"/>
      <c r="DG54" s="796"/>
      <c r="DH54" s="797"/>
      <c r="DI54" s="797"/>
      <c r="DJ54" s="797"/>
      <c r="DK54" s="798"/>
      <c r="DL54" s="796"/>
      <c r="DM54" s="797"/>
      <c r="DN54" s="797"/>
      <c r="DO54" s="797"/>
      <c r="DP54" s="798"/>
      <c r="DQ54" s="796"/>
      <c r="DR54" s="797"/>
      <c r="DS54" s="797"/>
      <c r="DT54" s="797"/>
      <c r="DU54" s="798"/>
      <c r="DV54" s="806"/>
      <c r="DW54" s="807"/>
      <c r="DX54" s="807"/>
      <c r="DY54" s="807"/>
      <c r="DZ54" s="808"/>
      <c r="EA54" s="226"/>
    </row>
    <row r="55" spans="1:131" s="227" customFormat="1" ht="26.25" customHeight="1" x14ac:dyDescent="0.15">
      <c r="A55" s="241">
        <v>28</v>
      </c>
      <c r="B55" s="777"/>
      <c r="C55" s="778"/>
      <c r="D55" s="778"/>
      <c r="E55" s="778"/>
      <c r="F55" s="778"/>
      <c r="G55" s="778"/>
      <c r="H55" s="778"/>
      <c r="I55" s="778"/>
      <c r="J55" s="778"/>
      <c r="K55" s="778"/>
      <c r="L55" s="778"/>
      <c r="M55" s="778"/>
      <c r="N55" s="778"/>
      <c r="O55" s="778"/>
      <c r="P55" s="779"/>
      <c r="Q55" s="860"/>
      <c r="R55" s="861"/>
      <c r="S55" s="861"/>
      <c r="T55" s="861"/>
      <c r="U55" s="861"/>
      <c r="V55" s="861"/>
      <c r="W55" s="861"/>
      <c r="X55" s="861"/>
      <c r="Y55" s="861"/>
      <c r="Z55" s="861"/>
      <c r="AA55" s="861"/>
      <c r="AB55" s="861"/>
      <c r="AC55" s="861"/>
      <c r="AD55" s="861"/>
      <c r="AE55" s="862"/>
      <c r="AF55" s="783"/>
      <c r="AG55" s="784"/>
      <c r="AH55" s="784"/>
      <c r="AI55" s="784"/>
      <c r="AJ55" s="785"/>
      <c r="AK55" s="863"/>
      <c r="AL55" s="861"/>
      <c r="AM55" s="861"/>
      <c r="AN55" s="861"/>
      <c r="AO55" s="861"/>
      <c r="AP55" s="861"/>
      <c r="AQ55" s="861"/>
      <c r="AR55" s="861"/>
      <c r="AS55" s="861"/>
      <c r="AT55" s="861"/>
      <c r="AU55" s="861"/>
      <c r="AV55" s="861"/>
      <c r="AW55" s="861"/>
      <c r="AX55" s="861"/>
      <c r="AY55" s="861"/>
      <c r="AZ55" s="864"/>
      <c r="BA55" s="864"/>
      <c r="BB55" s="864"/>
      <c r="BC55" s="864"/>
      <c r="BD55" s="864"/>
      <c r="BE55" s="853"/>
      <c r="BF55" s="853"/>
      <c r="BG55" s="853"/>
      <c r="BH55" s="853"/>
      <c r="BI55" s="854"/>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796"/>
      <c r="CI55" s="797"/>
      <c r="CJ55" s="797"/>
      <c r="CK55" s="797"/>
      <c r="CL55" s="798"/>
      <c r="CM55" s="796"/>
      <c r="CN55" s="797"/>
      <c r="CO55" s="797"/>
      <c r="CP55" s="797"/>
      <c r="CQ55" s="798"/>
      <c r="CR55" s="796"/>
      <c r="CS55" s="797"/>
      <c r="CT55" s="797"/>
      <c r="CU55" s="797"/>
      <c r="CV55" s="798"/>
      <c r="CW55" s="796"/>
      <c r="CX55" s="797"/>
      <c r="CY55" s="797"/>
      <c r="CZ55" s="797"/>
      <c r="DA55" s="798"/>
      <c r="DB55" s="796"/>
      <c r="DC55" s="797"/>
      <c r="DD55" s="797"/>
      <c r="DE55" s="797"/>
      <c r="DF55" s="798"/>
      <c r="DG55" s="796"/>
      <c r="DH55" s="797"/>
      <c r="DI55" s="797"/>
      <c r="DJ55" s="797"/>
      <c r="DK55" s="798"/>
      <c r="DL55" s="796"/>
      <c r="DM55" s="797"/>
      <c r="DN55" s="797"/>
      <c r="DO55" s="797"/>
      <c r="DP55" s="798"/>
      <c r="DQ55" s="796"/>
      <c r="DR55" s="797"/>
      <c r="DS55" s="797"/>
      <c r="DT55" s="797"/>
      <c r="DU55" s="798"/>
      <c r="DV55" s="806"/>
      <c r="DW55" s="807"/>
      <c r="DX55" s="807"/>
      <c r="DY55" s="807"/>
      <c r="DZ55" s="808"/>
      <c r="EA55" s="226"/>
    </row>
    <row r="56" spans="1:131" s="227" customFormat="1" ht="26.25" customHeight="1" x14ac:dyDescent="0.15">
      <c r="A56" s="241">
        <v>29</v>
      </c>
      <c r="B56" s="777"/>
      <c r="C56" s="778"/>
      <c r="D56" s="778"/>
      <c r="E56" s="778"/>
      <c r="F56" s="778"/>
      <c r="G56" s="778"/>
      <c r="H56" s="778"/>
      <c r="I56" s="778"/>
      <c r="J56" s="778"/>
      <c r="K56" s="778"/>
      <c r="L56" s="778"/>
      <c r="M56" s="778"/>
      <c r="N56" s="778"/>
      <c r="O56" s="778"/>
      <c r="P56" s="779"/>
      <c r="Q56" s="860"/>
      <c r="R56" s="861"/>
      <c r="S56" s="861"/>
      <c r="T56" s="861"/>
      <c r="U56" s="861"/>
      <c r="V56" s="861"/>
      <c r="W56" s="861"/>
      <c r="X56" s="861"/>
      <c r="Y56" s="861"/>
      <c r="Z56" s="861"/>
      <c r="AA56" s="861"/>
      <c r="AB56" s="861"/>
      <c r="AC56" s="861"/>
      <c r="AD56" s="861"/>
      <c r="AE56" s="862"/>
      <c r="AF56" s="783"/>
      <c r="AG56" s="784"/>
      <c r="AH56" s="784"/>
      <c r="AI56" s="784"/>
      <c r="AJ56" s="785"/>
      <c r="AK56" s="863"/>
      <c r="AL56" s="861"/>
      <c r="AM56" s="861"/>
      <c r="AN56" s="861"/>
      <c r="AO56" s="861"/>
      <c r="AP56" s="861"/>
      <c r="AQ56" s="861"/>
      <c r="AR56" s="861"/>
      <c r="AS56" s="861"/>
      <c r="AT56" s="861"/>
      <c r="AU56" s="861"/>
      <c r="AV56" s="861"/>
      <c r="AW56" s="861"/>
      <c r="AX56" s="861"/>
      <c r="AY56" s="861"/>
      <c r="AZ56" s="864"/>
      <c r="BA56" s="864"/>
      <c r="BB56" s="864"/>
      <c r="BC56" s="864"/>
      <c r="BD56" s="864"/>
      <c r="BE56" s="853"/>
      <c r="BF56" s="853"/>
      <c r="BG56" s="853"/>
      <c r="BH56" s="853"/>
      <c r="BI56" s="854"/>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796"/>
      <c r="CI56" s="797"/>
      <c r="CJ56" s="797"/>
      <c r="CK56" s="797"/>
      <c r="CL56" s="798"/>
      <c r="CM56" s="796"/>
      <c r="CN56" s="797"/>
      <c r="CO56" s="797"/>
      <c r="CP56" s="797"/>
      <c r="CQ56" s="798"/>
      <c r="CR56" s="796"/>
      <c r="CS56" s="797"/>
      <c r="CT56" s="797"/>
      <c r="CU56" s="797"/>
      <c r="CV56" s="798"/>
      <c r="CW56" s="796"/>
      <c r="CX56" s="797"/>
      <c r="CY56" s="797"/>
      <c r="CZ56" s="797"/>
      <c r="DA56" s="798"/>
      <c r="DB56" s="796"/>
      <c r="DC56" s="797"/>
      <c r="DD56" s="797"/>
      <c r="DE56" s="797"/>
      <c r="DF56" s="798"/>
      <c r="DG56" s="796"/>
      <c r="DH56" s="797"/>
      <c r="DI56" s="797"/>
      <c r="DJ56" s="797"/>
      <c r="DK56" s="798"/>
      <c r="DL56" s="796"/>
      <c r="DM56" s="797"/>
      <c r="DN56" s="797"/>
      <c r="DO56" s="797"/>
      <c r="DP56" s="798"/>
      <c r="DQ56" s="796"/>
      <c r="DR56" s="797"/>
      <c r="DS56" s="797"/>
      <c r="DT56" s="797"/>
      <c r="DU56" s="798"/>
      <c r="DV56" s="806"/>
      <c r="DW56" s="807"/>
      <c r="DX56" s="807"/>
      <c r="DY56" s="807"/>
      <c r="DZ56" s="808"/>
      <c r="EA56" s="226"/>
    </row>
    <row r="57" spans="1:131" s="227" customFormat="1" ht="26.25" customHeight="1" x14ac:dyDescent="0.15">
      <c r="A57" s="241">
        <v>30</v>
      </c>
      <c r="B57" s="777"/>
      <c r="C57" s="778"/>
      <c r="D57" s="778"/>
      <c r="E57" s="778"/>
      <c r="F57" s="778"/>
      <c r="G57" s="778"/>
      <c r="H57" s="778"/>
      <c r="I57" s="778"/>
      <c r="J57" s="778"/>
      <c r="K57" s="778"/>
      <c r="L57" s="778"/>
      <c r="M57" s="778"/>
      <c r="N57" s="778"/>
      <c r="O57" s="778"/>
      <c r="P57" s="779"/>
      <c r="Q57" s="860"/>
      <c r="R57" s="861"/>
      <c r="S57" s="861"/>
      <c r="T57" s="861"/>
      <c r="U57" s="861"/>
      <c r="V57" s="861"/>
      <c r="W57" s="861"/>
      <c r="X57" s="861"/>
      <c r="Y57" s="861"/>
      <c r="Z57" s="861"/>
      <c r="AA57" s="861"/>
      <c r="AB57" s="861"/>
      <c r="AC57" s="861"/>
      <c r="AD57" s="861"/>
      <c r="AE57" s="862"/>
      <c r="AF57" s="783"/>
      <c r="AG57" s="784"/>
      <c r="AH57" s="784"/>
      <c r="AI57" s="784"/>
      <c r="AJ57" s="785"/>
      <c r="AK57" s="863"/>
      <c r="AL57" s="861"/>
      <c r="AM57" s="861"/>
      <c r="AN57" s="861"/>
      <c r="AO57" s="861"/>
      <c r="AP57" s="861"/>
      <c r="AQ57" s="861"/>
      <c r="AR57" s="861"/>
      <c r="AS57" s="861"/>
      <c r="AT57" s="861"/>
      <c r="AU57" s="861"/>
      <c r="AV57" s="861"/>
      <c r="AW57" s="861"/>
      <c r="AX57" s="861"/>
      <c r="AY57" s="861"/>
      <c r="AZ57" s="864"/>
      <c r="BA57" s="864"/>
      <c r="BB57" s="864"/>
      <c r="BC57" s="864"/>
      <c r="BD57" s="864"/>
      <c r="BE57" s="853"/>
      <c r="BF57" s="853"/>
      <c r="BG57" s="853"/>
      <c r="BH57" s="853"/>
      <c r="BI57" s="854"/>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796"/>
      <c r="CI57" s="797"/>
      <c r="CJ57" s="797"/>
      <c r="CK57" s="797"/>
      <c r="CL57" s="798"/>
      <c r="CM57" s="796"/>
      <c r="CN57" s="797"/>
      <c r="CO57" s="797"/>
      <c r="CP57" s="797"/>
      <c r="CQ57" s="798"/>
      <c r="CR57" s="796"/>
      <c r="CS57" s="797"/>
      <c r="CT57" s="797"/>
      <c r="CU57" s="797"/>
      <c r="CV57" s="798"/>
      <c r="CW57" s="796"/>
      <c r="CX57" s="797"/>
      <c r="CY57" s="797"/>
      <c r="CZ57" s="797"/>
      <c r="DA57" s="798"/>
      <c r="DB57" s="796"/>
      <c r="DC57" s="797"/>
      <c r="DD57" s="797"/>
      <c r="DE57" s="797"/>
      <c r="DF57" s="798"/>
      <c r="DG57" s="796"/>
      <c r="DH57" s="797"/>
      <c r="DI57" s="797"/>
      <c r="DJ57" s="797"/>
      <c r="DK57" s="798"/>
      <c r="DL57" s="796"/>
      <c r="DM57" s="797"/>
      <c r="DN57" s="797"/>
      <c r="DO57" s="797"/>
      <c r="DP57" s="798"/>
      <c r="DQ57" s="796"/>
      <c r="DR57" s="797"/>
      <c r="DS57" s="797"/>
      <c r="DT57" s="797"/>
      <c r="DU57" s="798"/>
      <c r="DV57" s="806"/>
      <c r="DW57" s="807"/>
      <c r="DX57" s="807"/>
      <c r="DY57" s="807"/>
      <c r="DZ57" s="808"/>
      <c r="EA57" s="226"/>
    </row>
    <row r="58" spans="1:131" s="227" customFormat="1" ht="26.25" customHeight="1" x14ac:dyDescent="0.15">
      <c r="A58" s="241">
        <v>31</v>
      </c>
      <c r="B58" s="777"/>
      <c r="C58" s="778"/>
      <c r="D58" s="778"/>
      <c r="E58" s="778"/>
      <c r="F58" s="778"/>
      <c r="G58" s="778"/>
      <c r="H58" s="778"/>
      <c r="I58" s="778"/>
      <c r="J58" s="778"/>
      <c r="K58" s="778"/>
      <c r="L58" s="778"/>
      <c r="M58" s="778"/>
      <c r="N58" s="778"/>
      <c r="O58" s="778"/>
      <c r="P58" s="779"/>
      <c r="Q58" s="860"/>
      <c r="R58" s="861"/>
      <c r="S58" s="861"/>
      <c r="T58" s="861"/>
      <c r="U58" s="861"/>
      <c r="V58" s="861"/>
      <c r="W58" s="861"/>
      <c r="X58" s="861"/>
      <c r="Y58" s="861"/>
      <c r="Z58" s="861"/>
      <c r="AA58" s="861"/>
      <c r="AB58" s="861"/>
      <c r="AC58" s="861"/>
      <c r="AD58" s="861"/>
      <c r="AE58" s="862"/>
      <c r="AF58" s="783"/>
      <c r="AG58" s="784"/>
      <c r="AH58" s="784"/>
      <c r="AI58" s="784"/>
      <c r="AJ58" s="785"/>
      <c r="AK58" s="863"/>
      <c r="AL58" s="861"/>
      <c r="AM58" s="861"/>
      <c r="AN58" s="861"/>
      <c r="AO58" s="861"/>
      <c r="AP58" s="861"/>
      <c r="AQ58" s="861"/>
      <c r="AR58" s="861"/>
      <c r="AS58" s="861"/>
      <c r="AT58" s="861"/>
      <c r="AU58" s="861"/>
      <c r="AV58" s="861"/>
      <c r="AW58" s="861"/>
      <c r="AX58" s="861"/>
      <c r="AY58" s="861"/>
      <c r="AZ58" s="864"/>
      <c r="BA58" s="864"/>
      <c r="BB58" s="864"/>
      <c r="BC58" s="864"/>
      <c r="BD58" s="864"/>
      <c r="BE58" s="853"/>
      <c r="BF58" s="853"/>
      <c r="BG58" s="853"/>
      <c r="BH58" s="853"/>
      <c r="BI58" s="854"/>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796"/>
      <c r="CI58" s="797"/>
      <c r="CJ58" s="797"/>
      <c r="CK58" s="797"/>
      <c r="CL58" s="798"/>
      <c r="CM58" s="796"/>
      <c r="CN58" s="797"/>
      <c r="CO58" s="797"/>
      <c r="CP58" s="797"/>
      <c r="CQ58" s="798"/>
      <c r="CR58" s="796"/>
      <c r="CS58" s="797"/>
      <c r="CT58" s="797"/>
      <c r="CU58" s="797"/>
      <c r="CV58" s="798"/>
      <c r="CW58" s="796"/>
      <c r="CX58" s="797"/>
      <c r="CY58" s="797"/>
      <c r="CZ58" s="797"/>
      <c r="DA58" s="798"/>
      <c r="DB58" s="796"/>
      <c r="DC58" s="797"/>
      <c r="DD58" s="797"/>
      <c r="DE58" s="797"/>
      <c r="DF58" s="798"/>
      <c r="DG58" s="796"/>
      <c r="DH58" s="797"/>
      <c r="DI58" s="797"/>
      <c r="DJ58" s="797"/>
      <c r="DK58" s="798"/>
      <c r="DL58" s="796"/>
      <c r="DM58" s="797"/>
      <c r="DN58" s="797"/>
      <c r="DO58" s="797"/>
      <c r="DP58" s="798"/>
      <c r="DQ58" s="796"/>
      <c r="DR58" s="797"/>
      <c r="DS58" s="797"/>
      <c r="DT58" s="797"/>
      <c r="DU58" s="798"/>
      <c r="DV58" s="806"/>
      <c r="DW58" s="807"/>
      <c r="DX58" s="807"/>
      <c r="DY58" s="807"/>
      <c r="DZ58" s="808"/>
      <c r="EA58" s="226"/>
    </row>
    <row r="59" spans="1:131" s="227" customFormat="1" ht="26.25" customHeight="1" x14ac:dyDescent="0.15">
      <c r="A59" s="241">
        <v>32</v>
      </c>
      <c r="B59" s="777"/>
      <c r="C59" s="778"/>
      <c r="D59" s="778"/>
      <c r="E59" s="778"/>
      <c r="F59" s="778"/>
      <c r="G59" s="778"/>
      <c r="H59" s="778"/>
      <c r="I59" s="778"/>
      <c r="J59" s="778"/>
      <c r="K59" s="778"/>
      <c r="L59" s="778"/>
      <c r="M59" s="778"/>
      <c r="N59" s="778"/>
      <c r="O59" s="778"/>
      <c r="P59" s="779"/>
      <c r="Q59" s="860"/>
      <c r="R59" s="861"/>
      <c r="S59" s="861"/>
      <c r="T59" s="861"/>
      <c r="U59" s="861"/>
      <c r="V59" s="861"/>
      <c r="W59" s="861"/>
      <c r="X59" s="861"/>
      <c r="Y59" s="861"/>
      <c r="Z59" s="861"/>
      <c r="AA59" s="861"/>
      <c r="AB59" s="861"/>
      <c r="AC59" s="861"/>
      <c r="AD59" s="861"/>
      <c r="AE59" s="862"/>
      <c r="AF59" s="783"/>
      <c r="AG59" s="784"/>
      <c r="AH59" s="784"/>
      <c r="AI59" s="784"/>
      <c r="AJ59" s="785"/>
      <c r="AK59" s="863"/>
      <c r="AL59" s="861"/>
      <c r="AM59" s="861"/>
      <c r="AN59" s="861"/>
      <c r="AO59" s="861"/>
      <c r="AP59" s="861"/>
      <c r="AQ59" s="861"/>
      <c r="AR59" s="861"/>
      <c r="AS59" s="861"/>
      <c r="AT59" s="861"/>
      <c r="AU59" s="861"/>
      <c r="AV59" s="861"/>
      <c r="AW59" s="861"/>
      <c r="AX59" s="861"/>
      <c r="AY59" s="861"/>
      <c r="AZ59" s="864"/>
      <c r="BA59" s="864"/>
      <c r="BB59" s="864"/>
      <c r="BC59" s="864"/>
      <c r="BD59" s="864"/>
      <c r="BE59" s="853"/>
      <c r="BF59" s="853"/>
      <c r="BG59" s="853"/>
      <c r="BH59" s="853"/>
      <c r="BI59" s="854"/>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796"/>
      <c r="CI59" s="797"/>
      <c r="CJ59" s="797"/>
      <c r="CK59" s="797"/>
      <c r="CL59" s="798"/>
      <c r="CM59" s="796"/>
      <c r="CN59" s="797"/>
      <c r="CO59" s="797"/>
      <c r="CP59" s="797"/>
      <c r="CQ59" s="798"/>
      <c r="CR59" s="796"/>
      <c r="CS59" s="797"/>
      <c r="CT59" s="797"/>
      <c r="CU59" s="797"/>
      <c r="CV59" s="798"/>
      <c r="CW59" s="796"/>
      <c r="CX59" s="797"/>
      <c r="CY59" s="797"/>
      <c r="CZ59" s="797"/>
      <c r="DA59" s="798"/>
      <c r="DB59" s="796"/>
      <c r="DC59" s="797"/>
      <c r="DD59" s="797"/>
      <c r="DE59" s="797"/>
      <c r="DF59" s="798"/>
      <c r="DG59" s="796"/>
      <c r="DH59" s="797"/>
      <c r="DI59" s="797"/>
      <c r="DJ59" s="797"/>
      <c r="DK59" s="798"/>
      <c r="DL59" s="796"/>
      <c r="DM59" s="797"/>
      <c r="DN59" s="797"/>
      <c r="DO59" s="797"/>
      <c r="DP59" s="798"/>
      <c r="DQ59" s="796"/>
      <c r="DR59" s="797"/>
      <c r="DS59" s="797"/>
      <c r="DT59" s="797"/>
      <c r="DU59" s="798"/>
      <c r="DV59" s="806"/>
      <c r="DW59" s="807"/>
      <c r="DX59" s="807"/>
      <c r="DY59" s="807"/>
      <c r="DZ59" s="808"/>
      <c r="EA59" s="226"/>
    </row>
    <row r="60" spans="1:131" s="227" customFormat="1" ht="26.25" customHeight="1" x14ac:dyDescent="0.15">
      <c r="A60" s="241">
        <v>33</v>
      </c>
      <c r="B60" s="777"/>
      <c r="C60" s="778"/>
      <c r="D60" s="778"/>
      <c r="E60" s="778"/>
      <c r="F60" s="778"/>
      <c r="G60" s="778"/>
      <c r="H60" s="778"/>
      <c r="I60" s="778"/>
      <c r="J60" s="778"/>
      <c r="K60" s="778"/>
      <c r="L60" s="778"/>
      <c r="M60" s="778"/>
      <c r="N60" s="778"/>
      <c r="O60" s="778"/>
      <c r="P60" s="779"/>
      <c r="Q60" s="860"/>
      <c r="R60" s="861"/>
      <c r="S60" s="861"/>
      <c r="T60" s="861"/>
      <c r="U60" s="861"/>
      <c r="V60" s="861"/>
      <c r="W60" s="861"/>
      <c r="X60" s="861"/>
      <c r="Y60" s="861"/>
      <c r="Z60" s="861"/>
      <c r="AA60" s="861"/>
      <c r="AB60" s="861"/>
      <c r="AC60" s="861"/>
      <c r="AD60" s="861"/>
      <c r="AE60" s="862"/>
      <c r="AF60" s="783"/>
      <c r="AG60" s="784"/>
      <c r="AH60" s="784"/>
      <c r="AI60" s="784"/>
      <c r="AJ60" s="785"/>
      <c r="AK60" s="863"/>
      <c r="AL60" s="861"/>
      <c r="AM60" s="861"/>
      <c r="AN60" s="861"/>
      <c r="AO60" s="861"/>
      <c r="AP60" s="861"/>
      <c r="AQ60" s="861"/>
      <c r="AR60" s="861"/>
      <c r="AS60" s="861"/>
      <c r="AT60" s="861"/>
      <c r="AU60" s="861"/>
      <c r="AV60" s="861"/>
      <c r="AW60" s="861"/>
      <c r="AX60" s="861"/>
      <c r="AY60" s="861"/>
      <c r="AZ60" s="864"/>
      <c r="BA60" s="864"/>
      <c r="BB60" s="864"/>
      <c r="BC60" s="864"/>
      <c r="BD60" s="864"/>
      <c r="BE60" s="853"/>
      <c r="BF60" s="853"/>
      <c r="BG60" s="853"/>
      <c r="BH60" s="853"/>
      <c r="BI60" s="854"/>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796"/>
      <c r="CI60" s="797"/>
      <c r="CJ60" s="797"/>
      <c r="CK60" s="797"/>
      <c r="CL60" s="798"/>
      <c r="CM60" s="796"/>
      <c r="CN60" s="797"/>
      <c r="CO60" s="797"/>
      <c r="CP60" s="797"/>
      <c r="CQ60" s="798"/>
      <c r="CR60" s="796"/>
      <c r="CS60" s="797"/>
      <c r="CT60" s="797"/>
      <c r="CU60" s="797"/>
      <c r="CV60" s="798"/>
      <c r="CW60" s="796"/>
      <c r="CX60" s="797"/>
      <c r="CY60" s="797"/>
      <c r="CZ60" s="797"/>
      <c r="DA60" s="798"/>
      <c r="DB60" s="796"/>
      <c r="DC60" s="797"/>
      <c r="DD60" s="797"/>
      <c r="DE60" s="797"/>
      <c r="DF60" s="798"/>
      <c r="DG60" s="796"/>
      <c r="DH60" s="797"/>
      <c r="DI60" s="797"/>
      <c r="DJ60" s="797"/>
      <c r="DK60" s="798"/>
      <c r="DL60" s="796"/>
      <c r="DM60" s="797"/>
      <c r="DN60" s="797"/>
      <c r="DO60" s="797"/>
      <c r="DP60" s="798"/>
      <c r="DQ60" s="796"/>
      <c r="DR60" s="797"/>
      <c r="DS60" s="797"/>
      <c r="DT60" s="797"/>
      <c r="DU60" s="798"/>
      <c r="DV60" s="806"/>
      <c r="DW60" s="807"/>
      <c r="DX60" s="807"/>
      <c r="DY60" s="807"/>
      <c r="DZ60" s="808"/>
      <c r="EA60" s="226"/>
    </row>
    <row r="61" spans="1:131" s="227" customFormat="1" ht="26.25" customHeight="1" thickBot="1" x14ac:dyDescent="0.2">
      <c r="A61" s="241">
        <v>34</v>
      </c>
      <c r="B61" s="777"/>
      <c r="C61" s="778"/>
      <c r="D61" s="778"/>
      <c r="E61" s="778"/>
      <c r="F61" s="778"/>
      <c r="G61" s="778"/>
      <c r="H61" s="778"/>
      <c r="I61" s="778"/>
      <c r="J61" s="778"/>
      <c r="K61" s="778"/>
      <c r="L61" s="778"/>
      <c r="M61" s="778"/>
      <c r="N61" s="778"/>
      <c r="O61" s="778"/>
      <c r="P61" s="779"/>
      <c r="Q61" s="860"/>
      <c r="R61" s="861"/>
      <c r="S61" s="861"/>
      <c r="T61" s="861"/>
      <c r="U61" s="861"/>
      <c r="V61" s="861"/>
      <c r="W61" s="861"/>
      <c r="X61" s="861"/>
      <c r="Y61" s="861"/>
      <c r="Z61" s="861"/>
      <c r="AA61" s="861"/>
      <c r="AB61" s="861"/>
      <c r="AC61" s="861"/>
      <c r="AD61" s="861"/>
      <c r="AE61" s="862"/>
      <c r="AF61" s="783"/>
      <c r="AG61" s="784"/>
      <c r="AH61" s="784"/>
      <c r="AI61" s="784"/>
      <c r="AJ61" s="785"/>
      <c r="AK61" s="863"/>
      <c r="AL61" s="861"/>
      <c r="AM61" s="861"/>
      <c r="AN61" s="861"/>
      <c r="AO61" s="861"/>
      <c r="AP61" s="861"/>
      <c r="AQ61" s="861"/>
      <c r="AR61" s="861"/>
      <c r="AS61" s="861"/>
      <c r="AT61" s="861"/>
      <c r="AU61" s="861"/>
      <c r="AV61" s="861"/>
      <c r="AW61" s="861"/>
      <c r="AX61" s="861"/>
      <c r="AY61" s="861"/>
      <c r="AZ61" s="864"/>
      <c r="BA61" s="864"/>
      <c r="BB61" s="864"/>
      <c r="BC61" s="864"/>
      <c r="BD61" s="864"/>
      <c r="BE61" s="853"/>
      <c r="BF61" s="853"/>
      <c r="BG61" s="853"/>
      <c r="BH61" s="853"/>
      <c r="BI61" s="854"/>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796"/>
      <c r="CI61" s="797"/>
      <c r="CJ61" s="797"/>
      <c r="CK61" s="797"/>
      <c r="CL61" s="798"/>
      <c r="CM61" s="796"/>
      <c r="CN61" s="797"/>
      <c r="CO61" s="797"/>
      <c r="CP61" s="797"/>
      <c r="CQ61" s="798"/>
      <c r="CR61" s="796"/>
      <c r="CS61" s="797"/>
      <c r="CT61" s="797"/>
      <c r="CU61" s="797"/>
      <c r="CV61" s="798"/>
      <c r="CW61" s="796"/>
      <c r="CX61" s="797"/>
      <c r="CY61" s="797"/>
      <c r="CZ61" s="797"/>
      <c r="DA61" s="798"/>
      <c r="DB61" s="796"/>
      <c r="DC61" s="797"/>
      <c r="DD61" s="797"/>
      <c r="DE61" s="797"/>
      <c r="DF61" s="798"/>
      <c r="DG61" s="796"/>
      <c r="DH61" s="797"/>
      <c r="DI61" s="797"/>
      <c r="DJ61" s="797"/>
      <c r="DK61" s="798"/>
      <c r="DL61" s="796"/>
      <c r="DM61" s="797"/>
      <c r="DN61" s="797"/>
      <c r="DO61" s="797"/>
      <c r="DP61" s="798"/>
      <c r="DQ61" s="796"/>
      <c r="DR61" s="797"/>
      <c r="DS61" s="797"/>
      <c r="DT61" s="797"/>
      <c r="DU61" s="798"/>
      <c r="DV61" s="806"/>
      <c r="DW61" s="807"/>
      <c r="DX61" s="807"/>
      <c r="DY61" s="807"/>
      <c r="DZ61" s="808"/>
      <c r="EA61" s="226"/>
    </row>
    <row r="62" spans="1:131" s="227" customFormat="1" ht="26.25" customHeight="1" x14ac:dyDescent="0.15">
      <c r="A62" s="241">
        <v>35</v>
      </c>
      <c r="B62" s="777"/>
      <c r="C62" s="778"/>
      <c r="D62" s="778"/>
      <c r="E62" s="778"/>
      <c r="F62" s="778"/>
      <c r="G62" s="778"/>
      <c r="H62" s="778"/>
      <c r="I62" s="778"/>
      <c r="J62" s="778"/>
      <c r="K62" s="778"/>
      <c r="L62" s="778"/>
      <c r="M62" s="778"/>
      <c r="N62" s="778"/>
      <c r="O62" s="778"/>
      <c r="P62" s="779"/>
      <c r="Q62" s="860"/>
      <c r="R62" s="861"/>
      <c r="S62" s="861"/>
      <c r="T62" s="861"/>
      <c r="U62" s="861"/>
      <c r="V62" s="861"/>
      <c r="W62" s="861"/>
      <c r="X62" s="861"/>
      <c r="Y62" s="861"/>
      <c r="Z62" s="861"/>
      <c r="AA62" s="861"/>
      <c r="AB62" s="861"/>
      <c r="AC62" s="861"/>
      <c r="AD62" s="861"/>
      <c r="AE62" s="862"/>
      <c r="AF62" s="783"/>
      <c r="AG62" s="784"/>
      <c r="AH62" s="784"/>
      <c r="AI62" s="784"/>
      <c r="AJ62" s="785"/>
      <c r="AK62" s="863"/>
      <c r="AL62" s="861"/>
      <c r="AM62" s="861"/>
      <c r="AN62" s="861"/>
      <c r="AO62" s="861"/>
      <c r="AP62" s="861"/>
      <c r="AQ62" s="861"/>
      <c r="AR62" s="861"/>
      <c r="AS62" s="861"/>
      <c r="AT62" s="861"/>
      <c r="AU62" s="861"/>
      <c r="AV62" s="861"/>
      <c r="AW62" s="861"/>
      <c r="AX62" s="861"/>
      <c r="AY62" s="861"/>
      <c r="AZ62" s="864"/>
      <c r="BA62" s="864"/>
      <c r="BB62" s="864"/>
      <c r="BC62" s="864"/>
      <c r="BD62" s="864"/>
      <c r="BE62" s="853"/>
      <c r="BF62" s="853"/>
      <c r="BG62" s="853"/>
      <c r="BH62" s="853"/>
      <c r="BI62" s="854"/>
      <c r="BJ62" s="872" t="s">
        <v>403</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796"/>
      <c r="CI62" s="797"/>
      <c r="CJ62" s="797"/>
      <c r="CK62" s="797"/>
      <c r="CL62" s="798"/>
      <c r="CM62" s="796"/>
      <c r="CN62" s="797"/>
      <c r="CO62" s="797"/>
      <c r="CP62" s="797"/>
      <c r="CQ62" s="798"/>
      <c r="CR62" s="796"/>
      <c r="CS62" s="797"/>
      <c r="CT62" s="797"/>
      <c r="CU62" s="797"/>
      <c r="CV62" s="798"/>
      <c r="CW62" s="796"/>
      <c r="CX62" s="797"/>
      <c r="CY62" s="797"/>
      <c r="CZ62" s="797"/>
      <c r="DA62" s="798"/>
      <c r="DB62" s="796"/>
      <c r="DC62" s="797"/>
      <c r="DD62" s="797"/>
      <c r="DE62" s="797"/>
      <c r="DF62" s="798"/>
      <c r="DG62" s="796"/>
      <c r="DH62" s="797"/>
      <c r="DI62" s="797"/>
      <c r="DJ62" s="797"/>
      <c r="DK62" s="798"/>
      <c r="DL62" s="796"/>
      <c r="DM62" s="797"/>
      <c r="DN62" s="797"/>
      <c r="DO62" s="797"/>
      <c r="DP62" s="798"/>
      <c r="DQ62" s="796"/>
      <c r="DR62" s="797"/>
      <c r="DS62" s="797"/>
      <c r="DT62" s="797"/>
      <c r="DU62" s="798"/>
      <c r="DV62" s="806"/>
      <c r="DW62" s="807"/>
      <c r="DX62" s="807"/>
      <c r="DY62" s="807"/>
      <c r="DZ62" s="808"/>
      <c r="EA62" s="226"/>
    </row>
    <row r="63" spans="1:131" s="227" customFormat="1" ht="26.25" customHeight="1" thickBot="1" x14ac:dyDescent="0.2">
      <c r="A63" s="244" t="s">
        <v>381</v>
      </c>
      <c r="B63" s="812" t="s">
        <v>404</v>
      </c>
      <c r="C63" s="813"/>
      <c r="D63" s="813"/>
      <c r="E63" s="813"/>
      <c r="F63" s="813"/>
      <c r="G63" s="813"/>
      <c r="H63" s="813"/>
      <c r="I63" s="813"/>
      <c r="J63" s="813"/>
      <c r="K63" s="813"/>
      <c r="L63" s="813"/>
      <c r="M63" s="813"/>
      <c r="N63" s="813"/>
      <c r="O63" s="813"/>
      <c r="P63" s="814"/>
      <c r="Q63" s="865"/>
      <c r="R63" s="866"/>
      <c r="S63" s="866"/>
      <c r="T63" s="866"/>
      <c r="U63" s="866"/>
      <c r="V63" s="866"/>
      <c r="W63" s="866"/>
      <c r="X63" s="866"/>
      <c r="Y63" s="866"/>
      <c r="Z63" s="866"/>
      <c r="AA63" s="866"/>
      <c r="AB63" s="866"/>
      <c r="AC63" s="866"/>
      <c r="AD63" s="866"/>
      <c r="AE63" s="867"/>
      <c r="AF63" s="868">
        <v>573</v>
      </c>
      <c r="AG63" s="869"/>
      <c r="AH63" s="869"/>
      <c r="AI63" s="869"/>
      <c r="AJ63" s="870"/>
      <c r="AK63" s="871"/>
      <c r="AL63" s="866"/>
      <c r="AM63" s="866"/>
      <c r="AN63" s="866"/>
      <c r="AO63" s="866"/>
      <c r="AP63" s="869">
        <v>9003</v>
      </c>
      <c r="AQ63" s="869"/>
      <c r="AR63" s="869"/>
      <c r="AS63" s="869"/>
      <c r="AT63" s="869"/>
      <c r="AU63" s="869">
        <v>7359</v>
      </c>
      <c r="AV63" s="869"/>
      <c r="AW63" s="869"/>
      <c r="AX63" s="869"/>
      <c r="AY63" s="869"/>
      <c r="AZ63" s="873"/>
      <c r="BA63" s="873"/>
      <c r="BB63" s="873"/>
      <c r="BC63" s="873"/>
      <c r="BD63" s="873"/>
      <c r="BE63" s="874"/>
      <c r="BF63" s="874"/>
      <c r="BG63" s="874"/>
      <c r="BH63" s="874"/>
      <c r="BI63" s="875"/>
      <c r="BJ63" s="876" t="s">
        <v>405</v>
      </c>
      <c r="BK63" s="877"/>
      <c r="BL63" s="877"/>
      <c r="BM63" s="877"/>
      <c r="BN63" s="878"/>
      <c r="BO63" s="245"/>
      <c r="BP63" s="245"/>
      <c r="BQ63" s="242">
        <v>57</v>
      </c>
      <c r="BR63" s="243"/>
      <c r="BS63" s="790"/>
      <c r="BT63" s="791"/>
      <c r="BU63" s="791"/>
      <c r="BV63" s="791"/>
      <c r="BW63" s="791"/>
      <c r="BX63" s="791"/>
      <c r="BY63" s="791"/>
      <c r="BZ63" s="791"/>
      <c r="CA63" s="791"/>
      <c r="CB63" s="791"/>
      <c r="CC63" s="791"/>
      <c r="CD63" s="791"/>
      <c r="CE63" s="791"/>
      <c r="CF63" s="791"/>
      <c r="CG63" s="792"/>
      <c r="CH63" s="796"/>
      <c r="CI63" s="797"/>
      <c r="CJ63" s="797"/>
      <c r="CK63" s="797"/>
      <c r="CL63" s="798"/>
      <c r="CM63" s="796"/>
      <c r="CN63" s="797"/>
      <c r="CO63" s="797"/>
      <c r="CP63" s="797"/>
      <c r="CQ63" s="798"/>
      <c r="CR63" s="796"/>
      <c r="CS63" s="797"/>
      <c r="CT63" s="797"/>
      <c r="CU63" s="797"/>
      <c r="CV63" s="798"/>
      <c r="CW63" s="796"/>
      <c r="CX63" s="797"/>
      <c r="CY63" s="797"/>
      <c r="CZ63" s="797"/>
      <c r="DA63" s="798"/>
      <c r="DB63" s="796"/>
      <c r="DC63" s="797"/>
      <c r="DD63" s="797"/>
      <c r="DE63" s="797"/>
      <c r="DF63" s="798"/>
      <c r="DG63" s="796"/>
      <c r="DH63" s="797"/>
      <c r="DI63" s="797"/>
      <c r="DJ63" s="797"/>
      <c r="DK63" s="798"/>
      <c r="DL63" s="796"/>
      <c r="DM63" s="797"/>
      <c r="DN63" s="797"/>
      <c r="DO63" s="797"/>
      <c r="DP63" s="798"/>
      <c r="DQ63" s="796"/>
      <c r="DR63" s="797"/>
      <c r="DS63" s="797"/>
      <c r="DT63" s="797"/>
      <c r="DU63" s="798"/>
      <c r="DV63" s="806"/>
      <c r="DW63" s="807"/>
      <c r="DX63" s="807"/>
      <c r="DY63" s="807"/>
      <c r="DZ63" s="80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796"/>
      <c r="CI64" s="797"/>
      <c r="CJ64" s="797"/>
      <c r="CK64" s="797"/>
      <c r="CL64" s="798"/>
      <c r="CM64" s="796"/>
      <c r="CN64" s="797"/>
      <c r="CO64" s="797"/>
      <c r="CP64" s="797"/>
      <c r="CQ64" s="798"/>
      <c r="CR64" s="796"/>
      <c r="CS64" s="797"/>
      <c r="CT64" s="797"/>
      <c r="CU64" s="797"/>
      <c r="CV64" s="798"/>
      <c r="CW64" s="796"/>
      <c r="CX64" s="797"/>
      <c r="CY64" s="797"/>
      <c r="CZ64" s="797"/>
      <c r="DA64" s="798"/>
      <c r="DB64" s="796"/>
      <c r="DC64" s="797"/>
      <c r="DD64" s="797"/>
      <c r="DE64" s="797"/>
      <c r="DF64" s="798"/>
      <c r="DG64" s="796"/>
      <c r="DH64" s="797"/>
      <c r="DI64" s="797"/>
      <c r="DJ64" s="797"/>
      <c r="DK64" s="798"/>
      <c r="DL64" s="796"/>
      <c r="DM64" s="797"/>
      <c r="DN64" s="797"/>
      <c r="DO64" s="797"/>
      <c r="DP64" s="798"/>
      <c r="DQ64" s="796"/>
      <c r="DR64" s="797"/>
      <c r="DS64" s="797"/>
      <c r="DT64" s="797"/>
      <c r="DU64" s="798"/>
      <c r="DV64" s="806"/>
      <c r="DW64" s="807"/>
      <c r="DX64" s="807"/>
      <c r="DY64" s="807"/>
      <c r="DZ64" s="808"/>
      <c r="EA64" s="226"/>
    </row>
    <row r="65" spans="1:131" s="227" customFormat="1" ht="26.25" customHeight="1" thickBot="1" x14ac:dyDescent="0.2">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796"/>
      <c r="CI65" s="797"/>
      <c r="CJ65" s="797"/>
      <c r="CK65" s="797"/>
      <c r="CL65" s="798"/>
      <c r="CM65" s="796"/>
      <c r="CN65" s="797"/>
      <c r="CO65" s="797"/>
      <c r="CP65" s="797"/>
      <c r="CQ65" s="798"/>
      <c r="CR65" s="796"/>
      <c r="CS65" s="797"/>
      <c r="CT65" s="797"/>
      <c r="CU65" s="797"/>
      <c r="CV65" s="798"/>
      <c r="CW65" s="796"/>
      <c r="CX65" s="797"/>
      <c r="CY65" s="797"/>
      <c r="CZ65" s="797"/>
      <c r="DA65" s="798"/>
      <c r="DB65" s="796"/>
      <c r="DC65" s="797"/>
      <c r="DD65" s="797"/>
      <c r="DE65" s="797"/>
      <c r="DF65" s="798"/>
      <c r="DG65" s="796"/>
      <c r="DH65" s="797"/>
      <c r="DI65" s="797"/>
      <c r="DJ65" s="797"/>
      <c r="DK65" s="798"/>
      <c r="DL65" s="796"/>
      <c r="DM65" s="797"/>
      <c r="DN65" s="797"/>
      <c r="DO65" s="797"/>
      <c r="DP65" s="798"/>
      <c r="DQ65" s="796"/>
      <c r="DR65" s="797"/>
      <c r="DS65" s="797"/>
      <c r="DT65" s="797"/>
      <c r="DU65" s="798"/>
      <c r="DV65" s="806"/>
      <c r="DW65" s="807"/>
      <c r="DX65" s="807"/>
      <c r="DY65" s="807"/>
      <c r="DZ65" s="808"/>
      <c r="EA65" s="226"/>
    </row>
    <row r="66" spans="1:131" s="227" customFormat="1" ht="26.25" customHeight="1" x14ac:dyDescent="0.15">
      <c r="A66" s="762" t="s">
        <v>407</v>
      </c>
      <c r="B66" s="763"/>
      <c r="C66" s="763"/>
      <c r="D66" s="763"/>
      <c r="E66" s="763"/>
      <c r="F66" s="763"/>
      <c r="G66" s="763"/>
      <c r="H66" s="763"/>
      <c r="I66" s="763"/>
      <c r="J66" s="763"/>
      <c r="K66" s="763"/>
      <c r="L66" s="763"/>
      <c r="M66" s="763"/>
      <c r="N66" s="763"/>
      <c r="O66" s="763"/>
      <c r="P66" s="764"/>
      <c r="Q66" s="739" t="s">
        <v>408</v>
      </c>
      <c r="R66" s="740"/>
      <c r="S66" s="740"/>
      <c r="T66" s="740"/>
      <c r="U66" s="741"/>
      <c r="V66" s="739" t="s">
        <v>409</v>
      </c>
      <c r="W66" s="740"/>
      <c r="X66" s="740"/>
      <c r="Y66" s="740"/>
      <c r="Z66" s="741"/>
      <c r="AA66" s="739" t="s">
        <v>410</v>
      </c>
      <c r="AB66" s="740"/>
      <c r="AC66" s="740"/>
      <c r="AD66" s="740"/>
      <c r="AE66" s="741"/>
      <c r="AF66" s="879" t="s">
        <v>411</v>
      </c>
      <c r="AG66" s="835"/>
      <c r="AH66" s="835"/>
      <c r="AI66" s="835"/>
      <c r="AJ66" s="880"/>
      <c r="AK66" s="739" t="s">
        <v>412</v>
      </c>
      <c r="AL66" s="763"/>
      <c r="AM66" s="763"/>
      <c r="AN66" s="763"/>
      <c r="AO66" s="764"/>
      <c r="AP66" s="739" t="s">
        <v>413</v>
      </c>
      <c r="AQ66" s="740"/>
      <c r="AR66" s="740"/>
      <c r="AS66" s="740"/>
      <c r="AT66" s="741"/>
      <c r="AU66" s="739" t="s">
        <v>414</v>
      </c>
      <c r="AV66" s="740"/>
      <c r="AW66" s="740"/>
      <c r="AX66" s="740"/>
      <c r="AY66" s="741"/>
      <c r="AZ66" s="739" t="s">
        <v>369</v>
      </c>
      <c r="BA66" s="740"/>
      <c r="BB66" s="740"/>
      <c r="BC66" s="740"/>
      <c r="BD66" s="751"/>
      <c r="BE66" s="245"/>
      <c r="BF66" s="245"/>
      <c r="BG66" s="245"/>
      <c r="BH66" s="245"/>
      <c r="BI66" s="245"/>
      <c r="BJ66" s="245"/>
      <c r="BK66" s="245"/>
      <c r="BL66" s="245"/>
      <c r="BM66" s="245"/>
      <c r="BN66" s="245"/>
      <c r="BO66" s="245"/>
      <c r="BP66" s="245"/>
      <c r="BQ66" s="242">
        <v>60</v>
      </c>
      <c r="BR66" s="247"/>
      <c r="BS66" s="890"/>
      <c r="BT66" s="891"/>
      <c r="BU66" s="891"/>
      <c r="BV66" s="891"/>
      <c r="BW66" s="891"/>
      <c r="BX66" s="891"/>
      <c r="BY66" s="891"/>
      <c r="BZ66" s="891"/>
      <c r="CA66" s="891"/>
      <c r="CB66" s="891"/>
      <c r="CC66" s="891"/>
      <c r="CD66" s="891"/>
      <c r="CE66" s="891"/>
      <c r="CF66" s="891"/>
      <c r="CG66" s="892"/>
      <c r="CH66" s="887"/>
      <c r="CI66" s="888"/>
      <c r="CJ66" s="888"/>
      <c r="CK66" s="888"/>
      <c r="CL66" s="889"/>
      <c r="CM66" s="887"/>
      <c r="CN66" s="888"/>
      <c r="CO66" s="888"/>
      <c r="CP66" s="888"/>
      <c r="CQ66" s="889"/>
      <c r="CR66" s="887"/>
      <c r="CS66" s="888"/>
      <c r="CT66" s="888"/>
      <c r="CU66" s="888"/>
      <c r="CV66" s="889"/>
      <c r="CW66" s="887"/>
      <c r="CX66" s="888"/>
      <c r="CY66" s="888"/>
      <c r="CZ66" s="888"/>
      <c r="DA66" s="889"/>
      <c r="DB66" s="887"/>
      <c r="DC66" s="888"/>
      <c r="DD66" s="888"/>
      <c r="DE66" s="888"/>
      <c r="DF66" s="889"/>
      <c r="DG66" s="887"/>
      <c r="DH66" s="888"/>
      <c r="DI66" s="888"/>
      <c r="DJ66" s="888"/>
      <c r="DK66" s="889"/>
      <c r="DL66" s="887"/>
      <c r="DM66" s="888"/>
      <c r="DN66" s="888"/>
      <c r="DO66" s="888"/>
      <c r="DP66" s="889"/>
      <c r="DQ66" s="887"/>
      <c r="DR66" s="888"/>
      <c r="DS66" s="888"/>
      <c r="DT66" s="888"/>
      <c r="DU66" s="889"/>
      <c r="DV66" s="884"/>
      <c r="DW66" s="885"/>
      <c r="DX66" s="885"/>
      <c r="DY66" s="885"/>
      <c r="DZ66" s="886"/>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81"/>
      <c r="AG67" s="838"/>
      <c r="AH67" s="838"/>
      <c r="AI67" s="838"/>
      <c r="AJ67" s="882"/>
      <c r="AK67" s="883"/>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90"/>
      <c r="BT67" s="891"/>
      <c r="BU67" s="891"/>
      <c r="BV67" s="891"/>
      <c r="BW67" s="891"/>
      <c r="BX67" s="891"/>
      <c r="BY67" s="891"/>
      <c r="BZ67" s="891"/>
      <c r="CA67" s="891"/>
      <c r="CB67" s="891"/>
      <c r="CC67" s="891"/>
      <c r="CD67" s="891"/>
      <c r="CE67" s="891"/>
      <c r="CF67" s="891"/>
      <c r="CG67" s="892"/>
      <c r="CH67" s="887"/>
      <c r="CI67" s="888"/>
      <c r="CJ67" s="888"/>
      <c r="CK67" s="888"/>
      <c r="CL67" s="889"/>
      <c r="CM67" s="887"/>
      <c r="CN67" s="888"/>
      <c r="CO67" s="888"/>
      <c r="CP67" s="888"/>
      <c r="CQ67" s="889"/>
      <c r="CR67" s="887"/>
      <c r="CS67" s="888"/>
      <c r="CT67" s="888"/>
      <c r="CU67" s="888"/>
      <c r="CV67" s="889"/>
      <c r="CW67" s="887"/>
      <c r="CX67" s="888"/>
      <c r="CY67" s="888"/>
      <c r="CZ67" s="888"/>
      <c r="DA67" s="889"/>
      <c r="DB67" s="887"/>
      <c r="DC67" s="888"/>
      <c r="DD67" s="888"/>
      <c r="DE67" s="888"/>
      <c r="DF67" s="889"/>
      <c r="DG67" s="887"/>
      <c r="DH67" s="888"/>
      <c r="DI67" s="888"/>
      <c r="DJ67" s="888"/>
      <c r="DK67" s="889"/>
      <c r="DL67" s="887"/>
      <c r="DM67" s="888"/>
      <c r="DN67" s="888"/>
      <c r="DO67" s="888"/>
      <c r="DP67" s="889"/>
      <c r="DQ67" s="887"/>
      <c r="DR67" s="888"/>
      <c r="DS67" s="888"/>
      <c r="DT67" s="888"/>
      <c r="DU67" s="889"/>
      <c r="DV67" s="884"/>
      <c r="DW67" s="885"/>
      <c r="DX67" s="885"/>
      <c r="DY67" s="885"/>
      <c r="DZ67" s="886"/>
      <c r="EA67" s="226"/>
    </row>
    <row r="68" spans="1:131" s="227" customFormat="1" ht="26.25" customHeight="1" thickTop="1" x14ac:dyDescent="0.15">
      <c r="A68" s="238">
        <v>1</v>
      </c>
      <c r="B68" s="896" t="s">
        <v>575</v>
      </c>
      <c r="C68" s="897"/>
      <c r="D68" s="897"/>
      <c r="E68" s="897"/>
      <c r="F68" s="897"/>
      <c r="G68" s="897"/>
      <c r="H68" s="897"/>
      <c r="I68" s="897"/>
      <c r="J68" s="897"/>
      <c r="K68" s="897"/>
      <c r="L68" s="897"/>
      <c r="M68" s="897"/>
      <c r="N68" s="897"/>
      <c r="O68" s="897"/>
      <c r="P68" s="898"/>
      <c r="Q68" s="899">
        <v>1298</v>
      </c>
      <c r="R68" s="893"/>
      <c r="S68" s="893"/>
      <c r="T68" s="893"/>
      <c r="U68" s="893"/>
      <c r="V68" s="893">
        <v>1275</v>
      </c>
      <c r="W68" s="893"/>
      <c r="X68" s="893"/>
      <c r="Y68" s="893"/>
      <c r="Z68" s="893"/>
      <c r="AA68" s="893">
        <v>23</v>
      </c>
      <c r="AB68" s="893"/>
      <c r="AC68" s="893"/>
      <c r="AD68" s="893"/>
      <c r="AE68" s="893"/>
      <c r="AF68" s="893">
        <v>23</v>
      </c>
      <c r="AG68" s="893"/>
      <c r="AH68" s="893"/>
      <c r="AI68" s="893"/>
      <c r="AJ68" s="893"/>
      <c r="AK68" s="893">
        <v>39</v>
      </c>
      <c r="AL68" s="893"/>
      <c r="AM68" s="893"/>
      <c r="AN68" s="893"/>
      <c r="AO68" s="893"/>
      <c r="AP68" s="893">
        <v>964</v>
      </c>
      <c r="AQ68" s="893"/>
      <c r="AR68" s="893"/>
      <c r="AS68" s="893"/>
      <c r="AT68" s="893"/>
      <c r="AU68" s="893">
        <v>440</v>
      </c>
      <c r="AV68" s="893"/>
      <c r="AW68" s="893"/>
      <c r="AX68" s="893"/>
      <c r="AY68" s="893"/>
      <c r="AZ68" s="894"/>
      <c r="BA68" s="894"/>
      <c r="BB68" s="894"/>
      <c r="BC68" s="894"/>
      <c r="BD68" s="895"/>
      <c r="BE68" s="245"/>
      <c r="BF68" s="245"/>
      <c r="BG68" s="245"/>
      <c r="BH68" s="245"/>
      <c r="BI68" s="245"/>
      <c r="BJ68" s="245"/>
      <c r="BK68" s="245"/>
      <c r="BL68" s="245"/>
      <c r="BM68" s="245"/>
      <c r="BN68" s="245"/>
      <c r="BO68" s="245"/>
      <c r="BP68" s="245"/>
      <c r="BQ68" s="242">
        <v>62</v>
      </c>
      <c r="BR68" s="247"/>
      <c r="BS68" s="890"/>
      <c r="BT68" s="891"/>
      <c r="BU68" s="891"/>
      <c r="BV68" s="891"/>
      <c r="BW68" s="891"/>
      <c r="BX68" s="891"/>
      <c r="BY68" s="891"/>
      <c r="BZ68" s="891"/>
      <c r="CA68" s="891"/>
      <c r="CB68" s="891"/>
      <c r="CC68" s="891"/>
      <c r="CD68" s="891"/>
      <c r="CE68" s="891"/>
      <c r="CF68" s="891"/>
      <c r="CG68" s="892"/>
      <c r="CH68" s="887"/>
      <c r="CI68" s="888"/>
      <c r="CJ68" s="888"/>
      <c r="CK68" s="888"/>
      <c r="CL68" s="889"/>
      <c r="CM68" s="887"/>
      <c r="CN68" s="888"/>
      <c r="CO68" s="888"/>
      <c r="CP68" s="888"/>
      <c r="CQ68" s="889"/>
      <c r="CR68" s="887"/>
      <c r="CS68" s="888"/>
      <c r="CT68" s="888"/>
      <c r="CU68" s="888"/>
      <c r="CV68" s="889"/>
      <c r="CW68" s="887"/>
      <c r="CX68" s="888"/>
      <c r="CY68" s="888"/>
      <c r="CZ68" s="888"/>
      <c r="DA68" s="889"/>
      <c r="DB68" s="887"/>
      <c r="DC68" s="888"/>
      <c r="DD68" s="888"/>
      <c r="DE68" s="888"/>
      <c r="DF68" s="889"/>
      <c r="DG68" s="887"/>
      <c r="DH68" s="888"/>
      <c r="DI68" s="888"/>
      <c r="DJ68" s="888"/>
      <c r="DK68" s="889"/>
      <c r="DL68" s="887"/>
      <c r="DM68" s="888"/>
      <c r="DN68" s="888"/>
      <c r="DO68" s="888"/>
      <c r="DP68" s="889"/>
      <c r="DQ68" s="887"/>
      <c r="DR68" s="888"/>
      <c r="DS68" s="888"/>
      <c r="DT68" s="888"/>
      <c r="DU68" s="889"/>
      <c r="DV68" s="884"/>
      <c r="DW68" s="885"/>
      <c r="DX68" s="885"/>
      <c r="DY68" s="885"/>
      <c r="DZ68" s="886"/>
      <c r="EA68" s="226"/>
    </row>
    <row r="69" spans="1:131" s="227" customFormat="1" ht="26.25" customHeight="1" x14ac:dyDescent="0.15">
      <c r="A69" s="241">
        <v>2</v>
      </c>
      <c r="B69" s="900" t="s">
        <v>576</v>
      </c>
      <c r="C69" s="901"/>
      <c r="D69" s="901"/>
      <c r="E69" s="901"/>
      <c r="F69" s="901"/>
      <c r="G69" s="901"/>
      <c r="H69" s="901"/>
      <c r="I69" s="901"/>
      <c r="J69" s="901"/>
      <c r="K69" s="901"/>
      <c r="L69" s="901"/>
      <c r="M69" s="901"/>
      <c r="N69" s="901"/>
      <c r="O69" s="901"/>
      <c r="P69" s="902"/>
      <c r="Q69" s="903">
        <v>26</v>
      </c>
      <c r="R69" s="856"/>
      <c r="S69" s="856"/>
      <c r="T69" s="856"/>
      <c r="U69" s="856"/>
      <c r="V69" s="856">
        <v>24</v>
      </c>
      <c r="W69" s="856"/>
      <c r="X69" s="856"/>
      <c r="Y69" s="856"/>
      <c r="Z69" s="856"/>
      <c r="AA69" s="856">
        <v>2</v>
      </c>
      <c r="AB69" s="856"/>
      <c r="AC69" s="856"/>
      <c r="AD69" s="856"/>
      <c r="AE69" s="856"/>
      <c r="AF69" s="856">
        <v>2</v>
      </c>
      <c r="AG69" s="856"/>
      <c r="AH69" s="856"/>
      <c r="AI69" s="856"/>
      <c r="AJ69" s="856"/>
      <c r="AK69" s="856">
        <v>4</v>
      </c>
      <c r="AL69" s="856"/>
      <c r="AM69" s="856"/>
      <c r="AN69" s="856"/>
      <c r="AO69" s="856"/>
      <c r="AP69" s="859" t="s">
        <v>517</v>
      </c>
      <c r="AQ69" s="859"/>
      <c r="AR69" s="859"/>
      <c r="AS69" s="859"/>
      <c r="AT69" s="859"/>
      <c r="AU69" s="859" t="s">
        <v>517</v>
      </c>
      <c r="AV69" s="859"/>
      <c r="AW69" s="859"/>
      <c r="AX69" s="859"/>
      <c r="AY69" s="859"/>
      <c r="AZ69" s="904"/>
      <c r="BA69" s="904"/>
      <c r="BB69" s="904"/>
      <c r="BC69" s="904"/>
      <c r="BD69" s="905"/>
      <c r="BE69" s="245"/>
      <c r="BF69" s="245"/>
      <c r="BG69" s="245"/>
      <c r="BH69" s="245"/>
      <c r="BI69" s="245"/>
      <c r="BJ69" s="245"/>
      <c r="BK69" s="245"/>
      <c r="BL69" s="245"/>
      <c r="BM69" s="245"/>
      <c r="BN69" s="245"/>
      <c r="BO69" s="245"/>
      <c r="BP69" s="245"/>
      <c r="BQ69" s="242">
        <v>63</v>
      </c>
      <c r="BR69" s="247"/>
      <c r="BS69" s="890"/>
      <c r="BT69" s="891"/>
      <c r="BU69" s="891"/>
      <c r="BV69" s="891"/>
      <c r="BW69" s="891"/>
      <c r="BX69" s="891"/>
      <c r="BY69" s="891"/>
      <c r="BZ69" s="891"/>
      <c r="CA69" s="891"/>
      <c r="CB69" s="891"/>
      <c r="CC69" s="891"/>
      <c r="CD69" s="891"/>
      <c r="CE69" s="891"/>
      <c r="CF69" s="891"/>
      <c r="CG69" s="892"/>
      <c r="CH69" s="887"/>
      <c r="CI69" s="888"/>
      <c r="CJ69" s="888"/>
      <c r="CK69" s="888"/>
      <c r="CL69" s="889"/>
      <c r="CM69" s="887"/>
      <c r="CN69" s="888"/>
      <c r="CO69" s="888"/>
      <c r="CP69" s="888"/>
      <c r="CQ69" s="889"/>
      <c r="CR69" s="887"/>
      <c r="CS69" s="888"/>
      <c r="CT69" s="888"/>
      <c r="CU69" s="888"/>
      <c r="CV69" s="889"/>
      <c r="CW69" s="887"/>
      <c r="CX69" s="888"/>
      <c r="CY69" s="888"/>
      <c r="CZ69" s="888"/>
      <c r="DA69" s="889"/>
      <c r="DB69" s="887"/>
      <c r="DC69" s="888"/>
      <c r="DD69" s="888"/>
      <c r="DE69" s="888"/>
      <c r="DF69" s="889"/>
      <c r="DG69" s="887"/>
      <c r="DH69" s="888"/>
      <c r="DI69" s="888"/>
      <c r="DJ69" s="888"/>
      <c r="DK69" s="889"/>
      <c r="DL69" s="887"/>
      <c r="DM69" s="888"/>
      <c r="DN69" s="888"/>
      <c r="DO69" s="888"/>
      <c r="DP69" s="889"/>
      <c r="DQ69" s="887"/>
      <c r="DR69" s="888"/>
      <c r="DS69" s="888"/>
      <c r="DT69" s="888"/>
      <c r="DU69" s="889"/>
      <c r="DV69" s="884"/>
      <c r="DW69" s="885"/>
      <c r="DX69" s="885"/>
      <c r="DY69" s="885"/>
      <c r="DZ69" s="886"/>
      <c r="EA69" s="226"/>
    </row>
    <row r="70" spans="1:131" s="227" customFormat="1" ht="26.25" customHeight="1" x14ac:dyDescent="0.15">
      <c r="A70" s="241">
        <v>3</v>
      </c>
      <c r="B70" s="900" t="s">
        <v>577</v>
      </c>
      <c r="C70" s="901"/>
      <c r="D70" s="901"/>
      <c r="E70" s="901"/>
      <c r="F70" s="901"/>
      <c r="G70" s="901"/>
      <c r="H70" s="901"/>
      <c r="I70" s="901"/>
      <c r="J70" s="901"/>
      <c r="K70" s="901"/>
      <c r="L70" s="901"/>
      <c r="M70" s="901"/>
      <c r="N70" s="901"/>
      <c r="O70" s="901"/>
      <c r="P70" s="902"/>
      <c r="Q70" s="903">
        <v>6009</v>
      </c>
      <c r="R70" s="856"/>
      <c r="S70" s="856"/>
      <c r="T70" s="856"/>
      <c r="U70" s="856"/>
      <c r="V70" s="856">
        <v>5997</v>
      </c>
      <c r="W70" s="856"/>
      <c r="X70" s="856"/>
      <c r="Y70" s="856"/>
      <c r="Z70" s="856"/>
      <c r="AA70" s="856">
        <v>12</v>
      </c>
      <c r="AB70" s="856"/>
      <c r="AC70" s="856"/>
      <c r="AD70" s="856"/>
      <c r="AE70" s="856"/>
      <c r="AF70" s="856">
        <v>12</v>
      </c>
      <c r="AG70" s="856"/>
      <c r="AH70" s="856"/>
      <c r="AI70" s="856"/>
      <c r="AJ70" s="856"/>
      <c r="AK70" s="856">
        <v>4</v>
      </c>
      <c r="AL70" s="856"/>
      <c r="AM70" s="856"/>
      <c r="AN70" s="856"/>
      <c r="AO70" s="856"/>
      <c r="AP70" s="859" t="s">
        <v>517</v>
      </c>
      <c r="AQ70" s="859"/>
      <c r="AR70" s="859"/>
      <c r="AS70" s="859"/>
      <c r="AT70" s="859"/>
      <c r="AU70" s="859" t="s">
        <v>517</v>
      </c>
      <c r="AV70" s="859"/>
      <c r="AW70" s="859"/>
      <c r="AX70" s="859"/>
      <c r="AY70" s="859"/>
      <c r="AZ70" s="904"/>
      <c r="BA70" s="904"/>
      <c r="BB70" s="904"/>
      <c r="BC70" s="904"/>
      <c r="BD70" s="905"/>
      <c r="BE70" s="245"/>
      <c r="BF70" s="245"/>
      <c r="BG70" s="245"/>
      <c r="BH70" s="245"/>
      <c r="BI70" s="245"/>
      <c r="BJ70" s="245"/>
      <c r="BK70" s="245"/>
      <c r="BL70" s="245"/>
      <c r="BM70" s="245"/>
      <c r="BN70" s="245"/>
      <c r="BO70" s="245"/>
      <c r="BP70" s="245"/>
      <c r="BQ70" s="242">
        <v>64</v>
      </c>
      <c r="BR70" s="247"/>
      <c r="BS70" s="890"/>
      <c r="BT70" s="891"/>
      <c r="BU70" s="891"/>
      <c r="BV70" s="891"/>
      <c r="BW70" s="891"/>
      <c r="BX70" s="891"/>
      <c r="BY70" s="891"/>
      <c r="BZ70" s="891"/>
      <c r="CA70" s="891"/>
      <c r="CB70" s="891"/>
      <c r="CC70" s="891"/>
      <c r="CD70" s="891"/>
      <c r="CE70" s="891"/>
      <c r="CF70" s="891"/>
      <c r="CG70" s="892"/>
      <c r="CH70" s="887"/>
      <c r="CI70" s="888"/>
      <c r="CJ70" s="888"/>
      <c r="CK70" s="888"/>
      <c r="CL70" s="889"/>
      <c r="CM70" s="887"/>
      <c r="CN70" s="888"/>
      <c r="CO70" s="888"/>
      <c r="CP70" s="888"/>
      <c r="CQ70" s="889"/>
      <c r="CR70" s="887"/>
      <c r="CS70" s="888"/>
      <c r="CT70" s="888"/>
      <c r="CU70" s="888"/>
      <c r="CV70" s="889"/>
      <c r="CW70" s="887"/>
      <c r="CX70" s="888"/>
      <c r="CY70" s="888"/>
      <c r="CZ70" s="888"/>
      <c r="DA70" s="889"/>
      <c r="DB70" s="887"/>
      <c r="DC70" s="888"/>
      <c r="DD70" s="888"/>
      <c r="DE70" s="888"/>
      <c r="DF70" s="889"/>
      <c r="DG70" s="887"/>
      <c r="DH70" s="888"/>
      <c r="DI70" s="888"/>
      <c r="DJ70" s="888"/>
      <c r="DK70" s="889"/>
      <c r="DL70" s="887"/>
      <c r="DM70" s="888"/>
      <c r="DN70" s="888"/>
      <c r="DO70" s="888"/>
      <c r="DP70" s="889"/>
      <c r="DQ70" s="887"/>
      <c r="DR70" s="888"/>
      <c r="DS70" s="888"/>
      <c r="DT70" s="888"/>
      <c r="DU70" s="889"/>
      <c r="DV70" s="884"/>
      <c r="DW70" s="885"/>
      <c r="DX70" s="885"/>
      <c r="DY70" s="885"/>
      <c r="DZ70" s="886"/>
      <c r="EA70" s="226"/>
    </row>
    <row r="71" spans="1:131" s="227" customFormat="1" ht="26.25" customHeight="1" x14ac:dyDescent="0.15">
      <c r="A71" s="241">
        <v>4</v>
      </c>
      <c r="B71" s="900" t="s">
        <v>578</v>
      </c>
      <c r="C71" s="901"/>
      <c r="D71" s="901"/>
      <c r="E71" s="901"/>
      <c r="F71" s="901"/>
      <c r="G71" s="901"/>
      <c r="H71" s="901"/>
      <c r="I71" s="901"/>
      <c r="J71" s="901"/>
      <c r="K71" s="901"/>
      <c r="L71" s="901"/>
      <c r="M71" s="901"/>
      <c r="N71" s="901"/>
      <c r="O71" s="901"/>
      <c r="P71" s="902"/>
      <c r="Q71" s="903">
        <v>1219</v>
      </c>
      <c r="R71" s="856"/>
      <c r="S71" s="856"/>
      <c r="T71" s="856"/>
      <c r="U71" s="856"/>
      <c r="V71" s="856">
        <v>1211</v>
      </c>
      <c r="W71" s="856"/>
      <c r="X71" s="856"/>
      <c r="Y71" s="856"/>
      <c r="Z71" s="856"/>
      <c r="AA71" s="856">
        <v>8</v>
      </c>
      <c r="AB71" s="856"/>
      <c r="AC71" s="856"/>
      <c r="AD71" s="856"/>
      <c r="AE71" s="856"/>
      <c r="AF71" s="856">
        <v>8</v>
      </c>
      <c r="AG71" s="856"/>
      <c r="AH71" s="856"/>
      <c r="AI71" s="856"/>
      <c r="AJ71" s="856"/>
      <c r="AK71" s="856">
        <v>10</v>
      </c>
      <c r="AL71" s="856"/>
      <c r="AM71" s="856"/>
      <c r="AN71" s="856"/>
      <c r="AO71" s="856"/>
      <c r="AP71" s="856">
        <v>1384</v>
      </c>
      <c r="AQ71" s="856"/>
      <c r="AR71" s="856"/>
      <c r="AS71" s="856"/>
      <c r="AT71" s="856"/>
      <c r="AU71" s="856">
        <v>284</v>
      </c>
      <c r="AV71" s="856"/>
      <c r="AW71" s="856"/>
      <c r="AX71" s="856"/>
      <c r="AY71" s="856"/>
      <c r="AZ71" s="904"/>
      <c r="BA71" s="904"/>
      <c r="BB71" s="904"/>
      <c r="BC71" s="904"/>
      <c r="BD71" s="905"/>
      <c r="BE71" s="245"/>
      <c r="BF71" s="245"/>
      <c r="BG71" s="245"/>
      <c r="BH71" s="245"/>
      <c r="BI71" s="245"/>
      <c r="BJ71" s="245"/>
      <c r="BK71" s="245"/>
      <c r="BL71" s="245"/>
      <c r="BM71" s="245"/>
      <c r="BN71" s="245"/>
      <c r="BO71" s="245"/>
      <c r="BP71" s="245"/>
      <c r="BQ71" s="242">
        <v>65</v>
      </c>
      <c r="BR71" s="247"/>
      <c r="BS71" s="890"/>
      <c r="BT71" s="891"/>
      <c r="BU71" s="891"/>
      <c r="BV71" s="891"/>
      <c r="BW71" s="891"/>
      <c r="BX71" s="891"/>
      <c r="BY71" s="891"/>
      <c r="BZ71" s="891"/>
      <c r="CA71" s="891"/>
      <c r="CB71" s="891"/>
      <c r="CC71" s="891"/>
      <c r="CD71" s="891"/>
      <c r="CE71" s="891"/>
      <c r="CF71" s="891"/>
      <c r="CG71" s="892"/>
      <c r="CH71" s="887"/>
      <c r="CI71" s="888"/>
      <c r="CJ71" s="888"/>
      <c r="CK71" s="888"/>
      <c r="CL71" s="889"/>
      <c r="CM71" s="887"/>
      <c r="CN71" s="888"/>
      <c r="CO71" s="888"/>
      <c r="CP71" s="888"/>
      <c r="CQ71" s="889"/>
      <c r="CR71" s="887"/>
      <c r="CS71" s="888"/>
      <c r="CT71" s="888"/>
      <c r="CU71" s="888"/>
      <c r="CV71" s="889"/>
      <c r="CW71" s="887"/>
      <c r="CX71" s="888"/>
      <c r="CY71" s="888"/>
      <c r="CZ71" s="888"/>
      <c r="DA71" s="889"/>
      <c r="DB71" s="887"/>
      <c r="DC71" s="888"/>
      <c r="DD71" s="888"/>
      <c r="DE71" s="888"/>
      <c r="DF71" s="889"/>
      <c r="DG71" s="887"/>
      <c r="DH71" s="888"/>
      <c r="DI71" s="888"/>
      <c r="DJ71" s="888"/>
      <c r="DK71" s="889"/>
      <c r="DL71" s="887"/>
      <c r="DM71" s="888"/>
      <c r="DN71" s="888"/>
      <c r="DO71" s="888"/>
      <c r="DP71" s="889"/>
      <c r="DQ71" s="887"/>
      <c r="DR71" s="888"/>
      <c r="DS71" s="888"/>
      <c r="DT71" s="888"/>
      <c r="DU71" s="889"/>
      <c r="DV71" s="884"/>
      <c r="DW71" s="885"/>
      <c r="DX71" s="885"/>
      <c r="DY71" s="885"/>
      <c r="DZ71" s="886"/>
      <c r="EA71" s="226"/>
    </row>
    <row r="72" spans="1:131" s="227" customFormat="1" ht="26.25" customHeight="1" x14ac:dyDescent="0.15">
      <c r="A72" s="241">
        <v>5</v>
      </c>
      <c r="B72" s="900" t="s">
        <v>579</v>
      </c>
      <c r="C72" s="901"/>
      <c r="D72" s="901"/>
      <c r="E72" s="901"/>
      <c r="F72" s="901"/>
      <c r="G72" s="901"/>
      <c r="H72" s="901"/>
      <c r="I72" s="901"/>
      <c r="J72" s="901"/>
      <c r="K72" s="901"/>
      <c r="L72" s="901"/>
      <c r="M72" s="901"/>
      <c r="N72" s="901"/>
      <c r="O72" s="901"/>
      <c r="P72" s="902"/>
      <c r="Q72" s="903">
        <v>12194</v>
      </c>
      <c r="R72" s="856"/>
      <c r="S72" s="856"/>
      <c r="T72" s="856"/>
      <c r="U72" s="856"/>
      <c r="V72" s="856">
        <v>11825</v>
      </c>
      <c r="W72" s="856"/>
      <c r="X72" s="856"/>
      <c r="Y72" s="856"/>
      <c r="Z72" s="856"/>
      <c r="AA72" s="856">
        <v>369</v>
      </c>
      <c r="AB72" s="856"/>
      <c r="AC72" s="856"/>
      <c r="AD72" s="856"/>
      <c r="AE72" s="856"/>
      <c r="AF72" s="856">
        <v>369</v>
      </c>
      <c r="AG72" s="856"/>
      <c r="AH72" s="856"/>
      <c r="AI72" s="856"/>
      <c r="AJ72" s="856"/>
      <c r="AK72" s="856">
        <v>1702</v>
      </c>
      <c r="AL72" s="856"/>
      <c r="AM72" s="856"/>
      <c r="AN72" s="856"/>
      <c r="AO72" s="856"/>
      <c r="AP72" s="856" t="s">
        <v>517</v>
      </c>
      <c r="AQ72" s="856"/>
      <c r="AR72" s="856"/>
      <c r="AS72" s="856"/>
      <c r="AT72" s="856"/>
      <c r="AU72" s="856" t="s">
        <v>517</v>
      </c>
      <c r="AV72" s="856"/>
      <c r="AW72" s="856"/>
      <c r="AX72" s="856"/>
      <c r="AY72" s="856"/>
      <c r="AZ72" s="904"/>
      <c r="BA72" s="904"/>
      <c r="BB72" s="904"/>
      <c r="BC72" s="904"/>
      <c r="BD72" s="905"/>
      <c r="BE72" s="245"/>
      <c r="BF72" s="245"/>
      <c r="BG72" s="245"/>
      <c r="BH72" s="245"/>
      <c r="BI72" s="245"/>
      <c r="BJ72" s="245"/>
      <c r="BK72" s="245"/>
      <c r="BL72" s="245"/>
      <c r="BM72" s="245"/>
      <c r="BN72" s="245"/>
      <c r="BO72" s="245"/>
      <c r="BP72" s="245"/>
      <c r="BQ72" s="242">
        <v>66</v>
      </c>
      <c r="BR72" s="247"/>
      <c r="BS72" s="890"/>
      <c r="BT72" s="891"/>
      <c r="BU72" s="891"/>
      <c r="BV72" s="891"/>
      <c r="BW72" s="891"/>
      <c r="BX72" s="891"/>
      <c r="BY72" s="891"/>
      <c r="BZ72" s="891"/>
      <c r="CA72" s="891"/>
      <c r="CB72" s="891"/>
      <c r="CC72" s="891"/>
      <c r="CD72" s="891"/>
      <c r="CE72" s="891"/>
      <c r="CF72" s="891"/>
      <c r="CG72" s="892"/>
      <c r="CH72" s="887"/>
      <c r="CI72" s="888"/>
      <c r="CJ72" s="888"/>
      <c r="CK72" s="888"/>
      <c r="CL72" s="889"/>
      <c r="CM72" s="887"/>
      <c r="CN72" s="888"/>
      <c r="CO72" s="888"/>
      <c r="CP72" s="888"/>
      <c r="CQ72" s="889"/>
      <c r="CR72" s="887"/>
      <c r="CS72" s="888"/>
      <c r="CT72" s="888"/>
      <c r="CU72" s="888"/>
      <c r="CV72" s="889"/>
      <c r="CW72" s="887"/>
      <c r="CX72" s="888"/>
      <c r="CY72" s="888"/>
      <c r="CZ72" s="888"/>
      <c r="DA72" s="889"/>
      <c r="DB72" s="887"/>
      <c r="DC72" s="888"/>
      <c r="DD72" s="888"/>
      <c r="DE72" s="888"/>
      <c r="DF72" s="889"/>
      <c r="DG72" s="887"/>
      <c r="DH72" s="888"/>
      <c r="DI72" s="888"/>
      <c r="DJ72" s="888"/>
      <c r="DK72" s="889"/>
      <c r="DL72" s="887"/>
      <c r="DM72" s="888"/>
      <c r="DN72" s="888"/>
      <c r="DO72" s="888"/>
      <c r="DP72" s="889"/>
      <c r="DQ72" s="887"/>
      <c r="DR72" s="888"/>
      <c r="DS72" s="888"/>
      <c r="DT72" s="888"/>
      <c r="DU72" s="889"/>
      <c r="DV72" s="884"/>
      <c r="DW72" s="885"/>
      <c r="DX72" s="885"/>
      <c r="DY72" s="885"/>
      <c r="DZ72" s="886"/>
      <c r="EA72" s="226"/>
    </row>
    <row r="73" spans="1:131" s="227" customFormat="1" ht="26.25" customHeight="1" x14ac:dyDescent="0.15">
      <c r="A73" s="241">
        <v>6</v>
      </c>
      <c r="B73" s="900" t="s">
        <v>580</v>
      </c>
      <c r="C73" s="901"/>
      <c r="D73" s="901"/>
      <c r="E73" s="901"/>
      <c r="F73" s="901"/>
      <c r="G73" s="901"/>
      <c r="H73" s="901"/>
      <c r="I73" s="901"/>
      <c r="J73" s="901"/>
      <c r="K73" s="901"/>
      <c r="L73" s="901"/>
      <c r="M73" s="901"/>
      <c r="N73" s="901"/>
      <c r="O73" s="901"/>
      <c r="P73" s="902"/>
      <c r="Q73" s="903">
        <v>234</v>
      </c>
      <c r="R73" s="856"/>
      <c r="S73" s="856"/>
      <c r="T73" s="856"/>
      <c r="U73" s="856"/>
      <c r="V73" s="856">
        <v>203</v>
      </c>
      <c r="W73" s="856"/>
      <c r="X73" s="856"/>
      <c r="Y73" s="856"/>
      <c r="Z73" s="856"/>
      <c r="AA73" s="856">
        <v>30</v>
      </c>
      <c r="AB73" s="856"/>
      <c r="AC73" s="856"/>
      <c r="AD73" s="856"/>
      <c r="AE73" s="856"/>
      <c r="AF73" s="856">
        <v>30</v>
      </c>
      <c r="AG73" s="856"/>
      <c r="AH73" s="856"/>
      <c r="AI73" s="856"/>
      <c r="AJ73" s="856"/>
      <c r="AK73" s="856">
        <v>24</v>
      </c>
      <c r="AL73" s="856"/>
      <c r="AM73" s="856"/>
      <c r="AN73" s="856"/>
      <c r="AO73" s="856"/>
      <c r="AP73" s="856" t="s">
        <v>517</v>
      </c>
      <c r="AQ73" s="856"/>
      <c r="AR73" s="856"/>
      <c r="AS73" s="856"/>
      <c r="AT73" s="856"/>
      <c r="AU73" s="856" t="s">
        <v>517</v>
      </c>
      <c r="AV73" s="856"/>
      <c r="AW73" s="856"/>
      <c r="AX73" s="856"/>
      <c r="AY73" s="856"/>
      <c r="AZ73" s="904"/>
      <c r="BA73" s="904"/>
      <c r="BB73" s="904"/>
      <c r="BC73" s="904"/>
      <c r="BD73" s="905"/>
      <c r="BE73" s="245"/>
      <c r="BF73" s="245"/>
      <c r="BG73" s="245"/>
      <c r="BH73" s="245"/>
      <c r="BI73" s="245"/>
      <c r="BJ73" s="245"/>
      <c r="BK73" s="245"/>
      <c r="BL73" s="245"/>
      <c r="BM73" s="245"/>
      <c r="BN73" s="245"/>
      <c r="BO73" s="245"/>
      <c r="BP73" s="245"/>
      <c r="BQ73" s="242">
        <v>67</v>
      </c>
      <c r="BR73" s="247"/>
      <c r="BS73" s="890"/>
      <c r="BT73" s="891"/>
      <c r="BU73" s="891"/>
      <c r="BV73" s="891"/>
      <c r="BW73" s="891"/>
      <c r="BX73" s="891"/>
      <c r="BY73" s="891"/>
      <c r="BZ73" s="891"/>
      <c r="CA73" s="891"/>
      <c r="CB73" s="891"/>
      <c r="CC73" s="891"/>
      <c r="CD73" s="891"/>
      <c r="CE73" s="891"/>
      <c r="CF73" s="891"/>
      <c r="CG73" s="892"/>
      <c r="CH73" s="887"/>
      <c r="CI73" s="888"/>
      <c r="CJ73" s="888"/>
      <c r="CK73" s="888"/>
      <c r="CL73" s="889"/>
      <c r="CM73" s="887"/>
      <c r="CN73" s="888"/>
      <c r="CO73" s="888"/>
      <c r="CP73" s="888"/>
      <c r="CQ73" s="889"/>
      <c r="CR73" s="887"/>
      <c r="CS73" s="888"/>
      <c r="CT73" s="888"/>
      <c r="CU73" s="888"/>
      <c r="CV73" s="889"/>
      <c r="CW73" s="887"/>
      <c r="CX73" s="888"/>
      <c r="CY73" s="888"/>
      <c r="CZ73" s="888"/>
      <c r="DA73" s="889"/>
      <c r="DB73" s="887"/>
      <c r="DC73" s="888"/>
      <c r="DD73" s="888"/>
      <c r="DE73" s="888"/>
      <c r="DF73" s="889"/>
      <c r="DG73" s="887"/>
      <c r="DH73" s="888"/>
      <c r="DI73" s="888"/>
      <c r="DJ73" s="888"/>
      <c r="DK73" s="889"/>
      <c r="DL73" s="887"/>
      <c r="DM73" s="888"/>
      <c r="DN73" s="888"/>
      <c r="DO73" s="888"/>
      <c r="DP73" s="889"/>
      <c r="DQ73" s="887"/>
      <c r="DR73" s="888"/>
      <c r="DS73" s="888"/>
      <c r="DT73" s="888"/>
      <c r="DU73" s="889"/>
      <c r="DV73" s="884"/>
      <c r="DW73" s="885"/>
      <c r="DX73" s="885"/>
      <c r="DY73" s="885"/>
      <c r="DZ73" s="886"/>
      <c r="EA73" s="226"/>
    </row>
    <row r="74" spans="1:131" s="227" customFormat="1" ht="26.25" customHeight="1" x14ac:dyDescent="0.15">
      <c r="A74" s="241">
        <v>7</v>
      </c>
      <c r="B74" s="900" t="s">
        <v>581</v>
      </c>
      <c r="C74" s="901"/>
      <c r="D74" s="901"/>
      <c r="E74" s="901"/>
      <c r="F74" s="901"/>
      <c r="G74" s="901"/>
      <c r="H74" s="901"/>
      <c r="I74" s="901"/>
      <c r="J74" s="901"/>
      <c r="K74" s="901"/>
      <c r="L74" s="901"/>
      <c r="M74" s="901"/>
      <c r="N74" s="901"/>
      <c r="O74" s="901"/>
      <c r="P74" s="902"/>
      <c r="Q74" s="903">
        <v>112628</v>
      </c>
      <c r="R74" s="856"/>
      <c r="S74" s="856"/>
      <c r="T74" s="856"/>
      <c r="U74" s="856"/>
      <c r="V74" s="856">
        <v>110221</v>
      </c>
      <c r="W74" s="856"/>
      <c r="X74" s="856"/>
      <c r="Y74" s="856"/>
      <c r="Z74" s="856"/>
      <c r="AA74" s="856">
        <v>2408</v>
      </c>
      <c r="AB74" s="856"/>
      <c r="AC74" s="856"/>
      <c r="AD74" s="856"/>
      <c r="AE74" s="856"/>
      <c r="AF74" s="856">
        <v>2408</v>
      </c>
      <c r="AG74" s="856"/>
      <c r="AH74" s="856"/>
      <c r="AI74" s="856"/>
      <c r="AJ74" s="856"/>
      <c r="AK74" s="856">
        <v>1</v>
      </c>
      <c r="AL74" s="856"/>
      <c r="AM74" s="856"/>
      <c r="AN74" s="856"/>
      <c r="AO74" s="856"/>
      <c r="AP74" s="856" t="s">
        <v>517</v>
      </c>
      <c r="AQ74" s="856"/>
      <c r="AR74" s="856"/>
      <c r="AS74" s="856"/>
      <c r="AT74" s="856"/>
      <c r="AU74" s="856" t="s">
        <v>517</v>
      </c>
      <c r="AV74" s="856"/>
      <c r="AW74" s="856"/>
      <c r="AX74" s="856"/>
      <c r="AY74" s="856"/>
      <c r="AZ74" s="904"/>
      <c r="BA74" s="904"/>
      <c r="BB74" s="904"/>
      <c r="BC74" s="904"/>
      <c r="BD74" s="905"/>
      <c r="BE74" s="245"/>
      <c r="BF74" s="245"/>
      <c r="BG74" s="245"/>
      <c r="BH74" s="245"/>
      <c r="BI74" s="245"/>
      <c r="BJ74" s="245"/>
      <c r="BK74" s="245"/>
      <c r="BL74" s="245"/>
      <c r="BM74" s="245"/>
      <c r="BN74" s="245"/>
      <c r="BO74" s="245"/>
      <c r="BP74" s="245"/>
      <c r="BQ74" s="242">
        <v>68</v>
      </c>
      <c r="BR74" s="247"/>
      <c r="BS74" s="890"/>
      <c r="BT74" s="891"/>
      <c r="BU74" s="891"/>
      <c r="BV74" s="891"/>
      <c r="BW74" s="891"/>
      <c r="BX74" s="891"/>
      <c r="BY74" s="891"/>
      <c r="BZ74" s="891"/>
      <c r="CA74" s="891"/>
      <c r="CB74" s="891"/>
      <c r="CC74" s="891"/>
      <c r="CD74" s="891"/>
      <c r="CE74" s="891"/>
      <c r="CF74" s="891"/>
      <c r="CG74" s="892"/>
      <c r="CH74" s="887"/>
      <c r="CI74" s="888"/>
      <c r="CJ74" s="888"/>
      <c r="CK74" s="888"/>
      <c r="CL74" s="889"/>
      <c r="CM74" s="887"/>
      <c r="CN74" s="888"/>
      <c r="CO74" s="888"/>
      <c r="CP74" s="888"/>
      <c r="CQ74" s="889"/>
      <c r="CR74" s="887"/>
      <c r="CS74" s="888"/>
      <c r="CT74" s="888"/>
      <c r="CU74" s="888"/>
      <c r="CV74" s="889"/>
      <c r="CW74" s="887"/>
      <c r="CX74" s="888"/>
      <c r="CY74" s="888"/>
      <c r="CZ74" s="888"/>
      <c r="DA74" s="889"/>
      <c r="DB74" s="887"/>
      <c r="DC74" s="888"/>
      <c r="DD74" s="888"/>
      <c r="DE74" s="888"/>
      <c r="DF74" s="889"/>
      <c r="DG74" s="887"/>
      <c r="DH74" s="888"/>
      <c r="DI74" s="888"/>
      <c r="DJ74" s="888"/>
      <c r="DK74" s="889"/>
      <c r="DL74" s="887"/>
      <c r="DM74" s="888"/>
      <c r="DN74" s="888"/>
      <c r="DO74" s="888"/>
      <c r="DP74" s="889"/>
      <c r="DQ74" s="887"/>
      <c r="DR74" s="888"/>
      <c r="DS74" s="888"/>
      <c r="DT74" s="888"/>
      <c r="DU74" s="889"/>
      <c r="DV74" s="884"/>
      <c r="DW74" s="885"/>
      <c r="DX74" s="885"/>
      <c r="DY74" s="885"/>
      <c r="DZ74" s="886"/>
      <c r="EA74" s="226"/>
    </row>
    <row r="75" spans="1:131" s="227" customFormat="1" ht="26.25" customHeight="1" x14ac:dyDescent="0.15">
      <c r="A75" s="241">
        <v>8</v>
      </c>
      <c r="B75" s="900"/>
      <c r="C75" s="901"/>
      <c r="D75" s="901"/>
      <c r="E75" s="901"/>
      <c r="F75" s="901"/>
      <c r="G75" s="901"/>
      <c r="H75" s="901"/>
      <c r="I75" s="901"/>
      <c r="J75" s="901"/>
      <c r="K75" s="901"/>
      <c r="L75" s="901"/>
      <c r="M75" s="901"/>
      <c r="N75" s="901"/>
      <c r="O75" s="901"/>
      <c r="P75" s="902"/>
      <c r="Q75" s="906"/>
      <c r="R75" s="858"/>
      <c r="S75" s="858"/>
      <c r="T75" s="858"/>
      <c r="U75" s="855"/>
      <c r="V75" s="857"/>
      <c r="W75" s="858"/>
      <c r="X75" s="858"/>
      <c r="Y75" s="858"/>
      <c r="Z75" s="855"/>
      <c r="AA75" s="857"/>
      <c r="AB75" s="858"/>
      <c r="AC75" s="858"/>
      <c r="AD75" s="858"/>
      <c r="AE75" s="855"/>
      <c r="AF75" s="857"/>
      <c r="AG75" s="858"/>
      <c r="AH75" s="858"/>
      <c r="AI75" s="858"/>
      <c r="AJ75" s="855"/>
      <c r="AK75" s="857"/>
      <c r="AL75" s="858"/>
      <c r="AM75" s="858"/>
      <c r="AN75" s="858"/>
      <c r="AO75" s="855"/>
      <c r="AP75" s="857"/>
      <c r="AQ75" s="858"/>
      <c r="AR75" s="858"/>
      <c r="AS75" s="858"/>
      <c r="AT75" s="855"/>
      <c r="AU75" s="857"/>
      <c r="AV75" s="858"/>
      <c r="AW75" s="858"/>
      <c r="AX75" s="858"/>
      <c r="AY75" s="855"/>
      <c r="AZ75" s="904"/>
      <c r="BA75" s="904"/>
      <c r="BB75" s="904"/>
      <c r="BC75" s="904"/>
      <c r="BD75" s="905"/>
      <c r="BE75" s="245"/>
      <c r="BF75" s="245"/>
      <c r="BG75" s="245"/>
      <c r="BH75" s="245"/>
      <c r="BI75" s="245"/>
      <c r="BJ75" s="245"/>
      <c r="BK75" s="245"/>
      <c r="BL75" s="245"/>
      <c r="BM75" s="245"/>
      <c r="BN75" s="245"/>
      <c r="BO75" s="245"/>
      <c r="BP75" s="245"/>
      <c r="BQ75" s="242">
        <v>69</v>
      </c>
      <c r="BR75" s="247"/>
      <c r="BS75" s="890"/>
      <c r="BT75" s="891"/>
      <c r="BU75" s="891"/>
      <c r="BV75" s="891"/>
      <c r="BW75" s="891"/>
      <c r="BX75" s="891"/>
      <c r="BY75" s="891"/>
      <c r="BZ75" s="891"/>
      <c r="CA75" s="891"/>
      <c r="CB75" s="891"/>
      <c r="CC75" s="891"/>
      <c r="CD75" s="891"/>
      <c r="CE75" s="891"/>
      <c r="CF75" s="891"/>
      <c r="CG75" s="892"/>
      <c r="CH75" s="887"/>
      <c r="CI75" s="888"/>
      <c r="CJ75" s="888"/>
      <c r="CK75" s="888"/>
      <c r="CL75" s="889"/>
      <c r="CM75" s="887"/>
      <c r="CN75" s="888"/>
      <c r="CO75" s="888"/>
      <c r="CP75" s="888"/>
      <c r="CQ75" s="889"/>
      <c r="CR75" s="887"/>
      <c r="CS75" s="888"/>
      <c r="CT75" s="888"/>
      <c r="CU75" s="888"/>
      <c r="CV75" s="889"/>
      <c r="CW75" s="887"/>
      <c r="CX75" s="888"/>
      <c r="CY75" s="888"/>
      <c r="CZ75" s="888"/>
      <c r="DA75" s="889"/>
      <c r="DB75" s="887"/>
      <c r="DC75" s="888"/>
      <c r="DD75" s="888"/>
      <c r="DE75" s="888"/>
      <c r="DF75" s="889"/>
      <c r="DG75" s="887"/>
      <c r="DH75" s="888"/>
      <c r="DI75" s="888"/>
      <c r="DJ75" s="888"/>
      <c r="DK75" s="889"/>
      <c r="DL75" s="887"/>
      <c r="DM75" s="888"/>
      <c r="DN75" s="888"/>
      <c r="DO75" s="888"/>
      <c r="DP75" s="889"/>
      <c r="DQ75" s="887"/>
      <c r="DR75" s="888"/>
      <c r="DS75" s="888"/>
      <c r="DT75" s="888"/>
      <c r="DU75" s="889"/>
      <c r="DV75" s="884"/>
      <c r="DW75" s="885"/>
      <c r="DX75" s="885"/>
      <c r="DY75" s="885"/>
      <c r="DZ75" s="886"/>
      <c r="EA75" s="226"/>
    </row>
    <row r="76" spans="1:131" s="227" customFormat="1" ht="26.25" customHeight="1" x14ac:dyDescent="0.15">
      <c r="A76" s="241">
        <v>9</v>
      </c>
      <c r="B76" s="900"/>
      <c r="C76" s="901"/>
      <c r="D76" s="901"/>
      <c r="E76" s="901"/>
      <c r="F76" s="901"/>
      <c r="G76" s="901"/>
      <c r="H76" s="901"/>
      <c r="I76" s="901"/>
      <c r="J76" s="901"/>
      <c r="K76" s="901"/>
      <c r="L76" s="901"/>
      <c r="M76" s="901"/>
      <c r="N76" s="901"/>
      <c r="O76" s="901"/>
      <c r="P76" s="902"/>
      <c r="Q76" s="906"/>
      <c r="R76" s="858"/>
      <c r="S76" s="858"/>
      <c r="T76" s="858"/>
      <c r="U76" s="855"/>
      <c r="V76" s="857"/>
      <c r="W76" s="858"/>
      <c r="X76" s="858"/>
      <c r="Y76" s="858"/>
      <c r="Z76" s="855"/>
      <c r="AA76" s="857"/>
      <c r="AB76" s="858"/>
      <c r="AC76" s="858"/>
      <c r="AD76" s="858"/>
      <c r="AE76" s="855"/>
      <c r="AF76" s="857"/>
      <c r="AG76" s="858"/>
      <c r="AH76" s="858"/>
      <c r="AI76" s="858"/>
      <c r="AJ76" s="855"/>
      <c r="AK76" s="857"/>
      <c r="AL76" s="858"/>
      <c r="AM76" s="858"/>
      <c r="AN76" s="858"/>
      <c r="AO76" s="855"/>
      <c r="AP76" s="857"/>
      <c r="AQ76" s="858"/>
      <c r="AR76" s="858"/>
      <c r="AS76" s="858"/>
      <c r="AT76" s="855"/>
      <c r="AU76" s="857"/>
      <c r="AV76" s="858"/>
      <c r="AW76" s="858"/>
      <c r="AX76" s="858"/>
      <c r="AY76" s="855"/>
      <c r="AZ76" s="904"/>
      <c r="BA76" s="904"/>
      <c r="BB76" s="904"/>
      <c r="BC76" s="904"/>
      <c r="BD76" s="905"/>
      <c r="BE76" s="245"/>
      <c r="BF76" s="245"/>
      <c r="BG76" s="245"/>
      <c r="BH76" s="245"/>
      <c r="BI76" s="245"/>
      <c r="BJ76" s="245"/>
      <c r="BK76" s="245"/>
      <c r="BL76" s="245"/>
      <c r="BM76" s="245"/>
      <c r="BN76" s="245"/>
      <c r="BO76" s="245"/>
      <c r="BP76" s="245"/>
      <c r="BQ76" s="242">
        <v>70</v>
      </c>
      <c r="BR76" s="247"/>
      <c r="BS76" s="890"/>
      <c r="BT76" s="891"/>
      <c r="BU76" s="891"/>
      <c r="BV76" s="891"/>
      <c r="BW76" s="891"/>
      <c r="BX76" s="891"/>
      <c r="BY76" s="891"/>
      <c r="BZ76" s="891"/>
      <c r="CA76" s="891"/>
      <c r="CB76" s="891"/>
      <c r="CC76" s="891"/>
      <c r="CD76" s="891"/>
      <c r="CE76" s="891"/>
      <c r="CF76" s="891"/>
      <c r="CG76" s="892"/>
      <c r="CH76" s="887"/>
      <c r="CI76" s="888"/>
      <c r="CJ76" s="888"/>
      <c r="CK76" s="888"/>
      <c r="CL76" s="889"/>
      <c r="CM76" s="887"/>
      <c r="CN76" s="888"/>
      <c r="CO76" s="888"/>
      <c r="CP76" s="888"/>
      <c r="CQ76" s="889"/>
      <c r="CR76" s="887"/>
      <c r="CS76" s="888"/>
      <c r="CT76" s="888"/>
      <c r="CU76" s="888"/>
      <c r="CV76" s="889"/>
      <c r="CW76" s="887"/>
      <c r="CX76" s="888"/>
      <c r="CY76" s="888"/>
      <c r="CZ76" s="888"/>
      <c r="DA76" s="889"/>
      <c r="DB76" s="887"/>
      <c r="DC76" s="888"/>
      <c r="DD76" s="888"/>
      <c r="DE76" s="888"/>
      <c r="DF76" s="889"/>
      <c r="DG76" s="887"/>
      <c r="DH76" s="888"/>
      <c r="DI76" s="888"/>
      <c r="DJ76" s="888"/>
      <c r="DK76" s="889"/>
      <c r="DL76" s="887"/>
      <c r="DM76" s="888"/>
      <c r="DN76" s="888"/>
      <c r="DO76" s="888"/>
      <c r="DP76" s="889"/>
      <c r="DQ76" s="887"/>
      <c r="DR76" s="888"/>
      <c r="DS76" s="888"/>
      <c r="DT76" s="888"/>
      <c r="DU76" s="889"/>
      <c r="DV76" s="884"/>
      <c r="DW76" s="885"/>
      <c r="DX76" s="885"/>
      <c r="DY76" s="885"/>
      <c r="DZ76" s="886"/>
      <c r="EA76" s="226"/>
    </row>
    <row r="77" spans="1:131" s="227" customFormat="1" ht="26.25" customHeight="1" x14ac:dyDescent="0.15">
      <c r="A77" s="241">
        <v>10</v>
      </c>
      <c r="B77" s="900"/>
      <c r="C77" s="901"/>
      <c r="D77" s="901"/>
      <c r="E77" s="901"/>
      <c r="F77" s="901"/>
      <c r="G77" s="901"/>
      <c r="H77" s="901"/>
      <c r="I77" s="901"/>
      <c r="J77" s="901"/>
      <c r="K77" s="901"/>
      <c r="L77" s="901"/>
      <c r="M77" s="901"/>
      <c r="N77" s="901"/>
      <c r="O77" s="901"/>
      <c r="P77" s="902"/>
      <c r="Q77" s="906"/>
      <c r="R77" s="858"/>
      <c r="S77" s="858"/>
      <c r="T77" s="858"/>
      <c r="U77" s="855"/>
      <c r="V77" s="857"/>
      <c r="W77" s="858"/>
      <c r="X77" s="858"/>
      <c r="Y77" s="858"/>
      <c r="Z77" s="855"/>
      <c r="AA77" s="857"/>
      <c r="AB77" s="858"/>
      <c r="AC77" s="858"/>
      <c r="AD77" s="858"/>
      <c r="AE77" s="855"/>
      <c r="AF77" s="857"/>
      <c r="AG77" s="858"/>
      <c r="AH77" s="858"/>
      <c r="AI77" s="858"/>
      <c r="AJ77" s="855"/>
      <c r="AK77" s="857"/>
      <c r="AL77" s="858"/>
      <c r="AM77" s="858"/>
      <c r="AN77" s="858"/>
      <c r="AO77" s="855"/>
      <c r="AP77" s="857"/>
      <c r="AQ77" s="858"/>
      <c r="AR77" s="858"/>
      <c r="AS77" s="858"/>
      <c r="AT77" s="855"/>
      <c r="AU77" s="857"/>
      <c r="AV77" s="858"/>
      <c r="AW77" s="858"/>
      <c r="AX77" s="858"/>
      <c r="AY77" s="855"/>
      <c r="AZ77" s="904"/>
      <c r="BA77" s="904"/>
      <c r="BB77" s="904"/>
      <c r="BC77" s="904"/>
      <c r="BD77" s="905"/>
      <c r="BE77" s="245"/>
      <c r="BF77" s="245"/>
      <c r="BG77" s="245"/>
      <c r="BH77" s="245"/>
      <c r="BI77" s="245"/>
      <c r="BJ77" s="245"/>
      <c r="BK77" s="245"/>
      <c r="BL77" s="245"/>
      <c r="BM77" s="245"/>
      <c r="BN77" s="245"/>
      <c r="BO77" s="245"/>
      <c r="BP77" s="245"/>
      <c r="BQ77" s="242">
        <v>71</v>
      </c>
      <c r="BR77" s="247"/>
      <c r="BS77" s="890"/>
      <c r="BT77" s="891"/>
      <c r="BU77" s="891"/>
      <c r="BV77" s="891"/>
      <c r="BW77" s="891"/>
      <c r="BX77" s="891"/>
      <c r="BY77" s="891"/>
      <c r="BZ77" s="891"/>
      <c r="CA77" s="891"/>
      <c r="CB77" s="891"/>
      <c r="CC77" s="891"/>
      <c r="CD77" s="891"/>
      <c r="CE77" s="891"/>
      <c r="CF77" s="891"/>
      <c r="CG77" s="892"/>
      <c r="CH77" s="887"/>
      <c r="CI77" s="888"/>
      <c r="CJ77" s="888"/>
      <c r="CK77" s="888"/>
      <c r="CL77" s="889"/>
      <c r="CM77" s="887"/>
      <c r="CN77" s="888"/>
      <c r="CO77" s="888"/>
      <c r="CP77" s="888"/>
      <c r="CQ77" s="889"/>
      <c r="CR77" s="887"/>
      <c r="CS77" s="888"/>
      <c r="CT77" s="888"/>
      <c r="CU77" s="888"/>
      <c r="CV77" s="889"/>
      <c r="CW77" s="887"/>
      <c r="CX77" s="888"/>
      <c r="CY77" s="888"/>
      <c r="CZ77" s="888"/>
      <c r="DA77" s="889"/>
      <c r="DB77" s="887"/>
      <c r="DC77" s="888"/>
      <c r="DD77" s="888"/>
      <c r="DE77" s="888"/>
      <c r="DF77" s="889"/>
      <c r="DG77" s="887"/>
      <c r="DH77" s="888"/>
      <c r="DI77" s="888"/>
      <c r="DJ77" s="888"/>
      <c r="DK77" s="889"/>
      <c r="DL77" s="887"/>
      <c r="DM77" s="888"/>
      <c r="DN77" s="888"/>
      <c r="DO77" s="888"/>
      <c r="DP77" s="889"/>
      <c r="DQ77" s="887"/>
      <c r="DR77" s="888"/>
      <c r="DS77" s="888"/>
      <c r="DT77" s="888"/>
      <c r="DU77" s="889"/>
      <c r="DV77" s="884"/>
      <c r="DW77" s="885"/>
      <c r="DX77" s="885"/>
      <c r="DY77" s="885"/>
      <c r="DZ77" s="886"/>
      <c r="EA77" s="226"/>
    </row>
    <row r="78" spans="1:131" s="227" customFormat="1" ht="26.25" customHeight="1" x14ac:dyDescent="0.15">
      <c r="A78" s="241">
        <v>11</v>
      </c>
      <c r="B78" s="900"/>
      <c r="C78" s="901"/>
      <c r="D78" s="901"/>
      <c r="E78" s="901"/>
      <c r="F78" s="901"/>
      <c r="G78" s="901"/>
      <c r="H78" s="901"/>
      <c r="I78" s="901"/>
      <c r="J78" s="901"/>
      <c r="K78" s="901"/>
      <c r="L78" s="901"/>
      <c r="M78" s="901"/>
      <c r="N78" s="901"/>
      <c r="O78" s="901"/>
      <c r="P78" s="902"/>
      <c r="Q78" s="903"/>
      <c r="R78" s="856"/>
      <c r="S78" s="856"/>
      <c r="T78" s="856"/>
      <c r="U78" s="856"/>
      <c r="V78" s="856"/>
      <c r="W78" s="856"/>
      <c r="X78" s="856"/>
      <c r="Y78" s="856"/>
      <c r="Z78" s="856"/>
      <c r="AA78" s="856"/>
      <c r="AB78" s="856"/>
      <c r="AC78" s="856"/>
      <c r="AD78" s="856"/>
      <c r="AE78" s="856"/>
      <c r="AF78" s="856"/>
      <c r="AG78" s="856"/>
      <c r="AH78" s="856"/>
      <c r="AI78" s="856"/>
      <c r="AJ78" s="856"/>
      <c r="AK78" s="856"/>
      <c r="AL78" s="856"/>
      <c r="AM78" s="856"/>
      <c r="AN78" s="856"/>
      <c r="AO78" s="856"/>
      <c r="AP78" s="856"/>
      <c r="AQ78" s="856"/>
      <c r="AR78" s="856"/>
      <c r="AS78" s="856"/>
      <c r="AT78" s="856"/>
      <c r="AU78" s="856"/>
      <c r="AV78" s="856"/>
      <c r="AW78" s="856"/>
      <c r="AX78" s="856"/>
      <c r="AY78" s="856"/>
      <c r="AZ78" s="904"/>
      <c r="BA78" s="904"/>
      <c r="BB78" s="904"/>
      <c r="BC78" s="904"/>
      <c r="BD78" s="905"/>
      <c r="BE78" s="245"/>
      <c r="BF78" s="245"/>
      <c r="BG78" s="245"/>
      <c r="BH78" s="245"/>
      <c r="BI78" s="245"/>
      <c r="BJ78" s="248"/>
      <c r="BK78" s="248"/>
      <c r="BL78" s="248"/>
      <c r="BM78" s="248"/>
      <c r="BN78" s="248"/>
      <c r="BO78" s="245"/>
      <c r="BP78" s="245"/>
      <c r="BQ78" s="242">
        <v>72</v>
      </c>
      <c r="BR78" s="247"/>
      <c r="BS78" s="890"/>
      <c r="BT78" s="891"/>
      <c r="BU78" s="891"/>
      <c r="BV78" s="891"/>
      <c r="BW78" s="891"/>
      <c r="BX78" s="891"/>
      <c r="BY78" s="891"/>
      <c r="BZ78" s="891"/>
      <c r="CA78" s="891"/>
      <c r="CB78" s="891"/>
      <c r="CC78" s="891"/>
      <c r="CD78" s="891"/>
      <c r="CE78" s="891"/>
      <c r="CF78" s="891"/>
      <c r="CG78" s="892"/>
      <c r="CH78" s="887"/>
      <c r="CI78" s="888"/>
      <c r="CJ78" s="888"/>
      <c r="CK78" s="888"/>
      <c r="CL78" s="889"/>
      <c r="CM78" s="887"/>
      <c r="CN78" s="888"/>
      <c r="CO78" s="888"/>
      <c r="CP78" s="888"/>
      <c r="CQ78" s="889"/>
      <c r="CR78" s="887"/>
      <c r="CS78" s="888"/>
      <c r="CT78" s="888"/>
      <c r="CU78" s="888"/>
      <c r="CV78" s="889"/>
      <c r="CW78" s="887"/>
      <c r="CX78" s="888"/>
      <c r="CY78" s="888"/>
      <c r="CZ78" s="888"/>
      <c r="DA78" s="889"/>
      <c r="DB78" s="887"/>
      <c r="DC78" s="888"/>
      <c r="DD78" s="888"/>
      <c r="DE78" s="888"/>
      <c r="DF78" s="889"/>
      <c r="DG78" s="887"/>
      <c r="DH78" s="888"/>
      <c r="DI78" s="888"/>
      <c r="DJ78" s="888"/>
      <c r="DK78" s="889"/>
      <c r="DL78" s="887"/>
      <c r="DM78" s="888"/>
      <c r="DN78" s="888"/>
      <c r="DO78" s="888"/>
      <c r="DP78" s="889"/>
      <c r="DQ78" s="887"/>
      <c r="DR78" s="888"/>
      <c r="DS78" s="888"/>
      <c r="DT78" s="888"/>
      <c r="DU78" s="889"/>
      <c r="DV78" s="884"/>
      <c r="DW78" s="885"/>
      <c r="DX78" s="885"/>
      <c r="DY78" s="885"/>
      <c r="DZ78" s="886"/>
      <c r="EA78" s="226"/>
    </row>
    <row r="79" spans="1:131" s="227" customFormat="1" ht="26.25" customHeight="1" x14ac:dyDescent="0.15">
      <c r="A79" s="241">
        <v>12</v>
      </c>
      <c r="B79" s="900"/>
      <c r="C79" s="901"/>
      <c r="D79" s="901"/>
      <c r="E79" s="901"/>
      <c r="F79" s="901"/>
      <c r="G79" s="901"/>
      <c r="H79" s="901"/>
      <c r="I79" s="901"/>
      <c r="J79" s="901"/>
      <c r="K79" s="901"/>
      <c r="L79" s="901"/>
      <c r="M79" s="901"/>
      <c r="N79" s="901"/>
      <c r="O79" s="901"/>
      <c r="P79" s="902"/>
      <c r="Q79" s="903"/>
      <c r="R79" s="856"/>
      <c r="S79" s="856"/>
      <c r="T79" s="856"/>
      <c r="U79" s="856"/>
      <c r="V79" s="856"/>
      <c r="W79" s="856"/>
      <c r="X79" s="856"/>
      <c r="Y79" s="856"/>
      <c r="Z79" s="856"/>
      <c r="AA79" s="856"/>
      <c r="AB79" s="856"/>
      <c r="AC79" s="856"/>
      <c r="AD79" s="856"/>
      <c r="AE79" s="856"/>
      <c r="AF79" s="856"/>
      <c r="AG79" s="856"/>
      <c r="AH79" s="856"/>
      <c r="AI79" s="856"/>
      <c r="AJ79" s="856"/>
      <c r="AK79" s="856"/>
      <c r="AL79" s="856"/>
      <c r="AM79" s="856"/>
      <c r="AN79" s="856"/>
      <c r="AO79" s="856"/>
      <c r="AP79" s="856"/>
      <c r="AQ79" s="856"/>
      <c r="AR79" s="856"/>
      <c r="AS79" s="856"/>
      <c r="AT79" s="856"/>
      <c r="AU79" s="856"/>
      <c r="AV79" s="856"/>
      <c r="AW79" s="856"/>
      <c r="AX79" s="856"/>
      <c r="AY79" s="856"/>
      <c r="AZ79" s="904"/>
      <c r="BA79" s="904"/>
      <c r="BB79" s="904"/>
      <c r="BC79" s="904"/>
      <c r="BD79" s="905"/>
      <c r="BE79" s="245"/>
      <c r="BF79" s="245"/>
      <c r="BG79" s="245"/>
      <c r="BH79" s="245"/>
      <c r="BI79" s="245"/>
      <c r="BJ79" s="248"/>
      <c r="BK79" s="248"/>
      <c r="BL79" s="248"/>
      <c r="BM79" s="248"/>
      <c r="BN79" s="248"/>
      <c r="BO79" s="245"/>
      <c r="BP79" s="245"/>
      <c r="BQ79" s="242">
        <v>73</v>
      </c>
      <c r="BR79" s="247"/>
      <c r="BS79" s="890"/>
      <c r="BT79" s="891"/>
      <c r="BU79" s="891"/>
      <c r="BV79" s="891"/>
      <c r="BW79" s="891"/>
      <c r="BX79" s="891"/>
      <c r="BY79" s="891"/>
      <c r="BZ79" s="891"/>
      <c r="CA79" s="891"/>
      <c r="CB79" s="891"/>
      <c r="CC79" s="891"/>
      <c r="CD79" s="891"/>
      <c r="CE79" s="891"/>
      <c r="CF79" s="891"/>
      <c r="CG79" s="892"/>
      <c r="CH79" s="887"/>
      <c r="CI79" s="888"/>
      <c r="CJ79" s="888"/>
      <c r="CK79" s="888"/>
      <c r="CL79" s="889"/>
      <c r="CM79" s="887"/>
      <c r="CN79" s="888"/>
      <c r="CO79" s="888"/>
      <c r="CP79" s="888"/>
      <c r="CQ79" s="889"/>
      <c r="CR79" s="887"/>
      <c r="CS79" s="888"/>
      <c r="CT79" s="888"/>
      <c r="CU79" s="888"/>
      <c r="CV79" s="889"/>
      <c r="CW79" s="887"/>
      <c r="CX79" s="888"/>
      <c r="CY79" s="888"/>
      <c r="CZ79" s="888"/>
      <c r="DA79" s="889"/>
      <c r="DB79" s="887"/>
      <c r="DC79" s="888"/>
      <c r="DD79" s="888"/>
      <c r="DE79" s="888"/>
      <c r="DF79" s="889"/>
      <c r="DG79" s="887"/>
      <c r="DH79" s="888"/>
      <c r="DI79" s="888"/>
      <c r="DJ79" s="888"/>
      <c r="DK79" s="889"/>
      <c r="DL79" s="887"/>
      <c r="DM79" s="888"/>
      <c r="DN79" s="888"/>
      <c r="DO79" s="888"/>
      <c r="DP79" s="889"/>
      <c r="DQ79" s="887"/>
      <c r="DR79" s="888"/>
      <c r="DS79" s="888"/>
      <c r="DT79" s="888"/>
      <c r="DU79" s="889"/>
      <c r="DV79" s="884"/>
      <c r="DW79" s="885"/>
      <c r="DX79" s="885"/>
      <c r="DY79" s="885"/>
      <c r="DZ79" s="886"/>
      <c r="EA79" s="226"/>
    </row>
    <row r="80" spans="1:131" s="227" customFormat="1" ht="26.25" customHeight="1" x14ac:dyDescent="0.15">
      <c r="A80" s="241">
        <v>13</v>
      </c>
      <c r="B80" s="900"/>
      <c r="C80" s="901"/>
      <c r="D80" s="901"/>
      <c r="E80" s="901"/>
      <c r="F80" s="901"/>
      <c r="G80" s="901"/>
      <c r="H80" s="901"/>
      <c r="I80" s="901"/>
      <c r="J80" s="901"/>
      <c r="K80" s="901"/>
      <c r="L80" s="901"/>
      <c r="M80" s="901"/>
      <c r="N80" s="901"/>
      <c r="O80" s="901"/>
      <c r="P80" s="902"/>
      <c r="Q80" s="903"/>
      <c r="R80" s="856"/>
      <c r="S80" s="856"/>
      <c r="T80" s="856"/>
      <c r="U80" s="856"/>
      <c r="V80" s="856"/>
      <c r="W80" s="856"/>
      <c r="X80" s="856"/>
      <c r="Y80" s="856"/>
      <c r="Z80" s="856"/>
      <c r="AA80" s="856"/>
      <c r="AB80" s="856"/>
      <c r="AC80" s="856"/>
      <c r="AD80" s="856"/>
      <c r="AE80" s="856"/>
      <c r="AF80" s="856"/>
      <c r="AG80" s="856"/>
      <c r="AH80" s="856"/>
      <c r="AI80" s="856"/>
      <c r="AJ80" s="856"/>
      <c r="AK80" s="856"/>
      <c r="AL80" s="856"/>
      <c r="AM80" s="856"/>
      <c r="AN80" s="856"/>
      <c r="AO80" s="856"/>
      <c r="AP80" s="856"/>
      <c r="AQ80" s="856"/>
      <c r="AR80" s="856"/>
      <c r="AS80" s="856"/>
      <c r="AT80" s="856"/>
      <c r="AU80" s="856"/>
      <c r="AV80" s="856"/>
      <c r="AW80" s="856"/>
      <c r="AX80" s="856"/>
      <c r="AY80" s="856"/>
      <c r="AZ80" s="904"/>
      <c r="BA80" s="904"/>
      <c r="BB80" s="904"/>
      <c r="BC80" s="904"/>
      <c r="BD80" s="905"/>
      <c r="BE80" s="245"/>
      <c r="BF80" s="245"/>
      <c r="BG80" s="245"/>
      <c r="BH80" s="245"/>
      <c r="BI80" s="245"/>
      <c r="BJ80" s="245"/>
      <c r="BK80" s="245"/>
      <c r="BL80" s="245"/>
      <c r="BM80" s="245"/>
      <c r="BN80" s="245"/>
      <c r="BO80" s="245"/>
      <c r="BP80" s="245"/>
      <c r="BQ80" s="242">
        <v>74</v>
      </c>
      <c r="BR80" s="247"/>
      <c r="BS80" s="890"/>
      <c r="BT80" s="891"/>
      <c r="BU80" s="891"/>
      <c r="BV80" s="891"/>
      <c r="BW80" s="891"/>
      <c r="BX80" s="891"/>
      <c r="BY80" s="891"/>
      <c r="BZ80" s="891"/>
      <c r="CA80" s="891"/>
      <c r="CB80" s="891"/>
      <c r="CC80" s="891"/>
      <c r="CD80" s="891"/>
      <c r="CE80" s="891"/>
      <c r="CF80" s="891"/>
      <c r="CG80" s="892"/>
      <c r="CH80" s="887"/>
      <c r="CI80" s="888"/>
      <c r="CJ80" s="888"/>
      <c r="CK80" s="888"/>
      <c r="CL80" s="889"/>
      <c r="CM80" s="887"/>
      <c r="CN80" s="888"/>
      <c r="CO80" s="888"/>
      <c r="CP80" s="888"/>
      <c r="CQ80" s="889"/>
      <c r="CR80" s="887"/>
      <c r="CS80" s="888"/>
      <c r="CT80" s="888"/>
      <c r="CU80" s="888"/>
      <c r="CV80" s="889"/>
      <c r="CW80" s="887"/>
      <c r="CX80" s="888"/>
      <c r="CY80" s="888"/>
      <c r="CZ80" s="888"/>
      <c r="DA80" s="889"/>
      <c r="DB80" s="887"/>
      <c r="DC80" s="888"/>
      <c r="DD80" s="888"/>
      <c r="DE80" s="888"/>
      <c r="DF80" s="889"/>
      <c r="DG80" s="887"/>
      <c r="DH80" s="888"/>
      <c r="DI80" s="888"/>
      <c r="DJ80" s="888"/>
      <c r="DK80" s="889"/>
      <c r="DL80" s="887"/>
      <c r="DM80" s="888"/>
      <c r="DN80" s="888"/>
      <c r="DO80" s="888"/>
      <c r="DP80" s="889"/>
      <c r="DQ80" s="887"/>
      <c r="DR80" s="888"/>
      <c r="DS80" s="888"/>
      <c r="DT80" s="888"/>
      <c r="DU80" s="889"/>
      <c r="DV80" s="884"/>
      <c r="DW80" s="885"/>
      <c r="DX80" s="885"/>
      <c r="DY80" s="885"/>
      <c r="DZ80" s="886"/>
      <c r="EA80" s="226"/>
    </row>
    <row r="81" spans="1:131" s="227" customFormat="1" ht="26.25" customHeight="1" x14ac:dyDescent="0.15">
      <c r="A81" s="241">
        <v>14</v>
      </c>
      <c r="B81" s="900"/>
      <c r="C81" s="901"/>
      <c r="D81" s="901"/>
      <c r="E81" s="901"/>
      <c r="F81" s="901"/>
      <c r="G81" s="901"/>
      <c r="H81" s="901"/>
      <c r="I81" s="901"/>
      <c r="J81" s="901"/>
      <c r="K81" s="901"/>
      <c r="L81" s="901"/>
      <c r="M81" s="901"/>
      <c r="N81" s="901"/>
      <c r="O81" s="901"/>
      <c r="P81" s="902"/>
      <c r="Q81" s="903"/>
      <c r="R81" s="856"/>
      <c r="S81" s="856"/>
      <c r="T81" s="856"/>
      <c r="U81" s="856"/>
      <c r="V81" s="856"/>
      <c r="W81" s="856"/>
      <c r="X81" s="856"/>
      <c r="Y81" s="856"/>
      <c r="Z81" s="856"/>
      <c r="AA81" s="856"/>
      <c r="AB81" s="856"/>
      <c r="AC81" s="856"/>
      <c r="AD81" s="856"/>
      <c r="AE81" s="856"/>
      <c r="AF81" s="856"/>
      <c r="AG81" s="856"/>
      <c r="AH81" s="856"/>
      <c r="AI81" s="856"/>
      <c r="AJ81" s="856"/>
      <c r="AK81" s="856"/>
      <c r="AL81" s="856"/>
      <c r="AM81" s="856"/>
      <c r="AN81" s="856"/>
      <c r="AO81" s="856"/>
      <c r="AP81" s="856"/>
      <c r="AQ81" s="856"/>
      <c r="AR81" s="856"/>
      <c r="AS81" s="856"/>
      <c r="AT81" s="856"/>
      <c r="AU81" s="856"/>
      <c r="AV81" s="856"/>
      <c r="AW81" s="856"/>
      <c r="AX81" s="856"/>
      <c r="AY81" s="856"/>
      <c r="AZ81" s="904"/>
      <c r="BA81" s="904"/>
      <c r="BB81" s="904"/>
      <c r="BC81" s="904"/>
      <c r="BD81" s="905"/>
      <c r="BE81" s="245"/>
      <c r="BF81" s="245"/>
      <c r="BG81" s="245"/>
      <c r="BH81" s="245"/>
      <c r="BI81" s="245"/>
      <c r="BJ81" s="245"/>
      <c r="BK81" s="245"/>
      <c r="BL81" s="245"/>
      <c r="BM81" s="245"/>
      <c r="BN81" s="245"/>
      <c r="BO81" s="245"/>
      <c r="BP81" s="245"/>
      <c r="BQ81" s="242">
        <v>75</v>
      </c>
      <c r="BR81" s="247"/>
      <c r="BS81" s="890"/>
      <c r="BT81" s="891"/>
      <c r="BU81" s="891"/>
      <c r="BV81" s="891"/>
      <c r="BW81" s="891"/>
      <c r="BX81" s="891"/>
      <c r="BY81" s="891"/>
      <c r="BZ81" s="891"/>
      <c r="CA81" s="891"/>
      <c r="CB81" s="891"/>
      <c r="CC81" s="891"/>
      <c r="CD81" s="891"/>
      <c r="CE81" s="891"/>
      <c r="CF81" s="891"/>
      <c r="CG81" s="892"/>
      <c r="CH81" s="887"/>
      <c r="CI81" s="888"/>
      <c r="CJ81" s="888"/>
      <c r="CK81" s="888"/>
      <c r="CL81" s="889"/>
      <c r="CM81" s="887"/>
      <c r="CN81" s="888"/>
      <c r="CO81" s="888"/>
      <c r="CP81" s="888"/>
      <c r="CQ81" s="889"/>
      <c r="CR81" s="887"/>
      <c r="CS81" s="888"/>
      <c r="CT81" s="888"/>
      <c r="CU81" s="888"/>
      <c r="CV81" s="889"/>
      <c r="CW81" s="887"/>
      <c r="CX81" s="888"/>
      <c r="CY81" s="888"/>
      <c r="CZ81" s="888"/>
      <c r="DA81" s="889"/>
      <c r="DB81" s="887"/>
      <c r="DC81" s="888"/>
      <c r="DD81" s="888"/>
      <c r="DE81" s="888"/>
      <c r="DF81" s="889"/>
      <c r="DG81" s="887"/>
      <c r="DH81" s="888"/>
      <c r="DI81" s="888"/>
      <c r="DJ81" s="888"/>
      <c r="DK81" s="889"/>
      <c r="DL81" s="887"/>
      <c r="DM81" s="888"/>
      <c r="DN81" s="888"/>
      <c r="DO81" s="888"/>
      <c r="DP81" s="889"/>
      <c r="DQ81" s="887"/>
      <c r="DR81" s="888"/>
      <c r="DS81" s="888"/>
      <c r="DT81" s="888"/>
      <c r="DU81" s="889"/>
      <c r="DV81" s="884"/>
      <c r="DW81" s="885"/>
      <c r="DX81" s="885"/>
      <c r="DY81" s="885"/>
      <c r="DZ81" s="886"/>
      <c r="EA81" s="226"/>
    </row>
    <row r="82" spans="1:131" s="227" customFormat="1" ht="26.25" customHeight="1" x14ac:dyDescent="0.15">
      <c r="A82" s="241">
        <v>15</v>
      </c>
      <c r="B82" s="900"/>
      <c r="C82" s="901"/>
      <c r="D82" s="901"/>
      <c r="E82" s="901"/>
      <c r="F82" s="901"/>
      <c r="G82" s="901"/>
      <c r="H82" s="901"/>
      <c r="I82" s="901"/>
      <c r="J82" s="901"/>
      <c r="K82" s="901"/>
      <c r="L82" s="901"/>
      <c r="M82" s="901"/>
      <c r="N82" s="901"/>
      <c r="O82" s="901"/>
      <c r="P82" s="902"/>
      <c r="Q82" s="903"/>
      <c r="R82" s="856"/>
      <c r="S82" s="856"/>
      <c r="T82" s="856"/>
      <c r="U82" s="856"/>
      <c r="V82" s="856"/>
      <c r="W82" s="856"/>
      <c r="X82" s="856"/>
      <c r="Y82" s="856"/>
      <c r="Z82" s="856"/>
      <c r="AA82" s="856"/>
      <c r="AB82" s="856"/>
      <c r="AC82" s="856"/>
      <c r="AD82" s="856"/>
      <c r="AE82" s="856"/>
      <c r="AF82" s="856"/>
      <c r="AG82" s="856"/>
      <c r="AH82" s="856"/>
      <c r="AI82" s="856"/>
      <c r="AJ82" s="856"/>
      <c r="AK82" s="856"/>
      <c r="AL82" s="856"/>
      <c r="AM82" s="856"/>
      <c r="AN82" s="856"/>
      <c r="AO82" s="856"/>
      <c r="AP82" s="856"/>
      <c r="AQ82" s="856"/>
      <c r="AR82" s="856"/>
      <c r="AS82" s="856"/>
      <c r="AT82" s="856"/>
      <c r="AU82" s="856"/>
      <c r="AV82" s="856"/>
      <c r="AW82" s="856"/>
      <c r="AX82" s="856"/>
      <c r="AY82" s="856"/>
      <c r="AZ82" s="904"/>
      <c r="BA82" s="904"/>
      <c r="BB82" s="904"/>
      <c r="BC82" s="904"/>
      <c r="BD82" s="905"/>
      <c r="BE82" s="245"/>
      <c r="BF82" s="245"/>
      <c r="BG82" s="245"/>
      <c r="BH82" s="245"/>
      <c r="BI82" s="245"/>
      <c r="BJ82" s="245"/>
      <c r="BK82" s="245"/>
      <c r="BL82" s="245"/>
      <c r="BM82" s="245"/>
      <c r="BN82" s="245"/>
      <c r="BO82" s="245"/>
      <c r="BP82" s="245"/>
      <c r="BQ82" s="242">
        <v>76</v>
      </c>
      <c r="BR82" s="247"/>
      <c r="BS82" s="890"/>
      <c r="BT82" s="891"/>
      <c r="BU82" s="891"/>
      <c r="BV82" s="891"/>
      <c r="BW82" s="891"/>
      <c r="BX82" s="891"/>
      <c r="BY82" s="891"/>
      <c r="BZ82" s="891"/>
      <c r="CA82" s="891"/>
      <c r="CB82" s="891"/>
      <c r="CC82" s="891"/>
      <c r="CD82" s="891"/>
      <c r="CE82" s="891"/>
      <c r="CF82" s="891"/>
      <c r="CG82" s="892"/>
      <c r="CH82" s="887"/>
      <c r="CI82" s="888"/>
      <c r="CJ82" s="888"/>
      <c r="CK82" s="888"/>
      <c r="CL82" s="889"/>
      <c r="CM82" s="887"/>
      <c r="CN82" s="888"/>
      <c r="CO82" s="888"/>
      <c r="CP82" s="888"/>
      <c r="CQ82" s="889"/>
      <c r="CR82" s="887"/>
      <c r="CS82" s="888"/>
      <c r="CT82" s="888"/>
      <c r="CU82" s="888"/>
      <c r="CV82" s="889"/>
      <c r="CW82" s="887"/>
      <c r="CX82" s="888"/>
      <c r="CY82" s="888"/>
      <c r="CZ82" s="888"/>
      <c r="DA82" s="889"/>
      <c r="DB82" s="887"/>
      <c r="DC82" s="888"/>
      <c r="DD82" s="888"/>
      <c r="DE82" s="888"/>
      <c r="DF82" s="889"/>
      <c r="DG82" s="887"/>
      <c r="DH82" s="888"/>
      <c r="DI82" s="888"/>
      <c r="DJ82" s="888"/>
      <c r="DK82" s="889"/>
      <c r="DL82" s="887"/>
      <c r="DM82" s="888"/>
      <c r="DN82" s="888"/>
      <c r="DO82" s="888"/>
      <c r="DP82" s="889"/>
      <c r="DQ82" s="887"/>
      <c r="DR82" s="888"/>
      <c r="DS82" s="888"/>
      <c r="DT82" s="888"/>
      <c r="DU82" s="889"/>
      <c r="DV82" s="884"/>
      <c r="DW82" s="885"/>
      <c r="DX82" s="885"/>
      <c r="DY82" s="885"/>
      <c r="DZ82" s="886"/>
      <c r="EA82" s="226"/>
    </row>
    <row r="83" spans="1:131" s="227" customFormat="1" ht="26.25" customHeight="1" x14ac:dyDescent="0.15">
      <c r="A83" s="241">
        <v>16</v>
      </c>
      <c r="B83" s="900"/>
      <c r="C83" s="901"/>
      <c r="D83" s="901"/>
      <c r="E83" s="901"/>
      <c r="F83" s="901"/>
      <c r="G83" s="901"/>
      <c r="H83" s="901"/>
      <c r="I83" s="901"/>
      <c r="J83" s="901"/>
      <c r="K83" s="901"/>
      <c r="L83" s="901"/>
      <c r="M83" s="901"/>
      <c r="N83" s="901"/>
      <c r="O83" s="901"/>
      <c r="P83" s="902"/>
      <c r="Q83" s="903"/>
      <c r="R83" s="856"/>
      <c r="S83" s="856"/>
      <c r="T83" s="856"/>
      <c r="U83" s="856"/>
      <c r="V83" s="856"/>
      <c r="W83" s="856"/>
      <c r="X83" s="856"/>
      <c r="Y83" s="856"/>
      <c r="Z83" s="856"/>
      <c r="AA83" s="856"/>
      <c r="AB83" s="856"/>
      <c r="AC83" s="856"/>
      <c r="AD83" s="856"/>
      <c r="AE83" s="856"/>
      <c r="AF83" s="856"/>
      <c r="AG83" s="856"/>
      <c r="AH83" s="856"/>
      <c r="AI83" s="856"/>
      <c r="AJ83" s="856"/>
      <c r="AK83" s="856"/>
      <c r="AL83" s="856"/>
      <c r="AM83" s="856"/>
      <c r="AN83" s="856"/>
      <c r="AO83" s="856"/>
      <c r="AP83" s="856"/>
      <c r="AQ83" s="856"/>
      <c r="AR83" s="856"/>
      <c r="AS83" s="856"/>
      <c r="AT83" s="856"/>
      <c r="AU83" s="856"/>
      <c r="AV83" s="856"/>
      <c r="AW83" s="856"/>
      <c r="AX83" s="856"/>
      <c r="AY83" s="856"/>
      <c r="AZ83" s="904"/>
      <c r="BA83" s="904"/>
      <c r="BB83" s="904"/>
      <c r="BC83" s="904"/>
      <c r="BD83" s="905"/>
      <c r="BE83" s="245"/>
      <c r="BF83" s="245"/>
      <c r="BG83" s="245"/>
      <c r="BH83" s="245"/>
      <c r="BI83" s="245"/>
      <c r="BJ83" s="245"/>
      <c r="BK83" s="245"/>
      <c r="BL83" s="245"/>
      <c r="BM83" s="245"/>
      <c r="BN83" s="245"/>
      <c r="BO83" s="245"/>
      <c r="BP83" s="245"/>
      <c r="BQ83" s="242">
        <v>77</v>
      </c>
      <c r="BR83" s="247"/>
      <c r="BS83" s="890"/>
      <c r="BT83" s="891"/>
      <c r="BU83" s="891"/>
      <c r="BV83" s="891"/>
      <c r="BW83" s="891"/>
      <c r="BX83" s="891"/>
      <c r="BY83" s="891"/>
      <c r="BZ83" s="891"/>
      <c r="CA83" s="891"/>
      <c r="CB83" s="891"/>
      <c r="CC83" s="891"/>
      <c r="CD83" s="891"/>
      <c r="CE83" s="891"/>
      <c r="CF83" s="891"/>
      <c r="CG83" s="892"/>
      <c r="CH83" s="887"/>
      <c r="CI83" s="888"/>
      <c r="CJ83" s="888"/>
      <c r="CK83" s="888"/>
      <c r="CL83" s="889"/>
      <c r="CM83" s="887"/>
      <c r="CN83" s="888"/>
      <c r="CO83" s="888"/>
      <c r="CP83" s="888"/>
      <c r="CQ83" s="889"/>
      <c r="CR83" s="887"/>
      <c r="CS83" s="888"/>
      <c r="CT83" s="888"/>
      <c r="CU83" s="888"/>
      <c r="CV83" s="889"/>
      <c r="CW83" s="887"/>
      <c r="CX83" s="888"/>
      <c r="CY83" s="888"/>
      <c r="CZ83" s="888"/>
      <c r="DA83" s="889"/>
      <c r="DB83" s="887"/>
      <c r="DC83" s="888"/>
      <c r="DD83" s="888"/>
      <c r="DE83" s="888"/>
      <c r="DF83" s="889"/>
      <c r="DG83" s="887"/>
      <c r="DH83" s="888"/>
      <c r="DI83" s="888"/>
      <c r="DJ83" s="888"/>
      <c r="DK83" s="889"/>
      <c r="DL83" s="887"/>
      <c r="DM83" s="888"/>
      <c r="DN83" s="888"/>
      <c r="DO83" s="888"/>
      <c r="DP83" s="889"/>
      <c r="DQ83" s="887"/>
      <c r="DR83" s="888"/>
      <c r="DS83" s="888"/>
      <c r="DT83" s="888"/>
      <c r="DU83" s="889"/>
      <c r="DV83" s="884"/>
      <c r="DW83" s="885"/>
      <c r="DX83" s="885"/>
      <c r="DY83" s="885"/>
      <c r="DZ83" s="886"/>
      <c r="EA83" s="226"/>
    </row>
    <row r="84" spans="1:131" s="227" customFormat="1" ht="26.25" customHeight="1" x14ac:dyDescent="0.15">
      <c r="A84" s="241">
        <v>17</v>
      </c>
      <c r="B84" s="900"/>
      <c r="C84" s="901"/>
      <c r="D84" s="901"/>
      <c r="E84" s="901"/>
      <c r="F84" s="901"/>
      <c r="G84" s="901"/>
      <c r="H84" s="901"/>
      <c r="I84" s="901"/>
      <c r="J84" s="901"/>
      <c r="K84" s="901"/>
      <c r="L84" s="901"/>
      <c r="M84" s="901"/>
      <c r="N84" s="901"/>
      <c r="O84" s="901"/>
      <c r="P84" s="902"/>
      <c r="Q84" s="903"/>
      <c r="R84" s="856"/>
      <c r="S84" s="856"/>
      <c r="T84" s="856"/>
      <c r="U84" s="856"/>
      <c r="V84" s="856"/>
      <c r="W84" s="856"/>
      <c r="X84" s="856"/>
      <c r="Y84" s="856"/>
      <c r="Z84" s="856"/>
      <c r="AA84" s="856"/>
      <c r="AB84" s="856"/>
      <c r="AC84" s="856"/>
      <c r="AD84" s="856"/>
      <c r="AE84" s="856"/>
      <c r="AF84" s="856"/>
      <c r="AG84" s="856"/>
      <c r="AH84" s="856"/>
      <c r="AI84" s="856"/>
      <c r="AJ84" s="856"/>
      <c r="AK84" s="856"/>
      <c r="AL84" s="856"/>
      <c r="AM84" s="856"/>
      <c r="AN84" s="856"/>
      <c r="AO84" s="856"/>
      <c r="AP84" s="856"/>
      <c r="AQ84" s="856"/>
      <c r="AR84" s="856"/>
      <c r="AS84" s="856"/>
      <c r="AT84" s="856"/>
      <c r="AU84" s="856"/>
      <c r="AV84" s="856"/>
      <c r="AW84" s="856"/>
      <c r="AX84" s="856"/>
      <c r="AY84" s="856"/>
      <c r="AZ84" s="904"/>
      <c r="BA84" s="904"/>
      <c r="BB84" s="904"/>
      <c r="BC84" s="904"/>
      <c r="BD84" s="905"/>
      <c r="BE84" s="245"/>
      <c r="BF84" s="245"/>
      <c r="BG84" s="245"/>
      <c r="BH84" s="245"/>
      <c r="BI84" s="245"/>
      <c r="BJ84" s="245"/>
      <c r="BK84" s="245"/>
      <c r="BL84" s="245"/>
      <c r="BM84" s="245"/>
      <c r="BN84" s="245"/>
      <c r="BO84" s="245"/>
      <c r="BP84" s="245"/>
      <c r="BQ84" s="242">
        <v>78</v>
      </c>
      <c r="BR84" s="247"/>
      <c r="BS84" s="890"/>
      <c r="BT84" s="891"/>
      <c r="BU84" s="891"/>
      <c r="BV84" s="891"/>
      <c r="BW84" s="891"/>
      <c r="BX84" s="891"/>
      <c r="BY84" s="891"/>
      <c r="BZ84" s="891"/>
      <c r="CA84" s="891"/>
      <c r="CB84" s="891"/>
      <c r="CC84" s="891"/>
      <c r="CD84" s="891"/>
      <c r="CE84" s="891"/>
      <c r="CF84" s="891"/>
      <c r="CG84" s="892"/>
      <c r="CH84" s="887"/>
      <c r="CI84" s="888"/>
      <c r="CJ84" s="888"/>
      <c r="CK84" s="888"/>
      <c r="CL84" s="889"/>
      <c r="CM84" s="887"/>
      <c r="CN84" s="888"/>
      <c r="CO84" s="888"/>
      <c r="CP84" s="888"/>
      <c r="CQ84" s="889"/>
      <c r="CR84" s="887"/>
      <c r="CS84" s="888"/>
      <c r="CT84" s="888"/>
      <c r="CU84" s="888"/>
      <c r="CV84" s="889"/>
      <c r="CW84" s="887"/>
      <c r="CX84" s="888"/>
      <c r="CY84" s="888"/>
      <c r="CZ84" s="888"/>
      <c r="DA84" s="889"/>
      <c r="DB84" s="887"/>
      <c r="DC84" s="888"/>
      <c r="DD84" s="888"/>
      <c r="DE84" s="888"/>
      <c r="DF84" s="889"/>
      <c r="DG84" s="887"/>
      <c r="DH84" s="888"/>
      <c r="DI84" s="888"/>
      <c r="DJ84" s="888"/>
      <c r="DK84" s="889"/>
      <c r="DL84" s="887"/>
      <c r="DM84" s="888"/>
      <c r="DN84" s="888"/>
      <c r="DO84" s="888"/>
      <c r="DP84" s="889"/>
      <c r="DQ84" s="887"/>
      <c r="DR84" s="888"/>
      <c r="DS84" s="888"/>
      <c r="DT84" s="888"/>
      <c r="DU84" s="889"/>
      <c r="DV84" s="884"/>
      <c r="DW84" s="885"/>
      <c r="DX84" s="885"/>
      <c r="DY84" s="885"/>
      <c r="DZ84" s="886"/>
      <c r="EA84" s="226"/>
    </row>
    <row r="85" spans="1:131" s="227" customFormat="1" ht="26.25" customHeight="1" x14ac:dyDescent="0.15">
      <c r="A85" s="241">
        <v>18</v>
      </c>
      <c r="B85" s="900"/>
      <c r="C85" s="901"/>
      <c r="D85" s="901"/>
      <c r="E85" s="901"/>
      <c r="F85" s="901"/>
      <c r="G85" s="901"/>
      <c r="H85" s="901"/>
      <c r="I85" s="901"/>
      <c r="J85" s="901"/>
      <c r="K85" s="901"/>
      <c r="L85" s="901"/>
      <c r="M85" s="901"/>
      <c r="N85" s="901"/>
      <c r="O85" s="901"/>
      <c r="P85" s="902"/>
      <c r="Q85" s="903"/>
      <c r="R85" s="856"/>
      <c r="S85" s="856"/>
      <c r="T85" s="856"/>
      <c r="U85" s="856"/>
      <c r="V85" s="856"/>
      <c r="W85" s="856"/>
      <c r="X85" s="856"/>
      <c r="Y85" s="856"/>
      <c r="Z85" s="856"/>
      <c r="AA85" s="856"/>
      <c r="AB85" s="856"/>
      <c r="AC85" s="856"/>
      <c r="AD85" s="856"/>
      <c r="AE85" s="856"/>
      <c r="AF85" s="856"/>
      <c r="AG85" s="856"/>
      <c r="AH85" s="856"/>
      <c r="AI85" s="856"/>
      <c r="AJ85" s="856"/>
      <c r="AK85" s="856"/>
      <c r="AL85" s="856"/>
      <c r="AM85" s="856"/>
      <c r="AN85" s="856"/>
      <c r="AO85" s="856"/>
      <c r="AP85" s="856"/>
      <c r="AQ85" s="856"/>
      <c r="AR85" s="856"/>
      <c r="AS85" s="856"/>
      <c r="AT85" s="856"/>
      <c r="AU85" s="856"/>
      <c r="AV85" s="856"/>
      <c r="AW85" s="856"/>
      <c r="AX85" s="856"/>
      <c r="AY85" s="856"/>
      <c r="AZ85" s="904"/>
      <c r="BA85" s="904"/>
      <c r="BB85" s="904"/>
      <c r="BC85" s="904"/>
      <c r="BD85" s="905"/>
      <c r="BE85" s="245"/>
      <c r="BF85" s="245"/>
      <c r="BG85" s="245"/>
      <c r="BH85" s="245"/>
      <c r="BI85" s="245"/>
      <c r="BJ85" s="245"/>
      <c r="BK85" s="245"/>
      <c r="BL85" s="245"/>
      <c r="BM85" s="245"/>
      <c r="BN85" s="245"/>
      <c r="BO85" s="245"/>
      <c r="BP85" s="245"/>
      <c r="BQ85" s="242">
        <v>79</v>
      </c>
      <c r="BR85" s="247"/>
      <c r="BS85" s="890"/>
      <c r="BT85" s="891"/>
      <c r="BU85" s="891"/>
      <c r="BV85" s="891"/>
      <c r="BW85" s="891"/>
      <c r="BX85" s="891"/>
      <c r="BY85" s="891"/>
      <c r="BZ85" s="891"/>
      <c r="CA85" s="891"/>
      <c r="CB85" s="891"/>
      <c r="CC85" s="891"/>
      <c r="CD85" s="891"/>
      <c r="CE85" s="891"/>
      <c r="CF85" s="891"/>
      <c r="CG85" s="892"/>
      <c r="CH85" s="887"/>
      <c r="CI85" s="888"/>
      <c r="CJ85" s="888"/>
      <c r="CK85" s="888"/>
      <c r="CL85" s="889"/>
      <c r="CM85" s="887"/>
      <c r="CN85" s="888"/>
      <c r="CO85" s="888"/>
      <c r="CP85" s="888"/>
      <c r="CQ85" s="889"/>
      <c r="CR85" s="887"/>
      <c r="CS85" s="888"/>
      <c r="CT85" s="888"/>
      <c r="CU85" s="888"/>
      <c r="CV85" s="889"/>
      <c r="CW85" s="887"/>
      <c r="CX85" s="888"/>
      <c r="CY85" s="888"/>
      <c r="CZ85" s="888"/>
      <c r="DA85" s="889"/>
      <c r="DB85" s="887"/>
      <c r="DC85" s="888"/>
      <c r="DD85" s="888"/>
      <c r="DE85" s="888"/>
      <c r="DF85" s="889"/>
      <c r="DG85" s="887"/>
      <c r="DH85" s="888"/>
      <c r="DI85" s="888"/>
      <c r="DJ85" s="888"/>
      <c r="DK85" s="889"/>
      <c r="DL85" s="887"/>
      <c r="DM85" s="888"/>
      <c r="DN85" s="888"/>
      <c r="DO85" s="888"/>
      <c r="DP85" s="889"/>
      <c r="DQ85" s="887"/>
      <c r="DR85" s="888"/>
      <c r="DS85" s="888"/>
      <c r="DT85" s="888"/>
      <c r="DU85" s="889"/>
      <c r="DV85" s="884"/>
      <c r="DW85" s="885"/>
      <c r="DX85" s="885"/>
      <c r="DY85" s="885"/>
      <c r="DZ85" s="886"/>
      <c r="EA85" s="226"/>
    </row>
    <row r="86" spans="1:131" s="227" customFormat="1" ht="26.25" customHeight="1" x14ac:dyDescent="0.15">
      <c r="A86" s="241">
        <v>19</v>
      </c>
      <c r="B86" s="900"/>
      <c r="C86" s="901"/>
      <c r="D86" s="901"/>
      <c r="E86" s="901"/>
      <c r="F86" s="901"/>
      <c r="G86" s="901"/>
      <c r="H86" s="901"/>
      <c r="I86" s="901"/>
      <c r="J86" s="901"/>
      <c r="K86" s="901"/>
      <c r="L86" s="901"/>
      <c r="M86" s="901"/>
      <c r="N86" s="901"/>
      <c r="O86" s="901"/>
      <c r="P86" s="902"/>
      <c r="Q86" s="903"/>
      <c r="R86" s="856"/>
      <c r="S86" s="856"/>
      <c r="T86" s="856"/>
      <c r="U86" s="856"/>
      <c r="V86" s="856"/>
      <c r="W86" s="856"/>
      <c r="X86" s="856"/>
      <c r="Y86" s="856"/>
      <c r="Z86" s="856"/>
      <c r="AA86" s="856"/>
      <c r="AB86" s="856"/>
      <c r="AC86" s="856"/>
      <c r="AD86" s="856"/>
      <c r="AE86" s="856"/>
      <c r="AF86" s="856"/>
      <c r="AG86" s="856"/>
      <c r="AH86" s="856"/>
      <c r="AI86" s="856"/>
      <c r="AJ86" s="856"/>
      <c r="AK86" s="856"/>
      <c r="AL86" s="856"/>
      <c r="AM86" s="856"/>
      <c r="AN86" s="856"/>
      <c r="AO86" s="856"/>
      <c r="AP86" s="856"/>
      <c r="AQ86" s="856"/>
      <c r="AR86" s="856"/>
      <c r="AS86" s="856"/>
      <c r="AT86" s="856"/>
      <c r="AU86" s="856"/>
      <c r="AV86" s="856"/>
      <c r="AW86" s="856"/>
      <c r="AX86" s="856"/>
      <c r="AY86" s="856"/>
      <c r="AZ86" s="904"/>
      <c r="BA86" s="904"/>
      <c r="BB86" s="904"/>
      <c r="BC86" s="904"/>
      <c r="BD86" s="905"/>
      <c r="BE86" s="245"/>
      <c r="BF86" s="245"/>
      <c r="BG86" s="245"/>
      <c r="BH86" s="245"/>
      <c r="BI86" s="245"/>
      <c r="BJ86" s="245"/>
      <c r="BK86" s="245"/>
      <c r="BL86" s="245"/>
      <c r="BM86" s="245"/>
      <c r="BN86" s="245"/>
      <c r="BO86" s="245"/>
      <c r="BP86" s="245"/>
      <c r="BQ86" s="242">
        <v>80</v>
      </c>
      <c r="BR86" s="247"/>
      <c r="BS86" s="890"/>
      <c r="BT86" s="891"/>
      <c r="BU86" s="891"/>
      <c r="BV86" s="891"/>
      <c r="BW86" s="891"/>
      <c r="BX86" s="891"/>
      <c r="BY86" s="891"/>
      <c r="BZ86" s="891"/>
      <c r="CA86" s="891"/>
      <c r="CB86" s="891"/>
      <c r="CC86" s="891"/>
      <c r="CD86" s="891"/>
      <c r="CE86" s="891"/>
      <c r="CF86" s="891"/>
      <c r="CG86" s="892"/>
      <c r="CH86" s="887"/>
      <c r="CI86" s="888"/>
      <c r="CJ86" s="888"/>
      <c r="CK86" s="888"/>
      <c r="CL86" s="889"/>
      <c r="CM86" s="887"/>
      <c r="CN86" s="888"/>
      <c r="CO86" s="888"/>
      <c r="CP86" s="888"/>
      <c r="CQ86" s="889"/>
      <c r="CR86" s="887"/>
      <c r="CS86" s="888"/>
      <c r="CT86" s="888"/>
      <c r="CU86" s="888"/>
      <c r="CV86" s="889"/>
      <c r="CW86" s="887"/>
      <c r="CX86" s="888"/>
      <c r="CY86" s="888"/>
      <c r="CZ86" s="888"/>
      <c r="DA86" s="889"/>
      <c r="DB86" s="887"/>
      <c r="DC86" s="888"/>
      <c r="DD86" s="888"/>
      <c r="DE86" s="888"/>
      <c r="DF86" s="889"/>
      <c r="DG86" s="887"/>
      <c r="DH86" s="888"/>
      <c r="DI86" s="888"/>
      <c r="DJ86" s="888"/>
      <c r="DK86" s="889"/>
      <c r="DL86" s="887"/>
      <c r="DM86" s="888"/>
      <c r="DN86" s="888"/>
      <c r="DO86" s="888"/>
      <c r="DP86" s="889"/>
      <c r="DQ86" s="887"/>
      <c r="DR86" s="888"/>
      <c r="DS86" s="888"/>
      <c r="DT86" s="888"/>
      <c r="DU86" s="889"/>
      <c r="DV86" s="884"/>
      <c r="DW86" s="885"/>
      <c r="DX86" s="885"/>
      <c r="DY86" s="885"/>
      <c r="DZ86" s="886"/>
      <c r="EA86" s="226"/>
    </row>
    <row r="87" spans="1:131" s="227" customFormat="1" ht="26.25" customHeight="1" x14ac:dyDescent="0.15">
      <c r="A87" s="249">
        <v>20</v>
      </c>
      <c r="B87" s="907"/>
      <c r="C87" s="908"/>
      <c r="D87" s="908"/>
      <c r="E87" s="908"/>
      <c r="F87" s="908"/>
      <c r="G87" s="908"/>
      <c r="H87" s="908"/>
      <c r="I87" s="908"/>
      <c r="J87" s="908"/>
      <c r="K87" s="908"/>
      <c r="L87" s="908"/>
      <c r="M87" s="908"/>
      <c r="N87" s="908"/>
      <c r="O87" s="908"/>
      <c r="P87" s="909"/>
      <c r="Q87" s="910"/>
      <c r="R87" s="911"/>
      <c r="S87" s="911"/>
      <c r="T87" s="911"/>
      <c r="U87" s="911"/>
      <c r="V87" s="911"/>
      <c r="W87" s="911"/>
      <c r="X87" s="911"/>
      <c r="Y87" s="911"/>
      <c r="Z87" s="911"/>
      <c r="AA87" s="911"/>
      <c r="AB87" s="911"/>
      <c r="AC87" s="911"/>
      <c r="AD87" s="911"/>
      <c r="AE87" s="911"/>
      <c r="AF87" s="911"/>
      <c r="AG87" s="911"/>
      <c r="AH87" s="911"/>
      <c r="AI87" s="911"/>
      <c r="AJ87" s="911"/>
      <c r="AK87" s="911"/>
      <c r="AL87" s="911"/>
      <c r="AM87" s="911"/>
      <c r="AN87" s="911"/>
      <c r="AO87" s="911"/>
      <c r="AP87" s="911"/>
      <c r="AQ87" s="911"/>
      <c r="AR87" s="911"/>
      <c r="AS87" s="911"/>
      <c r="AT87" s="911"/>
      <c r="AU87" s="911"/>
      <c r="AV87" s="911"/>
      <c r="AW87" s="911"/>
      <c r="AX87" s="911"/>
      <c r="AY87" s="911"/>
      <c r="AZ87" s="912"/>
      <c r="BA87" s="912"/>
      <c r="BB87" s="912"/>
      <c r="BC87" s="912"/>
      <c r="BD87" s="913"/>
      <c r="BE87" s="245"/>
      <c r="BF87" s="245"/>
      <c r="BG87" s="245"/>
      <c r="BH87" s="245"/>
      <c r="BI87" s="245"/>
      <c r="BJ87" s="245"/>
      <c r="BK87" s="245"/>
      <c r="BL87" s="245"/>
      <c r="BM87" s="245"/>
      <c r="BN87" s="245"/>
      <c r="BO87" s="245"/>
      <c r="BP87" s="245"/>
      <c r="BQ87" s="242">
        <v>81</v>
      </c>
      <c r="BR87" s="247"/>
      <c r="BS87" s="890"/>
      <c r="BT87" s="891"/>
      <c r="BU87" s="891"/>
      <c r="BV87" s="891"/>
      <c r="BW87" s="891"/>
      <c r="BX87" s="891"/>
      <c r="BY87" s="891"/>
      <c r="BZ87" s="891"/>
      <c r="CA87" s="891"/>
      <c r="CB87" s="891"/>
      <c r="CC87" s="891"/>
      <c r="CD87" s="891"/>
      <c r="CE87" s="891"/>
      <c r="CF87" s="891"/>
      <c r="CG87" s="892"/>
      <c r="CH87" s="887"/>
      <c r="CI87" s="888"/>
      <c r="CJ87" s="888"/>
      <c r="CK87" s="888"/>
      <c r="CL87" s="889"/>
      <c r="CM87" s="887"/>
      <c r="CN87" s="888"/>
      <c r="CO87" s="888"/>
      <c r="CP87" s="888"/>
      <c r="CQ87" s="889"/>
      <c r="CR87" s="887"/>
      <c r="CS87" s="888"/>
      <c r="CT87" s="888"/>
      <c r="CU87" s="888"/>
      <c r="CV87" s="889"/>
      <c r="CW87" s="887"/>
      <c r="CX87" s="888"/>
      <c r="CY87" s="888"/>
      <c r="CZ87" s="888"/>
      <c r="DA87" s="889"/>
      <c r="DB87" s="887"/>
      <c r="DC87" s="888"/>
      <c r="DD87" s="888"/>
      <c r="DE87" s="888"/>
      <c r="DF87" s="889"/>
      <c r="DG87" s="887"/>
      <c r="DH87" s="888"/>
      <c r="DI87" s="888"/>
      <c r="DJ87" s="888"/>
      <c r="DK87" s="889"/>
      <c r="DL87" s="887"/>
      <c r="DM87" s="888"/>
      <c r="DN87" s="888"/>
      <c r="DO87" s="888"/>
      <c r="DP87" s="889"/>
      <c r="DQ87" s="887"/>
      <c r="DR87" s="888"/>
      <c r="DS87" s="888"/>
      <c r="DT87" s="888"/>
      <c r="DU87" s="889"/>
      <c r="DV87" s="884"/>
      <c r="DW87" s="885"/>
      <c r="DX87" s="885"/>
      <c r="DY87" s="885"/>
      <c r="DZ87" s="886"/>
      <c r="EA87" s="226"/>
    </row>
    <row r="88" spans="1:131" s="227" customFormat="1" ht="26.25" customHeight="1" thickBot="1" x14ac:dyDescent="0.2">
      <c r="A88" s="244" t="s">
        <v>381</v>
      </c>
      <c r="B88" s="812" t="s">
        <v>415</v>
      </c>
      <c r="C88" s="813"/>
      <c r="D88" s="813"/>
      <c r="E88" s="813"/>
      <c r="F88" s="813"/>
      <c r="G88" s="813"/>
      <c r="H88" s="813"/>
      <c r="I88" s="813"/>
      <c r="J88" s="813"/>
      <c r="K88" s="813"/>
      <c r="L88" s="813"/>
      <c r="M88" s="813"/>
      <c r="N88" s="813"/>
      <c r="O88" s="813"/>
      <c r="P88" s="814"/>
      <c r="Q88" s="865"/>
      <c r="R88" s="866"/>
      <c r="S88" s="866"/>
      <c r="T88" s="866"/>
      <c r="U88" s="866"/>
      <c r="V88" s="866"/>
      <c r="W88" s="866"/>
      <c r="X88" s="866"/>
      <c r="Y88" s="866"/>
      <c r="Z88" s="866"/>
      <c r="AA88" s="866"/>
      <c r="AB88" s="866"/>
      <c r="AC88" s="866"/>
      <c r="AD88" s="866"/>
      <c r="AE88" s="866"/>
      <c r="AF88" s="869">
        <v>2852</v>
      </c>
      <c r="AG88" s="869"/>
      <c r="AH88" s="869"/>
      <c r="AI88" s="869"/>
      <c r="AJ88" s="869"/>
      <c r="AK88" s="866"/>
      <c r="AL88" s="866"/>
      <c r="AM88" s="866"/>
      <c r="AN88" s="866"/>
      <c r="AO88" s="866"/>
      <c r="AP88" s="869">
        <v>2348</v>
      </c>
      <c r="AQ88" s="869"/>
      <c r="AR88" s="869"/>
      <c r="AS88" s="869"/>
      <c r="AT88" s="869"/>
      <c r="AU88" s="869">
        <v>724</v>
      </c>
      <c r="AV88" s="869"/>
      <c r="AW88" s="869"/>
      <c r="AX88" s="869"/>
      <c r="AY88" s="869"/>
      <c r="AZ88" s="874"/>
      <c r="BA88" s="874"/>
      <c r="BB88" s="874"/>
      <c r="BC88" s="874"/>
      <c r="BD88" s="875"/>
      <c r="BE88" s="245"/>
      <c r="BF88" s="245"/>
      <c r="BG88" s="245"/>
      <c r="BH88" s="245"/>
      <c r="BI88" s="245"/>
      <c r="BJ88" s="245"/>
      <c r="BK88" s="245"/>
      <c r="BL88" s="245"/>
      <c r="BM88" s="245"/>
      <c r="BN88" s="245"/>
      <c r="BO88" s="245"/>
      <c r="BP88" s="245"/>
      <c r="BQ88" s="242">
        <v>82</v>
      </c>
      <c r="BR88" s="247"/>
      <c r="BS88" s="890"/>
      <c r="BT88" s="891"/>
      <c r="BU88" s="891"/>
      <c r="BV88" s="891"/>
      <c r="BW88" s="891"/>
      <c r="BX88" s="891"/>
      <c r="BY88" s="891"/>
      <c r="BZ88" s="891"/>
      <c r="CA88" s="891"/>
      <c r="CB88" s="891"/>
      <c r="CC88" s="891"/>
      <c r="CD88" s="891"/>
      <c r="CE88" s="891"/>
      <c r="CF88" s="891"/>
      <c r="CG88" s="892"/>
      <c r="CH88" s="887"/>
      <c r="CI88" s="888"/>
      <c r="CJ88" s="888"/>
      <c r="CK88" s="888"/>
      <c r="CL88" s="889"/>
      <c r="CM88" s="887"/>
      <c r="CN88" s="888"/>
      <c r="CO88" s="888"/>
      <c r="CP88" s="888"/>
      <c r="CQ88" s="889"/>
      <c r="CR88" s="887"/>
      <c r="CS88" s="888"/>
      <c r="CT88" s="888"/>
      <c r="CU88" s="888"/>
      <c r="CV88" s="889"/>
      <c r="CW88" s="887"/>
      <c r="CX88" s="888"/>
      <c r="CY88" s="888"/>
      <c r="CZ88" s="888"/>
      <c r="DA88" s="889"/>
      <c r="DB88" s="887"/>
      <c r="DC88" s="888"/>
      <c r="DD88" s="888"/>
      <c r="DE88" s="888"/>
      <c r="DF88" s="889"/>
      <c r="DG88" s="887"/>
      <c r="DH88" s="888"/>
      <c r="DI88" s="888"/>
      <c r="DJ88" s="888"/>
      <c r="DK88" s="889"/>
      <c r="DL88" s="887"/>
      <c r="DM88" s="888"/>
      <c r="DN88" s="888"/>
      <c r="DO88" s="888"/>
      <c r="DP88" s="889"/>
      <c r="DQ88" s="887"/>
      <c r="DR88" s="888"/>
      <c r="DS88" s="888"/>
      <c r="DT88" s="888"/>
      <c r="DU88" s="889"/>
      <c r="DV88" s="884"/>
      <c r="DW88" s="885"/>
      <c r="DX88" s="885"/>
      <c r="DY88" s="885"/>
      <c r="DZ88" s="886"/>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90"/>
      <c r="BT89" s="891"/>
      <c r="BU89" s="891"/>
      <c r="BV89" s="891"/>
      <c r="BW89" s="891"/>
      <c r="BX89" s="891"/>
      <c r="BY89" s="891"/>
      <c r="BZ89" s="891"/>
      <c r="CA89" s="891"/>
      <c r="CB89" s="891"/>
      <c r="CC89" s="891"/>
      <c r="CD89" s="891"/>
      <c r="CE89" s="891"/>
      <c r="CF89" s="891"/>
      <c r="CG89" s="892"/>
      <c r="CH89" s="887"/>
      <c r="CI89" s="888"/>
      <c r="CJ89" s="888"/>
      <c r="CK89" s="888"/>
      <c r="CL89" s="889"/>
      <c r="CM89" s="887"/>
      <c r="CN89" s="888"/>
      <c r="CO89" s="888"/>
      <c r="CP89" s="888"/>
      <c r="CQ89" s="889"/>
      <c r="CR89" s="887"/>
      <c r="CS89" s="888"/>
      <c r="CT89" s="888"/>
      <c r="CU89" s="888"/>
      <c r="CV89" s="889"/>
      <c r="CW89" s="887"/>
      <c r="CX89" s="888"/>
      <c r="CY89" s="888"/>
      <c r="CZ89" s="888"/>
      <c r="DA89" s="889"/>
      <c r="DB89" s="887"/>
      <c r="DC89" s="888"/>
      <c r="DD89" s="888"/>
      <c r="DE89" s="888"/>
      <c r="DF89" s="889"/>
      <c r="DG89" s="887"/>
      <c r="DH89" s="888"/>
      <c r="DI89" s="888"/>
      <c r="DJ89" s="888"/>
      <c r="DK89" s="889"/>
      <c r="DL89" s="887"/>
      <c r="DM89" s="888"/>
      <c r="DN89" s="888"/>
      <c r="DO89" s="888"/>
      <c r="DP89" s="889"/>
      <c r="DQ89" s="887"/>
      <c r="DR89" s="888"/>
      <c r="DS89" s="888"/>
      <c r="DT89" s="888"/>
      <c r="DU89" s="889"/>
      <c r="DV89" s="884"/>
      <c r="DW89" s="885"/>
      <c r="DX89" s="885"/>
      <c r="DY89" s="885"/>
      <c r="DZ89" s="886"/>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90"/>
      <c r="BT90" s="891"/>
      <c r="BU90" s="891"/>
      <c r="BV90" s="891"/>
      <c r="BW90" s="891"/>
      <c r="BX90" s="891"/>
      <c r="BY90" s="891"/>
      <c r="BZ90" s="891"/>
      <c r="CA90" s="891"/>
      <c r="CB90" s="891"/>
      <c r="CC90" s="891"/>
      <c r="CD90" s="891"/>
      <c r="CE90" s="891"/>
      <c r="CF90" s="891"/>
      <c r="CG90" s="892"/>
      <c r="CH90" s="887"/>
      <c r="CI90" s="888"/>
      <c r="CJ90" s="888"/>
      <c r="CK90" s="888"/>
      <c r="CL90" s="889"/>
      <c r="CM90" s="887"/>
      <c r="CN90" s="888"/>
      <c r="CO90" s="888"/>
      <c r="CP90" s="888"/>
      <c r="CQ90" s="889"/>
      <c r="CR90" s="887"/>
      <c r="CS90" s="888"/>
      <c r="CT90" s="888"/>
      <c r="CU90" s="888"/>
      <c r="CV90" s="889"/>
      <c r="CW90" s="887"/>
      <c r="CX90" s="888"/>
      <c r="CY90" s="888"/>
      <c r="CZ90" s="888"/>
      <c r="DA90" s="889"/>
      <c r="DB90" s="887"/>
      <c r="DC90" s="888"/>
      <c r="DD90" s="888"/>
      <c r="DE90" s="888"/>
      <c r="DF90" s="889"/>
      <c r="DG90" s="887"/>
      <c r="DH90" s="888"/>
      <c r="DI90" s="888"/>
      <c r="DJ90" s="888"/>
      <c r="DK90" s="889"/>
      <c r="DL90" s="887"/>
      <c r="DM90" s="888"/>
      <c r="DN90" s="888"/>
      <c r="DO90" s="888"/>
      <c r="DP90" s="889"/>
      <c r="DQ90" s="887"/>
      <c r="DR90" s="888"/>
      <c r="DS90" s="888"/>
      <c r="DT90" s="888"/>
      <c r="DU90" s="889"/>
      <c r="DV90" s="884"/>
      <c r="DW90" s="885"/>
      <c r="DX90" s="885"/>
      <c r="DY90" s="885"/>
      <c r="DZ90" s="886"/>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90"/>
      <c r="BT91" s="891"/>
      <c r="BU91" s="891"/>
      <c r="BV91" s="891"/>
      <c r="BW91" s="891"/>
      <c r="BX91" s="891"/>
      <c r="BY91" s="891"/>
      <c r="BZ91" s="891"/>
      <c r="CA91" s="891"/>
      <c r="CB91" s="891"/>
      <c r="CC91" s="891"/>
      <c r="CD91" s="891"/>
      <c r="CE91" s="891"/>
      <c r="CF91" s="891"/>
      <c r="CG91" s="892"/>
      <c r="CH91" s="887"/>
      <c r="CI91" s="888"/>
      <c r="CJ91" s="888"/>
      <c r="CK91" s="888"/>
      <c r="CL91" s="889"/>
      <c r="CM91" s="887"/>
      <c r="CN91" s="888"/>
      <c r="CO91" s="888"/>
      <c r="CP91" s="888"/>
      <c r="CQ91" s="889"/>
      <c r="CR91" s="887"/>
      <c r="CS91" s="888"/>
      <c r="CT91" s="888"/>
      <c r="CU91" s="888"/>
      <c r="CV91" s="889"/>
      <c r="CW91" s="887"/>
      <c r="CX91" s="888"/>
      <c r="CY91" s="888"/>
      <c r="CZ91" s="888"/>
      <c r="DA91" s="889"/>
      <c r="DB91" s="887"/>
      <c r="DC91" s="888"/>
      <c r="DD91" s="888"/>
      <c r="DE91" s="888"/>
      <c r="DF91" s="889"/>
      <c r="DG91" s="887"/>
      <c r="DH91" s="888"/>
      <c r="DI91" s="888"/>
      <c r="DJ91" s="888"/>
      <c r="DK91" s="889"/>
      <c r="DL91" s="887"/>
      <c r="DM91" s="888"/>
      <c r="DN91" s="888"/>
      <c r="DO91" s="888"/>
      <c r="DP91" s="889"/>
      <c r="DQ91" s="887"/>
      <c r="DR91" s="888"/>
      <c r="DS91" s="888"/>
      <c r="DT91" s="888"/>
      <c r="DU91" s="889"/>
      <c r="DV91" s="884"/>
      <c r="DW91" s="885"/>
      <c r="DX91" s="885"/>
      <c r="DY91" s="885"/>
      <c r="DZ91" s="886"/>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90"/>
      <c r="BT92" s="891"/>
      <c r="BU92" s="891"/>
      <c r="BV92" s="891"/>
      <c r="BW92" s="891"/>
      <c r="BX92" s="891"/>
      <c r="BY92" s="891"/>
      <c r="BZ92" s="891"/>
      <c r="CA92" s="891"/>
      <c r="CB92" s="891"/>
      <c r="CC92" s="891"/>
      <c r="CD92" s="891"/>
      <c r="CE92" s="891"/>
      <c r="CF92" s="891"/>
      <c r="CG92" s="892"/>
      <c r="CH92" s="887"/>
      <c r="CI92" s="888"/>
      <c r="CJ92" s="888"/>
      <c r="CK92" s="888"/>
      <c r="CL92" s="889"/>
      <c r="CM92" s="887"/>
      <c r="CN92" s="888"/>
      <c r="CO92" s="888"/>
      <c r="CP92" s="888"/>
      <c r="CQ92" s="889"/>
      <c r="CR92" s="887"/>
      <c r="CS92" s="888"/>
      <c r="CT92" s="888"/>
      <c r="CU92" s="888"/>
      <c r="CV92" s="889"/>
      <c r="CW92" s="887"/>
      <c r="CX92" s="888"/>
      <c r="CY92" s="888"/>
      <c r="CZ92" s="888"/>
      <c r="DA92" s="889"/>
      <c r="DB92" s="887"/>
      <c r="DC92" s="888"/>
      <c r="DD92" s="888"/>
      <c r="DE92" s="888"/>
      <c r="DF92" s="889"/>
      <c r="DG92" s="887"/>
      <c r="DH92" s="888"/>
      <c r="DI92" s="888"/>
      <c r="DJ92" s="888"/>
      <c r="DK92" s="889"/>
      <c r="DL92" s="887"/>
      <c r="DM92" s="888"/>
      <c r="DN92" s="888"/>
      <c r="DO92" s="888"/>
      <c r="DP92" s="889"/>
      <c r="DQ92" s="887"/>
      <c r="DR92" s="888"/>
      <c r="DS92" s="888"/>
      <c r="DT92" s="888"/>
      <c r="DU92" s="889"/>
      <c r="DV92" s="884"/>
      <c r="DW92" s="885"/>
      <c r="DX92" s="885"/>
      <c r="DY92" s="885"/>
      <c r="DZ92" s="886"/>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90"/>
      <c r="BT93" s="891"/>
      <c r="BU93" s="891"/>
      <c r="BV93" s="891"/>
      <c r="BW93" s="891"/>
      <c r="BX93" s="891"/>
      <c r="BY93" s="891"/>
      <c r="BZ93" s="891"/>
      <c r="CA93" s="891"/>
      <c r="CB93" s="891"/>
      <c r="CC93" s="891"/>
      <c r="CD93" s="891"/>
      <c r="CE93" s="891"/>
      <c r="CF93" s="891"/>
      <c r="CG93" s="892"/>
      <c r="CH93" s="887"/>
      <c r="CI93" s="888"/>
      <c r="CJ93" s="888"/>
      <c r="CK93" s="888"/>
      <c r="CL93" s="889"/>
      <c r="CM93" s="887"/>
      <c r="CN93" s="888"/>
      <c r="CO93" s="888"/>
      <c r="CP93" s="888"/>
      <c r="CQ93" s="889"/>
      <c r="CR93" s="887"/>
      <c r="CS93" s="888"/>
      <c r="CT93" s="888"/>
      <c r="CU93" s="888"/>
      <c r="CV93" s="889"/>
      <c r="CW93" s="887"/>
      <c r="CX93" s="888"/>
      <c r="CY93" s="888"/>
      <c r="CZ93" s="888"/>
      <c r="DA93" s="889"/>
      <c r="DB93" s="887"/>
      <c r="DC93" s="888"/>
      <c r="DD93" s="888"/>
      <c r="DE93" s="888"/>
      <c r="DF93" s="889"/>
      <c r="DG93" s="887"/>
      <c r="DH93" s="888"/>
      <c r="DI93" s="888"/>
      <c r="DJ93" s="888"/>
      <c r="DK93" s="889"/>
      <c r="DL93" s="887"/>
      <c r="DM93" s="888"/>
      <c r="DN93" s="888"/>
      <c r="DO93" s="888"/>
      <c r="DP93" s="889"/>
      <c r="DQ93" s="887"/>
      <c r="DR93" s="888"/>
      <c r="DS93" s="888"/>
      <c r="DT93" s="888"/>
      <c r="DU93" s="889"/>
      <c r="DV93" s="884"/>
      <c r="DW93" s="885"/>
      <c r="DX93" s="885"/>
      <c r="DY93" s="885"/>
      <c r="DZ93" s="886"/>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90"/>
      <c r="BT94" s="891"/>
      <c r="BU94" s="891"/>
      <c r="BV94" s="891"/>
      <c r="BW94" s="891"/>
      <c r="BX94" s="891"/>
      <c r="BY94" s="891"/>
      <c r="BZ94" s="891"/>
      <c r="CA94" s="891"/>
      <c r="CB94" s="891"/>
      <c r="CC94" s="891"/>
      <c r="CD94" s="891"/>
      <c r="CE94" s="891"/>
      <c r="CF94" s="891"/>
      <c r="CG94" s="892"/>
      <c r="CH94" s="887"/>
      <c r="CI94" s="888"/>
      <c r="CJ94" s="888"/>
      <c r="CK94" s="888"/>
      <c r="CL94" s="889"/>
      <c r="CM94" s="887"/>
      <c r="CN94" s="888"/>
      <c r="CO94" s="888"/>
      <c r="CP94" s="888"/>
      <c r="CQ94" s="889"/>
      <c r="CR94" s="887"/>
      <c r="CS94" s="888"/>
      <c r="CT94" s="888"/>
      <c r="CU94" s="888"/>
      <c r="CV94" s="889"/>
      <c r="CW94" s="887"/>
      <c r="CX94" s="888"/>
      <c r="CY94" s="888"/>
      <c r="CZ94" s="888"/>
      <c r="DA94" s="889"/>
      <c r="DB94" s="887"/>
      <c r="DC94" s="888"/>
      <c r="DD94" s="888"/>
      <c r="DE94" s="888"/>
      <c r="DF94" s="889"/>
      <c r="DG94" s="887"/>
      <c r="DH94" s="888"/>
      <c r="DI94" s="888"/>
      <c r="DJ94" s="888"/>
      <c r="DK94" s="889"/>
      <c r="DL94" s="887"/>
      <c r="DM94" s="888"/>
      <c r="DN94" s="888"/>
      <c r="DO94" s="888"/>
      <c r="DP94" s="889"/>
      <c r="DQ94" s="887"/>
      <c r="DR94" s="888"/>
      <c r="DS94" s="888"/>
      <c r="DT94" s="888"/>
      <c r="DU94" s="889"/>
      <c r="DV94" s="884"/>
      <c r="DW94" s="885"/>
      <c r="DX94" s="885"/>
      <c r="DY94" s="885"/>
      <c r="DZ94" s="886"/>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90"/>
      <c r="BT95" s="891"/>
      <c r="BU95" s="891"/>
      <c r="BV95" s="891"/>
      <c r="BW95" s="891"/>
      <c r="BX95" s="891"/>
      <c r="BY95" s="891"/>
      <c r="BZ95" s="891"/>
      <c r="CA95" s="891"/>
      <c r="CB95" s="891"/>
      <c r="CC95" s="891"/>
      <c r="CD95" s="891"/>
      <c r="CE95" s="891"/>
      <c r="CF95" s="891"/>
      <c r="CG95" s="892"/>
      <c r="CH95" s="887"/>
      <c r="CI95" s="888"/>
      <c r="CJ95" s="888"/>
      <c r="CK95" s="888"/>
      <c r="CL95" s="889"/>
      <c r="CM95" s="887"/>
      <c r="CN95" s="888"/>
      <c r="CO95" s="888"/>
      <c r="CP95" s="888"/>
      <c r="CQ95" s="889"/>
      <c r="CR95" s="887"/>
      <c r="CS95" s="888"/>
      <c r="CT95" s="888"/>
      <c r="CU95" s="888"/>
      <c r="CV95" s="889"/>
      <c r="CW95" s="887"/>
      <c r="CX95" s="888"/>
      <c r="CY95" s="888"/>
      <c r="CZ95" s="888"/>
      <c r="DA95" s="889"/>
      <c r="DB95" s="887"/>
      <c r="DC95" s="888"/>
      <c r="DD95" s="888"/>
      <c r="DE95" s="888"/>
      <c r="DF95" s="889"/>
      <c r="DG95" s="887"/>
      <c r="DH95" s="888"/>
      <c r="DI95" s="888"/>
      <c r="DJ95" s="888"/>
      <c r="DK95" s="889"/>
      <c r="DL95" s="887"/>
      <c r="DM95" s="888"/>
      <c r="DN95" s="888"/>
      <c r="DO95" s="888"/>
      <c r="DP95" s="889"/>
      <c r="DQ95" s="887"/>
      <c r="DR95" s="888"/>
      <c r="DS95" s="888"/>
      <c r="DT95" s="888"/>
      <c r="DU95" s="889"/>
      <c r="DV95" s="884"/>
      <c r="DW95" s="885"/>
      <c r="DX95" s="885"/>
      <c r="DY95" s="885"/>
      <c r="DZ95" s="886"/>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90"/>
      <c r="BT96" s="891"/>
      <c r="BU96" s="891"/>
      <c r="BV96" s="891"/>
      <c r="BW96" s="891"/>
      <c r="BX96" s="891"/>
      <c r="BY96" s="891"/>
      <c r="BZ96" s="891"/>
      <c r="CA96" s="891"/>
      <c r="CB96" s="891"/>
      <c r="CC96" s="891"/>
      <c r="CD96" s="891"/>
      <c r="CE96" s="891"/>
      <c r="CF96" s="891"/>
      <c r="CG96" s="892"/>
      <c r="CH96" s="887"/>
      <c r="CI96" s="888"/>
      <c r="CJ96" s="888"/>
      <c r="CK96" s="888"/>
      <c r="CL96" s="889"/>
      <c r="CM96" s="887"/>
      <c r="CN96" s="888"/>
      <c r="CO96" s="888"/>
      <c r="CP96" s="888"/>
      <c r="CQ96" s="889"/>
      <c r="CR96" s="887"/>
      <c r="CS96" s="888"/>
      <c r="CT96" s="888"/>
      <c r="CU96" s="888"/>
      <c r="CV96" s="889"/>
      <c r="CW96" s="887"/>
      <c r="CX96" s="888"/>
      <c r="CY96" s="888"/>
      <c r="CZ96" s="888"/>
      <c r="DA96" s="889"/>
      <c r="DB96" s="887"/>
      <c r="DC96" s="888"/>
      <c r="DD96" s="888"/>
      <c r="DE96" s="888"/>
      <c r="DF96" s="889"/>
      <c r="DG96" s="887"/>
      <c r="DH96" s="888"/>
      <c r="DI96" s="888"/>
      <c r="DJ96" s="888"/>
      <c r="DK96" s="889"/>
      <c r="DL96" s="887"/>
      <c r="DM96" s="888"/>
      <c r="DN96" s="888"/>
      <c r="DO96" s="888"/>
      <c r="DP96" s="889"/>
      <c r="DQ96" s="887"/>
      <c r="DR96" s="888"/>
      <c r="DS96" s="888"/>
      <c r="DT96" s="888"/>
      <c r="DU96" s="889"/>
      <c r="DV96" s="884"/>
      <c r="DW96" s="885"/>
      <c r="DX96" s="885"/>
      <c r="DY96" s="885"/>
      <c r="DZ96" s="886"/>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90"/>
      <c r="BT97" s="891"/>
      <c r="BU97" s="891"/>
      <c r="BV97" s="891"/>
      <c r="BW97" s="891"/>
      <c r="BX97" s="891"/>
      <c r="BY97" s="891"/>
      <c r="BZ97" s="891"/>
      <c r="CA97" s="891"/>
      <c r="CB97" s="891"/>
      <c r="CC97" s="891"/>
      <c r="CD97" s="891"/>
      <c r="CE97" s="891"/>
      <c r="CF97" s="891"/>
      <c r="CG97" s="892"/>
      <c r="CH97" s="887"/>
      <c r="CI97" s="888"/>
      <c r="CJ97" s="888"/>
      <c r="CK97" s="888"/>
      <c r="CL97" s="889"/>
      <c r="CM97" s="887"/>
      <c r="CN97" s="888"/>
      <c r="CO97" s="888"/>
      <c r="CP97" s="888"/>
      <c r="CQ97" s="889"/>
      <c r="CR97" s="887"/>
      <c r="CS97" s="888"/>
      <c r="CT97" s="888"/>
      <c r="CU97" s="888"/>
      <c r="CV97" s="889"/>
      <c r="CW97" s="887"/>
      <c r="CX97" s="888"/>
      <c r="CY97" s="888"/>
      <c r="CZ97" s="888"/>
      <c r="DA97" s="889"/>
      <c r="DB97" s="887"/>
      <c r="DC97" s="888"/>
      <c r="DD97" s="888"/>
      <c r="DE97" s="888"/>
      <c r="DF97" s="889"/>
      <c r="DG97" s="887"/>
      <c r="DH97" s="888"/>
      <c r="DI97" s="888"/>
      <c r="DJ97" s="888"/>
      <c r="DK97" s="889"/>
      <c r="DL97" s="887"/>
      <c r="DM97" s="888"/>
      <c r="DN97" s="888"/>
      <c r="DO97" s="888"/>
      <c r="DP97" s="889"/>
      <c r="DQ97" s="887"/>
      <c r="DR97" s="888"/>
      <c r="DS97" s="888"/>
      <c r="DT97" s="888"/>
      <c r="DU97" s="889"/>
      <c r="DV97" s="884"/>
      <c r="DW97" s="885"/>
      <c r="DX97" s="885"/>
      <c r="DY97" s="885"/>
      <c r="DZ97" s="886"/>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90"/>
      <c r="BT98" s="891"/>
      <c r="BU98" s="891"/>
      <c r="BV98" s="891"/>
      <c r="BW98" s="891"/>
      <c r="BX98" s="891"/>
      <c r="BY98" s="891"/>
      <c r="BZ98" s="891"/>
      <c r="CA98" s="891"/>
      <c r="CB98" s="891"/>
      <c r="CC98" s="891"/>
      <c r="CD98" s="891"/>
      <c r="CE98" s="891"/>
      <c r="CF98" s="891"/>
      <c r="CG98" s="892"/>
      <c r="CH98" s="887"/>
      <c r="CI98" s="888"/>
      <c r="CJ98" s="888"/>
      <c r="CK98" s="888"/>
      <c r="CL98" s="889"/>
      <c r="CM98" s="887"/>
      <c r="CN98" s="888"/>
      <c r="CO98" s="888"/>
      <c r="CP98" s="888"/>
      <c r="CQ98" s="889"/>
      <c r="CR98" s="887"/>
      <c r="CS98" s="888"/>
      <c r="CT98" s="888"/>
      <c r="CU98" s="888"/>
      <c r="CV98" s="889"/>
      <c r="CW98" s="887"/>
      <c r="CX98" s="888"/>
      <c r="CY98" s="888"/>
      <c r="CZ98" s="888"/>
      <c r="DA98" s="889"/>
      <c r="DB98" s="887"/>
      <c r="DC98" s="888"/>
      <c r="DD98" s="888"/>
      <c r="DE98" s="888"/>
      <c r="DF98" s="889"/>
      <c r="DG98" s="887"/>
      <c r="DH98" s="888"/>
      <c r="DI98" s="888"/>
      <c r="DJ98" s="888"/>
      <c r="DK98" s="889"/>
      <c r="DL98" s="887"/>
      <c r="DM98" s="888"/>
      <c r="DN98" s="888"/>
      <c r="DO98" s="888"/>
      <c r="DP98" s="889"/>
      <c r="DQ98" s="887"/>
      <c r="DR98" s="888"/>
      <c r="DS98" s="888"/>
      <c r="DT98" s="888"/>
      <c r="DU98" s="889"/>
      <c r="DV98" s="884"/>
      <c r="DW98" s="885"/>
      <c r="DX98" s="885"/>
      <c r="DY98" s="885"/>
      <c r="DZ98" s="886"/>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90"/>
      <c r="BT99" s="891"/>
      <c r="BU99" s="891"/>
      <c r="BV99" s="891"/>
      <c r="BW99" s="891"/>
      <c r="BX99" s="891"/>
      <c r="BY99" s="891"/>
      <c r="BZ99" s="891"/>
      <c r="CA99" s="891"/>
      <c r="CB99" s="891"/>
      <c r="CC99" s="891"/>
      <c r="CD99" s="891"/>
      <c r="CE99" s="891"/>
      <c r="CF99" s="891"/>
      <c r="CG99" s="892"/>
      <c r="CH99" s="887"/>
      <c r="CI99" s="888"/>
      <c r="CJ99" s="888"/>
      <c r="CK99" s="888"/>
      <c r="CL99" s="889"/>
      <c r="CM99" s="887"/>
      <c r="CN99" s="888"/>
      <c r="CO99" s="888"/>
      <c r="CP99" s="888"/>
      <c r="CQ99" s="889"/>
      <c r="CR99" s="887"/>
      <c r="CS99" s="888"/>
      <c r="CT99" s="888"/>
      <c r="CU99" s="888"/>
      <c r="CV99" s="889"/>
      <c r="CW99" s="887"/>
      <c r="CX99" s="888"/>
      <c r="CY99" s="888"/>
      <c r="CZ99" s="888"/>
      <c r="DA99" s="889"/>
      <c r="DB99" s="887"/>
      <c r="DC99" s="888"/>
      <c r="DD99" s="888"/>
      <c r="DE99" s="888"/>
      <c r="DF99" s="889"/>
      <c r="DG99" s="887"/>
      <c r="DH99" s="888"/>
      <c r="DI99" s="888"/>
      <c r="DJ99" s="888"/>
      <c r="DK99" s="889"/>
      <c r="DL99" s="887"/>
      <c r="DM99" s="888"/>
      <c r="DN99" s="888"/>
      <c r="DO99" s="888"/>
      <c r="DP99" s="889"/>
      <c r="DQ99" s="887"/>
      <c r="DR99" s="888"/>
      <c r="DS99" s="888"/>
      <c r="DT99" s="888"/>
      <c r="DU99" s="889"/>
      <c r="DV99" s="884"/>
      <c r="DW99" s="885"/>
      <c r="DX99" s="885"/>
      <c r="DY99" s="885"/>
      <c r="DZ99" s="886"/>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90"/>
      <c r="BT100" s="891"/>
      <c r="BU100" s="891"/>
      <c r="BV100" s="891"/>
      <c r="BW100" s="891"/>
      <c r="BX100" s="891"/>
      <c r="BY100" s="891"/>
      <c r="BZ100" s="891"/>
      <c r="CA100" s="891"/>
      <c r="CB100" s="891"/>
      <c r="CC100" s="891"/>
      <c r="CD100" s="891"/>
      <c r="CE100" s="891"/>
      <c r="CF100" s="891"/>
      <c r="CG100" s="892"/>
      <c r="CH100" s="887"/>
      <c r="CI100" s="888"/>
      <c r="CJ100" s="888"/>
      <c r="CK100" s="888"/>
      <c r="CL100" s="889"/>
      <c r="CM100" s="887"/>
      <c r="CN100" s="888"/>
      <c r="CO100" s="888"/>
      <c r="CP100" s="888"/>
      <c r="CQ100" s="889"/>
      <c r="CR100" s="887"/>
      <c r="CS100" s="888"/>
      <c r="CT100" s="888"/>
      <c r="CU100" s="888"/>
      <c r="CV100" s="889"/>
      <c r="CW100" s="887"/>
      <c r="CX100" s="888"/>
      <c r="CY100" s="888"/>
      <c r="CZ100" s="888"/>
      <c r="DA100" s="889"/>
      <c r="DB100" s="887"/>
      <c r="DC100" s="888"/>
      <c r="DD100" s="888"/>
      <c r="DE100" s="888"/>
      <c r="DF100" s="889"/>
      <c r="DG100" s="887"/>
      <c r="DH100" s="888"/>
      <c r="DI100" s="888"/>
      <c r="DJ100" s="888"/>
      <c r="DK100" s="889"/>
      <c r="DL100" s="887"/>
      <c r="DM100" s="888"/>
      <c r="DN100" s="888"/>
      <c r="DO100" s="888"/>
      <c r="DP100" s="889"/>
      <c r="DQ100" s="887"/>
      <c r="DR100" s="888"/>
      <c r="DS100" s="888"/>
      <c r="DT100" s="888"/>
      <c r="DU100" s="889"/>
      <c r="DV100" s="884"/>
      <c r="DW100" s="885"/>
      <c r="DX100" s="885"/>
      <c r="DY100" s="885"/>
      <c r="DZ100" s="886"/>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90"/>
      <c r="BT101" s="891"/>
      <c r="BU101" s="891"/>
      <c r="BV101" s="891"/>
      <c r="BW101" s="891"/>
      <c r="BX101" s="891"/>
      <c r="BY101" s="891"/>
      <c r="BZ101" s="891"/>
      <c r="CA101" s="891"/>
      <c r="CB101" s="891"/>
      <c r="CC101" s="891"/>
      <c r="CD101" s="891"/>
      <c r="CE101" s="891"/>
      <c r="CF101" s="891"/>
      <c r="CG101" s="892"/>
      <c r="CH101" s="887"/>
      <c r="CI101" s="888"/>
      <c r="CJ101" s="888"/>
      <c r="CK101" s="888"/>
      <c r="CL101" s="889"/>
      <c r="CM101" s="887"/>
      <c r="CN101" s="888"/>
      <c r="CO101" s="888"/>
      <c r="CP101" s="888"/>
      <c r="CQ101" s="889"/>
      <c r="CR101" s="887"/>
      <c r="CS101" s="888"/>
      <c r="CT101" s="888"/>
      <c r="CU101" s="888"/>
      <c r="CV101" s="889"/>
      <c r="CW101" s="887"/>
      <c r="CX101" s="888"/>
      <c r="CY101" s="888"/>
      <c r="CZ101" s="888"/>
      <c r="DA101" s="889"/>
      <c r="DB101" s="887"/>
      <c r="DC101" s="888"/>
      <c r="DD101" s="888"/>
      <c r="DE101" s="888"/>
      <c r="DF101" s="889"/>
      <c r="DG101" s="887"/>
      <c r="DH101" s="888"/>
      <c r="DI101" s="888"/>
      <c r="DJ101" s="888"/>
      <c r="DK101" s="889"/>
      <c r="DL101" s="887"/>
      <c r="DM101" s="888"/>
      <c r="DN101" s="888"/>
      <c r="DO101" s="888"/>
      <c r="DP101" s="889"/>
      <c r="DQ101" s="887"/>
      <c r="DR101" s="888"/>
      <c r="DS101" s="888"/>
      <c r="DT101" s="888"/>
      <c r="DU101" s="889"/>
      <c r="DV101" s="884"/>
      <c r="DW101" s="885"/>
      <c r="DX101" s="885"/>
      <c r="DY101" s="885"/>
      <c r="DZ101" s="886"/>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12" t="s">
        <v>416</v>
      </c>
      <c r="BS102" s="813"/>
      <c r="BT102" s="813"/>
      <c r="BU102" s="813"/>
      <c r="BV102" s="813"/>
      <c r="BW102" s="813"/>
      <c r="BX102" s="813"/>
      <c r="BY102" s="813"/>
      <c r="BZ102" s="813"/>
      <c r="CA102" s="813"/>
      <c r="CB102" s="813"/>
      <c r="CC102" s="813"/>
      <c r="CD102" s="813"/>
      <c r="CE102" s="813"/>
      <c r="CF102" s="813"/>
      <c r="CG102" s="814"/>
      <c r="CH102" s="914"/>
      <c r="CI102" s="915"/>
      <c r="CJ102" s="915"/>
      <c r="CK102" s="915"/>
      <c r="CL102" s="916"/>
      <c r="CM102" s="914"/>
      <c r="CN102" s="915"/>
      <c r="CO102" s="915"/>
      <c r="CP102" s="915"/>
      <c r="CQ102" s="916"/>
      <c r="CR102" s="917">
        <v>140</v>
      </c>
      <c r="CS102" s="877"/>
      <c r="CT102" s="877"/>
      <c r="CU102" s="877"/>
      <c r="CV102" s="918"/>
      <c r="CW102" s="917">
        <v>32</v>
      </c>
      <c r="CX102" s="877"/>
      <c r="CY102" s="877"/>
      <c r="CZ102" s="877"/>
      <c r="DA102" s="918"/>
      <c r="DB102" s="917" t="s">
        <v>517</v>
      </c>
      <c r="DC102" s="877"/>
      <c r="DD102" s="877"/>
      <c r="DE102" s="877"/>
      <c r="DF102" s="918"/>
      <c r="DG102" s="917">
        <v>352</v>
      </c>
      <c r="DH102" s="877"/>
      <c r="DI102" s="877"/>
      <c r="DJ102" s="877"/>
      <c r="DK102" s="918"/>
      <c r="DL102" s="917">
        <v>205</v>
      </c>
      <c r="DM102" s="877"/>
      <c r="DN102" s="877"/>
      <c r="DO102" s="877"/>
      <c r="DP102" s="918"/>
      <c r="DQ102" s="917" t="s">
        <v>517</v>
      </c>
      <c r="DR102" s="877"/>
      <c r="DS102" s="877"/>
      <c r="DT102" s="877"/>
      <c r="DU102" s="918"/>
      <c r="DV102" s="941"/>
      <c r="DW102" s="942"/>
      <c r="DX102" s="942"/>
      <c r="DY102" s="942"/>
      <c r="DZ102" s="943"/>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4" t="s">
        <v>417</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5" t="s">
        <v>418</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46" t="s">
        <v>421</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422</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226" customFormat="1" ht="26.25" customHeight="1" x14ac:dyDescent="0.15">
      <c r="A109" s="939" t="s">
        <v>423</v>
      </c>
      <c r="B109" s="920"/>
      <c r="C109" s="920"/>
      <c r="D109" s="920"/>
      <c r="E109" s="920"/>
      <c r="F109" s="920"/>
      <c r="G109" s="920"/>
      <c r="H109" s="920"/>
      <c r="I109" s="920"/>
      <c r="J109" s="920"/>
      <c r="K109" s="920"/>
      <c r="L109" s="920"/>
      <c r="M109" s="920"/>
      <c r="N109" s="920"/>
      <c r="O109" s="920"/>
      <c r="P109" s="920"/>
      <c r="Q109" s="920"/>
      <c r="R109" s="920"/>
      <c r="S109" s="920"/>
      <c r="T109" s="920"/>
      <c r="U109" s="920"/>
      <c r="V109" s="920"/>
      <c r="W109" s="920"/>
      <c r="X109" s="920"/>
      <c r="Y109" s="920"/>
      <c r="Z109" s="921"/>
      <c r="AA109" s="919" t="s">
        <v>424</v>
      </c>
      <c r="AB109" s="920"/>
      <c r="AC109" s="920"/>
      <c r="AD109" s="920"/>
      <c r="AE109" s="921"/>
      <c r="AF109" s="919" t="s">
        <v>300</v>
      </c>
      <c r="AG109" s="920"/>
      <c r="AH109" s="920"/>
      <c r="AI109" s="920"/>
      <c r="AJ109" s="921"/>
      <c r="AK109" s="919" t="s">
        <v>299</v>
      </c>
      <c r="AL109" s="920"/>
      <c r="AM109" s="920"/>
      <c r="AN109" s="920"/>
      <c r="AO109" s="921"/>
      <c r="AP109" s="919" t="s">
        <v>425</v>
      </c>
      <c r="AQ109" s="920"/>
      <c r="AR109" s="920"/>
      <c r="AS109" s="920"/>
      <c r="AT109" s="922"/>
      <c r="AU109" s="939" t="s">
        <v>423</v>
      </c>
      <c r="AV109" s="920"/>
      <c r="AW109" s="920"/>
      <c r="AX109" s="920"/>
      <c r="AY109" s="920"/>
      <c r="AZ109" s="920"/>
      <c r="BA109" s="920"/>
      <c r="BB109" s="920"/>
      <c r="BC109" s="920"/>
      <c r="BD109" s="920"/>
      <c r="BE109" s="920"/>
      <c r="BF109" s="920"/>
      <c r="BG109" s="920"/>
      <c r="BH109" s="920"/>
      <c r="BI109" s="920"/>
      <c r="BJ109" s="920"/>
      <c r="BK109" s="920"/>
      <c r="BL109" s="920"/>
      <c r="BM109" s="920"/>
      <c r="BN109" s="920"/>
      <c r="BO109" s="920"/>
      <c r="BP109" s="921"/>
      <c r="BQ109" s="919" t="s">
        <v>424</v>
      </c>
      <c r="BR109" s="920"/>
      <c r="BS109" s="920"/>
      <c r="BT109" s="920"/>
      <c r="BU109" s="921"/>
      <c r="BV109" s="919" t="s">
        <v>300</v>
      </c>
      <c r="BW109" s="920"/>
      <c r="BX109" s="920"/>
      <c r="BY109" s="920"/>
      <c r="BZ109" s="921"/>
      <c r="CA109" s="919" t="s">
        <v>299</v>
      </c>
      <c r="CB109" s="920"/>
      <c r="CC109" s="920"/>
      <c r="CD109" s="920"/>
      <c r="CE109" s="921"/>
      <c r="CF109" s="940" t="s">
        <v>425</v>
      </c>
      <c r="CG109" s="940"/>
      <c r="CH109" s="940"/>
      <c r="CI109" s="940"/>
      <c r="CJ109" s="940"/>
      <c r="CK109" s="919" t="s">
        <v>426</v>
      </c>
      <c r="CL109" s="920"/>
      <c r="CM109" s="920"/>
      <c r="CN109" s="920"/>
      <c r="CO109" s="920"/>
      <c r="CP109" s="920"/>
      <c r="CQ109" s="920"/>
      <c r="CR109" s="920"/>
      <c r="CS109" s="920"/>
      <c r="CT109" s="920"/>
      <c r="CU109" s="920"/>
      <c r="CV109" s="920"/>
      <c r="CW109" s="920"/>
      <c r="CX109" s="920"/>
      <c r="CY109" s="920"/>
      <c r="CZ109" s="920"/>
      <c r="DA109" s="920"/>
      <c r="DB109" s="920"/>
      <c r="DC109" s="920"/>
      <c r="DD109" s="920"/>
      <c r="DE109" s="920"/>
      <c r="DF109" s="921"/>
      <c r="DG109" s="919" t="s">
        <v>424</v>
      </c>
      <c r="DH109" s="920"/>
      <c r="DI109" s="920"/>
      <c r="DJ109" s="920"/>
      <c r="DK109" s="921"/>
      <c r="DL109" s="919" t="s">
        <v>300</v>
      </c>
      <c r="DM109" s="920"/>
      <c r="DN109" s="920"/>
      <c r="DO109" s="920"/>
      <c r="DP109" s="921"/>
      <c r="DQ109" s="919" t="s">
        <v>299</v>
      </c>
      <c r="DR109" s="920"/>
      <c r="DS109" s="920"/>
      <c r="DT109" s="920"/>
      <c r="DU109" s="921"/>
      <c r="DV109" s="919" t="s">
        <v>425</v>
      </c>
      <c r="DW109" s="920"/>
      <c r="DX109" s="920"/>
      <c r="DY109" s="920"/>
      <c r="DZ109" s="922"/>
    </row>
    <row r="110" spans="1:131" s="226" customFormat="1" ht="26.25" customHeight="1" x14ac:dyDescent="0.15">
      <c r="A110" s="923" t="s">
        <v>427</v>
      </c>
      <c r="B110" s="924"/>
      <c r="C110" s="924"/>
      <c r="D110" s="924"/>
      <c r="E110" s="924"/>
      <c r="F110" s="924"/>
      <c r="G110" s="924"/>
      <c r="H110" s="924"/>
      <c r="I110" s="924"/>
      <c r="J110" s="924"/>
      <c r="K110" s="924"/>
      <c r="L110" s="924"/>
      <c r="M110" s="924"/>
      <c r="N110" s="924"/>
      <c r="O110" s="924"/>
      <c r="P110" s="924"/>
      <c r="Q110" s="924"/>
      <c r="R110" s="924"/>
      <c r="S110" s="924"/>
      <c r="T110" s="924"/>
      <c r="U110" s="924"/>
      <c r="V110" s="924"/>
      <c r="W110" s="924"/>
      <c r="X110" s="924"/>
      <c r="Y110" s="924"/>
      <c r="Z110" s="925"/>
      <c r="AA110" s="926">
        <v>2155464</v>
      </c>
      <c r="AB110" s="927"/>
      <c r="AC110" s="927"/>
      <c r="AD110" s="927"/>
      <c r="AE110" s="928"/>
      <c r="AF110" s="929">
        <v>2210958</v>
      </c>
      <c r="AG110" s="927"/>
      <c r="AH110" s="927"/>
      <c r="AI110" s="927"/>
      <c r="AJ110" s="928"/>
      <c r="AK110" s="929">
        <v>2287682</v>
      </c>
      <c r="AL110" s="927"/>
      <c r="AM110" s="927"/>
      <c r="AN110" s="927"/>
      <c r="AO110" s="928"/>
      <c r="AP110" s="930">
        <v>33.200000000000003</v>
      </c>
      <c r="AQ110" s="931"/>
      <c r="AR110" s="931"/>
      <c r="AS110" s="931"/>
      <c r="AT110" s="932"/>
      <c r="AU110" s="933" t="s">
        <v>67</v>
      </c>
      <c r="AV110" s="934"/>
      <c r="AW110" s="934"/>
      <c r="AX110" s="934"/>
      <c r="AY110" s="934"/>
      <c r="AZ110" s="975" t="s">
        <v>428</v>
      </c>
      <c r="BA110" s="924"/>
      <c r="BB110" s="924"/>
      <c r="BC110" s="924"/>
      <c r="BD110" s="924"/>
      <c r="BE110" s="924"/>
      <c r="BF110" s="924"/>
      <c r="BG110" s="924"/>
      <c r="BH110" s="924"/>
      <c r="BI110" s="924"/>
      <c r="BJ110" s="924"/>
      <c r="BK110" s="924"/>
      <c r="BL110" s="924"/>
      <c r="BM110" s="924"/>
      <c r="BN110" s="924"/>
      <c r="BO110" s="924"/>
      <c r="BP110" s="925"/>
      <c r="BQ110" s="961">
        <v>22436860</v>
      </c>
      <c r="BR110" s="962"/>
      <c r="BS110" s="962"/>
      <c r="BT110" s="962"/>
      <c r="BU110" s="962"/>
      <c r="BV110" s="962">
        <v>22596266</v>
      </c>
      <c r="BW110" s="962"/>
      <c r="BX110" s="962"/>
      <c r="BY110" s="962"/>
      <c r="BZ110" s="962"/>
      <c r="CA110" s="962">
        <v>21898733</v>
      </c>
      <c r="CB110" s="962"/>
      <c r="CC110" s="962"/>
      <c r="CD110" s="962"/>
      <c r="CE110" s="962"/>
      <c r="CF110" s="976">
        <v>318.10000000000002</v>
      </c>
      <c r="CG110" s="977"/>
      <c r="CH110" s="977"/>
      <c r="CI110" s="977"/>
      <c r="CJ110" s="977"/>
      <c r="CK110" s="978" t="s">
        <v>429</v>
      </c>
      <c r="CL110" s="979"/>
      <c r="CM110" s="958" t="s">
        <v>430</v>
      </c>
      <c r="CN110" s="959"/>
      <c r="CO110" s="959"/>
      <c r="CP110" s="959"/>
      <c r="CQ110" s="959"/>
      <c r="CR110" s="959"/>
      <c r="CS110" s="959"/>
      <c r="CT110" s="959"/>
      <c r="CU110" s="959"/>
      <c r="CV110" s="959"/>
      <c r="CW110" s="959"/>
      <c r="CX110" s="959"/>
      <c r="CY110" s="959"/>
      <c r="CZ110" s="959"/>
      <c r="DA110" s="959"/>
      <c r="DB110" s="959"/>
      <c r="DC110" s="959"/>
      <c r="DD110" s="959"/>
      <c r="DE110" s="959"/>
      <c r="DF110" s="960"/>
      <c r="DG110" s="961" t="s">
        <v>383</v>
      </c>
      <c r="DH110" s="962"/>
      <c r="DI110" s="962"/>
      <c r="DJ110" s="962"/>
      <c r="DK110" s="962"/>
      <c r="DL110" s="962" t="s">
        <v>431</v>
      </c>
      <c r="DM110" s="962"/>
      <c r="DN110" s="962"/>
      <c r="DO110" s="962"/>
      <c r="DP110" s="962"/>
      <c r="DQ110" s="962" t="s">
        <v>383</v>
      </c>
      <c r="DR110" s="962"/>
      <c r="DS110" s="962"/>
      <c r="DT110" s="962"/>
      <c r="DU110" s="962"/>
      <c r="DV110" s="963" t="s">
        <v>383</v>
      </c>
      <c r="DW110" s="963"/>
      <c r="DX110" s="963"/>
      <c r="DY110" s="963"/>
      <c r="DZ110" s="964"/>
    </row>
    <row r="111" spans="1:131" s="226" customFormat="1" ht="26.25" customHeight="1" x14ac:dyDescent="0.15">
      <c r="A111" s="965" t="s">
        <v>432</v>
      </c>
      <c r="B111" s="966"/>
      <c r="C111" s="966"/>
      <c r="D111" s="966"/>
      <c r="E111" s="966"/>
      <c r="F111" s="966"/>
      <c r="G111" s="966"/>
      <c r="H111" s="966"/>
      <c r="I111" s="966"/>
      <c r="J111" s="966"/>
      <c r="K111" s="966"/>
      <c r="L111" s="966"/>
      <c r="M111" s="966"/>
      <c r="N111" s="966"/>
      <c r="O111" s="966"/>
      <c r="P111" s="966"/>
      <c r="Q111" s="966"/>
      <c r="R111" s="966"/>
      <c r="S111" s="966"/>
      <c r="T111" s="966"/>
      <c r="U111" s="966"/>
      <c r="V111" s="966"/>
      <c r="W111" s="966"/>
      <c r="X111" s="966"/>
      <c r="Y111" s="966"/>
      <c r="Z111" s="967"/>
      <c r="AA111" s="968" t="s">
        <v>433</v>
      </c>
      <c r="AB111" s="969"/>
      <c r="AC111" s="969"/>
      <c r="AD111" s="969"/>
      <c r="AE111" s="970"/>
      <c r="AF111" s="971" t="s">
        <v>433</v>
      </c>
      <c r="AG111" s="969"/>
      <c r="AH111" s="969"/>
      <c r="AI111" s="969"/>
      <c r="AJ111" s="970"/>
      <c r="AK111" s="971" t="s">
        <v>433</v>
      </c>
      <c r="AL111" s="969"/>
      <c r="AM111" s="969"/>
      <c r="AN111" s="969"/>
      <c r="AO111" s="970"/>
      <c r="AP111" s="972" t="s">
        <v>122</v>
      </c>
      <c r="AQ111" s="973"/>
      <c r="AR111" s="973"/>
      <c r="AS111" s="973"/>
      <c r="AT111" s="974"/>
      <c r="AU111" s="935"/>
      <c r="AV111" s="936"/>
      <c r="AW111" s="936"/>
      <c r="AX111" s="936"/>
      <c r="AY111" s="936"/>
      <c r="AZ111" s="984" t="s">
        <v>434</v>
      </c>
      <c r="BA111" s="985"/>
      <c r="BB111" s="985"/>
      <c r="BC111" s="985"/>
      <c r="BD111" s="985"/>
      <c r="BE111" s="985"/>
      <c r="BF111" s="985"/>
      <c r="BG111" s="985"/>
      <c r="BH111" s="985"/>
      <c r="BI111" s="985"/>
      <c r="BJ111" s="985"/>
      <c r="BK111" s="985"/>
      <c r="BL111" s="985"/>
      <c r="BM111" s="985"/>
      <c r="BN111" s="985"/>
      <c r="BO111" s="985"/>
      <c r="BP111" s="986"/>
      <c r="BQ111" s="954">
        <v>620016</v>
      </c>
      <c r="BR111" s="955"/>
      <c r="BS111" s="955"/>
      <c r="BT111" s="955"/>
      <c r="BU111" s="955"/>
      <c r="BV111" s="955">
        <v>581249</v>
      </c>
      <c r="BW111" s="955"/>
      <c r="BX111" s="955"/>
      <c r="BY111" s="955"/>
      <c r="BZ111" s="955"/>
      <c r="CA111" s="955">
        <v>541142</v>
      </c>
      <c r="CB111" s="955"/>
      <c r="CC111" s="955"/>
      <c r="CD111" s="955"/>
      <c r="CE111" s="955"/>
      <c r="CF111" s="949">
        <v>7.9</v>
      </c>
      <c r="CG111" s="950"/>
      <c r="CH111" s="950"/>
      <c r="CI111" s="950"/>
      <c r="CJ111" s="950"/>
      <c r="CK111" s="980"/>
      <c r="CL111" s="981"/>
      <c r="CM111" s="951" t="s">
        <v>435</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383</v>
      </c>
      <c r="DH111" s="955"/>
      <c r="DI111" s="955"/>
      <c r="DJ111" s="955"/>
      <c r="DK111" s="955"/>
      <c r="DL111" s="955" t="s">
        <v>122</v>
      </c>
      <c r="DM111" s="955"/>
      <c r="DN111" s="955"/>
      <c r="DO111" s="955"/>
      <c r="DP111" s="955"/>
      <c r="DQ111" s="955" t="s">
        <v>383</v>
      </c>
      <c r="DR111" s="955"/>
      <c r="DS111" s="955"/>
      <c r="DT111" s="955"/>
      <c r="DU111" s="955"/>
      <c r="DV111" s="956" t="s">
        <v>405</v>
      </c>
      <c r="DW111" s="956"/>
      <c r="DX111" s="956"/>
      <c r="DY111" s="956"/>
      <c r="DZ111" s="957"/>
    </row>
    <row r="112" spans="1:131" s="226" customFormat="1" ht="26.25" customHeight="1" x14ac:dyDescent="0.15">
      <c r="A112" s="987" t="s">
        <v>436</v>
      </c>
      <c r="B112" s="988"/>
      <c r="C112" s="985" t="s">
        <v>437</v>
      </c>
      <c r="D112" s="985"/>
      <c r="E112" s="985"/>
      <c r="F112" s="985"/>
      <c r="G112" s="985"/>
      <c r="H112" s="985"/>
      <c r="I112" s="985"/>
      <c r="J112" s="985"/>
      <c r="K112" s="985"/>
      <c r="L112" s="985"/>
      <c r="M112" s="985"/>
      <c r="N112" s="985"/>
      <c r="O112" s="985"/>
      <c r="P112" s="985"/>
      <c r="Q112" s="985"/>
      <c r="R112" s="985"/>
      <c r="S112" s="985"/>
      <c r="T112" s="985"/>
      <c r="U112" s="985"/>
      <c r="V112" s="985"/>
      <c r="W112" s="985"/>
      <c r="X112" s="985"/>
      <c r="Y112" s="985"/>
      <c r="Z112" s="986"/>
      <c r="AA112" s="993" t="s">
        <v>383</v>
      </c>
      <c r="AB112" s="994"/>
      <c r="AC112" s="994"/>
      <c r="AD112" s="994"/>
      <c r="AE112" s="995"/>
      <c r="AF112" s="996" t="s">
        <v>438</v>
      </c>
      <c r="AG112" s="994"/>
      <c r="AH112" s="994"/>
      <c r="AI112" s="994"/>
      <c r="AJ112" s="995"/>
      <c r="AK112" s="996" t="s">
        <v>439</v>
      </c>
      <c r="AL112" s="994"/>
      <c r="AM112" s="994"/>
      <c r="AN112" s="994"/>
      <c r="AO112" s="995"/>
      <c r="AP112" s="997" t="s">
        <v>439</v>
      </c>
      <c r="AQ112" s="998"/>
      <c r="AR112" s="998"/>
      <c r="AS112" s="998"/>
      <c r="AT112" s="999"/>
      <c r="AU112" s="935"/>
      <c r="AV112" s="936"/>
      <c r="AW112" s="936"/>
      <c r="AX112" s="936"/>
      <c r="AY112" s="936"/>
      <c r="AZ112" s="984" t="s">
        <v>440</v>
      </c>
      <c r="BA112" s="985"/>
      <c r="BB112" s="985"/>
      <c r="BC112" s="985"/>
      <c r="BD112" s="985"/>
      <c r="BE112" s="985"/>
      <c r="BF112" s="985"/>
      <c r="BG112" s="985"/>
      <c r="BH112" s="985"/>
      <c r="BI112" s="985"/>
      <c r="BJ112" s="985"/>
      <c r="BK112" s="985"/>
      <c r="BL112" s="985"/>
      <c r="BM112" s="985"/>
      <c r="BN112" s="985"/>
      <c r="BO112" s="985"/>
      <c r="BP112" s="986"/>
      <c r="BQ112" s="954">
        <v>7269384</v>
      </c>
      <c r="BR112" s="955"/>
      <c r="BS112" s="955"/>
      <c r="BT112" s="955"/>
      <c r="BU112" s="955"/>
      <c r="BV112" s="955">
        <v>7137508</v>
      </c>
      <c r="BW112" s="955"/>
      <c r="BX112" s="955"/>
      <c r="BY112" s="955"/>
      <c r="BZ112" s="955"/>
      <c r="CA112" s="955">
        <v>7358889</v>
      </c>
      <c r="CB112" s="955"/>
      <c r="CC112" s="955"/>
      <c r="CD112" s="955"/>
      <c r="CE112" s="955"/>
      <c r="CF112" s="949">
        <v>106.9</v>
      </c>
      <c r="CG112" s="950"/>
      <c r="CH112" s="950"/>
      <c r="CI112" s="950"/>
      <c r="CJ112" s="950"/>
      <c r="CK112" s="980"/>
      <c r="CL112" s="981"/>
      <c r="CM112" s="951" t="s">
        <v>441</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t="s">
        <v>439</v>
      </c>
      <c r="DH112" s="955"/>
      <c r="DI112" s="955"/>
      <c r="DJ112" s="955"/>
      <c r="DK112" s="955"/>
      <c r="DL112" s="955" t="s">
        <v>439</v>
      </c>
      <c r="DM112" s="955"/>
      <c r="DN112" s="955"/>
      <c r="DO112" s="955"/>
      <c r="DP112" s="955"/>
      <c r="DQ112" s="955" t="s">
        <v>383</v>
      </c>
      <c r="DR112" s="955"/>
      <c r="DS112" s="955"/>
      <c r="DT112" s="955"/>
      <c r="DU112" s="955"/>
      <c r="DV112" s="956" t="s">
        <v>438</v>
      </c>
      <c r="DW112" s="956"/>
      <c r="DX112" s="956"/>
      <c r="DY112" s="956"/>
      <c r="DZ112" s="957"/>
    </row>
    <row r="113" spans="1:130" s="226" customFormat="1" ht="26.25" customHeight="1" x14ac:dyDescent="0.15">
      <c r="A113" s="989"/>
      <c r="B113" s="990"/>
      <c r="C113" s="985" t="s">
        <v>442</v>
      </c>
      <c r="D113" s="985"/>
      <c r="E113" s="985"/>
      <c r="F113" s="985"/>
      <c r="G113" s="985"/>
      <c r="H113" s="985"/>
      <c r="I113" s="985"/>
      <c r="J113" s="985"/>
      <c r="K113" s="985"/>
      <c r="L113" s="985"/>
      <c r="M113" s="985"/>
      <c r="N113" s="985"/>
      <c r="O113" s="985"/>
      <c r="P113" s="985"/>
      <c r="Q113" s="985"/>
      <c r="R113" s="985"/>
      <c r="S113" s="985"/>
      <c r="T113" s="985"/>
      <c r="U113" s="985"/>
      <c r="V113" s="985"/>
      <c r="W113" s="985"/>
      <c r="X113" s="985"/>
      <c r="Y113" s="985"/>
      <c r="Z113" s="986"/>
      <c r="AA113" s="968">
        <v>502274</v>
      </c>
      <c r="AB113" s="969"/>
      <c r="AC113" s="969"/>
      <c r="AD113" s="969"/>
      <c r="AE113" s="970"/>
      <c r="AF113" s="971">
        <v>471275</v>
      </c>
      <c r="AG113" s="969"/>
      <c r="AH113" s="969"/>
      <c r="AI113" s="969"/>
      <c r="AJ113" s="970"/>
      <c r="AK113" s="971">
        <v>474255</v>
      </c>
      <c r="AL113" s="969"/>
      <c r="AM113" s="969"/>
      <c r="AN113" s="969"/>
      <c r="AO113" s="970"/>
      <c r="AP113" s="972">
        <v>6.9</v>
      </c>
      <c r="AQ113" s="973"/>
      <c r="AR113" s="973"/>
      <c r="AS113" s="973"/>
      <c r="AT113" s="974"/>
      <c r="AU113" s="935"/>
      <c r="AV113" s="936"/>
      <c r="AW113" s="936"/>
      <c r="AX113" s="936"/>
      <c r="AY113" s="936"/>
      <c r="AZ113" s="984" t="s">
        <v>443</v>
      </c>
      <c r="BA113" s="985"/>
      <c r="BB113" s="985"/>
      <c r="BC113" s="985"/>
      <c r="BD113" s="985"/>
      <c r="BE113" s="985"/>
      <c r="BF113" s="985"/>
      <c r="BG113" s="985"/>
      <c r="BH113" s="985"/>
      <c r="BI113" s="985"/>
      <c r="BJ113" s="985"/>
      <c r="BK113" s="985"/>
      <c r="BL113" s="985"/>
      <c r="BM113" s="985"/>
      <c r="BN113" s="985"/>
      <c r="BO113" s="985"/>
      <c r="BP113" s="986"/>
      <c r="BQ113" s="954">
        <v>905077</v>
      </c>
      <c r="BR113" s="955"/>
      <c r="BS113" s="955"/>
      <c r="BT113" s="955"/>
      <c r="BU113" s="955"/>
      <c r="BV113" s="955">
        <v>859992</v>
      </c>
      <c r="BW113" s="955"/>
      <c r="BX113" s="955"/>
      <c r="BY113" s="955"/>
      <c r="BZ113" s="955"/>
      <c r="CA113" s="955">
        <v>723518</v>
      </c>
      <c r="CB113" s="955"/>
      <c r="CC113" s="955"/>
      <c r="CD113" s="955"/>
      <c r="CE113" s="955"/>
      <c r="CF113" s="949">
        <v>10.5</v>
      </c>
      <c r="CG113" s="950"/>
      <c r="CH113" s="950"/>
      <c r="CI113" s="950"/>
      <c r="CJ113" s="950"/>
      <c r="CK113" s="980"/>
      <c r="CL113" s="981"/>
      <c r="CM113" s="951" t="s">
        <v>444</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93">
        <v>42831</v>
      </c>
      <c r="DH113" s="994"/>
      <c r="DI113" s="994"/>
      <c r="DJ113" s="994"/>
      <c r="DK113" s="995"/>
      <c r="DL113" s="996">
        <v>39259</v>
      </c>
      <c r="DM113" s="994"/>
      <c r="DN113" s="994"/>
      <c r="DO113" s="994"/>
      <c r="DP113" s="995"/>
      <c r="DQ113" s="996">
        <v>35294</v>
      </c>
      <c r="DR113" s="994"/>
      <c r="DS113" s="994"/>
      <c r="DT113" s="994"/>
      <c r="DU113" s="995"/>
      <c r="DV113" s="997">
        <v>0.5</v>
      </c>
      <c r="DW113" s="998"/>
      <c r="DX113" s="998"/>
      <c r="DY113" s="998"/>
      <c r="DZ113" s="999"/>
    </row>
    <row r="114" spans="1:130" s="226" customFormat="1" ht="26.25" customHeight="1" x14ac:dyDescent="0.15">
      <c r="A114" s="989"/>
      <c r="B114" s="990"/>
      <c r="C114" s="985" t="s">
        <v>445</v>
      </c>
      <c r="D114" s="985"/>
      <c r="E114" s="985"/>
      <c r="F114" s="985"/>
      <c r="G114" s="985"/>
      <c r="H114" s="985"/>
      <c r="I114" s="985"/>
      <c r="J114" s="985"/>
      <c r="K114" s="985"/>
      <c r="L114" s="985"/>
      <c r="M114" s="985"/>
      <c r="N114" s="985"/>
      <c r="O114" s="985"/>
      <c r="P114" s="985"/>
      <c r="Q114" s="985"/>
      <c r="R114" s="985"/>
      <c r="S114" s="985"/>
      <c r="T114" s="985"/>
      <c r="U114" s="985"/>
      <c r="V114" s="985"/>
      <c r="W114" s="985"/>
      <c r="X114" s="985"/>
      <c r="Y114" s="985"/>
      <c r="Z114" s="986"/>
      <c r="AA114" s="993">
        <v>114431</v>
      </c>
      <c r="AB114" s="994"/>
      <c r="AC114" s="994"/>
      <c r="AD114" s="994"/>
      <c r="AE114" s="995"/>
      <c r="AF114" s="996">
        <v>127719</v>
      </c>
      <c r="AG114" s="994"/>
      <c r="AH114" s="994"/>
      <c r="AI114" s="994"/>
      <c r="AJ114" s="995"/>
      <c r="AK114" s="996">
        <v>133038</v>
      </c>
      <c r="AL114" s="994"/>
      <c r="AM114" s="994"/>
      <c r="AN114" s="994"/>
      <c r="AO114" s="995"/>
      <c r="AP114" s="997">
        <v>1.9</v>
      </c>
      <c r="AQ114" s="998"/>
      <c r="AR114" s="998"/>
      <c r="AS114" s="998"/>
      <c r="AT114" s="999"/>
      <c r="AU114" s="935"/>
      <c r="AV114" s="936"/>
      <c r="AW114" s="936"/>
      <c r="AX114" s="936"/>
      <c r="AY114" s="936"/>
      <c r="AZ114" s="984" t="s">
        <v>446</v>
      </c>
      <c r="BA114" s="985"/>
      <c r="BB114" s="985"/>
      <c r="BC114" s="985"/>
      <c r="BD114" s="985"/>
      <c r="BE114" s="985"/>
      <c r="BF114" s="985"/>
      <c r="BG114" s="985"/>
      <c r="BH114" s="985"/>
      <c r="BI114" s="985"/>
      <c r="BJ114" s="985"/>
      <c r="BK114" s="985"/>
      <c r="BL114" s="985"/>
      <c r="BM114" s="985"/>
      <c r="BN114" s="985"/>
      <c r="BO114" s="985"/>
      <c r="BP114" s="986"/>
      <c r="BQ114" s="954">
        <v>3112545</v>
      </c>
      <c r="BR114" s="955"/>
      <c r="BS114" s="955"/>
      <c r="BT114" s="955"/>
      <c r="BU114" s="955"/>
      <c r="BV114" s="955">
        <v>3081444</v>
      </c>
      <c r="BW114" s="955"/>
      <c r="BX114" s="955"/>
      <c r="BY114" s="955"/>
      <c r="BZ114" s="955"/>
      <c r="CA114" s="955">
        <v>2995933</v>
      </c>
      <c r="CB114" s="955"/>
      <c r="CC114" s="955"/>
      <c r="CD114" s="955"/>
      <c r="CE114" s="955"/>
      <c r="CF114" s="949">
        <v>43.5</v>
      </c>
      <c r="CG114" s="950"/>
      <c r="CH114" s="950"/>
      <c r="CI114" s="950"/>
      <c r="CJ114" s="950"/>
      <c r="CK114" s="980"/>
      <c r="CL114" s="981"/>
      <c r="CM114" s="951" t="s">
        <v>447</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93" t="s">
        <v>439</v>
      </c>
      <c r="DH114" s="994"/>
      <c r="DI114" s="994"/>
      <c r="DJ114" s="994"/>
      <c r="DK114" s="995"/>
      <c r="DL114" s="996" t="s">
        <v>405</v>
      </c>
      <c r="DM114" s="994"/>
      <c r="DN114" s="994"/>
      <c r="DO114" s="994"/>
      <c r="DP114" s="995"/>
      <c r="DQ114" s="996" t="s">
        <v>405</v>
      </c>
      <c r="DR114" s="994"/>
      <c r="DS114" s="994"/>
      <c r="DT114" s="994"/>
      <c r="DU114" s="995"/>
      <c r="DV114" s="997" t="s">
        <v>439</v>
      </c>
      <c r="DW114" s="998"/>
      <c r="DX114" s="998"/>
      <c r="DY114" s="998"/>
      <c r="DZ114" s="999"/>
    </row>
    <row r="115" spans="1:130" s="226" customFormat="1" ht="26.25" customHeight="1" x14ac:dyDescent="0.15">
      <c r="A115" s="989"/>
      <c r="B115" s="990"/>
      <c r="C115" s="985" t="s">
        <v>448</v>
      </c>
      <c r="D115" s="985"/>
      <c r="E115" s="985"/>
      <c r="F115" s="985"/>
      <c r="G115" s="985"/>
      <c r="H115" s="985"/>
      <c r="I115" s="985"/>
      <c r="J115" s="985"/>
      <c r="K115" s="985"/>
      <c r="L115" s="985"/>
      <c r="M115" s="985"/>
      <c r="N115" s="985"/>
      <c r="O115" s="985"/>
      <c r="P115" s="985"/>
      <c r="Q115" s="985"/>
      <c r="R115" s="985"/>
      <c r="S115" s="985"/>
      <c r="T115" s="985"/>
      <c r="U115" s="985"/>
      <c r="V115" s="985"/>
      <c r="W115" s="985"/>
      <c r="X115" s="985"/>
      <c r="Y115" s="985"/>
      <c r="Z115" s="986"/>
      <c r="AA115" s="968">
        <v>49451</v>
      </c>
      <c r="AB115" s="969"/>
      <c r="AC115" s="969"/>
      <c r="AD115" s="969"/>
      <c r="AE115" s="970"/>
      <c r="AF115" s="971">
        <v>42389</v>
      </c>
      <c r="AG115" s="969"/>
      <c r="AH115" s="969"/>
      <c r="AI115" s="969"/>
      <c r="AJ115" s="970"/>
      <c r="AK115" s="971">
        <v>42011</v>
      </c>
      <c r="AL115" s="969"/>
      <c r="AM115" s="969"/>
      <c r="AN115" s="969"/>
      <c r="AO115" s="970"/>
      <c r="AP115" s="972">
        <v>0.6</v>
      </c>
      <c r="AQ115" s="973"/>
      <c r="AR115" s="973"/>
      <c r="AS115" s="973"/>
      <c r="AT115" s="974"/>
      <c r="AU115" s="935"/>
      <c r="AV115" s="936"/>
      <c r="AW115" s="936"/>
      <c r="AX115" s="936"/>
      <c r="AY115" s="936"/>
      <c r="AZ115" s="984" t="s">
        <v>449</v>
      </c>
      <c r="BA115" s="985"/>
      <c r="BB115" s="985"/>
      <c r="BC115" s="985"/>
      <c r="BD115" s="985"/>
      <c r="BE115" s="985"/>
      <c r="BF115" s="985"/>
      <c r="BG115" s="985"/>
      <c r="BH115" s="985"/>
      <c r="BI115" s="985"/>
      <c r="BJ115" s="985"/>
      <c r="BK115" s="985"/>
      <c r="BL115" s="985"/>
      <c r="BM115" s="985"/>
      <c r="BN115" s="985"/>
      <c r="BO115" s="985"/>
      <c r="BP115" s="986"/>
      <c r="BQ115" s="954">
        <v>47927</v>
      </c>
      <c r="BR115" s="955"/>
      <c r="BS115" s="955"/>
      <c r="BT115" s="955"/>
      <c r="BU115" s="955"/>
      <c r="BV115" s="955">
        <v>1751</v>
      </c>
      <c r="BW115" s="955"/>
      <c r="BX115" s="955"/>
      <c r="BY115" s="955"/>
      <c r="BZ115" s="955"/>
      <c r="CA115" s="955" t="s">
        <v>439</v>
      </c>
      <c r="CB115" s="955"/>
      <c r="CC115" s="955"/>
      <c r="CD115" s="955"/>
      <c r="CE115" s="955"/>
      <c r="CF115" s="949" t="s">
        <v>439</v>
      </c>
      <c r="CG115" s="950"/>
      <c r="CH115" s="950"/>
      <c r="CI115" s="950"/>
      <c r="CJ115" s="950"/>
      <c r="CK115" s="980"/>
      <c r="CL115" s="981"/>
      <c r="CM115" s="984" t="s">
        <v>450</v>
      </c>
      <c r="CN115" s="1005"/>
      <c r="CO115" s="1005"/>
      <c r="CP115" s="1005"/>
      <c r="CQ115" s="1005"/>
      <c r="CR115" s="1005"/>
      <c r="CS115" s="1005"/>
      <c r="CT115" s="1005"/>
      <c r="CU115" s="1005"/>
      <c r="CV115" s="1005"/>
      <c r="CW115" s="1005"/>
      <c r="CX115" s="1005"/>
      <c r="CY115" s="1005"/>
      <c r="CZ115" s="1005"/>
      <c r="DA115" s="1005"/>
      <c r="DB115" s="1005"/>
      <c r="DC115" s="1005"/>
      <c r="DD115" s="1005"/>
      <c r="DE115" s="1005"/>
      <c r="DF115" s="986"/>
      <c r="DG115" s="993">
        <v>390384</v>
      </c>
      <c r="DH115" s="994"/>
      <c r="DI115" s="994"/>
      <c r="DJ115" s="994"/>
      <c r="DK115" s="995"/>
      <c r="DL115" s="996">
        <v>393779</v>
      </c>
      <c r="DM115" s="994"/>
      <c r="DN115" s="994"/>
      <c r="DO115" s="994"/>
      <c r="DP115" s="995"/>
      <c r="DQ115" s="996">
        <v>396752</v>
      </c>
      <c r="DR115" s="994"/>
      <c r="DS115" s="994"/>
      <c r="DT115" s="994"/>
      <c r="DU115" s="995"/>
      <c r="DV115" s="997">
        <v>5.8</v>
      </c>
      <c r="DW115" s="998"/>
      <c r="DX115" s="998"/>
      <c r="DY115" s="998"/>
      <c r="DZ115" s="999"/>
    </row>
    <row r="116" spans="1:130" s="226" customFormat="1" ht="26.25" customHeight="1" x14ac:dyDescent="0.15">
      <c r="A116" s="991"/>
      <c r="B116" s="992"/>
      <c r="C116" s="1000" t="s">
        <v>451</v>
      </c>
      <c r="D116" s="1000"/>
      <c r="E116" s="1000"/>
      <c r="F116" s="1000"/>
      <c r="G116" s="1000"/>
      <c r="H116" s="1000"/>
      <c r="I116" s="1000"/>
      <c r="J116" s="1000"/>
      <c r="K116" s="1000"/>
      <c r="L116" s="1000"/>
      <c r="M116" s="1000"/>
      <c r="N116" s="1000"/>
      <c r="O116" s="1000"/>
      <c r="P116" s="1000"/>
      <c r="Q116" s="1000"/>
      <c r="R116" s="1000"/>
      <c r="S116" s="1000"/>
      <c r="T116" s="1000"/>
      <c r="U116" s="1000"/>
      <c r="V116" s="1000"/>
      <c r="W116" s="1000"/>
      <c r="X116" s="1000"/>
      <c r="Y116" s="1000"/>
      <c r="Z116" s="1001"/>
      <c r="AA116" s="993">
        <v>5</v>
      </c>
      <c r="AB116" s="994"/>
      <c r="AC116" s="994"/>
      <c r="AD116" s="994"/>
      <c r="AE116" s="995"/>
      <c r="AF116" s="996">
        <v>13</v>
      </c>
      <c r="AG116" s="994"/>
      <c r="AH116" s="994"/>
      <c r="AI116" s="994"/>
      <c r="AJ116" s="995"/>
      <c r="AK116" s="996" t="s">
        <v>383</v>
      </c>
      <c r="AL116" s="994"/>
      <c r="AM116" s="994"/>
      <c r="AN116" s="994"/>
      <c r="AO116" s="995"/>
      <c r="AP116" s="997" t="s">
        <v>439</v>
      </c>
      <c r="AQ116" s="998"/>
      <c r="AR116" s="998"/>
      <c r="AS116" s="998"/>
      <c r="AT116" s="999"/>
      <c r="AU116" s="935"/>
      <c r="AV116" s="936"/>
      <c r="AW116" s="936"/>
      <c r="AX116" s="936"/>
      <c r="AY116" s="936"/>
      <c r="AZ116" s="1002" t="s">
        <v>452</v>
      </c>
      <c r="BA116" s="1003"/>
      <c r="BB116" s="1003"/>
      <c r="BC116" s="1003"/>
      <c r="BD116" s="1003"/>
      <c r="BE116" s="1003"/>
      <c r="BF116" s="1003"/>
      <c r="BG116" s="1003"/>
      <c r="BH116" s="1003"/>
      <c r="BI116" s="1003"/>
      <c r="BJ116" s="1003"/>
      <c r="BK116" s="1003"/>
      <c r="BL116" s="1003"/>
      <c r="BM116" s="1003"/>
      <c r="BN116" s="1003"/>
      <c r="BO116" s="1003"/>
      <c r="BP116" s="1004"/>
      <c r="BQ116" s="954" t="s">
        <v>439</v>
      </c>
      <c r="BR116" s="955"/>
      <c r="BS116" s="955"/>
      <c r="BT116" s="955"/>
      <c r="BU116" s="955"/>
      <c r="BV116" s="955" t="s">
        <v>433</v>
      </c>
      <c r="BW116" s="955"/>
      <c r="BX116" s="955"/>
      <c r="BY116" s="955"/>
      <c r="BZ116" s="955"/>
      <c r="CA116" s="955" t="s">
        <v>383</v>
      </c>
      <c r="CB116" s="955"/>
      <c r="CC116" s="955"/>
      <c r="CD116" s="955"/>
      <c r="CE116" s="955"/>
      <c r="CF116" s="949" t="s">
        <v>439</v>
      </c>
      <c r="CG116" s="950"/>
      <c r="CH116" s="950"/>
      <c r="CI116" s="950"/>
      <c r="CJ116" s="950"/>
      <c r="CK116" s="980"/>
      <c r="CL116" s="981"/>
      <c r="CM116" s="951" t="s">
        <v>453</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93">
        <v>71864</v>
      </c>
      <c r="DH116" s="994"/>
      <c r="DI116" s="994"/>
      <c r="DJ116" s="994"/>
      <c r="DK116" s="995"/>
      <c r="DL116" s="996">
        <v>50687</v>
      </c>
      <c r="DM116" s="994"/>
      <c r="DN116" s="994"/>
      <c r="DO116" s="994"/>
      <c r="DP116" s="995"/>
      <c r="DQ116" s="996">
        <v>29853</v>
      </c>
      <c r="DR116" s="994"/>
      <c r="DS116" s="994"/>
      <c r="DT116" s="994"/>
      <c r="DU116" s="995"/>
      <c r="DV116" s="997">
        <v>0.4</v>
      </c>
      <c r="DW116" s="998"/>
      <c r="DX116" s="998"/>
      <c r="DY116" s="998"/>
      <c r="DZ116" s="999"/>
    </row>
    <row r="117" spans="1:130" s="226" customFormat="1" ht="26.25" customHeight="1" x14ac:dyDescent="0.15">
      <c r="A117" s="939" t="s">
        <v>182</v>
      </c>
      <c r="B117" s="920"/>
      <c r="C117" s="920"/>
      <c r="D117" s="920"/>
      <c r="E117" s="920"/>
      <c r="F117" s="920"/>
      <c r="G117" s="920"/>
      <c r="H117" s="920"/>
      <c r="I117" s="920"/>
      <c r="J117" s="920"/>
      <c r="K117" s="920"/>
      <c r="L117" s="920"/>
      <c r="M117" s="920"/>
      <c r="N117" s="920"/>
      <c r="O117" s="920"/>
      <c r="P117" s="920"/>
      <c r="Q117" s="920"/>
      <c r="R117" s="920"/>
      <c r="S117" s="920"/>
      <c r="T117" s="920"/>
      <c r="U117" s="920"/>
      <c r="V117" s="920"/>
      <c r="W117" s="920"/>
      <c r="X117" s="920"/>
      <c r="Y117" s="1010" t="s">
        <v>454</v>
      </c>
      <c r="Z117" s="921"/>
      <c r="AA117" s="1011">
        <v>2821625</v>
      </c>
      <c r="AB117" s="1012"/>
      <c r="AC117" s="1012"/>
      <c r="AD117" s="1012"/>
      <c r="AE117" s="1013"/>
      <c r="AF117" s="1014">
        <v>2852354</v>
      </c>
      <c r="AG117" s="1012"/>
      <c r="AH117" s="1012"/>
      <c r="AI117" s="1012"/>
      <c r="AJ117" s="1013"/>
      <c r="AK117" s="1014">
        <v>2936986</v>
      </c>
      <c r="AL117" s="1012"/>
      <c r="AM117" s="1012"/>
      <c r="AN117" s="1012"/>
      <c r="AO117" s="1013"/>
      <c r="AP117" s="1015"/>
      <c r="AQ117" s="1016"/>
      <c r="AR117" s="1016"/>
      <c r="AS117" s="1016"/>
      <c r="AT117" s="1017"/>
      <c r="AU117" s="935"/>
      <c r="AV117" s="936"/>
      <c r="AW117" s="936"/>
      <c r="AX117" s="936"/>
      <c r="AY117" s="936"/>
      <c r="AZ117" s="1002" t="s">
        <v>455</v>
      </c>
      <c r="BA117" s="1003"/>
      <c r="BB117" s="1003"/>
      <c r="BC117" s="1003"/>
      <c r="BD117" s="1003"/>
      <c r="BE117" s="1003"/>
      <c r="BF117" s="1003"/>
      <c r="BG117" s="1003"/>
      <c r="BH117" s="1003"/>
      <c r="BI117" s="1003"/>
      <c r="BJ117" s="1003"/>
      <c r="BK117" s="1003"/>
      <c r="BL117" s="1003"/>
      <c r="BM117" s="1003"/>
      <c r="BN117" s="1003"/>
      <c r="BO117" s="1003"/>
      <c r="BP117" s="1004"/>
      <c r="BQ117" s="954" t="s">
        <v>383</v>
      </c>
      <c r="BR117" s="955"/>
      <c r="BS117" s="955"/>
      <c r="BT117" s="955"/>
      <c r="BU117" s="955"/>
      <c r="BV117" s="955" t="s">
        <v>122</v>
      </c>
      <c r="BW117" s="955"/>
      <c r="BX117" s="955"/>
      <c r="BY117" s="955"/>
      <c r="BZ117" s="955"/>
      <c r="CA117" s="955" t="s">
        <v>122</v>
      </c>
      <c r="CB117" s="955"/>
      <c r="CC117" s="955"/>
      <c r="CD117" s="955"/>
      <c r="CE117" s="955"/>
      <c r="CF117" s="949" t="s">
        <v>122</v>
      </c>
      <c r="CG117" s="950"/>
      <c r="CH117" s="950"/>
      <c r="CI117" s="950"/>
      <c r="CJ117" s="950"/>
      <c r="CK117" s="980"/>
      <c r="CL117" s="981"/>
      <c r="CM117" s="951" t="s">
        <v>456</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93" t="s">
        <v>122</v>
      </c>
      <c r="DH117" s="994"/>
      <c r="DI117" s="994"/>
      <c r="DJ117" s="994"/>
      <c r="DK117" s="995"/>
      <c r="DL117" s="996" t="s">
        <v>383</v>
      </c>
      <c r="DM117" s="994"/>
      <c r="DN117" s="994"/>
      <c r="DO117" s="994"/>
      <c r="DP117" s="995"/>
      <c r="DQ117" s="996" t="s">
        <v>383</v>
      </c>
      <c r="DR117" s="994"/>
      <c r="DS117" s="994"/>
      <c r="DT117" s="994"/>
      <c r="DU117" s="995"/>
      <c r="DV117" s="997" t="s">
        <v>122</v>
      </c>
      <c r="DW117" s="998"/>
      <c r="DX117" s="998"/>
      <c r="DY117" s="998"/>
      <c r="DZ117" s="999"/>
    </row>
    <row r="118" spans="1:130" s="226" customFormat="1" ht="26.25" customHeight="1" x14ac:dyDescent="0.15">
      <c r="A118" s="939" t="s">
        <v>426</v>
      </c>
      <c r="B118" s="920"/>
      <c r="C118" s="920"/>
      <c r="D118" s="920"/>
      <c r="E118" s="920"/>
      <c r="F118" s="920"/>
      <c r="G118" s="920"/>
      <c r="H118" s="920"/>
      <c r="I118" s="920"/>
      <c r="J118" s="920"/>
      <c r="K118" s="920"/>
      <c r="L118" s="920"/>
      <c r="M118" s="920"/>
      <c r="N118" s="920"/>
      <c r="O118" s="920"/>
      <c r="P118" s="920"/>
      <c r="Q118" s="920"/>
      <c r="R118" s="920"/>
      <c r="S118" s="920"/>
      <c r="T118" s="920"/>
      <c r="U118" s="920"/>
      <c r="V118" s="920"/>
      <c r="W118" s="920"/>
      <c r="X118" s="920"/>
      <c r="Y118" s="920"/>
      <c r="Z118" s="921"/>
      <c r="AA118" s="919" t="s">
        <v>424</v>
      </c>
      <c r="AB118" s="920"/>
      <c r="AC118" s="920"/>
      <c r="AD118" s="920"/>
      <c r="AE118" s="921"/>
      <c r="AF118" s="919" t="s">
        <v>300</v>
      </c>
      <c r="AG118" s="920"/>
      <c r="AH118" s="920"/>
      <c r="AI118" s="920"/>
      <c r="AJ118" s="921"/>
      <c r="AK118" s="919" t="s">
        <v>299</v>
      </c>
      <c r="AL118" s="920"/>
      <c r="AM118" s="920"/>
      <c r="AN118" s="920"/>
      <c r="AO118" s="921"/>
      <c r="AP118" s="1006" t="s">
        <v>425</v>
      </c>
      <c r="AQ118" s="1007"/>
      <c r="AR118" s="1007"/>
      <c r="AS118" s="1007"/>
      <c r="AT118" s="1008"/>
      <c r="AU118" s="935"/>
      <c r="AV118" s="936"/>
      <c r="AW118" s="936"/>
      <c r="AX118" s="936"/>
      <c r="AY118" s="936"/>
      <c r="AZ118" s="1009" t="s">
        <v>457</v>
      </c>
      <c r="BA118" s="1000"/>
      <c r="BB118" s="1000"/>
      <c r="BC118" s="1000"/>
      <c r="BD118" s="1000"/>
      <c r="BE118" s="1000"/>
      <c r="BF118" s="1000"/>
      <c r="BG118" s="1000"/>
      <c r="BH118" s="1000"/>
      <c r="BI118" s="1000"/>
      <c r="BJ118" s="1000"/>
      <c r="BK118" s="1000"/>
      <c r="BL118" s="1000"/>
      <c r="BM118" s="1000"/>
      <c r="BN118" s="1000"/>
      <c r="BO118" s="1000"/>
      <c r="BP118" s="1001"/>
      <c r="BQ118" s="1032" t="s">
        <v>122</v>
      </c>
      <c r="BR118" s="1033"/>
      <c r="BS118" s="1033"/>
      <c r="BT118" s="1033"/>
      <c r="BU118" s="1033"/>
      <c r="BV118" s="1033" t="s">
        <v>405</v>
      </c>
      <c r="BW118" s="1033"/>
      <c r="BX118" s="1033"/>
      <c r="BY118" s="1033"/>
      <c r="BZ118" s="1033"/>
      <c r="CA118" s="1033" t="s">
        <v>438</v>
      </c>
      <c r="CB118" s="1033"/>
      <c r="CC118" s="1033"/>
      <c r="CD118" s="1033"/>
      <c r="CE118" s="1033"/>
      <c r="CF118" s="949" t="s">
        <v>122</v>
      </c>
      <c r="CG118" s="950"/>
      <c r="CH118" s="950"/>
      <c r="CI118" s="950"/>
      <c r="CJ118" s="950"/>
      <c r="CK118" s="980"/>
      <c r="CL118" s="981"/>
      <c r="CM118" s="951" t="s">
        <v>458</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93" t="s">
        <v>438</v>
      </c>
      <c r="DH118" s="994"/>
      <c r="DI118" s="994"/>
      <c r="DJ118" s="994"/>
      <c r="DK118" s="995"/>
      <c r="DL118" s="996" t="s">
        <v>438</v>
      </c>
      <c r="DM118" s="994"/>
      <c r="DN118" s="994"/>
      <c r="DO118" s="994"/>
      <c r="DP118" s="995"/>
      <c r="DQ118" s="996" t="s">
        <v>122</v>
      </c>
      <c r="DR118" s="994"/>
      <c r="DS118" s="994"/>
      <c r="DT118" s="994"/>
      <c r="DU118" s="995"/>
      <c r="DV118" s="997" t="s">
        <v>438</v>
      </c>
      <c r="DW118" s="998"/>
      <c r="DX118" s="998"/>
      <c r="DY118" s="998"/>
      <c r="DZ118" s="999"/>
    </row>
    <row r="119" spans="1:130" s="226" customFormat="1" ht="26.25" customHeight="1" x14ac:dyDescent="0.15">
      <c r="A119" s="1093" t="s">
        <v>429</v>
      </c>
      <c r="B119" s="979"/>
      <c r="C119" s="958" t="s">
        <v>430</v>
      </c>
      <c r="D119" s="959"/>
      <c r="E119" s="959"/>
      <c r="F119" s="959"/>
      <c r="G119" s="959"/>
      <c r="H119" s="959"/>
      <c r="I119" s="959"/>
      <c r="J119" s="959"/>
      <c r="K119" s="959"/>
      <c r="L119" s="959"/>
      <c r="M119" s="959"/>
      <c r="N119" s="959"/>
      <c r="O119" s="959"/>
      <c r="P119" s="959"/>
      <c r="Q119" s="959"/>
      <c r="R119" s="959"/>
      <c r="S119" s="959"/>
      <c r="T119" s="959"/>
      <c r="U119" s="959"/>
      <c r="V119" s="959"/>
      <c r="W119" s="959"/>
      <c r="X119" s="959"/>
      <c r="Y119" s="959"/>
      <c r="Z119" s="960"/>
      <c r="AA119" s="926" t="s">
        <v>438</v>
      </c>
      <c r="AB119" s="927"/>
      <c r="AC119" s="927"/>
      <c r="AD119" s="927"/>
      <c r="AE119" s="928"/>
      <c r="AF119" s="929" t="s">
        <v>438</v>
      </c>
      <c r="AG119" s="927"/>
      <c r="AH119" s="927"/>
      <c r="AI119" s="927"/>
      <c r="AJ119" s="928"/>
      <c r="AK119" s="929" t="s">
        <v>438</v>
      </c>
      <c r="AL119" s="927"/>
      <c r="AM119" s="927"/>
      <c r="AN119" s="927"/>
      <c r="AO119" s="928"/>
      <c r="AP119" s="930" t="s">
        <v>405</v>
      </c>
      <c r="AQ119" s="931"/>
      <c r="AR119" s="931"/>
      <c r="AS119" s="931"/>
      <c r="AT119" s="932"/>
      <c r="AU119" s="937"/>
      <c r="AV119" s="938"/>
      <c r="AW119" s="938"/>
      <c r="AX119" s="938"/>
      <c r="AY119" s="938"/>
      <c r="AZ119" s="257" t="s">
        <v>182</v>
      </c>
      <c r="BA119" s="257"/>
      <c r="BB119" s="257"/>
      <c r="BC119" s="257"/>
      <c r="BD119" s="257"/>
      <c r="BE119" s="257"/>
      <c r="BF119" s="257"/>
      <c r="BG119" s="257"/>
      <c r="BH119" s="257"/>
      <c r="BI119" s="257"/>
      <c r="BJ119" s="257"/>
      <c r="BK119" s="257"/>
      <c r="BL119" s="257"/>
      <c r="BM119" s="257"/>
      <c r="BN119" s="257"/>
      <c r="BO119" s="1010" t="s">
        <v>459</v>
      </c>
      <c r="BP119" s="1041"/>
      <c r="BQ119" s="1032">
        <v>34391809</v>
      </c>
      <c r="BR119" s="1033"/>
      <c r="BS119" s="1033"/>
      <c r="BT119" s="1033"/>
      <c r="BU119" s="1033"/>
      <c r="BV119" s="1033">
        <v>34258210</v>
      </c>
      <c r="BW119" s="1033"/>
      <c r="BX119" s="1033"/>
      <c r="BY119" s="1033"/>
      <c r="BZ119" s="1033"/>
      <c r="CA119" s="1033">
        <v>33518215</v>
      </c>
      <c r="CB119" s="1033"/>
      <c r="CC119" s="1033"/>
      <c r="CD119" s="1033"/>
      <c r="CE119" s="1033"/>
      <c r="CF119" s="1034"/>
      <c r="CG119" s="1035"/>
      <c r="CH119" s="1035"/>
      <c r="CI119" s="1035"/>
      <c r="CJ119" s="1036"/>
      <c r="CK119" s="982"/>
      <c r="CL119" s="983"/>
      <c r="CM119" s="1037" t="s">
        <v>460</v>
      </c>
      <c r="CN119" s="1038"/>
      <c r="CO119" s="1038"/>
      <c r="CP119" s="1038"/>
      <c r="CQ119" s="1038"/>
      <c r="CR119" s="1038"/>
      <c r="CS119" s="1038"/>
      <c r="CT119" s="1038"/>
      <c r="CU119" s="1038"/>
      <c r="CV119" s="1038"/>
      <c r="CW119" s="1038"/>
      <c r="CX119" s="1038"/>
      <c r="CY119" s="1038"/>
      <c r="CZ119" s="1038"/>
      <c r="DA119" s="1038"/>
      <c r="DB119" s="1038"/>
      <c r="DC119" s="1038"/>
      <c r="DD119" s="1038"/>
      <c r="DE119" s="1038"/>
      <c r="DF119" s="1039"/>
      <c r="DG119" s="1040">
        <v>114937</v>
      </c>
      <c r="DH119" s="1019"/>
      <c r="DI119" s="1019"/>
      <c r="DJ119" s="1019"/>
      <c r="DK119" s="1020"/>
      <c r="DL119" s="1018">
        <v>97524</v>
      </c>
      <c r="DM119" s="1019"/>
      <c r="DN119" s="1019"/>
      <c r="DO119" s="1019"/>
      <c r="DP119" s="1020"/>
      <c r="DQ119" s="1018">
        <v>79243</v>
      </c>
      <c r="DR119" s="1019"/>
      <c r="DS119" s="1019"/>
      <c r="DT119" s="1019"/>
      <c r="DU119" s="1020"/>
      <c r="DV119" s="1021">
        <v>1.2</v>
      </c>
      <c r="DW119" s="1022"/>
      <c r="DX119" s="1022"/>
      <c r="DY119" s="1022"/>
      <c r="DZ119" s="1023"/>
    </row>
    <row r="120" spans="1:130" s="226" customFormat="1" ht="26.25" customHeight="1" x14ac:dyDescent="0.15">
      <c r="A120" s="1094"/>
      <c r="B120" s="981"/>
      <c r="C120" s="951" t="s">
        <v>435</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93" t="s">
        <v>405</v>
      </c>
      <c r="AB120" s="994"/>
      <c r="AC120" s="994"/>
      <c r="AD120" s="994"/>
      <c r="AE120" s="995"/>
      <c r="AF120" s="996" t="s">
        <v>405</v>
      </c>
      <c r="AG120" s="994"/>
      <c r="AH120" s="994"/>
      <c r="AI120" s="994"/>
      <c r="AJ120" s="995"/>
      <c r="AK120" s="996" t="s">
        <v>438</v>
      </c>
      <c r="AL120" s="994"/>
      <c r="AM120" s="994"/>
      <c r="AN120" s="994"/>
      <c r="AO120" s="995"/>
      <c r="AP120" s="997" t="s">
        <v>431</v>
      </c>
      <c r="AQ120" s="998"/>
      <c r="AR120" s="998"/>
      <c r="AS120" s="998"/>
      <c r="AT120" s="999"/>
      <c r="AU120" s="1024" t="s">
        <v>461</v>
      </c>
      <c r="AV120" s="1025"/>
      <c r="AW120" s="1025"/>
      <c r="AX120" s="1025"/>
      <c r="AY120" s="1026"/>
      <c r="AZ120" s="975" t="s">
        <v>462</v>
      </c>
      <c r="BA120" s="924"/>
      <c r="BB120" s="924"/>
      <c r="BC120" s="924"/>
      <c r="BD120" s="924"/>
      <c r="BE120" s="924"/>
      <c r="BF120" s="924"/>
      <c r="BG120" s="924"/>
      <c r="BH120" s="924"/>
      <c r="BI120" s="924"/>
      <c r="BJ120" s="924"/>
      <c r="BK120" s="924"/>
      <c r="BL120" s="924"/>
      <c r="BM120" s="924"/>
      <c r="BN120" s="924"/>
      <c r="BO120" s="924"/>
      <c r="BP120" s="925"/>
      <c r="BQ120" s="961">
        <v>3862389</v>
      </c>
      <c r="BR120" s="962"/>
      <c r="BS120" s="962"/>
      <c r="BT120" s="962"/>
      <c r="BU120" s="962"/>
      <c r="BV120" s="962">
        <v>4225440</v>
      </c>
      <c r="BW120" s="962"/>
      <c r="BX120" s="962"/>
      <c r="BY120" s="962"/>
      <c r="BZ120" s="962"/>
      <c r="CA120" s="962">
        <v>4714405</v>
      </c>
      <c r="CB120" s="962"/>
      <c r="CC120" s="962"/>
      <c r="CD120" s="962"/>
      <c r="CE120" s="962"/>
      <c r="CF120" s="976">
        <v>68.5</v>
      </c>
      <c r="CG120" s="977"/>
      <c r="CH120" s="977"/>
      <c r="CI120" s="977"/>
      <c r="CJ120" s="977"/>
      <c r="CK120" s="1042" t="s">
        <v>463</v>
      </c>
      <c r="CL120" s="1043"/>
      <c r="CM120" s="1043"/>
      <c r="CN120" s="1043"/>
      <c r="CO120" s="1044"/>
      <c r="CP120" s="1050" t="s">
        <v>399</v>
      </c>
      <c r="CQ120" s="1051"/>
      <c r="CR120" s="1051"/>
      <c r="CS120" s="1051"/>
      <c r="CT120" s="1051"/>
      <c r="CU120" s="1051"/>
      <c r="CV120" s="1051"/>
      <c r="CW120" s="1051"/>
      <c r="CX120" s="1051"/>
      <c r="CY120" s="1051"/>
      <c r="CZ120" s="1051"/>
      <c r="DA120" s="1051"/>
      <c r="DB120" s="1051"/>
      <c r="DC120" s="1051"/>
      <c r="DD120" s="1051"/>
      <c r="DE120" s="1051"/>
      <c r="DF120" s="1052"/>
      <c r="DG120" s="961">
        <v>4065965</v>
      </c>
      <c r="DH120" s="962"/>
      <c r="DI120" s="962"/>
      <c r="DJ120" s="962"/>
      <c r="DK120" s="962"/>
      <c r="DL120" s="962">
        <v>4204974</v>
      </c>
      <c r="DM120" s="962"/>
      <c r="DN120" s="962"/>
      <c r="DO120" s="962"/>
      <c r="DP120" s="962"/>
      <c r="DQ120" s="962">
        <v>4465154</v>
      </c>
      <c r="DR120" s="962"/>
      <c r="DS120" s="962"/>
      <c r="DT120" s="962"/>
      <c r="DU120" s="962"/>
      <c r="DV120" s="963">
        <v>64.900000000000006</v>
      </c>
      <c r="DW120" s="963"/>
      <c r="DX120" s="963"/>
      <c r="DY120" s="963"/>
      <c r="DZ120" s="964"/>
    </row>
    <row r="121" spans="1:130" s="226" customFormat="1" ht="26.25" customHeight="1" x14ac:dyDescent="0.15">
      <c r="A121" s="1094"/>
      <c r="B121" s="981"/>
      <c r="C121" s="1002" t="s">
        <v>464</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93">
        <v>3965</v>
      </c>
      <c r="AB121" s="994"/>
      <c r="AC121" s="994"/>
      <c r="AD121" s="994"/>
      <c r="AE121" s="995"/>
      <c r="AF121" s="996">
        <v>3965</v>
      </c>
      <c r="AG121" s="994"/>
      <c r="AH121" s="994"/>
      <c r="AI121" s="994"/>
      <c r="AJ121" s="995"/>
      <c r="AK121" s="996">
        <v>3965</v>
      </c>
      <c r="AL121" s="994"/>
      <c r="AM121" s="994"/>
      <c r="AN121" s="994"/>
      <c r="AO121" s="995"/>
      <c r="AP121" s="997">
        <v>0.1</v>
      </c>
      <c r="AQ121" s="998"/>
      <c r="AR121" s="998"/>
      <c r="AS121" s="998"/>
      <c r="AT121" s="999"/>
      <c r="AU121" s="1027"/>
      <c r="AV121" s="1028"/>
      <c r="AW121" s="1028"/>
      <c r="AX121" s="1028"/>
      <c r="AY121" s="1029"/>
      <c r="AZ121" s="984" t="s">
        <v>465</v>
      </c>
      <c r="BA121" s="985"/>
      <c r="BB121" s="985"/>
      <c r="BC121" s="985"/>
      <c r="BD121" s="985"/>
      <c r="BE121" s="985"/>
      <c r="BF121" s="985"/>
      <c r="BG121" s="985"/>
      <c r="BH121" s="985"/>
      <c r="BI121" s="985"/>
      <c r="BJ121" s="985"/>
      <c r="BK121" s="985"/>
      <c r="BL121" s="985"/>
      <c r="BM121" s="985"/>
      <c r="BN121" s="985"/>
      <c r="BO121" s="985"/>
      <c r="BP121" s="986"/>
      <c r="BQ121" s="954">
        <v>1843737</v>
      </c>
      <c r="BR121" s="955"/>
      <c r="BS121" s="955"/>
      <c r="BT121" s="955"/>
      <c r="BU121" s="955"/>
      <c r="BV121" s="955">
        <v>2082653</v>
      </c>
      <c r="BW121" s="955"/>
      <c r="BX121" s="955"/>
      <c r="BY121" s="955"/>
      <c r="BZ121" s="955"/>
      <c r="CA121" s="955">
        <v>1927434</v>
      </c>
      <c r="CB121" s="955"/>
      <c r="CC121" s="955"/>
      <c r="CD121" s="955"/>
      <c r="CE121" s="955"/>
      <c r="CF121" s="949">
        <v>28</v>
      </c>
      <c r="CG121" s="950"/>
      <c r="CH121" s="950"/>
      <c r="CI121" s="950"/>
      <c r="CJ121" s="950"/>
      <c r="CK121" s="1045"/>
      <c r="CL121" s="1046"/>
      <c r="CM121" s="1046"/>
      <c r="CN121" s="1046"/>
      <c r="CO121" s="1047"/>
      <c r="CP121" s="1055" t="s">
        <v>466</v>
      </c>
      <c r="CQ121" s="1056"/>
      <c r="CR121" s="1056"/>
      <c r="CS121" s="1056"/>
      <c r="CT121" s="1056"/>
      <c r="CU121" s="1056"/>
      <c r="CV121" s="1056"/>
      <c r="CW121" s="1056"/>
      <c r="CX121" s="1056"/>
      <c r="CY121" s="1056"/>
      <c r="CZ121" s="1056"/>
      <c r="DA121" s="1056"/>
      <c r="DB121" s="1056"/>
      <c r="DC121" s="1056"/>
      <c r="DD121" s="1056"/>
      <c r="DE121" s="1056"/>
      <c r="DF121" s="1057"/>
      <c r="DG121" s="954">
        <v>661060</v>
      </c>
      <c r="DH121" s="955"/>
      <c r="DI121" s="955"/>
      <c r="DJ121" s="955"/>
      <c r="DK121" s="955"/>
      <c r="DL121" s="955">
        <v>542204</v>
      </c>
      <c r="DM121" s="955"/>
      <c r="DN121" s="955"/>
      <c r="DO121" s="955"/>
      <c r="DP121" s="955"/>
      <c r="DQ121" s="955">
        <v>1605619</v>
      </c>
      <c r="DR121" s="955"/>
      <c r="DS121" s="955"/>
      <c r="DT121" s="955"/>
      <c r="DU121" s="955"/>
      <c r="DV121" s="956">
        <v>23.3</v>
      </c>
      <c r="DW121" s="956"/>
      <c r="DX121" s="956"/>
      <c r="DY121" s="956"/>
      <c r="DZ121" s="957"/>
    </row>
    <row r="122" spans="1:130" s="226" customFormat="1" ht="26.25" customHeight="1" x14ac:dyDescent="0.15">
      <c r="A122" s="1094"/>
      <c r="B122" s="981"/>
      <c r="C122" s="951" t="s">
        <v>447</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93" t="s">
        <v>405</v>
      </c>
      <c r="AB122" s="994"/>
      <c r="AC122" s="994"/>
      <c r="AD122" s="994"/>
      <c r="AE122" s="995"/>
      <c r="AF122" s="996" t="s">
        <v>405</v>
      </c>
      <c r="AG122" s="994"/>
      <c r="AH122" s="994"/>
      <c r="AI122" s="994"/>
      <c r="AJ122" s="995"/>
      <c r="AK122" s="996" t="s">
        <v>431</v>
      </c>
      <c r="AL122" s="994"/>
      <c r="AM122" s="994"/>
      <c r="AN122" s="994"/>
      <c r="AO122" s="995"/>
      <c r="AP122" s="997" t="s">
        <v>405</v>
      </c>
      <c r="AQ122" s="998"/>
      <c r="AR122" s="998"/>
      <c r="AS122" s="998"/>
      <c r="AT122" s="999"/>
      <c r="AU122" s="1027"/>
      <c r="AV122" s="1028"/>
      <c r="AW122" s="1028"/>
      <c r="AX122" s="1028"/>
      <c r="AY122" s="1029"/>
      <c r="AZ122" s="1009" t="s">
        <v>467</v>
      </c>
      <c r="BA122" s="1000"/>
      <c r="BB122" s="1000"/>
      <c r="BC122" s="1000"/>
      <c r="BD122" s="1000"/>
      <c r="BE122" s="1000"/>
      <c r="BF122" s="1000"/>
      <c r="BG122" s="1000"/>
      <c r="BH122" s="1000"/>
      <c r="BI122" s="1000"/>
      <c r="BJ122" s="1000"/>
      <c r="BK122" s="1000"/>
      <c r="BL122" s="1000"/>
      <c r="BM122" s="1000"/>
      <c r="BN122" s="1000"/>
      <c r="BO122" s="1000"/>
      <c r="BP122" s="1001"/>
      <c r="BQ122" s="1032">
        <v>18655912</v>
      </c>
      <c r="BR122" s="1033"/>
      <c r="BS122" s="1033"/>
      <c r="BT122" s="1033"/>
      <c r="BU122" s="1033"/>
      <c r="BV122" s="1033">
        <v>19071932</v>
      </c>
      <c r="BW122" s="1033"/>
      <c r="BX122" s="1033"/>
      <c r="BY122" s="1033"/>
      <c r="BZ122" s="1033"/>
      <c r="CA122" s="1033">
        <v>18639199</v>
      </c>
      <c r="CB122" s="1033"/>
      <c r="CC122" s="1033"/>
      <c r="CD122" s="1033"/>
      <c r="CE122" s="1033"/>
      <c r="CF122" s="1053">
        <v>270.8</v>
      </c>
      <c r="CG122" s="1054"/>
      <c r="CH122" s="1054"/>
      <c r="CI122" s="1054"/>
      <c r="CJ122" s="1054"/>
      <c r="CK122" s="1045"/>
      <c r="CL122" s="1046"/>
      <c r="CM122" s="1046"/>
      <c r="CN122" s="1046"/>
      <c r="CO122" s="1047"/>
      <c r="CP122" s="1055" t="s">
        <v>401</v>
      </c>
      <c r="CQ122" s="1056"/>
      <c r="CR122" s="1056"/>
      <c r="CS122" s="1056"/>
      <c r="CT122" s="1056"/>
      <c r="CU122" s="1056"/>
      <c r="CV122" s="1056"/>
      <c r="CW122" s="1056"/>
      <c r="CX122" s="1056"/>
      <c r="CY122" s="1056"/>
      <c r="CZ122" s="1056"/>
      <c r="DA122" s="1056"/>
      <c r="DB122" s="1056"/>
      <c r="DC122" s="1056"/>
      <c r="DD122" s="1056"/>
      <c r="DE122" s="1056"/>
      <c r="DF122" s="1057"/>
      <c r="DG122" s="954">
        <v>1483430</v>
      </c>
      <c r="DH122" s="955"/>
      <c r="DI122" s="955"/>
      <c r="DJ122" s="955"/>
      <c r="DK122" s="955"/>
      <c r="DL122" s="955">
        <v>1387799</v>
      </c>
      <c r="DM122" s="955"/>
      <c r="DN122" s="955"/>
      <c r="DO122" s="955"/>
      <c r="DP122" s="955"/>
      <c r="DQ122" s="955">
        <v>1288116</v>
      </c>
      <c r="DR122" s="955"/>
      <c r="DS122" s="955"/>
      <c r="DT122" s="955"/>
      <c r="DU122" s="955"/>
      <c r="DV122" s="956">
        <v>18.7</v>
      </c>
      <c r="DW122" s="956"/>
      <c r="DX122" s="956"/>
      <c r="DY122" s="956"/>
      <c r="DZ122" s="957"/>
    </row>
    <row r="123" spans="1:130" s="226" customFormat="1" ht="26.25" customHeight="1" x14ac:dyDescent="0.15">
      <c r="A123" s="1094"/>
      <c r="B123" s="981"/>
      <c r="C123" s="951" t="s">
        <v>453</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93" t="s">
        <v>431</v>
      </c>
      <c r="AB123" s="994"/>
      <c r="AC123" s="994"/>
      <c r="AD123" s="994"/>
      <c r="AE123" s="995"/>
      <c r="AF123" s="996" t="s">
        <v>431</v>
      </c>
      <c r="AG123" s="994"/>
      <c r="AH123" s="994"/>
      <c r="AI123" s="994"/>
      <c r="AJ123" s="995"/>
      <c r="AK123" s="996" t="s">
        <v>431</v>
      </c>
      <c r="AL123" s="994"/>
      <c r="AM123" s="994"/>
      <c r="AN123" s="994"/>
      <c r="AO123" s="995"/>
      <c r="AP123" s="997" t="s">
        <v>383</v>
      </c>
      <c r="AQ123" s="998"/>
      <c r="AR123" s="998"/>
      <c r="AS123" s="998"/>
      <c r="AT123" s="999"/>
      <c r="AU123" s="1030"/>
      <c r="AV123" s="1031"/>
      <c r="AW123" s="1031"/>
      <c r="AX123" s="1031"/>
      <c r="AY123" s="1031"/>
      <c r="AZ123" s="257" t="s">
        <v>182</v>
      </c>
      <c r="BA123" s="257"/>
      <c r="BB123" s="257"/>
      <c r="BC123" s="257"/>
      <c r="BD123" s="257"/>
      <c r="BE123" s="257"/>
      <c r="BF123" s="257"/>
      <c r="BG123" s="257"/>
      <c r="BH123" s="257"/>
      <c r="BI123" s="257"/>
      <c r="BJ123" s="257"/>
      <c r="BK123" s="257"/>
      <c r="BL123" s="257"/>
      <c r="BM123" s="257"/>
      <c r="BN123" s="257"/>
      <c r="BO123" s="1010" t="s">
        <v>468</v>
      </c>
      <c r="BP123" s="1041"/>
      <c r="BQ123" s="1100">
        <v>24362038</v>
      </c>
      <c r="BR123" s="1101"/>
      <c r="BS123" s="1101"/>
      <c r="BT123" s="1101"/>
      <c r="BU123" s="1101"/>
      <c r="BV123" s="1101">
        <v>25380025</v>
      </c>
      <c r="BW123" s="1101"/>
      <c r="BX123" s="1101"/>
      <c r="BY123" s="1101"/>
      <c r="BZ123" s="1101"/>
      <c r="CA123" s="1101">
        <v>25281038</v>
      </c>
      <c r="CB123" s="1101"/>
      <c r="CC123" s="1101"/>
      <c r="CD123" s="1101"/>
      <c r="CE123" s="1101"/>
      <c r="CF123" s="1034"/>
      <c r="CG123" s="1035"/>
      <c r="CH123" s="1035"/>
      <c r="CI123" s="1035"/>
      <c r="CJ123" s="1036"/>
      <c r="CK123" s="1045"/>
      <c r="CL123" s="1046"/>
      <c r="CM123" s="1046"/>
      <c r="CN123" s="1046"/>
      <c r="CO123" s="1047"/>
      <c r="CP123" s="1055"/>
      <c r="CQ123" s="1056"/>
      <c r="CR123" s="1056"/>
      <c r="CS123" s="1056"/>
      <c r="CT123" s="1056"/>
      <c r="CU123" s="1056"/>
      <c r="CV123" s="1056"/>
      <c r="CW123" s="1056"/>
      <c r="CX123" s="1056"/>
      <c r="CY123" s="1056"/>
      <c r="CZ123" s="1056"/>
      <c r="DA123" s="1056"/>
      <c r="DB123" s="1056"/>
      <c r="DC123" s="1056"/>
      <c r="DD123" s="1056"/>
      <c r="DE123" s="1056"/>
      <c r="DF123" s="1057"/>
      <c r="DG123" s="993"/>
      <c r="DH123" s="994"/>
      <c r="DI123" s="994"/>
      <c r="DJ123" s="994"/>
      <c r="DK123" s="995"/>
      <c r="DL123" s="996"/>
      <c r="DM123" s="994"/>
      <c r="DN123" s="994"/>
      <c r="DO123" s="994"/>
      <c r="DP123" s="995"/>
      <c r="DQ123" s="996"/>
      <c r="DR123" s="994"/>
      <c r="DS123" s="994"/>
      <c r="DT123" s="994"/>
      <c r="DU123" s="995"/>
      <c r="DV123" s="997"/>
      <c r="DW123" s="998"/>
      <c r="DX123" s="998"/>
      <c r="DY123" s="998"/>
      <c r="DZ123" s="999"/>
    </row>
    <row r="124" spans="1:130" s="226" customFormat="1" ht="26.25" customHeight="1" thickBot="1" x14ac:dyDescent="0.2">
      <c r="A124" s="1094"/>
      <c r="B124" s="981"/>
      <c r="C124" s="951" t="s">
        <v>456</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93" t="s">
        <v>383</v>
      </c>
      <c r="AB124" s="994"/>
      <c r="AC124" s="994"/>
      <c r="AD124" s="994"/>
      <c r="AE124" s="995"/>
      <c r="AF124" s="996" t="s">
        <v>383</v>
      </c>
      <c r="AG124" s="994"/>
      <c r="AH124" s="994"/>
      <c r="AI124" s="994"/>
      <c r="AJ124" s="995"/>
      <c r="AK124" s="996" t="s">
        <v>383</v>
      </c>
      <c r="AL124" s="994"/>
      <c r="AM124" s="994"/>
      <c r="AN124" s="994"/>
      <c r="AO124" s="995"/>
      <c r="AP124" s="997" t="s">
        <v>383</v>
      </c>
      <c r="AQ124" s="998"/>
      <c r="AR124" s="998"/>
      <c r="AS124" s="998"/>
      <c r="AT124" s="999"/>
      <c r="AU124" s="1096" t="s">
        <v>469</v>
      </c>
      <c r="AV124" s="1097"/>
      <c r="AW124" s="1097"/>
      <c r="AX124" s="1097"/>
      <c r="AY124" s="1097"/>
      <c r="AZ124" s="1097"/>
      <c r="BA124" s="1097"/>
      <c r="BB124" s="1097"/>
      <c r="BC124" s="1097"/>
      <c r="BD124" s="1097"/>
      <c r="BE124" s="1097"/>
      <c r="BF124" s="1097"/>
      <c r="BG124" s="1097"/>
      <c r="BH124" s="1097"/>
      <c r="BI124" s="1097"/>
      <c r="BJ124" s="1097"/>
      <c r="BK124" s="1097"/>
      <c r="BL124" s="1097"/>
      <c r="BM124" s="1097"/>
      <c r="BN124" s="1097"/>
      <c r="BO124" s="1097"/>
      <c r="BP124" s="1098"/>
      <c r="BQ124" s="1099">
        <v>140.19999999999999</v>
      </c>
      <c r="BR124" s="1063"/>
      <c r="BS124" s="1063"/>
      <c r="BT124" s="1063"/>
      <c r="BU124" s="1063"/>
      <c r="BV124" s="1063">
        <v>126.1</v>
      </c>
      <c r="BW124" s="1063"/>
      <c r="BX124" s="1063"/>
      <c r="BY124" s="1063"/>
      <c r="BZ124" s="1063"/>
      <c r="CA124" s="1063">
        <v>119.6</v>
      </c>
      <c r="CB124" s="1063"/>
      <c r="CC124" s="1063"/>
      <c r="CD124" s="1063"/>
      <c r="CE124" s="1063"/>
      <c r="CF124" s="1064"/>
      <c r="CG124" s="1065"/>
      <c r="CH124" s="1065"/>
      <c r="CI124" s="1065"/>
      <c r="CJ124" s="1066"/>
      <c r="CK124" s="1048"/>
      <c r="CL124" s="1048"/>
      <c r="CM124" s="1048"/>
      <c r="CN124" s="1048"/>
      <c r="CO124" s="1049"/>
      <c r="CP124" s="1055" t="s">
        <v>470</v>
      </c>
      <c r="CQ124" s="1056"/>
      <c r="CR124" s="1056"/>
      <c r="CS124" s="1056"/>
      <c r="CT124" s="1056"/>
      <c r="CU124" s="1056"/>
      <c r="CV124" s="1056"/>
      <c r="CW124" s="1056"/>
      <c r="CX124" s="1056"/>
      <c r="CY124" s="1056"/>
      <c r="CZ124" s="1056"/>
      <c r="DA124" s="1056"/>
      <c r="DB124" s="1056"/>
      <c r="DC124" s="1056"/>
      <c r="DD124" s="1056"/>
      <c r="DE124" s="1056"/>
      <c r="DF124" s="1057"/>
      <c r="DG124" s="1040">
        <v>1058929</v>
      </c>
      <c r="DH124" s="1019"/>
      <c r="DI124" s="1019"/>
      <c r="DJ124" s="1019"/>
      <c r="DK124" s="1020"/>
      <c r="DL124" s="1018">
        <v>1002531</v>
      </c>
      <c r="DM124" s="1019"/>
      <c r="DN124" s="1019"/>
      <c r="DO124" s="1019"/>
      <c r="DP124" s="1020"/>
      <c r="DQ124" s="1018" t="s">
        <v>471</v>
      </c>
      <c r="DR124" s="1019"/>
      <c r="DS124" s="1019"/>
      <c r="DT124" s="1019"/>
      <c r="DU124" s="1020"/>
      <c r="DV124" s="1021" t="s">
        <v>472</v>
      </c>
      <c r="DW124" s="1022"/>
      <c r="DX124" s="1022"/>
      <c r="DY124" s="1022"/>
      <c r="DZ124" s="1023"/>
    </row>
    <row r="125" spans="1:130" s="226" customFormat="1" ht="26.25" customHeight="1" x14ac:dyDescent="0.15">
      <c r="A125" s="1094"/>
      <c r="B125" s="981"/>
      <c r="C125" s="951" t="s">
        <v>458</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93" t="s">
        <v>472</v>
      </c>
      <c r="AB125" s="994"/>
      <c r="AC125" s="994"/>
      <c r="AD125" s="994"/>
      <c r="AE125" s="995"/>
      <c r="AF125" s="996" t="s">
        <v>228</v>
      </c>
      <c r="AG125" s="994"/>
      <c r="AH125" s="994"/>
      <c r="AI125" s="994"/>
      <c r="AJ125" s="995"/>
      <c r="AK125" s="996" t="s">
        <v>473</v>
      </c>
      <c r="AL125" s="994"/>
      <c r="AM125" s="994"/>
      <c r="AN125" s="994"/>
      <c r="AO125" s="995"/>
      <c r="AP125" s="997" t="s">
        <v>228</v>
      </c>
      <c r="AQ125" s="998"/>
      <c r="AR125" s="998"/>
      <c r="AS125" s="998"/>
      <c r="AT125" s="99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8" t="s">
        <v>474</v>
      </c>
      <c r="CL125" s="1043"/>
      <c r="CM125" s="1043"/>
      <c r="CN125" s="1043"/>
      <c r="CO125" s="1044"/>
      <c r="CP125" s="975" t="s">
        <v>475</v>
      </c>
      <c r="CQ125" s="924"/>
      <c r="CR125" s="924"/>
      <c r="CS125" s="924"/>
      <c r="CT125" s="924"/>
      <c r="CU125" s="924"/>
      <c r="CV125" s="924"/>
      <c r="CW125" s="924"/>
      <c r="CX125" s="924"/>
      <c r="CY125" s="924"/>
      <c r="CZ125" s="924"/>
      <c r="DA125" s="924"/>
      <c r="DB125" s="924"/>
      <c r="DC125" s="924"/>
      <c r="DD125" s="924"/>
      <c r="DE125" s="924"/>
      <c r="DF125" s="925"/>
      <c r="DG125" s="961" t="s">
        <v>383</v>
      </c>
      <c r="DH125" s="962"/>
      <c r="DI125" s="962"/>
      <c r="DJ125" s="962"/>
      <c r="DK125" s="962"/>
      <c r="DL125" s="962" t="s">
        <v>476</v>
      </c>
      <c r="DM125" s="962"/>
      <c r="DN125" s="962"/>
      <c r="DO125" s="962"/>
      <c r="DP125" s="962"/>
      <c r="DQ125" s="962" t="s">
        <v>477</v>
      </c>
      <c r="DR125" s="962"/>
      <c r="DS125" s="962"/>
      <c r="DT125" s="962"/>
      <c r="DU125" s="962"/>
      <c r="DV125" s="963" t="s">
        <v>477</v>
      </c>
      <c r="DW125" s="963"/>
      <c r="DX125" s="963"/>
      <c r="DY125" s="963"/>
      <c r="DZ125" s="964"/>
    </row>
    <row r="126" spans="1:130" s="226" customFormat="1" ht="26.25" customHeight="1" thickBot="1" x14ac:dyDescent="0.2">
      <c r="A126" s="1094"/>
      <c r="B126" s="981"/>
      <c r="C126" s="951" t="s">
        <v>460</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93">
        <v>42075</v>
      </c>
      <c r="AB126" s="994"/>
      <c r="AC126" s="994"/>
      <c r="AD126" s="994"/>
      <c r="AE126" s="995"/>
      <c r="AF126" s="996">
        <v>35942</v>
      </c>
      <c r="AG126" s="994"/>
      <c r="AH126" s="994"/>
      <c r="AI126" s="994"/>
      <c r="AJ126" s="995"/>
      <c r="AK126" s="996">
        <v>36289</v>
      </c>
      <c r="AL126" s="994"/>
      <c r="AM126" s="994"/>
      <c r="AN126" s="994"/>
      <c r="AO126" s="995"/>
      <c r="AP126" s="997">
        <v>0.5</v>
      </c>
      <c r="AQ126" s="998"/>
      <c r="AR126" s="998"/>
      <c r="AS126" s="998"/>
      <c r="AT126" s="99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9"/>
      <c r="CL126" s="1046"/>
      <c r="CM126" s="1046"/>
      <c r="CN126" s="1046"/>
      <c r="CO126" s="1047"/>
      <c r="CP126" s="984" t="s">
        <v>478</v>
      </c>
      <c r="CQ126" s="985"/>
      <c r="CR126" s="985"/>
      <c r="CS126" s="985"/>
      <c r="CT126" s="985"/>
      <c r="CU126" s="985"/>
      <c r="CV126" s="985"/>
      <c r="CW126" s="985"/>
      <c r="CX126" s="985"/>
      <c r="CY126" s="985"/>
      <c r="CZ126" s="985"/>
      <c r="DA126" s="985"/>
      <c r="DB126" s="985"/>
      <c r="DC126" s="985"/>
      <c r="DD126" s="985"/>
      <c r="DE126" s="985"/>
      <c r="DF126" s="986"/>
      <c r="DG126" s="954">
        <v>47927</v>
      </c>
      <c r="DH126" s="955"/>
      <c r="DI126" s="955"/>
      <c r="DJ126" s="955"/>
      <c r="DK126" s="955"/>
      <c r="DL126" s="955">
        <v>1751</v>
      </c>
      <c r="DM126" s="955"/>
      <c r="DN126" s="955"/>
      <c r="DO126" s="955"/>
      <c r="DP126" s="955"/>
      <c r="DQ126" s="955" t="s">
        <v>479</v>
      </c>
      <c r="DR126" s="955"/>
      <c r="DS126" s="955"/>
      <c r="DT126" s="955"/>
      <c r="DU126" s="955"/>
      <c r="DV126" s="956" t="s">
        <v>477</v>
      </c>
      <c r="DW126" s="956"/>
      <c r="DX126" s="956"/>
      <c r="DY126" s="956"/>
      <c r="DZ126" s="957"/>
    </row>
    <row r="127" spans="1:130" s="226" customFormat="1" ht="26.25" customHeight="1" x14ac:dyDescent="0.15">
      <c r="A127" s="1095"/>
      <c r="B127" s="983"/>
      <c r="C127" s="1037" t="s">
        <v>480</v>
      </c>
      <c r="D127" s="1038"/>
      <c r="E127" s="1038"/>
      <c r="F127" s="1038"/>
      <c r="G127" s="1038"/>
      <c r="H127" s="1038"/>
      <c r="I127" s="1038"/>
      <c r="J127" s="1038"/>
      <c r="K127" s="1038"/>
      <c r="L127" s="1038"/>
      <c r="M127" s="1038"/>
      <c r="N127" s="1038"/>
      <c r="O127" s="1038"/>
      <c r="P127" s="1038"/>
      <c r="Q127" s="1038"/>
      <c r="R127" s="1038"/>
      <c r="S127" s="1038"/>
      <c r="T127" s="1038"/>
      <c r="U127" s="1038"/>
      <c r="V127" s="1038"/>
      <c r="W127" s="1038"/>
      <c r="X127" s="1038"/>
      <c r="Y127" s="1038"/>
      <c r="Z127" s="1039"/>
      <c r="AA127" s="993">
        <v>3411</v>
      </c>
      <c r="AB127" s="994"/>
      <c r="AC127" s="994"/>
      <c r="AD127" s="994"/>
      <c r="AE127" s="995"/>
      <c r="AF127" s="996">
        <v>2482</v>
      </c>
      <c r="AG127" s="994"/>
      <c r="AH127" s="994"/>
      <c r="AI127" s="994"/>
      <c r="AJ127" s="995"/>
      <c r="AK127" s="996">
        <v>1757</v>
      </c>
      <c r="AL127" s="994"/>
      <c r="AM127" s="994"/>
      <c r="AN127" s="994"/>
      <c r="AO127" s="995"/>
      <c r="AP127" s="997">
        <v>0</v>
      </c>
      <c r="AQ127" s="998"/>
      <c r="AR127" s="998"/>
      <c r="AS127" s="998"/>
      <c r="AT127" s="999"/>
      <c r="AU127" s="262"/>
      <c r="AV127" s="262"/>
      <c r="AW127" s="262"/>
      <c r="AX127" s="1067" t="s">
        <v>481</v>
      </c>
      <c r="AY127" s="1068"/>
      <c r="AZ127" s="1068"/>
      <c r="BA127" s="1068"/>
      <c r="BB127" s="1068"/>
      <c r="BC127" s="1068"/>
      <c r="BD127" s="1068"/>
      <c r="BE127" s="1069"/>
      <c r="BF127" s="1070" t="s">
        <v>482</v>
      </c>
      <c r="BG127" s="1068"/>
      <c r="BH127" s="1068"/>
      <c r="BI127" s="1068"/>
      <c r="BJ127" s="1068"/>
      <c r="BK127" s="1068"/>
      <c r="BL127" s="1069"/>
      <c r="BM127" s="1070" t="s">
        <v>483</v>
      </c>
      <c r="BN127" s="1068"/>
      <c r="BO127" s="1068"/>
      <c r="BP127" s="1068"/>
      <c r="BQ127" s="1068"/>
      <c r="BR127" s="1068"/>
      <c r="BS127" s="1069"/>
      <c r="BT127" s="1070" t="s">
        <v>484</v>
      </c>
      <c r="BU127" s="1068"/>
      <c r="BV127" s="1068"/>
      <c r="BW127" s="1068"/>
      <c r="BX127" s="1068"/>
      <c r="BY127" s="1068"/>
      <c r="BZ127" s="1092"/>
      <c r="CA127" s="262"/>
      <c r="CB127" s="262"/>
      <c r="CC127" s="262"/>
      <c r="CD127" s="263"/>
      <c r="CE127" s="263"/>
      <c r="CF127" s="263"/>
      <c r="CG127" s="260"/>
      <c r="CH127" s="260"/>
      <c r="CI127" s="260"/>
      <c r="CJ127" s="261"/>
      <c r="CK127" s="1059"/>
      <c r="CL127" s="1046"/>
      <c r="CM127" s="1046"/>
      <c r="CN127" s="1046"/>
      <c r="CO127" s="1047"/>
      <c r="CP127" s="984" t="s">
        <v>485</v>
      </c>
      <c r="CQ127" s="985"/>
      <c r="CR127" s="985"/>
      <c r="CS127" s="985"/>
      <c r="CT127" s="985"/>
      <c r="CU127" s="985"/>
      <c r="CV127" s="985"/>
      <c r="CW127" s="985"/>
      <c r="CX127" s="985"/>
      <c r="CY127" s="985"/>
      <c r="CZ127" s="985"/>
      <c r="DA127" s="985"/>
      <c r="DB127" s="985"/>
      <c r="DC127" s="985"/>
      <c r="DD127" s="985"/>
      <c r="DE127" s="985"/>
      <c r="DF127" s="986"/>
      <c r="DG127" s="954" t="s">
        <v>479</v>
      </c>
      <c r="DH127" s="955"/>
      <c r="DI127" s="955"/>
      <c r="DJ127" s="955"/>
      <c r="DK127" s="955"/>
      <c r="DL127" s="955" t="s">
        <v>471</v>
      </c>
      <c r="DM127" s="955"/>
      <c r="DN127" s="955"/>
      <c r="DO127" s="955"/>
      <c r="DP127" s="955"/>
      <c r="DQ127" s="955" t="s">
        <v>228</v>
      </c>
      <c r="DR127" s="955"/>
      <c r="DS127" s="955"/>
      <c r="DT127" s="955"/>
      <c r="DU127" s="955"/>
      <c r="DV127" s="956" t="s">
        <v>486</v>
      </c>
      <c r="DW127" s="956"/>
      <c r="DX127" s="956"/>
      <c r="DY127" s="956"/>
      <c r="DZ127" s="957"/>
    </row>
    <row r="128" spans="1:130" s="226" customFormat="1" ht="26.25" customHeight="1" thickBot="1" x14ac:dyDescent="0.2">
      <c r="A128" s="1078" t="s">
        <v>487</v>
      </c>
      <c r="B128" s="1079"/>
      <c r="C128" s="1079"/>
      <c r="D128" s="1079"/>
      <c r="E128" s="1079"/>
      <c r="F128" s="1079"/>
      <c r="G128" s="1079"/>
      <c r="H128" s="1079"/>
      <c r="I128" s="1079"/>
      <c r="J128" s="1079"/>
      <c r="K128" s="1079"/>
      <c r="L128" s="1079"/>
      <c r="M128" s="1079"/>
      <c r="N128" s="1079"/>
      <c r="O128" s="1079"/>
      <c r="P128" s="1079"/>
      <c r="Q128" s="1079"/>
      <c r="R128" s="1079"/>
      <c r="S128" s="1079"/>
      <c r="T128" s="1079"/>
      <c r="U128" s="1079"/>
      <c r="V128" s="1079"/>
      <c r="W128" s="1080" t="s">
        <v>488</v>
      </c>
      <c r="X128" s="1080"/>
      <c r="Y128" s="1080"/>
      <c r="Z128" s="1081"/>
      <c r="AA128" s="1082">
        <v>90051</v>
      </c>
      <c r="AB128" s="1083"/>
      <c r="AC128" s="1083"/>
      <c r="AD128" s="1083"/>
      <c r="AE128" s="1084"/>
      <c r="AF128" s="1085">
        <v>103042</v>
      </c>
      <c r="AG128" s="1083"/>
      <c r="AH128" s="1083"/>
      <c r="AI128" s="1083"/>
      <c r="AJ128" s="1084"/>
      <c r="AK128" s="1085">
        <v>99354</v>
      </c>
      <c r="AL128" s="1083"/>
      <c r="AM128" s="1083"/>
      <c r="AN128" s="1083"/>
      <c r="AO128" s="1084"/>
      <c r="AP128" s="1086"/>
      <c r="AQ128" s="1087"/>
      <c r="AR128" s="1087"/>
      <c r="AS128" s="1087"/>
      <c r="AT128" s="1088"/>
      <c r="AU128" s="262"/>
      <c r="AV128" s="262"/>
      <c r="AW128" s="262"/>
      <c r="AX128" s="923" t="s">
        <v>489</v>
      </c>
      <c r="AY128" s="924"/>
      <c r="AZ128" s="924"/>
      <c r="BA128" s="924"/>
      <c r="BB128" s="924"/>
      <c r="BC128" s="924"/>
      <c r="BD128" s="924"/>
      <c r="BE128" s="925"/>
      <c r="BF128" s="1089" t="s">
        <v>228</v>
      </c>
      <c r="BG128" s="1090"/>
      <c r="BH128" s="1090"/>
      <c r="BI128" s="1090"/>
      <c r="BJ128" s="1090"/>
      <c r="BK128" s="1090"/>
      <c r="BL128" s="1091"/>
      <c r="BM128" s="1089">
        <v>13.57</v>
      </c>
      <c r="BN128" s="1090"/>
      <c r="BO128" s="1090"/>
      <c r="BP128" s="1090"/>
      <c r="BQ128" s="1090"/>
      <c r="BR128" s="1090"/>
      <c r="BS128" s="1091"/>
      <c r="BT128" s="1089">
        <v>20</v>
      </c>
      <c r="BU128" s="1090"/>
      <c r="BV128" s="1090"/>
      <c r="BW128" s="1090"/>
      <c r="BX128" s="1090"/>
      <c r="BY128" s="1090"/>
      <c r="BZ128" s="1114"/>
      <c r="CA128" s="263"/>
      <c r="CB128" s="263"/>
      <c r="CC128" s="263"/>
      <c r="CD128" s="263"/>
      <c r="CE128" s="263"/>
      <c r="CF128" s="263"/>
      <c r="CG128" s="260"/>
      <c r="CH128" s="260"/>
      <c r="CI128" s="260"/>
      <c r="CJ128" s="261"/>
      <c r="CK128" s="1060"/>
      <c r="CL128" s="1061"/>
      <c r="CM128" s="1061"/>
      <c r="CN128" s="1061"/>
      <c r="CO128" s="1062"/>
      <c r="CP128" s="1071" t="s">
        <v>490</v>
      </c>
      <c r="CQ128" s="1072"/>
      <c r="CR128" s="1072"/>
      <c r="CS128" s="1072"/>
      <c r="CT128" s="1072"/>
      <c r="CU128" s="1072"/>
      <c r="CV128" s="1072"/>
      <c r="CW128" s="1072"/>
      <c r="CX128" s="1072"/>
      <c r="CY128" s="1072"/>
      <c r="CZ128" s="1072"/>
      <c r="DA128" s="1072"/>
      <c r="DB128" s="1072"/>
      <c r="DC128" s="1072"/>
      <c r="DD128" s="1072"/>
      <c r="DE128" s="1072"/>
      <c r="DF128" s="1073"/>
      <c r="DG128" s="1074" t="s">
        <v>471</v>
      </c>
      <c r="DH128" s="1075"/>
      <c r="DI128" s="1075"/>
      <c r="DJ128" s="1075"/>
      <c r="DK128" s="1075"/>
      <c r="DL128" s="1075" t="s">
        <v>491</v>
      </c>
      <c r="DM128" s="1075"/>
      <c r="DN128" s="1075"/>
      <c r="DO128" s="1075"/>
      <c r="DP128" s="1075"/>
      <c r="DQ128" s="1075" t="s">
        <v>492</v>
      </c>
      <c r="DR128" s="1075"/>
      <c r="DS128" s="1075"/>
      <c r="DT128" s="1075"/>
      <c r="DU128" s="1075"/>
      <c r="DV128" s="1076" t="s">
        <v>493</v>
      </c>
      <c r="DW128" s="1076"/>
      <c r="DX128" s="1076"/>
      <c r="DY128" s="1076"/>
      <c r="DZ128" s="1077"/>
    </row>
    <row r="129" spans="1:131" s="226" customFormat="1" ht="26.25" customHeight="1" x14ac:dyDescent="0.15">
      <c r="A129" s="965" t="s">
        <v>101</v>
      </c>
      <c r="B129" s="966"/>
      <c r="C129" s="966"/>
      <c r="D129" s="966"/>
      <c r="E129" s="966"/>
      <c r="F129" s="966"/>
      <c r="G129" s="966"/>
      <c r="H129" s="966"/>
      <c r="I129" s="966"/>
      <c r="J129" s="966"/>
      <c r="K129" s="966"/>
      <c r="L129" s="966"/>
      <c r="M129" s="966"/>
      <c r="N129" s="966"/>
      <c r="O129" s="966"/>
      <c r="P129" s="966"/>
      <c r="Q129" s="966"/>
      <c r="R129" s="966"/>
      <c r="S129" s="966"/>
      <c r="T129" s="966"/>
      <c r="U129" s="966"/>
      <c r="V129" s="966"/>
      <c r="W129" s="1108" t="s">
        <v>494</v>
      </c>
      <c r="X129" s="1109"/>
      <c r="Y129" s="1109"/>
      <c r="Z129" s="1110"/>
      <c r="AA129" s="993">
        <v>8937129</v>
      </c>
      <c r="AB129" s="994"/>
      <c r="AC129" s="994"/>
      <c r="AD129" s="994"/>
      <c r="AE129" s="995"/>
      <c r="AF129" s="996">
        <v>8846003</v>
      </c>
      <c r="AG129" s="994"/>
      <c r="AH129" s="994"/>
      <c r="AI129" s="994"/>
      <c r="AJ129" s="995"/>
      <c r="AK129" s="996">
        <v>8773757</v>
      </c>
      <c r="AL129" s="994"/>
      <c r="AM129" s="994"/>
      <c r="AN129" s="994"/>
      <c r="AO129" s="995"/>
      <c r="AP129" s="1111"/>
      <c r="AQ129" s="1112"/>
      <c r="AR129" s="1112"/>
      <c r="AS129" s="1112"/>
      <c r="AT129" s="1113"/>
      <c r="AU129" s="264"/>
      <c r="AV129" s="264"/>
      <c r="AW129" s="264"/>
      <c r="AX129" s="1102" t="s">
        <v>495</v>
      </c>
      <c r="AY129" s="985"/>
      <c r="AZ129" s="985"/>
      <c r="BA129" s="985"/>
      <c r="BB129" s="985"/>
      <c r="BC129" s="985"/>
      <c r="BD129" s="985"/>
      <c r="BE129" s="986"/>
      <c r="BF129" s="1103" t="s">
        <v>228</v>
      </c>
      <c r="BG129" s="1104"/>
      <c r="BH129" s="1104"/>
      <c r="BI129" s="1104"/>
      <c r="BJ129" s="1104"/>
      <c r="BK129" s="1104"/>
      <c r="BL129" s="1105"/>
      <c r="BM129" s="1103">
        <v>18.57</v>
      </c>
      <c r="BN129" s="1104"/>
      <c r="BO129" s="1104"/>
      <c r="BP129" s="1104"/>
      <c r="BQ129" s="1104"/>
      <c r="BR129" s="1104"/>
      <c r="BS129" s="1105"/>
      <c r="BT129" s="1103">
        <v>30</v>
      </c>
      <c r="BU129" s="1106"/>
      <c r="BV129" s="1106"/>
      <c r="BW129" s="1106"/>
      <c r="BX129" s="1106"/>
      <c r="BY129" s="1106"/>
      <c r="BZ129" s="1107"/>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65" t="s">
        <v>496</v>
      </c>
      <c r="B130" s="966"/>
      <c r="C130" s="966"/>
      <c r="D130" s="966"/>
      <c r="E130" s="966"/>
      <c r="F130" s="966"/>
      <c r="G130" s="966"/>
      <c r="H130" s="966"/>
      <c r="I130" s="966"/>
      <c r="J130" s="966"/>
      <c r="K130" s="966"/>
      <c r="L130" s="966"/>
      <c r="M130" s="966"/>
      <c r="N130" s="966"/>
      <c r="O130" s="966"/>
      <c r="P130" s="966"/>
      <c r="Q130" s="966"/>
      <c r="R130" s="966"/>
      <c r="S130" s="966"/>
      <c r="T130" s="966"/>
      <c r="U130" s="966"/>
      <c r="V130" s="966"/>
      <c r="W130" s="1108" t="s">
        <v>497</v>
      </c>
      <c r="X130" s="1109"/>
      <c r="Y130" s="1109"/>
      <c r="Z130" s="1110"/>
      <c r="AA130" s="993">
        <v>1784271</v>
      </c>
      <c r="AB130" s="994"/>
      <c r="AC130" s="994"/>
      <c r="AD130" s="994"/>
      <c r="AE130" s="995"/>
      <c r="AF130" s="996">
        <v>1806204</v>
      </c>
      <c r="AG130" s="994"/>
      <c r="AH130" s="994"/>
      <c r="AI130" s="994"/>
      <c r="AJ130" s="995"/>
      <c r="AK130" s="996">
        <v>1889641</v>
      </c>
      <c r="AL130" s="994"/>
      <c r="AM130" s="994"/>
      <c r="AN130" s="994"/>
      <c r="AO130" s="995"/>
      <c r="AP130" s="1111"/>
      <c r="AQ130" s="1112"/>
      <c r="AR130" s="1112"/>
      <c r="AS130" s="1112"/>
      <c r="AT130" s="1113"/>
      <c r="AU130" s="264"/>
      <c r="AV130" s="264"/>
      <c r="AW130" s="264"/>
      <c r="AX130" s="1102" t="s">
        <v>498</v>
      </c>
      <c r="AY130" s="985"/>
      <c r="AZ130" s="985"/>
      <c r="BA130" s="985"/>
      <c r="BB130" s="985"/>
      <c r="BC130" s="985"/>
      <c r="BD130" s="985"/>
      <c r="BE130" s="986"/>
      <c r="BF130" s="1139">
        <v>13.4</v>
      </c>
      <c r="BG130" s="1140"/>
      <c r="BH130" s="1140"/>
      <c r="BI130" s="1140"/>
      <c r="BJ130" s="1140"/>
      <c r="BK130" s="1140"/>
      <c r="BL130" s="1141"/>
      <c r="BM130" s="1139">
        <v>25</v>
      </c>
      <c r="BN130" s="1140"/>
      <c r="BO130" s="1140"/>
      <c r="BP130" s="1140"/>
      <c r="BQ130" s="1140"/>
      <c r="BR130" s="1140"/>
      <c r="BS130" s="1141"/>
      <c r="BT130" s="1139">
        <v>35</v>
      </c>
      <c r="BU130" s="1142"/>
      <c r="BV130" s="1142"/>
      <c r="BW130" s="1142"/>
      <c r="BX130" s="1142"/>
      <c r="BY130" s="1142"/>
      <c r="BZ130" s="1143"/>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44"/>
      <c r="B131" s="1145"/>
      <c r="C131" s="1145"/>
      <c r="D131" s="1145"/>
      <c r="E131" s="1145"/>
      <c r="F131" s="1145"/>
      <c r="G131" s="1145"/>
      <c r="H131" s="1145"/>
      <c r="I131" s="1145"/>
      <c r="J131" s="1145"/>
      <c r="K131" s="1145"/>
      <c r="L131" s="1145"/>
      <c r="M131" s="1145"/>
      <c r="N131" s="1145"/>
      <c r="O131" s="1145"/>
      <c r="P131" s="1145"/>
      <c r="Q131" s="1145"/>
      <c r="R131" s="1145"/>
      <c r="S131" s="1145"/>
      <c r="T131" s="1145"/>
      <c r="U131" s="1145"/>
      <c r="V131" s="1145"/>
      <c r="W131" s="1146" t="s">
        <v>499</v>
      </c>
      <c r="X131" s="1147"/>
      <c r="Y131" s="1147"/>
      <c r="Z131" s="1148"/>
      <c r="AA131" s="1040">
        <v>7152858</v>
      </c>
      <c r="AB131" s="1019"/>
      <c r="AC131" s="1019"/>
      <c r="AD131" s="1019"/>
      <c r="AE131" s="1020"/>
      <c r="AF131" s="1018">
        <v>7039799</v>
      </c>
      <c r="AG131" s="1019"/>
      <c r="AH131" s="1019"/>
      <c r="AI131" s="1019"/>
      <c r="AJ131" s="1020"/>
      <c r="AK131" s="1018">
        <v>6884116</v>
      </c>
      <c r="AL131" s="1019"/>
      <c r="AM131" s="1019"/>
      <c r="AN131" s="1019"/>
      <c r="AO131" s="1020"/>
      <c r="AP131" s="1149"/>
      <c r="AQ131" s="1150"/>
      <c r="AR131" s="1150"/>
      <c r="AS131" s="1150"/>
      <c r="AT131" s="1151"/>
      <c r="AU131" s="264"/>
      <c r="AV131" s="264"/>
      <c r="AW131" s="264"/>
      <c r="AX131" s="1121" t="s">
        <v>500</v>
      </c>
      <c r="AY131" s="1072"/>
      <c r="AZ131" s="1072"/>
      <c r="BA131" s="1072"/>
      <c r="BB131" s="1072"/>
      <c r="BC131" s="1072"/>
      <c r="BD131" s="1072"/>
      <c r="BE131" s="1073"/>
      <c r="BF131" s="1122">
        <v>119.6</v>
      </c>
      <c r="BG131" s="1123"/>
      <c r="BH131" s="1123"/>
      <c r="BI131" s="1123"/>
      <c r="BJ131" s="1123"/>
      <c r="BK131" s="1123"/>
      <c r="BL131" s="1124"/>
      <c r="BM131" s="1122">
        <v>350</v>
      </c>
      <c r="BN131" s="1123"/>
      <c r="BO131" s="1123"/>
      <c r="BP131" s="1123"/>
      <c r="BQ131" s="1123"/>
      <c r="BR131" s="1123"/>
      <c r="BS131" s="1124"/>
      <c r="BT131" s="1125"/>
      <c r="BU131" s="1126"/>
      <c r="BV131" s="1126"/>
      <c r="BW131" s="1126"/>
      <c r="BX131" s="1126"/>
      <c r="BY131" s="1126"/>
      <c r="BZ131" s="1127"/>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28" t="s">
        <v>501</v>
      </c>
      <c r="B132" s="1129"/>
      <c r="C132" s="1129"/>
      <c r="D132" s="1129"/>
      <c r="E132" s="1129"/>
      <c r="F132" s="1129"/>
      <c r="G132" s="1129"/>
      <c r="H132" s="1129"/>
      <c r="I132" s="1129"/>
      <c r="J132" s="1129"/>
      <c r="K132" s="1129"/>
      <c r="L132" s="1129"/>
      <c r="M132" s="1129"/>
      <c r="N132" s="1129"/>
      <c r="O132" s="1129"/>
      <c r="P132" s="1129"/>
      <c r="Q132" s="1129"/>
      <c r="R132" s="1129"/>
      <c r="S132" s="1129"/>
      <c r="T132" s="1129"/>
      <c r="U132" s="1129"/>
      <c r="V132" s="1132" t="s">
        <v>502</v>
      </c>
      <c r="W132" s="1132"/>
      <c r="X132" s="1132"/>
      <c r="Y132" s="1132"/>
      <c r="Z132" s="1133"/>
      <c r="AA132" s="1134">
        <v>13.243699230000001</v>
      </c>
      <c r="AB132" s="1135"/>
      <c r="AC132" s="1135"/>
      <c r="AD132" s="1135"/>
      <c r="AE132" s="1136"/>
      <c r="AF132" s="1137">
        <v>13.39680295</v>
      </c>
      <c r="AG132" s="1135"/>
      <c r="AH132" s="1135"/>
      <c r="AI132" s="1135"/>
      <c r="AJ132" s="1136"/>
      <c r="AK132" s="1137">
        <v>13.770700550000001</v>
      </c>
      <c r="AL132" s="1135"/>
      <c r="AM132" s="1135"/>
      <c r="AN132" s="1135"/>
      <c r="AO132" s="1136"/>
      <c r="AP132" s="1034"/>
      <c r="AQ132" s="1035"/>
      <c r="AR132" s="1035"/>
      <c r="AS132" s="1035"/>
      <c r="AT132" s="113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30"/>
      <c r="B133" s="1131"/>
      <c r="C133" s="1131"/>
      <c r="D133" s="1131"/>
      <c r="E133" s="1131"/>
      <c r="F133" s="1131"/>
      <c r="G133" s="1131"/>
      <c r="H133" s="1131"/>
      <c r="I133" s="1131"/>
      <c r="J133" s="1131"/>
      <c r="K133" s="1131"/>
      <c r="L133" s="1131"/>
      <c r="M133" s="1131"/>
      <c r="N133" s="1131"/>
      <c r="O133" s="1131"/>
      <c r="P133" s="1131"/>
      <c r="Q133" s="1131"/>
      <c r="R133" s="1131"/>
      <c r="S133" s="1131"/>
      <c r="T133" s="1131"/>
      <c r="U133" s="1131"/>
      <c r="V133" s="1115" t="s">
        <v>503</v>
      </c>
      <c r="W133" s="1115"/>
      <c r="X133" s="1115"/>
      <c r="Y133" s="1115"/>
      <c r="Z133" s="1116"/>
      <c r="AA133" s="1117">
        <v>13.9</v>
      </c>
      <c r="AB133" s="1118"/>
      <c r="AC133" s="1118"/>
      <c r="AD133" s="1118"/>
      <c r="AE133" s="1119"/>
      <c r="AF133" s="1117">
        <v>13.4</v>
      </c>
      <c r="AG133" s="1118"/>
      <c r="AH133" s="1118"/>
      <c r="AI133" s="1118"/>
      <c r="AJ133" s="1119"/>
      <c r="AK133" s="1117">
        <v>13.4</v>
      </c>
      <c r="AL133" s="1118"/>
      <c r="AM133" s="1118"/>
      <c r="AN133" s="1118"/>
      <c r="AO133" s="1119"/>
      <c r="AP133" s="1064"/>
      <c r="AQ133" s="1065"/>
      <c r="AR133" s="1065"/>
      <c r="AS133" s="1065"/>
      <c r="AT133" s="1120"/>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VqOfYK7sL3qs0nkeyVKVkAquyLTmfH3lpYdawslyaeB/i/M0IszVc1EcpaRJtQVRDhV+FYuZIHp8lvYvwm1XEw==" saltValue="MsmGwPxOKn6iwZVJtYS9C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27" orientation="landscape"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election activeCell="DM84" sqref="DM84"/>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504</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lrYCm8W08oZN+Q3jRlAnG9ih7isEEOTrWnkL7cipkPrbwOLYnZa0wgg0cTSCJ/QMwBBSma+jFV/rU36A5/44Dw==" saltValue="8NVn09dielk96JWxLmbfjg=="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election activeCell="DL27" sqref="DL27"/>
    </sheetView>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z2aff6N5wWfd1ijUGHz7GGh19pGR9su+14Dllqurdv2CbSaXh46f4WOjrNaYoxsHCXdheHJTemsjR6DGRORltA==" saltValue="m9xFLGAoOd4pvMg4ywI/fw=="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506</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5" t="s">
        <v>507</v>
      </c>
      <c r="AP7" s="283"/>
      <c r="AQ7" s="284" t="s">
        <v>508</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6"/>
      <c r="AP8" s="289" t="s">
        <v>509</v>
      </c>
      <c r="AQ8" s="290" t="s">
        <v>510</v>
      </c>
      <c r="AR8" s="291" t="s">
        <v>511</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7" t="s">
        <v>512</v>
      </c>
      <c r="AL9" s="1158"/>
      <c r="AM9" s="1158"/>
      <c r="AN9" s="1159"/>
      <c r="AO9" s="292">
        <v>2302700</v>
      </c>
      <c r="AP9" s="292">
        <v>96170</v>
      </c>
      <c r="AQ9" s="293">
        <v>84559</v>
      </c>
      <c r="AR9" s="294">
        <v>13.7</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7" t="s">
        <v>513</v>
      </c>
      <c r="AL10" s="1158"/>
      <c r="AM10" s="1158"/>
      <c r="AN10" s="1159"/>
      <c r="AO10" s="295">
        <v>53282</v>
      </c>
      <c r="AP10" s="295">
        <v>2225</v>
      </c>
      <c r="AQ10" s="296">
        <v>6564</v>
      </c>
      <c r="AR10" s="297">
        <v>-66.099999999999994</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7" t="s">
        <v>514</v>
      </c>
      <c r="AL11" s="1158"/>
      <c r="AM11" s="1158"/>
      <c r="AN11" s="1159"/>
      <c r="AO11" s="295">
        <v>416446</v>
      </c>
      <c r="AP11" s="295">
        <v>17392</v>
      </c>
      <c r="AQ11" s="296">
        <v>9731</v>
      </c>
      <c r="AR11" s="297">
        <v>78.7</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7" t="s">
        <v>515</v>
      </c>
      <c r="AL12" s="1158"/>
      <c r="AM12" s="1158"/>
      <c r="AN12" s="1159"/>
      <c r="AO12" s="295">
        <v>18396</v>
      </c>
      <c r="AP12" s="295">
        <v>768</v>
      </c>
      <c r="AQ12" s="296">
        <v>1056</v>
      </c>
      <c r="AR12" s="297">
        <v>-27.3</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7" t="s">
        <v>516</v>
      </c>
      <c r="AL13" s="1158"/>
      <c r="AM13" s="1158"/>
      <c r="AN13" s="1159"/>
      <c r="AO13" s="295" t="s">
        <v>517</v>
      </c>
      <c r="AP13" s="295" t="s">
        <v>517</v>
      </c>
      <c r="AQ13" s="296" t="s">
        <v>517</v>
      </c>
      <c r="AR13" s="297" t="s">
        <v>517</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7" t="s">
        <v>518</v>
      </c>
      <c r="AL14" s="1158"/>
      <c r="AM14" s="1158"/>
      <c r="AN14" s="1159"/>
      <c r="AO14" s="295">
        <v>105459</v>
      </c>
      <c r="AP14" s="295">
        <v>4404</v>
      </c>
      <c r="AQ14" s="296">
        <v>3766</v>
      </c>
      <c r="AR14" s="297">
        <v>16.899999999999999</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7" t="s">
        <v>519</v>
      </c>
      <c r="AL15" s="1158"/>
      <c r="AM15" s="1158"/>
      <c r="AN15" s="1159"/>
      <c r="AO15" s="295">
        <v>14284</v>
      </c>
      <c r="AP15" s="295">
        <v>597</v>
      </c>
      <c r="AQ15" s="296">
        <v>1689</v>
      </c>
      <c r="AR15" s="297">
        <v>-64.7</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60" t="s">
        <v>520</v>
      </c>
      <c r="AL16" s="1161"/>
      <c r="AM16" s="1161"/>
      <c r="AN16" s="1162"/>
      <c r="AO16" s="295">
        <v>-181078</v>
      </c>
      <c r="AP16" s="295">
        <v>-7563</v>
      </c>
      <c r="AQ16" s="296">
        <v>-7440</v>
      </c>
      <c r="AR16" s="297">
        <v>1.7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60" t="s">
        <v>182</v>
      </c>
      <c r="AL17" s="1161"/>
      <c r="AM17" s="1161"/>
      <c r="AN17" s="1162"/>
      <c r="AO17" s="295">
        <v>2729489</v>
      </c>
      <c r="AP17" s="295">
        <v>113995</v>
      </c>
      <c r="AQ17" s="296">
        <v>99925</v>
      </c>
      <c r="AR17" s="297">
        <v>14.1</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521</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522</v>
      </c>
      <c r="AP20" s="303" t="s">
        <v>523</v>
      </c>
      <c r="AQ20" s="304" t="s">
        <v>524</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52" t="s">
        <v>525</v>
      </c>
      <c r="AL21" s="1153"/>
      <c r="AM21" s="1153"/>
      <c r="AN21" s="1154"/>
      <c r="AO21" s="307">
        <v>10.15</v>
      </c>
      <c r="AP21" s="308">
        <v>9.35</v>
      </c>
      <c r="AQ21" s="309">
        <v>0.8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52" t="s">
        <v>526</v>
      </c>
      <c r="AL22" s="1153"/>
      <c r="AM22" s="1153"/>
      <c r="AN22" s="1154"/>
      <c r="AO22" s="312">
        <v>95.7</v>
      </c>
      <c r="AP22" s="313">
        <v>97.3</v>
      </c>
      <c r="AQ22" s="314">
        <v>-1.6</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528</v>
      </c>
      <c r="AO27" s="273"/>
      <c r="AP27" s="273"/>
      <c r="AQ27" s="273"/>
      <c r="AR27" s="273"/>
      <c r="AS27" s="273"/>
      <c r="AT27" s="273"/>
    </row>
    <row r="28" spans="1:46" ht="17.25" x14ac:dyDescent="0.15">
      <c r="A28" s="274" t="s">
        <v>529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530</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5" t="s">
        <v>507</v>
      </c>
      <c r="AP30" s="283"/>
      <c r="AQ30" s="284" t="s">
        <v>508</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6"/>
      <c r="AP31" s="289" t="s">
        <v>509</v>
      </c>
      <c r="AQ31" s="290" t="s">
        <v>510</v>
      </c>
      <c r="AR31" s="291" t="s">
        <v>511</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8" t="s">
        <v>531</v>
      </c>
      <c r="AL32" s="1169"/>
      <c r="AM32" s="1169"/>
      <c r="AN32" s="1170"/>
      <c r="AO32" s="322">
        <v>2287682</v>
      </c>
      <c r="AP32" s="322">
        <v>95543</v>
      </c>
      <c r="AQ32" s="323">
        <v>59906</v>
      </c>
      <c r="AR32" s="324">
        <v>59.5</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8" t="s">
        <v>532</v>
      </c>
      <c r="AL33" s="1169"/>
      <c r="AM33" s="1169"/>
      <c r="AN33" s="1170"/>
      <c r="AO33" s="322" t="s">
        <v>517</v>
      </c>
      <c r="AP33" s="322" t="s">
        <v>517</v>
      </c>
      <c r="AQ33" s="323" t="s">
        <v>517</v>
      </c>
      <c r="AR33" s="324" t="s">
        <v>517</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8" t="s">
        <v>533</v>
      </c>
      <c r="AL34" s="1169"/>
      <c r="AM34" s="1169"/>
      <c r="AN34" s="1170"/>
      <c r="AO34" s="322" t="s">
        <v>517</v>
      </c>
      <c r="AP34" s="322" t="s">
        <v>517</v>
      </c>
      <c r="AQ34" s="323">
        <v>8</v>
      </c>
      <c r="AR34" s="324" t="s">
        <v>517</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8" t="s">
        <v>534</v>
      </c>
      <c r="AL35" s="1169"/>
      <c r="AM35" s="1169"/>
      <c r="AN35" s="1170"/>
      <c r="AO35" s="322">
        <v>474255</v>
      </c>
      <c r="AP35" s="322">
        <v>19807</v>
      </c>
      <c r="AQ35" s="323">
        <v>16952</v>
      </c>
      <c r="AR35" s="324">
        <v>16.8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8" t="s">
        <v>535</v>
      </c>
      <c r="AL36" s="1169"/>
      <c r="AM36" s="1169"/>
      <c r="AN36" s="1170"/>
      <c r="AO36" s="322">
        <v>133038</v>
      </c>
      <c r="AP36" s="322">
        <v>5556</v>
      </c>
      <c r="AQ36" s="323">
        <v>2747</v>
      </c>
      <c r="AR36" s="324">
        <v>102.3</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8" t="s">
        <v>536</v>
      </c>
      <c r="AL37" s="1169"/>
      <c r="AM37" s="1169"/>
      <c r="AN37" s="1170"/>
      <c r="AO37" s="322">
        <v>42011</v>
      </c>
      <c r="AP37" s="322">
        <v>1755</v>
      </c>
      <c r="AQ37" s="323">
        <v>414</v>
      </c>
      <c r="AR37" s="324">
        <v>323.89999999999998</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71" t="s">
        <v>537</v>
      </c>
      <c r="AL38" s="1172"/>
      <c r="AM38" s="1172"/>
      <c r="AN38" s="1173"/>
      <c r="AO38" s="325" t="s">
        <v>517</v>
      </c>
      <c r="AP38" s="325" t="s">
        <v>517</v>
      </c>
      <c r="AQ38" s="326">
        <v>2</v>
      </c>
      <c r="AR38" s="314" t="s">
        <v>517</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71" t="s">
        <v>538</v>
      </c>
      <c r="AL39" s="1172"/>
      <c r="AM39" s="1172"/>
      <c r="AN39" s="1173"/>
      <c r="AO39" s="322">
        <v>-99354</v>
      </c>
      <c r="AP39" s="322">
        <v>-4149</v>
      </c>
      <c r="AQ39" s="323">
        <v>-5842</v>
      </c>
      <c r="AR39" s="324">
        <v>-29</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8" t="s">
        <v>539</v>
      </c>
      <c r="AL40" s="1169"/>
      <c r="AM40" s="1169"/>
      <c r="AN40" s="1170"/>
      <c r="AO40" s="322">
        <v>-1889641</v>
      </c>
      <c r="AP40" s="322">
        <v>-78919</v>
      </c>
      <c r="AQ40" s="323">
        <v>-51758</v>
      </c>
      <c r="AR40" s="324">
        <v>52.5</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4" t="s">
        <v>294</v>
      </c>
      <c r="AL41" s="1175"/>
      <c r="AM41" s="1175"/>
      <c r="AN41" s="1176"/>
      <c r="AO41" s="322">
        <v>947991</v>
      </c>
      <c r="AP41" s="322">
        <v>39592</v>
      </c>
      <c r="AQ41" s="323">
        <v>22430</v>
      </c>
      <c r="AR41" s="324">
        <v>76.5</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540</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542</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3" t="s">
        <v>507</v>
      </c>
      <c r="AN49" s="1165" t="s">
        <v>543</v>
      </c>
      <c r="AO49" s="1166"/>
      <c r="AP49" s="1166"/>
      <c r="AQ49" s="1166"/>
      <c r="AR49" s="1167"/>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4"/>
      <c r="AN50" s="338" t="s">
        <v>544</v>
      </c>
      <c r="AO50" s="339" t="s">
        <v>545</v>
      </c>
      <c r="AP50" s="340" t="s">
        <v>546</v>
      </c>
      <c r="AQ50" s="341" t="s">
        <v>547</v>
      </c>
      <c r="AR50" s="342" t="s">
        <v>548</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549</v>
      </c>
      <c r="AL51" s="335"/>
      <c r="AM51" s="343">
        <v>2014281</v>
      </c>
      <c r="AN51" s="344">
        <v>79777</v>
      </c>
      <c r="AO51" s="345">
        <v>65.8</v>
      </c>
      <c r="AP51" s="346">
        <v>90961</v>
      </c>
      <c r="AQ51" s="347">
        <v>20.100000000000001</v>
      </c>
      <c r="AR51" s="348">
        <v>45.7</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550</v>
      </c>
      <c r="AM52" s="351">
        <v>823419</v>
      </c>
      <c r="AN52" s="352">
        <v>32612</v>
      </c>
      <c r="AO52" s="353">
        <v>34.1</v>
      </c>
      <c r="AP52" s="354">
        <v>37720</v>
      </c>
      <c r="AQ52" s="355">
        <v>7.1</v>
      </c>
      <c r="AR52" s="356">
        <v>27</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551</v>
      </c>
      <c r="AL53" s="335"/>
      <c r="AM53" s="343">
        <v>2931299</v>
      </c>
      <c r="AN53" s="344">
        <v>117046</v>
      </c>
      <c r="AO53" s="345">
        <v>46.7</v>
      </c>
      <c r="AP53" s="346">
        <v>106614</v>
      </c>
      <c r="AQ53" s="347">
        <v>17.2</v>
      </c>
      <c r="AR53" s="348">
        <v>29.5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550</v>
      </c>
      <c r="AM54" s="351">
        <v>1699617</v>
      </c>
      <c r="AN54" s="352">
        <v>67865</v>
      </c>
      <c r="AO54" s="353">
        <v>108.1</v>
      </c>
      <c r="AP54" s="354">
        <v>45545</v>
      </c>
      <c r="AQ54" s="355">
        <v>20.7</v>
      </c>
      <c r="AR54" s="356">
        <v>87.4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552</v>
      </c>
      <c r="AL55" s="335"/>
      <c r="AM55" s="343">
        <v>1151695</v>
      </c>
      <c r="AN55" s="344">
        <v>46656</v>
      </c>
      <c r="AO55" s="345">
        <v>-60.1</v>
      </c>
      <c r="AP55" s="346">
        <v>63727</v>
      </c>
      <c r="AQ55" s="347">
        <v>-40.200000000000003</v>
      </c>
      <c r="AR55" s="348">
        <v>-19.899999999999999</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550</v>
      </c>
      <c r="AM56" s="351">
        <v>267521</v>
      </c>
      <c r="AN56" s="352">
        <v>10837</v>
      </c>
      <c r="AO56" s="353">
        <v>-84</v>
      </c>
      <c r="AP56" s="354">
        <v>34577</v>
      </c>
      <c r="AQ56" s="355">
        <v>-24.1</v>
      </c>
      <c r="AR56" s="356">
        <v>-59.9</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553</v>
      </c>
      <c r="AL57" s="335"/>
      <c r="AM57" s="343">
        <v>1877877</v>
      </c>
      <c r="AN57" s="344">
        <v>77219</v>
      </c>
      <c r="AO57" s="345">
        <v>65.5</v>
      </c>
      <c r="AP57" s="346">
        <v>66954</v>
      </c>
      <c r="AQ57" s="347">
        <v>5.0999999999999996</v>
      </c>
      <c r="AR57" s="348">
        <v>60.4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550</v>
      </c>
      <c r="AM58" s="351">
        <v>769171</v>
      </c>
      <c r="AN58" s="352">
        <v>31628</v>
      </c>
      <c r="AO58" s="353">
        <v>191.9</v>
      </c>
      <c r="AP58" s="354">
        <v>37305</v>
      </c>
      <c r="AQ58" s="355">
        <v>7.9</v>
      </c>
      <c r="AR58" s="356">
        <v>184</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554</v>
      </c>
      <c r="AL59" s="335"/>
      <c r="AM59" s="343">
        <v>1328686</v>
      </c>
      <c r="AN59" s="344">
        <v>55491</v>
      </c>
      <c r="AO59" s="345">
        <v>-28.1</v>
      </c>
      <c r="AP59" s="346">
        <v>72656</v>
      </c>
      <c r="AQ59" s="347">
        <v>8.5</v>
      </c>
      <c r="AR59" s="348">
        <v>-36.6</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550</v>
      </c>
      <c r="AM60" s="351">
        <v>409001</v>
      </c>
      <c r="AN60" s="352">
        <v>17082</v>
      </c>
      <c r="AO60" s="353">
        <v>-46</v>
      </c>
      <c r="AP60" s="354">
        <v>36448</v>
      </c>
      <c r="AQ60" s="355">
        <v>-2.2999999999999998</v>
      </c>
      <c r="AR60" s="356">
        <v>-43.7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555</v>
      </c>
      <c r="AL61" s="357"/>
      <c r="AM61" s="358">
        <v>1860768</v>
      </c>
      <c r="AN61" s="359">
        <v>75238</v>
      </c>
      <c r="AO61" s="360">
        <v>18</v>
      </c>
      <c r="AP61" s="361">
        <v>80182</v>
      </c>
      <c r="AQ61" s="362">
        <v>2.1</v>
      </c>
      <c r="AR61" s="348">
        <v>15.9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550</v>
      </c>
      <c r="AM62" s="351">
        <v>793746</v>
      </c>
      <c r="AN62" s="352">
        <v>32005</v>
      </c>
      <c r="AO62" s="353">
        <v>40.799999999999997</v>
      </c>
      <c r="AP62" s="354">
        <v>38319</v>
      </c>
      <c r="AQ62" s="355">
        <v>1.9</v>
      </c>
      <c r="AR62" s="356">
        <v>38.9</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7aVRHi3n9pFIkkP0zvsacanFYv/m7sdIyzX9wY7XqzBjfdpzr/xOgQfEF2P3/rTEw1XByUjVGI3QQ/aTgQpDKA==" saltValue="zJE7QKp9y9y+aXJqDo1t3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v6Zq97HBT5oNcHWlwL+NPqutVMkdkPhMxm2WYNen6vx+ljzjWp7MIzFNQjc6oEDmIuP4jm+bZXxA0vIzMyvfQ==" saltValue="7vRn1Qz8rH6kKO162VvZ9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election activeCell="BI89" sqref="BI89"/>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4k7pFUmJ46I01Z2KdUJvu5K+vPhTTv7fBa9qBlcnkioLBVX3eMmRcj6M4WvmdyKh8zAYzejsBDz1YSz9BYcYg==" saltValue="NkrkFdH+I2BKqB3o5eU2z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75" zoomScaleNormal="75" zoomScaleSheetLayoutView="100" workbookViewId="0">
      <selection activeCell="P48" sqref="P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177" t="s">
        <v>3</v>
      </c>
      <c r="D47" s="1177"/>
      <c r="E47" s="1178"/>
      <c r="F47" s="11">
        <v>7.24</v>
      </c>
      <c r="G47" s="12">
        <v>7.26</v>
      </c>
      <c r="H47" s="12">
        <v>7.1</v>
      </c>
      <c r="I47" s="12">
        <v>7.17</v>
      </c>
      <c r="J47" s="13">
        <v>7.23</v>
      </c>
    </row>
    <row r="48" spans="2:10" ht="57.75" customHeight="1" x14ac:dyDescent="0.15">
      <c r="B48" s="14"/>
      <c r="C48" s="1179" t="s">
        <v>4</v>
      </c>
      <c r="D48" s="1179"/>
      <c r="E48" s="1180"/>
      <c r="F48" s="15">
        <v>3.3</v>
      </c>
      <c r="G48" s="16">
        <v>5.89</v>
      </c>
      <c r="H48" s="16">
        <v>5.45</v>
      </c>
      <c r="I48" s="16">
        <v>4.26</v>
      </c>
      <c r="J48" s="17">
        <v>5.69</v>
      </c>
    </row>
    <row r="49" spans="2:10" ht="57.75" customHeight="1" thickBot="1" x14ac:dyDescent="0.2">
      <c r="B49" s="18"/>
      <c r="C49" s="1181" t="s">
        <v>5</v>
      </c>
      <c r="D49" s="1181"/>
      <c r="E49" s="1182"/>
      <c r="F49" s="19">
        <v>1.02</v>
      </c>
      <c r="G49" s="20">
        <v>2.71</v>
      </c>
      <c r="H49" s="20" t="s">
        <v>564</v>
      </c>
      <c r="I49" s="20" t="s">
        <v>565</v>
      </c>
      <c r="J49" s="21">
        <v>1.39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hO1+7/5b4qGO/KtMgk0Id/8Q3Dp7e7lYNKAYVhXkWNXlCV/ia4kfaD+tep+NI4ETKCGjdOZ2yvgtKu3+1fDf8w==" saltValue="KcdwXer+drKBjl7NIINJE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2019-03-13T05:19:20Z</cp:lastPrinted>
  <dcterms:created xsi:type="dcterms:W3CDTF">2019-02-14T04:11:02Z</dcterms:created>
  <dcterms:modified xsi:type="dcterms:W3CDTF">2019-10-17T02:35:15Z</dcterms:modified>
  <cp:category/>
</cp:coreProperties>
</file>