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65" windowWidth="14940" windowHeight="7770" tabRatio="90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externalReferences>
    <externalReference r:id="rId17"/>
  </externalReferences>
  <calcPr calcId="145621" concurrentManualCount="2"/>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BE38" i="9"/>
  <c r="AM38" i="9"/>
  <c r="U38" i="9"/>
  <c r="C38" i="9"/>
  <c r="BE37" i="9"/>
  <c r="AM37" i="9"/>
  <c r="C37" i="9"/>
  <c r="AM36" i="9"/>
  <c r="AM35" i="9"/>
  <c r="BW34" i="9"/>
  <c r="BW35" i="9" s="1"/>
  <c r="BW36" i="9" s="1"/>
  <c r="BW37" i="9" s="1"/>
  <c r="BW38" i="9" s="1"/>
  <c r="BW39" i="9" s="1"/>
  <c r="BW40" i="9" s="1"/>
  <c r="BW41" i="9" s="1"/>
  <c r="C34" i="9"/>
  <c r="CO34" i="9" l="1"/>
  <c r="CO35" i="9" s="1"/>
  <c r="CO36" i="9" s="1"/>
  <c r="CO37" i="9" s="1"/>
  <c r="CO38" i="9" s="1"/>
  <c r="C35" i="9"/>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U34" i="9"/>
  <c r="U35" i="9" s="1"/>
  <c r="U36" i="9" s="1"/>
  <c r="U37" i="9" s="1"/>
</calcChain>
</file>

<file path=xl/sharedStrings.xml><?xml version="1.0" encoding="utf-8"?>
<sst xmlns="http://schemas.openxmlformats.org/spreadsheetml/2006/main" count="1051" uniqueCount="566">
  <si>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</si>
  <si>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</si>
  <si>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</si>
  <si>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</si>
  <si>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</si>
  <si>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</si>
  <si>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</si>
  <si>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</si>
  <si>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</si>
  <si>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</si>
  <si>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</si>
  <si>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</si>
  <si>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</si>
  <si>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</si>
  <si>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</si>
  <si>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</si>
  <si>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</si>
  <si>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</si>
  <si>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</si>
  <si>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</si>
  <si>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</si>
  <si>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</si>
  <si>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</si>
  <si>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</si>
  <si>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</si>
  <si>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</si>
  <si>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</si>
  <si>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</si>
  <si>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</si>
  <si>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</si>
  <si>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</si>
  <si>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</si>
  <si>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</si>
  <si>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</si>
  <si>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</si>
  <si>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</si>
  <si>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</si>
  <si>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</si>
  <si>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</si>
  <si>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</si>
  <si>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</si>
  <si>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</si>
  <si>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</si>
  <si>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</si>
  <si>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</si>
  <si>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</si>
  <si>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</si>
  <si>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</si>
  <si>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</si>
  <si>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</si>
  <si>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</si>
  <si>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</si>
  <si>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</si>
  <si>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</si>
  <si>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</si>
  <si>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</si>
  <si>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</si>
  <si>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</si>
  <si>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</si>
  <si>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</si>
  <si>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</si>
  <si>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</si>
  <si>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</si>
  <si>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</si>
  <si>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</si>
  <si>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</si>
  <si>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</si>
  <si>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</si>
  <si>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</si>
  <si>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</si>
  <si>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</si>
  <si>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</si>
  <si>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</si>
  <si>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</si>
  <si>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</si>
  <si>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</si>
  <si>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</si>
  <si>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</si>
  <si>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</si>
  <si>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</si>
  <si>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</si>
  <si>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</si>
  <si>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津和野町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</si>
  <si>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</si>
  <si>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</si>
  <si>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</si>
  <si>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</si>
  <si>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</si>
  <si>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</si>
  <si>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</si>
  <si>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</si>
  <si>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</si>
  <si>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</si>
  <si>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</si>
  <si>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</si>
  <si>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</si>
  <si>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</si>
  <si>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</si>
  <si>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</si>
  <si>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</si>
  <si>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</si>
  <si>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</si>
  <si>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</si>
  <si>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</si>
  <si>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</si>
  <si>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</si>
  <si>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</si>
  <si>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</si>
  <si>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</si>
  <si>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</si>
  <si>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</si>
  <si>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</si>
  <si>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</si>
  <si>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</si>
  <si>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</si>
  <si>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</si>
  <si>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</si>
  <si>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</si>
  <si>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</si>
  <si>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</si>
  <si>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</si>
  <si>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</si>
  <si>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</si>
  <si>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</si>
  <si>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</si>
  <si>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</si>
  <si>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</si>
  <si>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</si>
  <si>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</si>
  <si>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</si>
  <si>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</si>
  <si>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</si>
  <si>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</si>
  <si>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</si>
  <si>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</si>
  <si>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</si>
  <si>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</si>
  <si>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</si>
  <si>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</si>
  <si>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</si>
  <si>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</si>
  <si>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</si>
  <si>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</si>
  <si>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</si>
  <si>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</si>
  <si>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</si>
  <si>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</si>
  <si>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</si>
  <si>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</si>
  <si>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</si>
  <si>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</si>
  <si>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</si>
  <si>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</si>
  <si>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</si>
  <si>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</si>
  <si>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</si>
  <si>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</si>
  <si>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</si>
  <si>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</si>
  <si>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</si>
  <si>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</si>
  <si>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</si>
  <si>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</si>
  <si>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</si>
  <si>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</si>
  <si>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</si>
  <si>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</si>
  <si>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</si>
  <si>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</si>
  <si>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</si>
  <si>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</si>
  <si>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</si>
  <si>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</si>
  <si>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</si>
  <si>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</si>
  <si>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</si>
  <si>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</si>
  <si>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</si>
  <si>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</si>
  <si>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</si>
  <si>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</si>
  <si>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</si>
  <si>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</si>
  <si>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</si>
  <si>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</si>
  <si>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</si>
  <si>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</si>
  <si>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</si>
  <si>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</si>
  <si>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</si>
  <si>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</si>
  <si>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</si>
  <si>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</si>
  <si>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</si>
  <si>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</si>
  <si>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島根県津和野町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</si>
  <si>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</si>
  <si>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</si>
  <si>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</si>
  <si>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</si>
  <si>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</si>
  <si>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</si>
  <si>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</si>
  <si>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</si>
  <si>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</si>
  <si>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</si>
  <si>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</si>
  <si>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</si>
  <si>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</si>
  <si>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</si>
  <si>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</si>
  <si>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</si>
  <si>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</si>
  <si>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</si>
  <si>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</si>
  <si>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</si>
  <si>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</si>
  <si>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</si>
  <si>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</si>
  <si>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</si>
  <si>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</si>
  <si>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</si>
  <si>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</si>
  <si>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</si>
  <si>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</si>
  <si>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</si>
  <si>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</si>
  <si>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</si>
  <si>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</si>
  <si>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</si>
  <si>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</si>
  <si>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</si>
  <si>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</si>
  <si>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</si>
  <si>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</si>
  <si>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</si>
  <si>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</si>
  <si>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</si>
  <si>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</si>
  <si>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</si>
  <si>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</si>
  <si>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</si>
  <si>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</si>
  <si>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</si>
  <si>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</si>
  <si>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</si>
  <si>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</si>
  <si>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</si>
  <si>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</si>
  <si>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</si>
  <si>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</si>
  <si>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</si>
  <si>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</si>
  <si>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</si>
  <si>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</si>
  <si>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</si>
  <si>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</si>
  <si>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</si>
  <si>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</si>
  <si>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</si>
  <si>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</si>
  <si>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</si>
  <si>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</si>
  <si>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</si>
  <si>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</si>
  <si>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</si>
  <si>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</si>
  <si>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</si>
  <si>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</si>
  <si>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</si>
  <si>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</si>
  <si>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</si>
  <si>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</si>
  <si>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</si>
  <si>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</si>
  <si>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</si>
  <si>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</si>
  <si>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</si>
  <si>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</si>
  <si>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</si>
  <si>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</si>
  <si>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</si>
  <si>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</si>
  <si>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</si>
  <si>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</si>
  <si>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</si>
  <si>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</si>
  <si>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</si>
  <si>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</si>
  <si>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</si>
  <si>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</si>
  <si>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</si>
  <si>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</si>
  <si>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</si>
  <si>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</si>
  <si>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</si>
  <si>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</si>
  <si>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</si>
  <si>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</si>
  <si>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</si>
  <si>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</si>
  <si>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</si>
  <si>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</si>
  <si>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</si>
  <si>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</si>
  <si>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</si>
  <si>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</si>
  <si>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</si>
  <si>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</si>
  <si>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</si>
  <si>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</si>
  <si>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</si>
  <si>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</si>
  <si>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</si>
  <si>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</si>
  <si>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</si>
  <si>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下水道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</si>
  <si>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</si>
  <si>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</si>
  <si>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</si>
  <si>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</si>
  <si>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</si>
  <si>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</si>
  <si>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</si>
  <si>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</si>
  <si>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</si>
  <si>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</si>
  <si>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</si>
  <si>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</si>
  <si>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</si>
  <si>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</si>
  <si>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</si>
  <si>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</si>
  <si>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</si>
  <si>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</si>
  <si>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</si>
  <si>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</si>
  <si>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</si>
  <si>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</si>
  <si>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</si>
  <si>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</si>
  <si>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</si>
  <si>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</si>
  <si>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</si>
  <si>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島根県津和野町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</si>
  <si>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</si>
  <si>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</si>
  <si>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</si>
  <si>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</si>
  <si>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</si>
  <si>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</si>
  <si>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</si>
  <si>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</si>
  <si>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</si>
  <si>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</si>
  <si>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</si>
  <si>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</si>
  <si>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</si>
  <si>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</si>
  <si>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</si>
  <si>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</si>
  <si>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</si>
  <si>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</si>
  <si>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</si>
  <si>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</si>
  <si>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奨学基金特別会計</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</si>
  <si>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</si>
  <si>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</si>
  <si>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</si>
  <si>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</si>
  <si>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</si>
  <si>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</si>
  <si>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</si>
  <si>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</si>
  <si>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</si>
  <si>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</si>
  <si>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</si>
  <si>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</si>
  <si>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</si>
  <si>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</si>
  <si>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</si>
  <si>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</si>
  <si>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</si>
  <si>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介護老人保健施設事業特別会計</t>
    <phoneticPr fontId="5"/>
  </si>
  <si>
    <t>病院事業会計</t>
    <phoneticPr fontId="5"/>
  </si>
  <si>
    <t>法適用企業</t>
    <phoneticPr fontId="5"/>
  </si>
  <si>
    <t>簡易水道事業特別会計</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</si>
  <si>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</si>
  <si>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</si>
  <si>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</si>
  <si>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</si>
  <si>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</si>
  <si>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</si>
  <si>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</si>
  <si>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</si>
  <si>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</si>
  <si>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</si>
  <si>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</si>
  <si>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</si>
  <si>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</si>
  <si>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</si>
  <si>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</si>
  <si>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</si>
  <si>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</si>
  <si>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</si>
  <si>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</si>
  <si>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</si>
  <si>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</si>
  <si>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</si>
  <si>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</si>
  <si>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</si>
  <si>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</si>
  <si>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</si>
  <si>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</si>
  <si>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</si>
  <si>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</si>
  <si>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</si>
  <si>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</si>
  <si>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</si>
  <si>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</si>
  <si>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</si>
  <si>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</si>
  <si>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</si>
  <si>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</si>
  <si>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</si>
  <si>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</si>
  <si>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</si>
  <si>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</si>
  <si>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</si>
  <si>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</si>
  <si>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</si>
  <si>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</si>
  <si>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</si>
  <si>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</si>
  <si>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</si>
  <si>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</si>
  <si>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</si>
  <si>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</si>
  <si>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</si>
  <si>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</si>
  <si>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</si>
  <si>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</si>
  <si>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</si>
  <si>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</si>
  <si>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</si>
  <si>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</si>
  <si>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</si>
  <si>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</si>
  <si>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</si>
  <si>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</si>
  <si>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</si>
  <si>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</si>
  <si>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</si>
  <si>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</si>
  <si>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</si>
  <si>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</si>
  <si>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</si>
  <si>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</si>
  <si>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</si>
  <si>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</si>
  <si>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</si>
  <si>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</si>
  <si>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</si>
  <si>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</si>
  <si>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</si>
  <si>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</si>
  <si>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</si>
  <si>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</si>
  <si>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</si>
  <si>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</si>
  <si>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</si>
  <si>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</si>
  <si>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</si>
  <si>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</si>
  <si>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</si>
  <si>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</si>
  <si>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</si>
  <si>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</si>
  <si>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</si>
  <si>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</si>
  <si>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</si>
  <si>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</si>
  <si>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</si>
  <si>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</si>
  <si>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</si>
  <si>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</si>
  <si>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</si>
  <si>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</si>
  <si>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</si>
  <si>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</si>
  <si>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</si>
  <si>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</si>
  <si>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</si>
  <si>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</si>
  <si>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</si>
  <si>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</si>
  <si>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</si>
  <si>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</si>
  <si>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</si>
  <si>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</si>
  <si>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</si>
  <si>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</si>
  <si>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</si>
  <si>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</si>
  <si>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</si>
  <si>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</si>
  <si>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</si>
  <si>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</si>
  <si>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</si>
  <si>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</si>
  <si>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</si>
  <si>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</si>
  <si>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</si>
  <si>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</si>
  <si>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</si>
  <si>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</si>
  <si>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</si>
  <si>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</si>
  <si>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</si>
  <si>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</si>
  <si>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</si>
  <si>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</si>
  <si>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</si>
  <si>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</si>
  <si>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</si>
  <si>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3.47</t>
  </si>
  <si>
    <t>病院事業会計</t>
  </si>
  <si>
    <t>一般会計</t>
  </si>
  <si>
    <t>国民健康保険事業特別会計</t>
  </si>
  <si>
    <t>介護保険事業特別会計</t>
  </si>
  <si>
    <t>介護老人保健施設事業特別会計</t>
  </si>
  <si>
    <t>簡易水道事業特別会計</t>
  </si>
  <si>
    <t>農業集落排水事業特別会計</t>
  </si>
  <si>
    <t>下水道事業特別会計</t>
  </si>
  <si>
    <t>その他会計（赤字）</t>
  </si>
  <si>
    <t>その他会計（黒字）</t>
  </si>
  <si>
    <t>鹿足郡養護老人ホーム組合（普通）</t>
    <phoneticPr fontId="2"/>
  </si>
  <si>
    <t>鹿足郡養護老人ホーム組合（介護）</t>
    <phoneticPr fontId="2"/>
  </si>
  <si>
    <t>益田地区広域市町村圏事務組合</t>
    <phoneticPr fontId="2"/>
  </si>
  <si>
    <t>鹿足郡不燃物処理組合</t>
    <phoneticPr fontId="2"/>
  </si>
  <si>
    <t>島根県市町村総合事務組合</t>
    <phoneticPr fontId="2"/>
  </si>
  <si>
    <t>島根県後期高齢者医療広域連合（普通）</t>
    <phoneticPr fontId="2"/>
  </si>
  <si>
    <t>島根県後期高齢者医療広域連合（後期高齢）</t>
    <phoneticPr fontId="2"/>
  </si>
  <si>
    <t>（株）津和野</t>
    <phoneticPr fontId="2"/>
  </si>
  <si>
    <t>（株）日原リゾート開発</t>
    <phoneticPr fontId="2"/>
  </si>
  <si>
    <t>（株）杣の里よこみち</t>
    <phoneticPr fontId="2"/>
  </si>
  <si>
    <t>（株）石西社</t>
    <phoneticPr fontId="2"/>
  </si>
  <si>
    <t>（有）フロンティア日原</t>
    <phoneticPr fontId="2"/>
  </si>
  <si>
    <t>-</t>
    <phoneticPr fontId="2"/>
  </si>
  <si>
    <t>-</t>
    <phoneticPr fontId="2"/>
  </si>
  <si>
    <t>-</t>
    <phoneticPr fontId="2"/>
  </si>
  <si>
    <t>-</t>
    <phoneticPr fontId="2"/>
  </si>
  <si>
    <t>鹿足郡事務組合</t>
    <rPh sb="2" eb="3">
      <t>グン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</si>
  <si>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</si>
  <si>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</si>
  <si>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</si>
  <si>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</si>
  <si>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</si>
  <si>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</si>
  <si>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</si>
  <si>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</si>
  <si>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</si>
  <si>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</si>
  <si>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有形固定資産減価償却率ともに類似団体平均を大きく上回っている。今後は税収や地方交付税の減少が見込まれるため、「公共施設の総量が過大となることがないか」、「将来の需要減少が見込まれる施設がないか」等の検討を行い、各公共施設の統廃合、複合化も視野に入れ施設類型別の延床面積を10年間で約10％程度縮減することを目指す。</t>
    <phoneticPr fontId="5"/>
  </si>
  <si>
    <t>有形固定資産減価償却率</t>
    <phoneticPr fontId="5"/>
  </si>
  <si>
    <t>　合併以降、計画的な繰上償還と行財政改革大綱に基づき新規発行債の抑制を行ったことで実質公債費比率は改善傾向にあるが、将来負担比率については下水道施設整備に係る公営企業債等繰入見込額の増や普通交付税の減額により悪化している。いずれの指標も類似団体平均との比較では依然として上回っている状況であり、今後も引き続き計画的な繰上償還により財政の健全化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</si>
</sst>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109920</c:v>
                </c:pt>
                <c:pt idx="4">
                  <c:v>119882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121315</c:v>
                </c:pt>
                <c:pt idx="1">
                  <c:v>150150</c:v>
                </c:pt>
                <c:pt idx="2">
                  <c:v>182691</c:v>
                </c:pt>
                <c:pt idx="3">
                  <c:v>200208</c:v>
                </c:pt>
                <c:pt idx="4">
                  <c:v>193443</c:v>
                </c:pt>
              </c:numCache>
            </c:numRef>
          </c:val>
          <c:smooth val="0"/>
        </c:ser>
        <c:dLbls>
          <c:showLegendKey val="0"/>
          <c:showVal val="0"/>
          <c:showCatName val="0"/>
          <c:showSerName val="0"/>
          <c:showPercent val="0"/>
          <c:showBubbleSize val="0"/>
        </c:dLbls>
        <c:marker val="1"/>
        <c:smooth val="0"/>
        <c:axId val="98364416"/>
        <c:axId val="98444416"/>
      </c:lineChart>
      <c:catAx>
        <c:axId val="9836441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444416"/>
        <c:crosses val="autoZero"/>
        <c:auto val="1"/>
        <c:lblAlgn val="ctr"/>
        <c:lblOffset val="100"/>
        <c:tickLblSkip val="1"/>
        <c:tickMarkSkip val="1"/>
        <c:noMultiLvlLbl val="0"/>
      </c:catAx>
      <c:valAx>
        <c:axId val="9844441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364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1.89</c:v>
                </c:pt>
                <c:pt idx="1">
                  <c:v>2.1800000000000002</c:v>
                </c:pt>
                <c:pt idx="2">
                  <c:v>1.45</c:v>
                </c:pt>
                <c:pt idx="3">
                  <c:v>2.71</c:v>
                </c:pt>
                <c:pt idx="4">
                  <c:v>1.78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32.01</c:v>
                </c:pt>
                <c:pt idx="1">
                  <c:v>35.090000000000003</c:v>
                </c:pt>
                <c:pt idx="2">
                  <c:v>32.729999999999997</c:v>
                </c:pt>
                <c:pt idx="3">
                  <c:v>30.78</c:v>
                </c:pt>
                <c:pt idx="4">
                  <c:v>30.29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56134016"/>
        <c:axId val="156295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6.8</c:v>
                </c:pt>
                <c:pt idx="1">
                  <c:v>2.81</c:v>
                </c:pt>
                <c:pt idx="2">
                  <c:v>-3.47</c:v>
                </c:pt>
                <c:pt idx="3">
                  <c:v>2.5099999999999998</c:v>
                </c:pt>
                <c:pt idx="4">
                  <c:v>2.56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56134016"/>
        <c:axId val="156295936"/>
      </c:lineChart>
      <c:catAx>
        <c:axId val="156134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6295936"/>
        <c:crosses val="autoZero"/>
        <c:auto val="1"/>
        <c:lblAlgn val="ctr"/>
        <c:lblOffset val="100"/>
        <c:tickLblSkip val="1"/>
        <c:tickMarkSkip val="1"/>
        <c:noMultiLvlLbl val="0"/>
      </c:catAx>
      <c:valAx>
        <c:axId val="156295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134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0.25</c:v>
                </c:pt>
                <c:pt idx="2">
                  <c:v>#N/A</c:v>
                </c:pt>
                <c:pt idx="3">
                  <c:v>0.11</c:v>
                </c:pt>
                <c:pt idx="4">
                  <c:v>#N/A</c:v>
                </c:pt>
                <c:pt idx="5">
                  <c:v>0.1</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0.04</c:v>
                </c:pt>
                <c:pt idx="2">
                  <c:v>#N/A</c:v>
                </c:pt>
                <c:pt idx="3">
                  <c:v>0.04</c:v>
                </c:pt>
                <c:pt idx="4">
                  <c:v>#N/A</c:v>
                </c:pt>
                <c:pt idx="5">
                  <c:v>0.02</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7.0000000000000007E-2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0.04</c:v>
                </c:pt>
                <c:pt idx="2">
                  <c:v>#N/A</c:v>
                </c:pt>
                <c:pt idx="3">
                  <c:v>0.04</c:v>
                </c:pt>
                <c:pt idx="4">
                  <c:v>#N/A</c:v>
                </c:pt>
                <c:pt idx="5">
                  <c:v>7.0000000000000007E-2</c:v>
                </c:pt>
                <c:pt idx="6">
                  <c:v>#N/A</c:v>
                </c:pt>
                <c:pt idx="7">
                  <c:v>7.0000000000000007E-2</c:v>
                </c:pt>
                <c:pt idx="8">
                  <c:v>#N/A</c:v>
                </c:pt>
                <c:pt idx="9">
                  <c:v>0.11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介護老人保健施設事業特別会計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c:v>
                </c:pt>
                <c:pt idx="2">
                  <c:v>#N/A</c:v>
                </c:pt>
                <c:pt idx="3">
                  <c:v>0.16</c:v>
                </c:pt>
                <c:pt idx="4">
                  <c:v>#N/A</c:v>
                </c:pt>
                <c:pt idx="5">
                  <c:v>0</c:v>
                </c:pt>
                <c:pt idx="6">
                  <c:v>#N/A</c:v>
                </c:pt>
                <c:pt idx="7">
                  <c:v>0.15</c:v>
                </c:pt>
                <c:pt idx="8">
                  <c:v>#N/A</c:v>
                </c:pt>
                <c:pt idx="9">
                  <c:v>0.17</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0.19</c:v>
                </c:pt>
                <c:pt idx="2">
                  <c:v>#N/A</c:v>
                </c:pt>
                <c:pt idx="3">
                  <c:v>0.39</c:v>
                </c:pt>
                <c:pt idx="4">
                  <c:v>#N/A</c:v>
                </c:pt>
                <c:pt idx="5">
                  <c:v>0.71</c:v>
                </c:pt>
                <c:pt idx="6">
                  <c:v>#N/A</c:v>
                </c:pt>
                <c:pt idx="7">
                  <c:v>0.41</c:v>
                </c:pt>
                <c:pt idx="8">
                  <c:v>#N/A</c:v>
                </c:pt>
                <c:pt idx="9">
                  <c:v>0.48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0.03</c:v>
                </c:pt>
                <c:pt idx="2">
                  <c:v>#N/A</c:v>
                </c:pt>
                <c:pt idx="3">
                  <c:v>0.22</c:v>
                </c:pt>
                <c:pt idx="4">
                  <c:v>#N/A</c:v>
                </c:pt>
                <c:pt idx="5">
                  <c:v>0.11</c:v>
                </c:pt>
                <c:pt idx="6">
                  <c:v>#N/A</c:v>
                </c:pt>
                <c:pt idx="7">
                  <c:v>0.69</c:v>
                </c:pt>
                <c:pt idx="8">
                  <c:v>#N/A</c:v>
                </c:pt>
                <c:pt idx="9">
                  <c:v>0.85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1.66</c:v>
                </c:pt>
                <c:pt idx="2">
                  <c:v>#N/A</c:v>
                </c:pt>
                <c:pt idx="3">
                  <c:v>2.09</c:v>
                </c:pt>
                <c:pt idx="4">
                  <c:v>#N/A</c:v>
                </c:pt>
                <c:pt idx="5">
                  <c:v>1.36</c:v>
                </c:pt>
                <c:pt idx="6">
                  <c:v>#N/A</c:v>
                </c:pt>
                <c:pt idx="7">
                  <c:v>2.67</c:v>
                </c:pt>
                <c:pt idx="8">
                  <c:v>#N/A</c:v>
                </c:pt>
                <c:pt idx="9">
                  <c:v>1.76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3.32</c:v>
                </c:pt>
                <c:pt idx="2">
                  <c:v>#N/A</c:v>
                </c:pt>
                <c:pt idx="3">
                  <c:v>3.95</c:v>
                </c:pt>
                <c:pt idx="4">
                  <c:v>#N/A</c:v>
                </c:pt>
                <c:pt idx="5">
                  <c:v>4.45</c:v>
                </c:pt>
                <c:pt idx="6">
                  <c:v>#N/A</c:v>
                </c:pt>
                <c:pt idx="7">
                  <c:v>4.91</c:v>
                </c:pt>
                <c:pt idx="8">
                  <c:v>#N/A</c:v>
                </c:pt>
                <c:pt idx="9">
                  <c:v>5.42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62177792"/>
        <c:axId val="162179328"/>
      </c:barChart>
      <c:catAx>
        <c:axId val="162177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2179328"/>
        <c:crosses val="autoZero"/>
        <c:auto val="1"/>
        <c:lblAlgn val="ctr"/>
        <c:lblOffset val="100"/>
        <c:tickLblSkip val="1"/>
        <c:tickMarkSkip val="1"/>
        <c:noMultiLvlLbl val="0"/>
      </c:catAx>
      <c:valAx>
        <c:axId val="162179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177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1277</c:v>
                </c:pt>
                <c:pt idx="5">
                  <c:v>1218</c:v>
                </c:pt>
                <c:pt idx="8">
                  <c:v>1252</c:v>
                </c:pt>
                <c:pt idx="11">
                  <c:v>1171</c:v>
                </c:pt>
                <c:pt idx="14">
                  <c:v>1112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22</c:v>
                </c:pt>
                <c:pt idx="3">
                  <c:v>19</c:v>
                </c:pt>
                <c:pt idx="6">
                  <c:v>18</c:v>
                </c:pt>
                <c:pt idx="9">
                  <c:v>11</c:v>
                </c:pt>
                <c:pt idx="12">
                  <c:v>10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74</c:v>
                </c:pt>
                <c:pt idx="3">
                  <c:v>74</c:v>
                </c:pt>
                <c:pt idx="6">
                  <c:v>32</c:v>
                </c:pt>
                <c:pt idx="9">
                  <c:v>31</c:v>
                </c:pt>
                <c:pt idx="12">
                  <c:v>31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236</c:v>
                </c:pt>
                <c:pt idx="3">
                  <c:v>238</c:v>
                </c:pt>
                <c:pt idx="6">
                  <c:v>270</c:v>
                </c:pt>
                <c:pt idx="9">
                  <c:v>262</c:v>
                </c:pt>
                <c:pt idx="12">
                  <c:v>266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1440</c:v>
                </c:pt>
                <c:pt idx="3">
                  <c:v>1316</c:v>
                </c:pt>
                <c:pt idx="6">
                  <c:v>1327</c:v>
                </c:pt>
                <c:pt idx="9">
                  <c:v>1292</c:v>
                </c:pt>
                <c:pt idx="12">
                  <c:v>1219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2250752"/>
        <c:axId val="1622526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495</c:v>
                </c:pt>
                <c:pt idx="2">
                  <c:v>#N/A</c:v>
                </c:pt>
                <c:pt idx="3">
                  <c:v>#N/A</c:v>
                </c:pt>
                <c:pt idx="4">
                  <c:v>429</c:v>
                </c:pt>
                <c:pt idx="5">
                  <c:v>#N/A</c:v>
                </c:pt>
                <c:pt idx="6">
                  <c:v>#N/A</c:v>
                </c:pt>
                <c:pt idx="7">
                  <c:v>395</c:v>
                </c:pt>
                <c:pt idx="8">
                  <c:v>#N/A</c:v>
                </c:pt>
                <c:pt idx="9">
                  <c:v>#N/A</c:v>
                </c:pt>
                <c:pt idx="10">
                  <c:v>425</c:v>
                </c:pt>
                <c:pt idx="11">
                  <c:v>#N/A</c:v>
                </c:pt>
                <c:pt idx="12">
                  <c:v>#N/A</c:v>
                </c:pt>
                <c:pt idx="13">
                  <c:v>414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2250752"/>
        <c:axId val="162252672"/>
      </c:lineChart>
      <c:catAx>
        <c:axId val="162250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2252672"/>
        <c:crosses val="autoZero"/>
        <c:auto val="1"/>
        <c:lblAlgn val="ctr"/>
        <c:lblOffset val="100"/>
        <c:tickLblSkip val="1"/>
        <c:tickMarkSkip val="1"/>
        <c:noMultiLvlLbl val="0"/>
      </c:catAx>
      <c:valAx>
        <c:axId val="162252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250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10219</c:v>
                </c:pt>
                <c:pt idx="5">
                  <c:v>9865</c:v>
                </c:pt>
                <c:pt idx="8">
                  <c:v>10430</c:v>
                </c:pt>
                <c:pt idx="11">
                  <c:v>10451</c:v>
                </c:pt>
                <c:pt idx="14">
                  <c:v>10507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333</c:v>
                </c:pt>
                <c:pt idx="5">
                  <c:v>332</c:v>
                </c:pt>
                <c:pt idx="8">
                  <c:v>329</c:v>
                </c:pt>
                <c:pt idx="11">
                  <c:v>334</c:v>
                </c:pt>
                <c:pt idx="14">
                  <c:v>300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2770</c:v>
                </c:pt>
                <c:pt idx="5">
                  <c:v>3107</c:v>
                </c:pt>
                <c:pt idx="8">
                  <c:v>3421</c:v>
                </c:pt>
                <c:pt idx="11">
                  <c:v>3406</c:v>
                </c:pt>
                <c:pt idx="14">
                  <c:v>3144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1372</c:v>
                </c:pt>
                <c:pt idx="3">
                  <c:v>1350</c:v>
                </c:pt>
                <c:pt idx="6">
                  <c:v>1256</c:v>
                </c:pt>
                <c:pt idx="9">
                  <c:v>1235</c:v>
                </c:pt>
                <c:pt idx="12">
                  <c:v>1198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211</c:v>
                </c:pt>
                <c:pt idx="3">
                  <c:v>138</c:v>
                </c:pt>
                <c:pt idx="6">
                  <c:v>117</c:v>
                </c:pt>
                <c:pt idx="9">
                  <c:v>92</c:v>
                </c:pt>
                <c:pt idx="12">
                  <c:v>69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3637</c:v>
                </c:pt>
                <c:pt idx="3">
                  <c:v>3616</c:v>
                </c:pt>
                <c:pt idx="6">
                  <c:v>3495</c:v>
                </c:pt>
                <c:pt idx="9">
                  <c:v>3456</c:v>
                </c:pt>
                <c:pt idx="12">
                  <c:v>3455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141</c:v>
                </c:pt>
                <c:pt idx="3">
                  <c:v>122</c:v>
                </c:pt>
                <c:pt idx="6">
                  <c:v>104</c:v>
                </c:pt>
                <c:pt idx="9">
                  <c:v>93</c:v>
                </c:pt>
                <c:pt idx="12">
                  <c:v>83</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11853</c:v>
                </c:pt>
                <c:pt idx="3">
                  <c:v>12105</c:v>
                </c:pt>
                <c:pt idx="6">
                  <c:v>12340</c:v>
                </c:pt>
                <c:pt idx="9">
                  <c:v>12733</c:v>
                </c:pt>
                <c:pt idx="12">
                  <c:v>12935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46952576"/>
        <c:axId val="146954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3892</c:v>
                </c:pt>
                <c:pt idx="2">
                  <c:v>#N/A</c:v>
                </c:pt>
                <c:pt idx="3">
                  <c:v>#N/A</c:v>
                </c:pt>
                <c:pt idx="4">
                  <c:v>4028</c:v>
                </c:pt>
                <c:pt idx="5">
                  <c:v>#N/A</c:v>
                </c:pt>
                <c:pt idx="6">
                  <c:v>#N/A</c:v>
                </c:pt>
                <c:pt idx="7">
                  <c:v>3132</c:v>
                </c:pt>
                <c:pt idx="8">
                  <c:v>#N/A</c:v>
                </c:pt>
                <c:pt idx="9">
                  <c:v>#N/A</c:v>
                </c:pt>
                <c:pt idx="10">
                  <c:v>3419</c:v>
                </c:pt>
                <c:pt idx="11">
                  <c:v>#N/A</c:v>
                </c:pt>
                <c:pt idx="12">
                  <c:v>#N/A</c:v>
                </c:pt>
                <c:pt idx="13">
                  <c:v>3789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46952576"/>
        <c:axId val="146954496"/>
      </c:lineChart>
      <c:catAx>
        <c:axId val="146952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6954496"/>
        <c:crosses val="autoZero"/>
        <c:auto val="1"/>
        <c:lblAlgn val="ctr"/>
        <c:lblOffset val="100"/>
        <c:tickLblSkip val="1"/>
        <c:tickMarkSkip val="1"/>
        <c:noMultiLvlLbl val="0"/>
      </c:catAx>
      <c:valAx>
        <c:axId val="146954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952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83.4</c:v>
                </c:pt>
              </c:numCache>
            </c:numRef>
          </c:xVal>
          <c:yVal>
            <c:numRef>
              <c:f>公会計指標分析・財政指標組合せ分析表!$K$51:$O$51</c:f>
              <c:numCache>
                <c:formatCode>#,##0.0;"▲ "#,##0.0</c:formatCode>
                <c:ptCount val="5"/>
                <c:pt idx="3">
                  <c:v>89.1</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57.2</c:v>
                </c:pt>
              </c:numCache>
            </c:numRef>
          </c:xVal>
          <c:yVal>
            <c:numRef>
              <c:f>公会計指標分析・財政指標組合せ分析表!$K$55:$O$55</c:f>
              <c:numCache>
                <c:formatCode>#,##0.0;"▲ "#,##0.0</c:formatCode>
                <c:ptCount val="5"/>
                <c:pt idx="3">
                  <c:v>27</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91943680"/>
        <c:axId val="91945600"/>
      </c:scatterChart>
      <c:valAx>
        <c:axId val="91943680"/>
        <c:scaling>
          <c:orientation val="minMax"/>
          <c:max val="86"/>
          <c:min val="5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1945600"/>
        <c:crosses val="autoZero"/>
        <c:crossBetween val="midCat"/>
      </c:valAx>
      <c:valAx>
        <c:axId val="91945600"/>
        <c:scaling>
          <c:orientation val="minMax"/>
          <c:max val="100"/>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19436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15.1</c:v>
                </c:pt>
                <c:pt idx="1">
                  <c:v>13.2</c:v>
                </c:pt>
                <c:pt idx="2">
                  <c:v>11.4</c:v>
                </c:pt>
                <c:pt idx="3">
                  <c:v>10.9</c:v>
                </c:pt>
                <c:pt idx="4">
                  <c:v>10.9</c:v>
                </c:pt>
              </c:numCache>
            </c:numRef>
          </c:xVal>
          <c:yVal>
            <c:numRef>
              <c:f>公会計指標分析・財政指標組合せ分析表!$K$73:$O$73</c:f>
              <c:numCache>
                <c:formatCode>#,##0.0;"▲ "#,##0.0</c:formatCode>
                <c:ptCount val="5"/>
                <c:pt idx="0">
                  <c:v>100.3</c:v>
                </c:pt>
                <c:pt idx="1">
                  <c:v>104.4</c:v>
                </c:pt>
                <c:pt idx="2">
                  <c:v>83.1</c:v>
                </c:pt>
                <c:pt idx="3">
                  <c:v>89.1</c:v>
                </c:pt>
                <c:pt idx="4">
                  <c:v>102.6</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2.388681237006797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3.9524112153559478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10.5</c:v>
                </c:pt>
                <c:pt idx="2">
                  <c:v>9.5</c:v>
                </c:pt>
                <c:pt idx="3">
                  <c:v>8.6999999999999993</c:v>
                </c:pt>
                <c:pt idx="4">
                  <c:v>8.6</c:v>
                </c:pt>
              </c:numCache>
            </c:numRef>
          </c:xVal>
          <c:yVal>
            <c:numRef>
              <c:f>公会計指標分析・財政指標組合せ分析表!$K$77:$O$77</c:f>
              <c:numCache>
                <c:formatCode>#,##0.0;"▲ "#,##0.0</c:formatCode>
                <c:ptCount val="5"/>
                <c:pt idx="0">
                  <c:v>28.4</c:v>
                </c:pt>
                <c:pt idx="1">
                  <c:v>20.5</c:v>
                </c:pt>
                <c:pt idx="2">
                  <c:v>17.899999999999999</c:v>
                </c:pt>
                <c:pt idx="3">
                  <c:v>27</c:v>
                </c:pt>
                <c:pt idx="4">
                  <c:v>25.4</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66482688"/>
        <c:axId val="166484608"/>
      </c:scatterChart>
      <c:valAx>
        <c:axId val="166482688"/>
        <c:scaling>
          <c:orientation val="minMax"/>
          <c:max val="15.7"/>
          <c:min val="8.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6484608"/>
        <c:crosses val="autoZero"/>
        <c:crossBetween val="midCat"/>
      </c:valAx>
      <c:valAx>
        <c:axId val="166484608"/>
        <c:scaling>
          <c:orientation val="minMax"/>
          <c:max val="119"/>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648268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島根県津和野町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元利償還金及び債務負担行為に基づく支出額は、計画的な繰上償還を行ったことにより減少傾向にあるが、公営企業債の元利償還金繰入金は下水道事業費の増等により増加傾向にある。</a:t>
          </a:r>
          <a:endParaRPr lang="ja-JP" altLang="ja-JP" sz="1400">
            <a:effectLst/>
          </a:endParaRPr>
        </a:p>
        <a:p>
          <a:pPr rtl="0"/>
          <a:r>
            <a:rPr lang="ja-JP" altLang="ja-JP" sz="1100" b="0" i="0" baseline="0">
              <a:solidFill>
                <a:schemeClr val="dk1"/>
              </a:solidFill>
              <a:effectLst/>
              <a:latin typeface="+mn-lt"/>
              <a:ea typeface="+mn-ea"/>
              <a:cs typeface="+mn-cs"/>
            </a:rPr>
            <a:t>　今後とも引き続き計画的な繰上償還を行うとともに、公営企業等についてもプライマリーバランスの黒字を維持しながら、計画的事業の実施に努める。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島根県津和野町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退職者の増による職員数の減により退職手当負担見込額や一部事務組等負担見込額・債務負担行為に基づく支出予定額は減少したものの、平成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月豪雨災害及び緊急防災無線整備に係る地方債借入を行ったことにより地方債残高が</a:t>
          </a:r>
          <a:r>
            <a:rPr lang="ja-JP" altLang="en-US" sz="1100" b="0" i="0" baseline="0">
              <a:solidFill>
                <a:schemeClr val="dk1"/>
              </a:solidFill>
              <a:effectLst/>
              <a:latin typeface="+mn-lt"/>
              <a:ea typeface="+mn-ea"/>
              <a:cs typeface="+mn-cs"/>
            </a:rPr>
            <a:t>増加している</a:t>
          </a:r>
          <a:r>
            <a:rPr lang="ja-JP" altLang="ja-JP" sz="1100" b="0" i="0" baseline="0">
              <a:solidFill>
                <a:schemeClr val="dk1"/>
              </a:solidFill>
              <a:effectLst/>
              <a:latin typeface="+mn-lt"/>
              <a:ea typeface="+mn-ea"/>
              <a:cs typeface="+mn-cs"/>
            </a:rPr>
            <a:t>。</a:t>
          </a:r>
          <a:endParaRPr lang="ja-JP" altLang="ja-JP">
            <a:effectLst/>
          </a:endParaRPr>
        </a:p>
        <a:p>
          <a:pPr rtl="0"/>
          <a:r>
            <a:rPr lang="ja-JP" altLang="ja-JP" sz="1100" b="0" i="0" baseline="0">
              <a:solidFill>
                <a:schemeClr val="dk1"/>
              </a:solidFill>
              <a:effectLst/>
              <a:latin typeface="+mn-lt"/>
              <a:ea typeface="+mn-ea"/>
              <a:cs typeface="+mn-cs"/>
            </a:rPr>
            <a:t>　今後も継続して計画的な繰上償還を実施するとともに、新発債の発行抑制・充当可能基金積立の増額に努める。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島根県津和野町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7,761
7,703
307.03
9,640,730
9,478,086
84,944
4,766,778
12,934,861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102.6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整備から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年以上経過している施設が</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施設、全体の</a:t>
          </a:r>
          <a:r>
            <a:rPr kumimoji="1" lang="en-US" altLang="ja-JP" sz="1100">
              <a:solidFill>
                <a:schemeClr val="dk1"/>
              </a:solidFill>
              <a:effectLst/>
              <a:latin typeface="+mn-lt"/>
              <a:ea typeface="+mn-ea"/>
              <a:cs typeface="+mn-cs"/>
            </a:rPr>
            <a:t>46.3</a:t>
          </a:r>
          <a:r>
            <a:rPr kumimoji="1" lang="ja-JP" altLang="ja-JP" sz="1100">
              <a:solidFill>
                <a:schemeClr val="dk1"/>
              </a:solidFill>
              <a:effectLst/>
              <a:latin typeface="+mn-lt"/>
              <a:ea typeface="+mn-ea"/>
              <a:cs typeface="+mn-cs"/>
            </a:rPr>
            <a:t>％となっている。老朽化が進み、今後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年で耐用年数の到来を迎える施設は全施設の</a:t>
          </a:r>
          <a:r>
            <a:rPr kumimoji="1" lang="en-US" altLang="ja-JP" sz="1100">
              <a:solidFill>
                <a:schemeClr val="dk1"/>
              </a:solidFill>
              <a:effectLst/>
              <a:latin typeface="+mn-lt"/>
              <a:ea typeface="+mn-ea"/>
              <a:cs typeface="+mn-cs"/>
            </a:rPr>
            <a:t>46.3</a:t>
          </a:r>
          <a:r>
            <a:rPr kumimoji="1" lang="ja-JP" altLang="ja-JP" sz="1100">
              <a:solidFill>
                <a:schemeClr val="dk1"/>
              </a:solidFill>
              <a:effectLst/>
              <a:latin typeface="+mn-lt"/>
              <a:ea typeface="+mn-ea"/>
              <a:cs typeface="+mn-cs"/>
            </a:rPr>
            <a:t>％となるため施設更新が課題となっている。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57876</xdr:rowOff>
    </xdr:from>
    <xdr:to>
      <xdr:col>3</xdr:col>
      <xdr:colOff>1170940</xdr:colOff>
      <xdr:row>34</xdr:row>
      <xdr:rowOff>128451</xdr:rowOff>
    </xdr:to>
    <xdr:cxnSp macro="">
      <xdr:nvCxnSpPr>
        <xdr:cNvPr id="66" name="直線コネクタ 65"/>
        <xdr:cNvCxnSpPr/>
      </xdr:nvCxnSpPr>
      <xdr:spPr>
        <a:xfrm flipV="1">
          <a:off x="4760595" y="5468076"/>
          <a:ext cx="1270" cy="1270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132278</xdr:rowOff>
    </xdr:from>
    <xdr:ext cx="405111" cy="259045"/>
    <xdr:sp macro="" textlink="">
      <xdr:nvSpPr>
        <xdr:cNvPr id="67" name="有形固定資産減価償却率最小値テキスト"/>
        <xdr:cNvSpPr txBox="1"/>
      </xdr:nvSpPr>
      <xdr:spPr>
        <a:xfrm>
          <a:off x="4813300"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3</xdr:col>
      <xdr:colOff>1082675</xdr:colOff>
      <xdr:row>34</xdr:row>
      <xdr:rowOff>128451</xdr:rowOff>
    </xdr:from>
    <xdr:to>
      <xdr:col>3</xdr:col>
      <xdr:colOff>1260475</xdr:colOff>
      <xdr:row>34</xdr:row>
      <xdr:rowOff>128451</xdr:rowOff>
    </xdr:to>
    <xdr:cxnSp macro="">
      <xdr:nvCxnSpPr>
        <xdr:cNvPr id="68" name="直線コネクタ 67"/>
        <xdr:cNvCxnSpPr/>
      </xdr:nvCxnSpPr>
      <xdr:spPr>
        <a:xfrm>
          <a:off x="4673600" y="6738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4553</xdr:rowOff>
    </xdr:from>
    <xdr:ext cx="405111" cy="259045"/>
    <xdr:sp macro="" textlink="">
      <xdr:nvSpPr>
        <xdr:cNvPr id="69" name="有形固定資産減価償却率最大値テキスト"/>
        <xdr:cNvSpPr txBox="1"/>
      </xdr:nvSpPr>
      <xdr:spPr>
        <a:xfrm>
          <a:off x="4813300" y="524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3</xdr:col>
      <xdr:colOff>1082675</xdr:colOff>
      <xdr:row>27</xdr:row>
      <xdr:rowOff>57876</xdr:rowOff>
    </xdr:from>
    <xdr:to>
      <xdr:col>3</xdr:col>
      <xdr:colOff>1260475</xdr:colOff>
      <xdr:row>27</xdr:row>
      <xdr:rowOff>57876</xdr:rowOff>
    </xdr:to>
    <xdr:cxnSp macro="">
      <xdr:nvCxnSpPr>
        <xdr:cNvPr id="70" name="直線コネクタ 69"/>
        <xdr:cNvCxnSpPr/>
      </xdr:nvCxnSpPr>
      <xdr:spPr>
        <a:xfrm>
          <a:off x="4673600" y="5468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169471</xdr:rowOff>
    </xdr:from>
    <xdr:ext cx="405111" cy="259045"/>
    <xdr:sp macro="" textlink="">
      <xdr:nvSpPr>
        <xdr:cNvPr id="71" name="有形固定資産減価償却率平均値テキスト"/>
        <xdr:cNvSpPr txBox="1"/>
      </xdr:nvSpPr>
      <xdr:spPr>
        <a:xfrm>
          <a:off x="4813300" y="6265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32</xdr:row>
      <xdr:rowOff>19594</xdr:rowOff>
    </xdr:from>
    <xdr:to>
      <xdr:col>3</xdr:col>
      <xdr:colOff>1222375</xdr:colOff>
      <xdr:row>32</xdr:row>
      <xdr:rowOff>121194</xdr:rowOff>
    </xdr:to>
    <xdr:sp macro="" textlink="">
      <xdr:nvSpPr>
        <xdr:cNvPr id="72" name="フローチャート : 判断 71"/>
        <xdr:cNvSpPr/>
      </xdr:nvSpPr>
      <xdr:spPr>
        <a:xfrm>
          <a:off x="4711700" y="628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126274</xdr:rowOff>
    </xdr:from>
    <xdr:to>
      <xdr:col>3</xdr:col>
      <xdr:colOff>511175</xdr:colOff>
      <xdr:row>32</xdr:row>
      <xdr:rowOff>56424</xdr:rowOff>
    </xdr:to>
    <xdr:sp macro="" textlink="">
      <xdr:nvSpPr>
        <xdr:cNvPr id="73" name="フローチャート : 判断 72"/>
        <xdr:cNvSpPr/>
      </xdr:nvSpPr>
      <xdr:spPr>
        <a:xfrm>
          <a:off x="4000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27</xdr:row>
      <xdr:rowOff>3992</xdr:rowOff>
    </xdr:from>
    <xdr:to>
      <xdr:col>3</xdr:col>
      <xdr:colOff>511175</xdr:colOff>
      <xdr:row>27</xdr:row>
      <xdr:rowOff>105592</xdr:rowOff>
    </xdr:to>
    <xdr:sp macro="" textlink="">
      <xdr:nvSpPr>
        <xdr:cNvPr id="79" name="円/楕円 78"/>
        <xdr:cNvSpPr/>
      </xdr:nvSpPr>
      <xdr:spPr>
        <a:xfrm>
          <a:off x="4000500" y="54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32</xdr:row>
      <xdr:rowOff>47551</xdr:rowOff>
    </xdr:from>
    <xdr:ext cx="405111" cy="259045"/>
    <xdr:sp macro="" textlink="">
      <xdr:nvSpPr>
        <xdr:cNvPr id="80" name="n_1aveValue有形固定資産減価償却率"/>
        <xdr:cNvSpPr txBox="1"/>
      </xdr:nvSpPr>
      <xdr:spPr>
        <a:xfrm>
          <a:off x="3836043" y="6315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3</xdr:col>
      <xdr:colOff>245118</xdr:colOff>
      <xdr:row>25</xdr:row>
      <xdr:rowOff>122119</xdr:rowOff>
    </xdr:from>
    <xdr:ext cx="405111" cy="259045"/>
    <xdr:sp macro="" textlink="">
      <xdr:nvSpPr>
        <xdr:cNvPr id="81" name="n_1mainValue有形固定資産減価償却率"/>
        <xdr:cNvSpPr txBox="1"/>
      </xdr:nvSpPr>
      <xdr:spPr>
        <a:xfrm>
          <a:off x="3836043" y="5189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島根県津和野町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7,761
7,703
307.03
9,640,730
9,478,086
84,944
4,766,778
12,934,861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102.6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135636</xdr:rowOff>
    </xdr:from>
    <xdr:to>
      <xdr:col>6</xdr:col>
      <xdr:colOff>510540</xdr:colOff>
      <xdr:row>42</xdr:row>
      <xdr:rowOff>53340</xdr:rowOff>
    </xdr:to>
    <xdr:cxnSp macro="">
      <xdr:nvCxnSpPr>
        <xdr:cNvPr id="55" name="直線コネクタ 54"/>
        <xdr:cNvCxnSpPr/>
      </xdr:nvCxnSpPr>
      <xdr:spPr>
        <a:xfrm flipV="1">
          <a:off x="4634865" y="5793486"/>
          <a:ext cx="0"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57167</xdr:rowOff>
    </xdr:from>
    <xdr:ext cx="405111" cy="259045"/>
    <xdr:sp macro="" textlink="">
      <xdr:nvSpPr>
        <xdr:cNvPr id="56" name="【道路】&#10;有形固定資産減価償却率最小値テキスト"/>
        <xdr:cNvSpPr txBox="1"/>
      </xdr:nvSpPr>
      <xdr:spPr>
        <a:xfrm>
          <a:off x="47244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42</xdr:row>
      <xdr:rowOff>53340</xdr:rowOff>
    </xdr:from>
    <xdr:to>
      <xdr:col>6</xdr:col>
      <xdr:colOff>600075</xdr:colOff>
      <xdr:row>42</xdr:row>
      <xdr:rowOff>53340</xdr:rowOff>
    </xdr:to>
    <xdr:cxnSp macro="">
      <xdr:nvCxnSpPr>
        <xdr:cNvPr id="57" name="直線コネクタ 56"/>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82313</xdr:rowOff>
    </xdr:from>
    <xdr:ext cx="405111" cy="259045"/>
    <xdr:sp macro="" textlink="">
      <xdr:nvSpPr>
        <xdr:cNvPr id="58" name="【道路】&#10;有形固定資産減価償却率最大値テキスト"/>
        <xdr:cNvSpPr txBox="1"/>
      </xdr:nvSpPr>
      <xdr:spPr>
        <a:xfrm>
          <a:off x="4724400" y="5568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6</xdr:col>
      <xdr:colOff>422275</xdr:colOff>
      <xdr:row>33</xdr:row>
      <xdr:rowOff>135636</xdr:rowOff>
    </xdr:from>
    <xdr:to>
      <xdr:col>6</xdr:col>
      <xdr:colOff>600075</xdr:colOff>
      <xdr:row>33</xdr:row>
      <xdr:rowOff>135636</xdr:rowOff>
    </xdr:to>
    <xdr:cxnSp macro="">
      <xdr:nvCxnSpPr>
        <xdr:cNvPr id="59" name="直線コネクタ 58"/>
        <xdr:cNvCxnSpPr/>
      </xdr:nvCxnSpPr>
      <xdr:spPr>
        <a:xfrm>
          <a:off x="4546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54119</xdr:rowOff>
    </xdr:from>
    <xdr:ext cx="405111" cy="259045"/>
    <xdr:sp macro="" textlink="">
      <xdr:nvSpPr>
        <xdr:cNvPr id="60" name="【道路】&#10;有形固定資産減価償却率平均値テキスト"/>
        <xdr:cNvSpPr txBox="1"/>
      </xdr:nvSpPr>
      <xdr:spPr>
        <a:xfrm>
          <a:off x="4724400" y="67406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75692</xdr:rowOff>
    </xdr:from>
    <xdr:to>
      <xdr:col>6</xdr:col>
      <xdr:colOff>561975</xdr:colOff>
      <xdr:row>40</xdr:row>
      <xdr:rowOff>5842</xdr:rowOff>
    </xdr:to>
    <xdr:sp macro="" textlink="">
      <xdr:nvSpPr>
        <xdr:cNvPr id="61" name="フローチャート : 判断 60"/>
        <xdr:cNvSpPr/>
      </xdr:nvSpPr>
      <xdr:spPr>
        <a:xfrm>
          <a:off x="4584700" y="676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135128</xdr:rowOff>
    </xdr:from>
    <xdr:to>
      <xdr:col>5</xdr:col>
      <xdr:colOff>409575</xdr:colOff>
      <xdr:row>39</xdr:row>
      <xdr:rowOff>65278</xdr:rowOff>
    </xdr:to>
    <xdr:sp macro="" textlink="">
      <xdr:nvSpPr>
        <xdr:cNvPr id="62" name="フローチャート : 判断 61"/>
        <xdr:cNvSpPr/>
      </xdr:nvSpPr>
      <xdr:spPr>
        <a:xfrm>
          <a:off x="3746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141986</xdr:rowOff>
    </xdr:from>
    <xdr:to>
      <xdr:col>5</xdr:col>
      <xdr:colOff>409575</xdr:colOff>
      <xdr:row>34</xdr:row>
      <xdr:rowOff>72136</xdr:rowOff>
    </xdr:to>
    <xdr:sp macro="" textlink="">
      <xdr:nvSpPr>
        <xdr:cNvPr id="68" name="円/楕円 67"/>
        <xdr:cNvSpPr/>
      </xdr:nvSpPr>
      <xdr:spPr>
        <a:xfrm>
          <a:off x="3746500" y="579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56405</xdr:rowOff>
    </xdr:from>
    <xdr:ext cx="405111" cy="259045"/>
    <xdr:sp macro="" textlink="">
      <xdr:nvSpPr>
        <xdr:cNvPr id="69" name="n_1aveValue【道路】&#10;有形固定資産減価償却率"/>
        <xdr:cNvSpPr txBox="1"/>
      </xdr:nvSpPr>
      <xdr:spPr>
        <a:xfrm>
          <a:off x="3582043" y="674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88663</xdr:rowOff>
    </xdr:from>
    <xdr:ext cx="405111" cy="259045"/>
    <xdr:sp macro="" textlink="">
      <xdr:nvSpPr>
        <xdr:cNvPr id="70" name="n_1mainValue【道路】&#10;有形固定資産減価償却率"/>
        <xdr:cNvSpPr txBox="1"/>
      </xdr:nvSpPr>
      <xdr:spPr>
        <a:xfrm>
          <a:off x="3582043" y="557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28.239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4" name="テキスト ボックス 8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6" name="テキスト ボックス 8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88" name="テキスト ボックス 8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0" name="テキスト ボックス 8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2" name="テキスト ボックス 9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126854</xdr:rowOff>
    </xdr:from>
    <xdr:to>
      <xdr:col>15</xdr:col>
      <xdr:colOff>180340</xdr:colOff>
      <xdr:row>41</xdr:row>
      <xdr:rowOff>39453</xdr:rowOff>
    </xdr:to>
    <xdr:cxnSp macro="">
      <xdr:nvCxnSpPr>
        <xdr:cNvPr id="94" name="直線コネクタ 93"/>
        <xdr:cNvCxnSpPr/>
      </xdr:nvCxnSpPr>
      <xdr:spPr>
        <a:xfrm flipV="1">
          <a:off x="10476865" y="5613254"/>
          <a:ext cx="0" cy="145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43280</xdr:rowOff>
    </xdr:from>
    <xdr:ext cx="469744" cy="259045"/>
    <xdr:sp macro="" textlink="">
      <xdr:nvSpPr>
        <xdr:cNvPr id="95" name="【道路】&#10;一人当たり延長最小値テキスト"/>
        <xdr:cNvSpPr txBox="1"/>
      </xdr:nvSpPr>
      <xdr:spPr>
        <a:xfrm>
          <a:off x="10566400" y="7072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8.929</a:t>
          </a:r>
          <a:endParaRPr kumimoji="1" lang="ja-JP" altLang="en-US" sz="1000" b="1">
            <a:latin typeface="ＭＳ Ｐゴシック"/>
          </a:endParaRPr>
        </a:p>
      </xdr:txBody>
    </xdr:sp>
    <xdr:clientData/>
  </xdr:oneCellAnchor>
  <xdr:twoCellAnchor>
    <xdr:from>
      <xdr:col>15</xdr:col>
      <xdr:colOff>92075</xdr:colOff>
      <xdr:row>41</xdr:row>
      <xdr:rowOff>39453</xdr:rowOff>
    </xdr:from>
    <xdr:to>
      <xdr:col>15</xdr:col>
      <xdr:colOff>269875</xdr:colOff>
      <xdr:row>41</xdr:row>
      <xdr:rowOff>39453</xdr:rowOff>
    </xdr:to>
    <xdr:cxnSp macro="">
      <xdr:nvCxnSpPr>
        <xdr:cNvPr id="96" name="直線コネクタ 95"/>
        <xdr:cNvCxnSpPr/>
      </xdr:nvCxnSpPr>
      <xdr:spPr>
        <a:xfrm>
          <a:off x="10388600" y="7068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73531</xdr:rowOff>
    </xdr:from>
    <xdr:ext cx="534377" cy="259045"/>
    <xdr:sp macro="" textlink="">
      <xdr:nvSpPr>
        <xdr:cNvPr id="97" name="【道路】&#10;一人当たり延長最大値テキスト"/>
        <xdr:cNvSpPr txBox="1"/>
      </xdr:nvSpPr>
      <xdr:spPr>
        <a:xfrm>
          <a:off x="10566400" y="538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85.341</a:t>
          </a:r>
          <a:endParaRPr kumimoji="1" lang="ja-JP" altLang="en-US" sz="1000" b="1">
            <a:latin typeface="ＭＳ Ｐゴシック"/>
          </a:endParaRPr>
        </a:p>
      </xdr:txBody>
    </xdr:sp>
    <xdr:clientData/>
  </xdr:oneCellAnchor>
  <xdr:twoCellAnchor>
    <xdr:from>
      <xdr:col>15</xdr:col>
      <xdr:colOff>92075</xdr:colOff>
      <xdr:row>32</xdr:row>
      <xdr:rowOff>126854</xdr:rowOff>
    </xdr:from>
    <xdr:to>
      <xdr:col>15</xdr:col>
      <xdr:colOff>269875</xdr:colOff>
      <xdr:row>32</xdr:row>
      <xdr:rowOff>126854</xdr:rowOff>
    </xdr:to>
    <xdr:cxnSp macro="">
      <xdr:nvCxnSpPr>
        <xdr:cNvPr id="98" name="直線コネクタ 97"/>
        <xdr:cNvCxnSpPr/>
      </xdr:nvCxnSpPr>
      <xdr:spPr>
        <a:xfrm>
          <a:off x="10388600" y="561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128890</xdr:rowOff>
    </xdr:from>
    <xdr:ext cx="534377" cy="259045"/>
    <xdr:sp macro="" textlink="">
      <xdr:nvSpPr>
        <xdr:cNvPr id="99" name="【道路】&#10;一人当たり延長平均値テキスト"/>
        <xdr:cNvSpPr txBox="1"/>
      </xdr:nvSpPr>
      <xdr:spPr>
        <a:xfrm>
          <a:off x="10566400" y="6472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36.435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150463</xdr:rowOff>
    </xdr:from>
    <xdr:to>
      <xdr:col>15</xdr:col>
      <xdr:colOff>231775</xdr:colOff>
      <xdr:row>38</xdr:row>
      <xdr:rowOff>80614</xdr:rowOff>
    </xdr:to>
    <xdr:sp macro="" textlink="">
      <xdr:nvSpPr>
        <xdr:cNvPr id="100" name="フローチャート : 判断 99"/>
        <xdr:cNvSpPr/>
      </xdr:nvSpPr>
      <xdr:spPr>
        <a:xfrm>
          <a:off x="10426700" y="64941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5931</xdr:rowOff>
    </xdr:from>
    <xdr:to>
      <xdr:col>14</xdr:col>
      <xdr:colOff>79375</xdr:colOff>
      <xdr:row>39</xdr:row>
      <xdr:rowOff>107531</xdr:rowOff>
    </xdr:to>
    <xdr:sp macro="" textlink="">
      <xdr:nvSpPr>
        <xdr:cNvPr id="101" name="フローチャート : 判断 100"/>
        <xdr:cNvSpPr/>
      </xdr:nvSpPr>
      <xdr:spPr>
        <a:xfrm>
          <a:off x="9588500" y="669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155816</xdr:rowOff>
    </xdr:from>
    <xdr:to>
      <xdr:col>14</xdr:col>
      <xdr:colOff>79375</xdr:colOff>
      <xdr:row>38</xdr:row>
      <xdr:rowOff>85967</xdr:rowOff>
    </xdr:to>
    <xdr:sp macro="" textlink="">
      <xdr:nvSpPr>
        <xdr:cNvPr id="107" name="円/楕円 106"/>
        <xdr:cNvSpPr/>
      </xdr:nvSpPr>
      <xdr:spPr>
        <a:xfrm>
          <a:off x="9588500" y="64994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98658</xdr:rowOff>
    </xdr:from>
    <xdr:ext cx="534377" cy="259045"/>
    <xdr:sp macro="" textlink="">
      <xdr:nvSpPr>
        <xdr:cNvPr id="108" name="n_1aveValue【道路】&#10;一人当たり延長"/>
        <xdr:cNvSpPr txBox="1"/>
      </xdr:nvSpPr>
      <xdr:spPr>
        <a:xfrm>
          <a:off x="9359410" y="678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26.022</a:t>
          </a:r>
          <a:endParaRPr kumimoji="1" lang="ja-JP" altLang="en-US" sz="1000" b="1">
            <a:solidFill>
              <a:srgbClr val="000080"/>
            </a:solidFill>
            <a:latin typeface="ＭＳ Ｐゴシック"/>
          </a:endParaRPr>
        </a:p>
      </xdr:txBody>
    </xdr:sp>
    <xdr:clientData/>
  </xdr:oneCellAnchor>
  <xdr:oneCellAnchor>
    <xdr:from>
      <xdr:col>13</xdr:col>
      <xdr:colOff>434485</xdr:colOff>
      <xdr:row>36</xdr:row>
      <xdr:rowOff>102493</xdr:rowOff>
    </xdr:from>
    <xdr:ext cx="534377" cy="259045"/>
    <xdr:sp macro="" textlink="">
      <xdr:nvSpPr>
        <xdr:cNvPr id="109" name="n_1mainValue【道路】&#10;一人当たり延長"/>
        <xdr:cNvSpPr txBox="1"/>
      </xdr:nvSpPr>
      <xdr:spPr>
        <a:xfrm>
          <a:off x="9359410" y="627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36.154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1" name="直線コネクタ 12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2" name="テキスト ボックス 121"/>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3" name="直線コネクタ 12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4" name="テキスト ボックス 12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5" name="直線コネクタ 12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6" name="テキスト ボックス 12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7" name="直線コネクタ 12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8" name="テキスト ボックス 12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29" name="直線コネクタ 12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0" name="テキスト ボックス 12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1" name="直線コネクタ 13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2" name="テキスト ボックス 131"/>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122465</xdr:rowOff>
    </xdr:from>
    <xdr:to>
      <xdr:col>6</xdr:col>
      <xdr:colOff>510540</xdr:colOff>
      <xdr:row>64</xdr:row>
      <xdr:rowOff>160020</xdr:rowOff>
    </xdr:to>
    <xdr:cxnSp macro="">
      <xdr:nvCxnSpPr>
        <xdr:cNvPr id="136" name="直線コネクタ 135"/>
        <xdr:cNvCxnSpPr/>
      </xdr:nvCxnSpPr>
      <xdr:spPr>
        <a:xfrm flipV="1">
          <a:off x="4634865" y="9552215"/>
          <a:ext cx="0" cy="158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163847</xdr:rowOff>
    </xdr:from>
    <xdr:ext cx="405111" cy="259045"/>
    <xdr:sp macro="" textlink="">
      <xdr:nvSpPr>
        <xdr:cNvPr id="137" name="【橋りょう・トンネル】&#10;有形固定資産減価償却率最小値テキスト"/>
        <xdr:cNvSpPr txBox="1"/>
      </xdr:nvSpPr>
      <xdr:spPr>
        <a:xfrm>
          <a:off x="47244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422275</xdr:colOff>
      <xdr:row>64</xdr:row>
      <xdr:rowOff>160020</xdr:rowOff>
    </xdr:from>
    <xdr:to>
      <xdr:col>6</xdr:col>
      <xdr:colOff>600075</xdr:colOff>
      <xdr:row>64</xdr:row>
      <xdr:rowOff>160020</xdr:rowOff>
    </xdr:to>
    <xdr:cxnSp macro="">
      <xdr:nvCxnSpPr>
        <xdr:cNvPr id="138" name="直線コネクタ 137"/>
        <xdr:cNvCxnSpPr/>
      </xdr:nvCxnSpPr>
      <xdr:spPr>
        <a:xfrm>
          <a:off x="4546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69142</xdr:rowOff>
    </xdr:from>
    <xdr:ext cx="405111" cy="259045"/>
    <xdr:sp macro="" textlink="">
      <xdr:nvSpPr>
        <xdr:cNvPr id="139" name="【橋りょう・トンネル】&#10;有形固定資産減価償却率最大値テキスト"/>
        <xdr:cNvSpPr txBox="1"/>
      </xdr:nvSpPr>
      <xdr:spPr>
        <a:xfrm>
          <a:off x="4724400" y="9327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6</xdr:col>
      <xdr:colOff>422275</xdr:colOff>
      <xdr:row>55</xdr:row>
      <xdr:rowOff>122465</xdr:rowOff>
    </xdr:from>
    <xdr:to>
      <xdr:col>6</xdr:col>
      <xdr:colOff>600075</xdr:colOff>
      <xdr:row>55</xdr:row>
      <xdr:rowOff>122465</xdr:rowOff>
    </xdr:to>
    <xdr:cxnSp macro="">
      <xdr:nvCxnSpPr>
        <xdr:cNvPr id="140" name="直線コネクタ 139"/>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77850</xdr:rowOff>
    </xdr:from>
    <xdr:ext cx="405111" cy="259045"/>
    <xdr:sp macro="" textlink="">
      <xdr:nvSpPr>
        <xdr:cNvPr id="141" name="【橋りょう・トンネル】&#10;有形固定資産減価償却率平均値テキスト"/>
        <xdr:cNvSpPr txBox="1"/>
      </xdr:nvSpPr>
      <xdr:spPr>
        <a:xfrm>
          <a:off x="4724400" y="1036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99423</xdr:rowOff>
    </xdr:from>
    <xdr:to>
      <xdr:col>6</xdr:col>
      <xdr:colOff>561975</xdr:colOff>
      <xdr:row>61</xdr:row>
      <xdr:rowOff>29573</xdr:rowOff>
    </xdr:to>
    <xdr:sp macro="" textlink="">
      <xdr:nvSpPr>
        <xdr:cNvPr id="142" name="フローチャート : 判断 141"/>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7983</xdr:rowOff>
    </xdr:from>
    <xdr:to>
      <xdr:col>5</xdr:col>
      <xdr:colOff>409575</xdr:colOff>
      <xdr:row>60</xdr:row>
      <xdr:rowOff>109583</xdr:rowOff>
    </xdr:to>
    <xdr:sp macro="" textlink="">
      <xdr:nvSpPr>
        <xdr:cNvPr id="143" name="フローチャート : 判断 142"/>
        <xdr:cNvSpPr/>
      </xdr:nvSpPr>
      <xdr:spPr>
        <a:xfrm>
          <a:off x="3746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7983</xdr:rowOff>
    </xdr:from>
    <xdr:to>
      <xdr:col>5</xdr:col>
      <xdr:colOff>409575</xdr:colOff>
      <xdr:row>60</xdr:row>
      <xdr:rowOff>109583</xdr:rowOff>
    </xdr:to>
    <xdr:sp macro="" textlink="">
      <xdr:nvSpPr>
        <xdr:cNvPr id="149" name="円/楕円 148"/>
        <xdr:cNvSpPr/>
      </xdr:nvSpPr>
      <xdr:spPr>
        <a:xfrm>
          <a:off x="37465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100710</xdr:rowOff>
    </xdr:from>
    <xdr:ext cx="405111" cy="259045"/>
    <xdr:sp macro="" textlink="">
      <xdr:nvSpPr>
        <xdr:cNvPr id="150" name="n_1aveValue【橋りょう・トンネル】&#10;有形固定資産減価償却率"/>
        <xdr:cNvSpPr txBox="1"/>
      </xdr:nvSpPr>
      <xdr:spPr>
        <a:xfrm>
          <a:off x="3582043"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126110</xdr:rowOff>
    </xdr:from>
    <xdr:ext cx="405111" cy="259045"/>
    <xdr:sp macro="" textlink="">
      <xdr:nvSpPr>
        <xdr:cNvPr id="151" name="n_1mainValue【橋りょう・トンネル】&#10;有形固定資産減価償却率"/>
        <xdr:cNvSpPr txBox="1"/>
      </xdr:nvSpPr>
      <xdr:spPr>
        <a:xfrm>
          <a:off x="3582043"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967,216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2" name="直線コネクタ 16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3" name="テキスト ボックス 16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4" name="直線コネクタ 16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5" name="テキスト ボックス 16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6" name="直線コネクタ 16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7" name="テキスト ボックス 166"/>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8" name="直線コネクタ 16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69" name="テキスト ボックス 168"/>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0" name="直線コネクタ 16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1" name="テキスト ボックス 17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3" name="テキスト ボックス 17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134338</xdr:rowOff>
    </xdr:from>
    <xdr:to>
      <xdr:col>15</xdr:col>
      <xdr:colOff>180340</xdr:colOff>
      <xdr:row>63</xdr:row>
      <xdr:rowOff>139178</xdr:rowOff>
    </xdr:to>
    <xdr:cxnSp macro="">
      <xdr:nvCxnSpPr>
        <xdr:cNvPr id="175" name="直線コネクタ 174"/>
        <xdr:cNvCxnSpPr/>
      </xdr:nvCxnSpPr>
      <xdr:spPr>
        <a:xfrm flipV="1">
          <a:off x="10476865" y="9735538"/>
          <a:ext cx="0" cy="1204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143005</xdr:rowOff>
    </xdr:from>
    <xdr:ext cx="599010" cy="259045"/>
    <xdr:sp macro="" textlink="">
      <xdr:nvSpPr>
        <xdr:cNvPr id="176" name="【橋りょう・トンネル】&#10;一人当たり有形固定資産（償却資産）額最小値テキスト"/>
        <xdr:cNvSpPr txBox="1"/>
      </xdr:nvSpPr>
      <xdr:spPr>
        <a:xfrm>
          <a:off x="10566400" y="1094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142,351</a:t>
          </a:r>
          <a:endParaRPr kumimoji="1" lang="ja-JP" altLang="en-US" sz="1000" b="1">
            <a:latin typeface="ＭＳ Ｐゴシック"/>
          </a:endParaRPr>
        </a:p>
      </xdr:txBody>
    </xdr:sp>
    <xdr:clientData/>
  </xdr:oneCellAnchor>
  <xdr:twoCellAnchor>
    <xdr:from>
      <xdr:col>15</xdr:col>
      <xdr:colOff>92075</xdr:colOff>
      <xdr:row>63</xdr:row>
      <xdr:rowOff>139178</xdr:rowOff>
    </xdr:from>
    <xdr:to>
      <xdr:col>15</xdr:col>
      <xdr:colOff>269875</xdr:colOff>
      <xdr:row>63</xdr:row>
      <xdr:rowOff>139178</xdr:rowOff>
    </xdr:to>
    <xdr:cxnSp macro="">
      <xdr:nvCxnSpPr>
        <xdr:cNvPr id="177" name="直線コネクタ 176"/>
        <xdr:cNvCxnSpPr/>
      </xdr:nvCxnSpPr>
      <xdr:spPr>
        <a:xfrm>
          <a:off x="10388600" y="1094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81015</xdr:rowOff>
    </xdr:from>
    <xdr:ext cx="690189" cy="259045"/>
    <xdr:sp macro="" textlink="">
      <xdr:nvSpPr>
        <xdr:cNvPr id="178" name="【橋りょう・トンネル】&#10;一人当たり有形固定資産（償却資産）額最大値テキスト"/>
        <xdr:cNvSpPr txBox="1"/>
      </xdr:nvSpPr>
      <xdr:spPr>
        <a:xfrm>
          <a:off x="10566400" y="95107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1,723,704</a:t>
          </a:r>
          <a:endParaRPr kumimoji="1" lang="ja-JP" altLang="en-US" sz="1000" b="1">
            <a:latin typeface="ＭＳ Ｐゴシック"/>
          </a:endParaRPr>
        </a:p>
      </xdr:txBody>
    </xdr:sp>
    <xdr:clientData/>
  </xdr:oneCellAnchor>
  <xdr:twoCellAnchor>
    <xdr:from>
      <xdr:col>15</xdr:col>
      <xdr:colOff>92075</xdr:colOff>
      <xdr:row>56</xdr:row>
      <xdr:rowOff>134338</xdr:rowOff>
    </xdr:from>
    <xdr:to>
      <xdr:col>15</xdr:col>
      <xdr:colOff>269875</xdr:colOff>
      <xdr:row>56</xdr:row>
      <xdr:rowOff>134338</xdr:rowOff>
    </xdr:to>
    <xdr:cxnSp macro="">
      <xdr:nvCxnSpPr>
        <xdr:cNvPr id="179" name="直線コネクタ 178"/>
        <xdr:cNvCxnSpPr/>
      </xdr:nvCxnSpPr>
      <xdr:spPr>
        <a:xfrm>
          <a:off x="10388600" y="973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94015</xdr:rowOff>
    </xdr:from>
    <xdr:ext cx="599010" cy="259045"/>
    <xdr:sp macro="" textlink="">
      <xdr:nvSpPr>
        <xdr:cNvPr id="180" name="【橋りょう・トンネル】&#10;一人当たり有形固定資産（償却資産）額平均値テキスト"/>
        <xdr:cNvSpPr txBox="1"/>
      </xdr:nvSpPr>
      <xdr:spPr>
        <a:xfrm>
          <a:off x="10566400" y="105524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556,644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115588</xdr:rowOff>
    </xdr:from>
    <xdr:to>
      <xdr:col>15</xdr:col>
      <xdr:colOff>231775</xdr:colOff>
      <xdr:row>62</xdr:row>
      <xdr:rowOff>45738</xdr:rowOff>
    </xdr:to>
    <xdr:sp macro="" textlink="">
      <xdr:nvSpPr>
        <xdr:cNvPr id="181" name="フローチャート : 判断 180"/>
        <xdr:cNvSpPr/>
      </xdr:nvSpPr>
      <xdr:spPr>
        <a:xfrm>
          <a:off x="10426700" y="1057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41187</xdr:rowOff>
    </xdr:from>
    <xdr:to>
      <xdr:col>14</xdr:col>
      <xdr:colOff>79375</xdr:colOff>
      <xdr:row>62</xdr:row>
      <xdr:rowOff>142787</xdr:rowOff>
    </xdr:to>
    <xdr:sp macro="" textlink="">
      <xdr:nvSpPr>
        <xdr:cNvPr id="182" name="フローチャート : 判断 181"/>
        <xdr:cNvSpPr/>
      </xdr:nvSpPr>
      <xdr:spPr>
        <a:xfrm>
          <a:off x="9588500" y="1067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58</xdr:row>
      <xdr:rowOff>95645</xdr:rowOff>
    </xdr:from>
    <xdr:to>
      <xdr:col>14</xdr:col>
      <xdr:colOff>79375</xdr:colOff>
      <xdr:row>59</xdr:row>
      <xdr:rowOff>25795</xdr:rowOff>
    </xdr:to>
    <xdr:sp macro="" textlink="">
      <xdr:nvSpPr>
        <xdr:cNvPr id="188" name="円/楕円 187"/>
        <xdr:cNvSpPr/>
      </xdr:nvSpPr>
      <xdr:spPr>
        <a:xfrm>
          <a:off x="9588500" y="1003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62</xdr:row>
      <xdr:rowOff>133914</xdr:rowOff>
    </xdr:from>
    <xdr:ext cx="599010" cy="259045"/>
    <xdr:sp macro="" textlink="">
      <xdr:nvSpPr>
        <xdr:cNvPr id="189" name="n_1aveValue【橋りょう・トンネル】&#10;一人当たり有形固定資産（償却資産）額"/>
        <xdr:cNvSpPr txBox="1"/>
      </xdr:nvSpPr>
      <xdr:spPr>
        <a:xfrm>
          <a:off x="9327094" y="1076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429,282</a:t>
          </a:r>
          <a:endParaRPr kumimoji="1" lang="ja-JP" altLang="en-US" sz="1000" b="1">
            <a:solidFill>
              <a:srgbClr val="000080"/>
            </a:solidFill>
            <a:latin typeface="ＭＳ Ｐゴシック"/>
          </a:endParaRPr>
        </a:p>
      </xdr:txBody>
    </xdr:sp>
    <xdr:clientData/>
  </xdr:oneCellAnchor>
  <xdr:oneCellAnchor>
    <xdr:from>
      <xdr:col>13</xdr:col>
      <xdr:colOff>356579</xdr:colOff>
      <xdr:row>57</xdr:row>
      <xdr:rowOff>42322</xdr:rowOff>
    </xdr:from>
    <xdr:ext cx="690189" cy="259045"/>
    <xdr:sp macro="" textlink="">
      <xdr:nvSpPr>
        <xdr:cNvPr id="190" name="n_1mainValue【橋りょう・トンネル】&#10;一人当たり有形固定資産（償却資産）額"/>
        <xdr:cNvSpPr txBox="1"/>
      </xdr:nvSpPr>
      <xdr:spPr>
        <a:xfrm>
          <a:off x="9281504" y="98149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1,257,815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1" name="テキスト ボックス 20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2" name="直線コネクタ 20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3" name="テキスト ボックス 20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4" name="直線コネクタ 20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5" name="テキスト ボックス 20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6" name="直線コネクタ 20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7" name="テキスト ボックス 20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8" name="直線コネクタ 20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9" name="テキスト ボックス 208"/>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97537</xdr:rowOff>
    </xdr:from>
    <xdr:to>
      <xdr:col>6</xdr:col>
      <xdr:colOff>510540</xdr:colOff>
      <xdr:row>85</xdr:row>
      <xdr:rowOff>83820</xdr:rowOff>
    </xdr:to>
    <xdr:cxnSp macro="">
      <xdr:nvCxnSpPr>
        <xdr:cNvPr id="213" name="直線コネクタ 212"/>
        <xdr:cNvCxnSpPr/>
      </xdr:nvCxnSpPr>
      <xdr:spPr>
        <a:xfrm flipV="1">
          <a:off x="4634865" y="13470637"/>
          <a:ext cx="0" cy="118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87647</xdr:rowOff>
    </xdr:from>
    <xdr:ext cx="405111" cy="259045"/>
    <xdr:sp macro="" textlink="">
      <xdr:nvSpPr>
        <xdr:cNvPr id="214" name="【公営住宅】&#10;有形固定資産減価償却率最小値テキスト"/>
        <xdr:cNvSpPr txBox="1"/>
      </xdr:nvSpPr>
      <xdr:spPr>
        <a:xfrm>
          <a:off x="4724400"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45.5</a:t>
          </a:r>
          <a:endParaRPr kumimoji="1" lang="ja-JP" altLang="en-US" sz="1000" b="1">
            <a:latin typeface="ＭＳ Ｐゴシック"/>
          </a:endParaRPr>
        </a:p>
      </xdr:txBody>
    </xdr:sp>
    <xdr:clientData/>
  </xdr:oneCellAnchor>
  <xdr:twoCellAnchor>
    <xdr:from>
      <xdr:col>6</xdr:col>
      <xdr:colOff>422275</xdr:colOff>
      <xdr:row>85</xdr:row>
      <xdr:rowOff>83820</xdr:rowOff>
    </xdr:from>
    <xdr:to>
      <xdr:col>6</xdr:col>
      <xdr:colOff>600075</xdr:colOff>
      <xdr:row>85</xdr:row>
      <xdr:rowOff>83820</xdr:rowOff>
    </xdr:to>
    <xdr:cxnSp macro="">
      <xdr:nvCxnSpPr>
        <xdr:cNvPr id="215" name="直線コネクタ 214"/>
        <xdr:cNvCxnSpPr/>
      </xdr:nvCxnSpPr>
      <xdr:spPr>
        <a:xfrm>
          <a:off x="4546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44214</xdr:rowOff>
    </xdr:from>
    <xdr:ext cx="405111" cy="259045"/>
    <xdr:sp macro="" textlink="">
      <xdr:nvSpPr>
        <xdr:cNvPr id="216" name="【公営住宅】&#10;有形固定資産減価償却率最大値テキスト"/>
        <xdr:cNvSpPr txBox="1"/>
      </xdr:nvSpPr>
      <xdr:spPr>
        <a:xfrm>
          <a:off x="4724400" y="1324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422275</xdr:colOff>
      <xdr:row>78</xdr:row>
      <xdr:rowOff>97537</xdr:rowOff>
    </xdr:from>
    <xdr:to>
      <xdr:col>6</xdr:col>
      <xdr:colOff>600075</xdr:colOff>
      <xdr:row>78</xdr:row>
      <xdr:rowOff>97537</xdr:rowOff>
    </xdr:to>
    <xdr:cxnSp macro="">
      <xdr:nvCxnSpPr>
        <xdr:cNvPr id="217" name="直線コネクタ 216"/>
        <xdr:cNvCxnSpPr/>
      </xdr:nvCxnSpPr>
      <xdr:spPr>
        <a:xfrm>
          <a:off x="4546600" y="1347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64025</xdr:rowOff>
    </xdr:from>
    <xdr:ext cx="405111" cy="259045"/>
    <xdr:sp macro="" textlink="">
      <xdr:nvSpPr>
        <xdr:cNvPr id="218" name="【公営住宅】&#10;有形固定資産減価償却率平均値テキスト"/>
        <xdr:cNvSpPr txBox="1"/>
      </xdr:nvSpPr>
      <xdr:spPr>
        <a:xfrm>
          <a:off x="4724400" y="141229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85598</xdr:rowOff>
    </xdr:from>
    <xdr:to>
      <xdr:col>6</xdr:col>
      <xdr:colOff>561975</xdr:colOff>
      <xdr:row>83</xdr:row>
      <xdr:rowOff>15748</xdr:rowOff>
    </xdr:to>
    <xdr:sp macro="" textlink="">
      <xdr:nvSpPr>
        <xdr:cNvPr id="219" name="フローチャート : 判断 218"/>
        <xdr:cNvSpPr/>
      </xdr:nvSpPr>
      <xdr:spPr>
        <a:xfrm>
          <a:off x="4584700" y="141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1015</xdr:rowOff>
    </xdr:from>
    <xdr:to>
      <xdr:col>5</xdr:col>
      <xdr:colOff>409575</xdr:colOff>
      <xdr:row>82</xdr:row>
      <xdr:rowOff>102615</xdr:rowOff>
    </xdr:to>
    <xdr:sp macro="" textlink="">
      <xdr:nvSpPr>
        <xdr:cNvPr id="220" name="フローチャート : 判断 219"/>
        <xdr:cNvSpPr/>
      </xdr:nvSpPr>
      <xdr:spPr>
        <a:xfrm>
          <a:off x="37465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28448</xdr:rowOff>
    </xdr:from>
    <xdr:to>
      <xdr:col>5</xdr:col>
      <xdr:colOff>409575</xdr:colOff>
      <xdr:row>85</xdr:row>
      <xdr:rowOff>130048</xdr:rowOff>
    </xdr:to>
    <xdr:sp macro="" textlink="">
      <xdr:nvSpPr>
        <xdr:cNvPr id="226" name="円/楕円 225"/>
        <xdr:cNvSpPr/>
      </xdr:nvSpPr>
      <xdr:spPr>
        <a:xfrm>
          <a:off x="3746500" y="1460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119142</xdr:rowOff>
    </xdr:from>
    <xdr:ext cx="405111" cy="259045"/>
    <xdr:sp macro="" textlink="">
      <xdr:nvSpPr>
        <xdr:cNvPr id="227" name="n_1aveValue【公営住宅】&#10;有形固定資産減価償却率"/>
        <xdr:cNvSpPr txBox="1"/>
      </xdr:nvSpPr>
      <xdr:spPr>
        <a:xfrm>
          <a:off x="3582043" y="1383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121175</xdr:rowOff>
    </xdr:from>
    <xdr:ext cx="405111" cy="259045"/>
    <xdr:sp macro="" textlink="">
      <xdr:nvSpPr>
        <xdr:cNvPr id="228" name="n_1mainValue【公営住宅】&#10;有形固定資産減価償却率"/>
        <xdr:cNvSpPr txBox="1"/>
      </xdr:nvSpPr>
      <xdr:spPr>
        <a:xfrm>
          <a:off x="3582043" y="1469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9" name="直線コネクタ 23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0" name="テキスト ボックス 23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1" name="直線コネクタ 24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2" name="テキスト ボックス 24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3" name="直線コネクタ 24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4" name="テキスト ボックス 24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5" name="直線コネクタ 24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6" name="テキスト ボックス 24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7" name="直線コネクタ 24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8" name="テキスト ボックス 24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9" name="直線コネクタ 24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0" name="テキスト ボックス 24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1" name="直線コネクタ 25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2" name="テキスト ボックス 25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6096</xdr:rowOff>
    </xdr:from>
    <xdr:to>
      <xdr:col>15</xdr:col>
      <xdr:colOff>180340</xdr:colOff>
      <xdr:row>86</xdr:row>
      <xdr:rowOff>52795</xdr:rowOff>
    </xdr:to>
    <xdr:cxnSp macro="">
      <xdr:nvCxnSpPr>
        <xdr:cNvPr id="254" name="直線コネクタ 253"/>
        <xdr:cNvCxnSpPr/>
      </xdr:nvCxnSpPr>
      <xdr:spPr>
        <a:xfrm flipV="1">
          <a:off x="10476865" y="13207746"/>
          <a:ext cx="0" cy="158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56622</xdr:rowOff>
    </xdr:from>
    <xdr:ext cx="469744" cy="259045"/>
    <xdr:sp macro="" textlink="">
      <xdr:nvSpPr>
        <xdr:cNvPr id="255" name="【公営住宅】&#10;一人当たり面積最小値テキスト"/>
        <xdr:cNvSpPr txBox="1"/>
      </xdr:nvSpPr>
      <xdr:spPr>
        <a:xfrm>
          <a:off x="10566400" y="1480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15</xdr:col>
      <xdr:colOff>92075</xdr:colOff>
      <xdr:row>86</xdr:row>
      <xdr:rowOff>52795</xdr:rowOff>
    </xdr:from>
    <xdr:to>
      <xdr:col>15</xdr:col>
      <xdr:colOff>269875</xdr:colOff>
      <xdr:row>86</xdr:row>
      <xdr:rowOff>52795</xdr:rowOff>
    </xdr:to>
    <xdr:cxnSp macro="">
      <xdr:nvCxnSpPr>
        <xdr:cNvPr id="256" name="直線コネクタ 255"/>
        <xdr:cNvCxnSpPr/>
      </xdr:nvCxnSpPr>
      <xdr:spPr>
        <a:xfrm>
          <a:off x="10388600" y="1479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124223</xdr:rowOff>
    </xdr:from>
    <xdr:ext cx="469744" cy="259045"/>
    <xdr:sp macro="" textlink="">
      <xdr:nvSpPr>
        <xdr:cNvPr id="257" name="【公営住宅】&#10;一人当たり面積最大値テキスト"/>
        <xdr:cNvSpPr txBox="1"/>
      </xdr:nvSpPr>
      <xdr:spPr>
        <a:xfrm>
          <a:off x="10566400" y="1298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5.223</a:t>
          </a:r>
          <a:endParaRPr kumimoji="1" lang="ja-JP" altLang="en-US" sz="1000" b="1">
            <a:latin typeface="ＭＳ Ｐゴシック"/>
          </a:endParaRPr>
        </a:p>
      </xdr:txBody>
    </xdr:sp>
    <xdr:clientData/>
  </xdr:oneCellAnchor>
  <xdr:twoCellAnchor>
    <xdr:from>
      <xdr:col>15</xdr:col>
      <xdr:colOff>92075</xdr:colOff>
      <xdr:row>77</xdr:row>
      <xdr:rowOff>6096</xdr:rowOff>
    </xdr:from>
    <xdr:to>
      <xdr:col>15</xdr:col>
      <xdr:colOff>269875</xdr:colOff>
      <xdr:row>77</xdr:row>
      <xdr:rowOff>6096</xdr:rowOff>
    </xdr:to>
    <xdr:cxnSp macro="">
      <xdr:nvCxnSpPr>
        <xdr:cNvPr id="258" name="直線コネクタ 257"/>
        <xdr:cNvCxnSpPr/>
      </xdr:nvCxnSpPr>
      <xdr:spPr>
        <a:xfrm>
          <a:off x="10388600" y="13207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26143</xdr:rowOff>
    </xdr:from>
    <xdr:ext cx="469744" cy="259045"/>
    <xdr:sp macro="" textlink="">
      <xdr:nvSpPr>
        <xdr:cNvPr id="259" name="【公営住宅】&#10;一人当たり面積平均値テキスト"/>
        <xdr:cNvSpPr txBox="1"/>
      </xdr:nvSpPr>
      <xdr:spPr>
        <a:xfrm>
          <a:off x="10566400" y="14427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1.265</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47716</xdr:rowOff>
    </xdr:from>
    <xdr:to>
      <xdr:col>15</xdr:col>
      <xdr:colOff>231775</xdr:colOff>
      <xdr:row>84</xdr:row>
      <xdr:rowOff>149316</xdr:rowOff>
    </xdr:to>
    <xdr:sp macro="" textlink="">
      <xdr:nvSpPr>
        <xdr:cNvPr id="260" name="フローチャート : 判断 259"/>
        <xdr:cNvSpPr/>
      </xdr:nvSpPr>
      <xdr:spPr>
        <a:xfrm>
          <a:off x="10426700" y="14449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24529</xdr:rowOff>
    </xdr:from>
    <xdr:to>
      <xdr:col>14</xdr:col>
      <xdr:colOff>79375</xdr:colOff>
      <xdr:row>84</xdr:row>
      <xdr:rowOff>126129</xdr:rowOff>
    </xdr:to>
    <xdr:sp macro="" textlink="">
      <xdr:nvSpPr>
        <xdr:cNvPr id="261" name="フローチャート : 判断 260"/>
        <xdr:cNvSpPr/>
      </xdr:nvSpPr>
      <xdr:spPr>
        <a:xfrm>
          <a:off x="9588500" y="1442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2" name="テキスト ボックス 2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155158</xdr:rowOff>
    </xdr:from>
    <xdr:to>
      <xdr:col>14</xdr:col>
      <xdr:colOff>79375</xdr:colOff>
      <xdr:row>83</xdr:row>
      <xdr:rowOff>85308</xdr:rowOff>
    </xdr:to>
    <xdr:sp macro="" textlink="">
      <xdr:nvSpPr>
        <xdr:cNvPr id="267" name="円/楕円 266"/>
        <xdr:cNvSpPr/>
      </xdr:nvSpPr>
      <xdr:spPr>
        <a:xfrm>
          <a:off x="9588500" y="1421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117256</xdr:rowOff>
    </xdr:from>
    <xdr:ext cx="469744" cy="259045"/>
    <xdr:sp macro="" textlink="">
      <xdr:nvSpPr>
        <xdr:cNvPr id="268" name="n_1aveValue【公営住宅】&#10;一人当たり面積"/>
        <xdr:cNvSpPr txBox="1"/>
      </xdr:nvSpPr>
      <xdr:spPr>
        <a:xfrm>
          <a:off x="9391727" y="1451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a:t>
          </a:r>
          <a:endParaRPr kumimoji="1" lang="ja-JP" altLang="en-US" sz="1000" b="1">
            <a:solidFill>
              <a:srgbClr val="000080"/>
            </a:solidFill>
            <a:latin typeface="ＭＳ Ｐゴシック"/>
          </a:endParaRPr>
        </a:p>
      </xdr:txBody>
    </xdr:sp>
    <xdr:clientData/>
  </xdr:oneCellAnchor>
  <xdr:oneCellAnchor>
    <xdr:from>
      <xdr:col>13</xdr:col>
      <xdr:colOff>466802</xdr:colOff>
      <xdr:row>81</xdr:row>
      <xdr:rowOff>101835</xdr:rowOff>
    </xdr:from>
    <xdr:ext cx="469744" cy="259045"/>
    <xdr:sp macro="" textlink="">
      <xdr:nvSpPr>
        <xdr:cNvPr id="269" name="n_1mainValue【公営住宅】&#10;一人当たり面積"/>
        <xdr:cNvSpPr txBox="1"/>
      </xdr:nvSpPr>
      <xdr:spPr>
        <a:xfrm>
          <a:off x="9391727" y="13989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0" name="正方形/長方形 2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1" name="正方形/長方形 2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2" name="正方形/長方形 2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3" name="正方形/長方形 2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4" name="正方形/長方形 2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5" name="正方形/長方形 2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6" name="正方形/長方形 2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7" name="正方形/長方形 27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8" name="正方形/長方形 2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9" name="正方形/長方形 2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0" name="正方形/長方形 2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1" name="正方形/長方形 2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2" name="正方形/長方形 2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3" name="正方形/長方形 2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4" name="正方形/長方形 2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86,203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5" name="正方形/長方形 28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6" name="正方形/長方形 2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7" name="正方形/長方形 2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8" name="正方形/長方形 2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9" name="正方形/長方形 2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0" name="正方形/長方形 2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1" name="正方形/長方形 2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2" name="正方形/長方形 2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3" name="正方形/長方形 2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4" name="テキスト ボックス 2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5" name="直線コネクタ 2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6" name="テキスト ボックス 29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7" name="直線コネクタ 29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8" name="テキスト ボックス 29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9" name="直線コネクタ 29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0" name="テキスト ボックス 29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1" name="直線コネクタ 30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2" name="テキスト ボックス 30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3" name="直線コネクタ 30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4" name="テキスト ボックス 30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5" name="直線コネクタ 30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6" name="テキスト ボックス 30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7" name="直線コネクタ 3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8" name="テキスト ボックス 30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40005</xdr:rowOff>
    </xdr:to>
    <xdr:cxnSp macro="">
      <xdr:nvCxnSpPr>
        <xdr:cNvPr id="310" name="直線コネクタ 309"/>
        <xdr:cNvCxnSpPr/>
      </xdr:nvCxnSpPr>
      <xdr:spPr>
        <a:xfrm flipV="1">
          <a:off x="16318864" y="5715000"/>
          <a:ext cx="0"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43832</xdr:rowOff>
    </xdr:from>
    <xdr:ext cx="405111" cy="259045"/>
    <xdr:sp macro="" textlink="">
      <xdr:nvSpPr>
        <xdr:cNvPr id="311" name="【認定こども園・幼稚園・保育所】&#10;有形固定資産減価償却率最小値テキスト"/>
        <xdr:cNvSpPr txBox="1"/>
      </xdr:nvSpPr>
      <xdr:spPr>
        <a:xfrm>
          <a:off x="16408400" y="724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428625</xdr:colOff>
      <xdr:row>42</xdr:row>
      <xdr:rowOff>40005</xdr:rowOff>
    </xdr:from>
    <xdr:to>
      <xdr:col>23</xdr:col>
      <xdr:colOff>606425</xdr:colOff>
      <xdr:row>42</xdr:row>
      <xdr:rowOff>40005</xdr:rowOff>
    </xdr:to>
    <xdr:cxnSp macro="">
      <xdr:nvCxnSpPr>
        <xdr:cNvPr id="312" name="直線コネクタ 311"/>
        <xdr:cNvCxnSpPr/>
      </xdr:nvCxnSpPr>
      <xdr:spPr>
        <a:xfrm>
          <a:off x="16230600" y="724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13"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14" name="直線コネクタ 31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32402</xdr:rowOff>
    </xdr:from>
    <xdr:ext cx="405111" cy="259045"/>
    <xdr:sp macro="" textlink="">
      <xdr:nvSpPr>
        <xdr:cNvPr id="315" name="【認定こども園・幼稚園・保育所】&#10;有形固定資産減価償却率平均値テキスト"/>
        <xdr:cNvSpPr txBox="1"/>
      </xdr:nvSpPr>
      <xdr:spPr>
        <a:xfrm>
          <a:off x="16408400" y="654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53975</xdr:rowOff>
    </xdr:from>
    <xdr:to>
      <xdr:col>23</xdr:col>
      <xdr:colOff>568325</xdr:colOff>
      <xdr:row>38</xdr:row>
      <xdr:rowOff>155575</xdr:rowOff>
    </xdr:to>
    <xdr:sp macro="" textlink="">
      <xdr:nvSpPr>
        <xdr:cNvPr id="316" name="フローチャート : 判断 315"/>
        <xdr:cNvSpPr/>
      </xdr:nvSpPr>
      <xdr:spPr>
        <a:xfrm>
          <a:off x="162687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109220</xdr:rowOff>
    </xdr:from>
    <xdr:to>
      <xdr:col>22</xdr:col>
      <xdr:colOff>415925</xdr:colOff>
      <xdr:row>38</xdr:row>
      <xdr:rowOff>39370</xdr:rowOff>
    </xdr:to>
    <xdr:sp macro="" textlink="">
      <xdr:nvSpPr>
        <xdr:cNvPr id="317" name="フローチャート : 判断 316"/>
        <xdr:cNvSpPr/>
      </xdr:nvSpPr>
      <xdr:spPr>
        <a:xfrm>
          <a:off x="15430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8" name="テキスト ボックス 3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9" name="テキスト ボックス 3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0" name="テキスト ボックス 3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1" name="テキスト ボックス 3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2" name="テキスト ボックス 3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42545</xdr:rowOff>
    </xdr:from>
    <xdr:to>
      <xdr:col>22</xdr:col>
      <xdr:colOff>415925</xdr:colOff>
      <xdr:row>33</xdr:row>
      <xdr:rowOff>144145</xdr:rowOff>
    </xdr:to>
    <xdr:sp macro="" textlink="">
      <xdr:nvSpPr>
        <xdr:cNvPr id="323" name="円/楕円 322"/>
        <xdr:cNvSpPr/>
      </xdr:nvSpPr>
      <xdr:spPr>
        <a:xfrm>
          <a:off x="15430500" y="570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30497</xdr:rowOff>
    </xdr:from>
    <xdr:ext cx="405111" cy="259045"/>
    <xdr:sp macro="" textlink="">
      <xdr:nvSpPr>
        <xdr:cNvPr id="324" name="n_1aveValue【認定こども園・幼稚園・保育所】&#10;有形固定資産減価償却率"/>
        <xdr:cNvSpPr txBox="1"/>
      </xdr:nvSpPr>
      <xdr:spPr>
        <a:xfrm>
          <a:off x="15266043"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22</xdr:col>
      <xdr:colOff>149868</xdr:colOff>
      <xdr:row>31</xdr:row>
      <xdr:rowOff>160672</xdr:rowOff>
    </xdr:from>
    <xdr:ext cx="405111" cy="259045"/>
    <xdr:sp macro="" textlink="">
      <xdr:nvSpPr>
        <xdr:cNvPr id="325" name="n_1mainValue【認定こども園・幼稚園・保育所】&#10;有形固定資産減価償却率"/>
        <xdr:cNvSpPr txBox="1"/>
      </xdr:nvSpPr>
      <xdr:spPr>
        <a:xfrm>
          <a:off x="15266043"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6" name="正方形/長方形 3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7" name="正方形/長方形 3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8" name="正方形/長方形 3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9" name="正方形/長方形 3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0" name="正方形/長方形 3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1" name="正方形/長方形 3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2" name="正方形/長方形 3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3" name="正方形/長方形 3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4" name="テキスト ボックス 3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5" name="直線コネクタ 3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36" name="直線コネクタ 33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37" name="テキスト ボックス 33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38" name="直線コネクタ 33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39" name="テキスト ボックス 33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40" name="直線コネクタ 33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41" name="テキスト ボックス 34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42" name="直線コネクタ 34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43" name="テキスト ボックス 34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44" name="直線コネクタ 34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45" name="テキスト ボックス 34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46" name="直線コネクタ 34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47" name="テキスト ボックス 34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8" name="直線コネクタ 3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9" name="テキスト ボックス 34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152944</xdr:rowOff>
    </xdr:from>
    <xdr:to>
      <xdr:col>32</xdr:col>
      <xdr:colOff>186689</xdr:colOff>
      <xdr:row>41</xdr:row>
      <xdr:rowOff>77833</xdr:rowOff>
    </xdr:to>
    <xdr:cxnSp macro="">
      <xdr:nvCxnSpPr>
        <xdr:cNvPr id="351" name="直線コネクタ 350"/>
        <xdr:cNvCxnSpPr/>
      </xdr:nvCxnSpPr>
      <xdr:spPr>
        <a:xfrm flipV="1">
          <a:off x="22160864" y="5810794"/>
          <a:ext cx="0" cy="1296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81660</xdr:rowOff>
    </xdr:from>
    <xdr:ext cx="469744" cy="259045"/>
    <xdr:sp macro="" textlink="">
      <xdr:nvSpPr>
        <xdr:cNvPr id="352" name="【認定こども園・幼稚園・保育所】&#10;一人当たり面積最小値テキスト"/>
        <xdr:cNvSpPr txBox="1"/>
      </xdr:nvSpPr>
      <xdr:spPr>
        <a:xfrm>
          <a:off x="22250400" y="71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0.057</a:t>
          </a:r>
          <a:endParaRPr kumimoji="1" lang="ja-JP" altLang="en-US" sz="1000" b="1">
            <a:latin typeface="ＭＳ Ｐゴシック"/>
          </a:endParaRPr>
        </a:p>
      </xdr:txBody>
    </xdr:sp>
    <xdr:clientData/>
  </xdr:oneCellAnchor>
  <xdr:twoCellAnchor>
    <xdr:from>
      <xdr:col>32</xdr:col>
      <xdr:colOff>98425</xdr:colOff>
      <xdr:row>41</xdr:row>
      <xdr:rowOff>77833</xdr:rowOff>
    </xdr:from>
    <xdr:to>
      <xdr:col>32</xdr:col>
      <xdr:colOff>276225</xdr:colOff>
      <xdr:row>41</xdr:row>
      <xdr:rowOff>77833</xdr:rowOff>
    </xdr:to>
    <xdr:cxnSp macro="">
      <xdr:nvCxnSpPr>
        <xdr:cNvPr id="353" name="直線コネクタ 352"/>
        <xdr:cNvCxnSpPr/>
      </xdr:nvCxnSpPr>
      <xdr:spPr>
        <a:xfrm>
          <a:off x="22072600" y="710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99621</xdr:rowOff>
    </xdr:from>
    <xdr:ext cx="469744" cy="259045"/>
    <xdr:sp macro="" textlink="">
      <xdr:nvSpPr>
        <xdr:cNvPr id="354" name="【認定こども園・幼稚園・保育所】&#10;一人当たり面積最大値テキスト"/>
        <xdr:cNvSpPr txBox="1"/>
      </xdr:nvSpPr>
      <xdr:spPr>
        <a:xfrm>
          <a:off x="22250400" y="558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0.454</a:t>
          </a:r>
          <a:endParaRPr kumimoji="1" lang="ja-JP" altLang="en-US" sz="1000" b="1">
            <a:latin typeface="ＭＳ Ｐゴシック"/>
          </a:endParaRPr>
        </a:p>
      </xdr:txBody>
    </xdr:sp>
    <xdr:clientData/>
  </xdr:oneCellAnchor>
  <xdr:twoCellAnchor>
    <xdr:from>
      <xdr:col>32</xdr:col>
      <xdr:colOff>98425</xdr:colOff>
      <xdr:row>33</xdr:row>
      <xdr:rowOff>152944</xdr:rowOff>
    </xdr:from>
    <xdr:to>
      <xdr:col>32</xdr:col>
      <xdr:colOff>276225</xdr:colOff>
      <xdr:row>33</xdr:row>
      <xdr:rowOff>152944</xdr:rowOff>
    </xdr:to>
    <xdr:cxnSp macro="">
      <xdr:nvCxnSpPr>
        <xdr:cNvPr id="355" name="直線コネクタ 354"/>
        <xdr:cNvCxnSpPr/>
      </xdr:nvCxnSpPr>
      <xdr:spPr>
        <a:xfrm>
          <a:off x="22072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85470</xdr:rowOff>
    </xdr:from>
    <xdr:ext cx="469744" cy="259045"/>
    <xdr:sp macro="" textlink="">
      <xdr:nvSpPr>
        <xdr:cNvPr id="356" name="【認定こども園・幼稚園・保育所】&#10;一人当たり面積平均値テキスト"/>
        <xdr:cNvSpPr txBox="1"/>
      </xdr:nvSpPr>
      <xdr:spPr>
        <a:xfrm>
          <a:off x="22250400" y="6257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0.295</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107043</xdr:rowOff>
    </xdr:from>
    <xdr:to>
      <xdr:col>32</xdr:col>
      <xdr:colOff>238125</xdr:colOff>
      <xdr:row>37</xdr:row>
      <xdr:rowOff>37193</xdr:rowOff>
    </xdr:to>
    <xdr:sp macro="" textlink="">
      <xdr:nvSpPr>
        <xdr:cNvPr id="357" name="フローチャート : 判断 356"/>
        <xdr:cNvSpPr/>
      </xdr:nvSpPr>
      <xdr:spPr>
        <a:xfrm>
          <a:off x="221107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13970</xdr:rowOff>
    </xdr:from>
    <xdr:to>
      <xdr:col>31</xdr:col>
      <xdr:colOff>85725</xdr:colOff>
      <xdr:row>37</xdr:row>
      <xdr:rowOff>115570</xdr:rowOff>
    </xdr:to>
    <xdr:sp macro="" textlink="">
      <xdr:nvSpPr>
        <xdr:cNvPr id="358" name="フローチャート : 判断 357"/>
        <xdr:cNvSpPr/>
      </xdr:nvSpPr>
      <xdr:spPr>
        <a:xfrm>
          <a:off x="2127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9" name="テキスト ボックス 35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0" name="テキスト ボックス 35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1" name="テキスト ボックス 36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2" name="テキスト ボックス 36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3" name="テキスト ボックス 36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89081</xdr:rowOff>
    </xdr:from>
    <xdr:to>
      <xdr:col>31</xdr:col>
      <xdr:colOff>85725</xdr:colOff>
      <xdr:row>38</xdr:row>
      <xdr:rowOff>19231</xdr:rowOff>
    </xdr:to>
    <xdr:sp macro="" textlink="">
      <xdr:nvSpPr>
        <xdr:cNvPr id="364" name="円/楕円 363"/>
        <xdr:cNvSpPr/>
      </xdr:nvSpPr>
      <xdr:spPr>
        <a:xfrm>
          <a:off x="212725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35</xdr:row>
      <xdr:rowOff>132097</xdr:rowOff>
    </xdr:from>
    <xdr:ext cx="469744" cy="259045"/>
    <xdr:sp macro="" textlink="">
      <xdr:nvSpPr>
        <xdr:cNvPr id="365" name="n_1aveValue【認定こども園・幼稚園・保育所】&#10;一人当たり面積"/>
        <xdr:cNvSpPr txBox="1"/>
      </xdr:nvSpPr>
      <xdr:spPr>
        <a:xfrm>
          <a:off x="210757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0.271</a:t>
          </a:r>
          <a:endParaRPr kumimoji="1" lang="ja-JP" altLang="en-US" sz="1000" b="1">
            <a:solidFill>
              <a:srgbClr val="000080"/>
            </a:solidFill>
            <a:latin typeface="ＭＳ Ｐゴシック"/>
          </a:endParaRPr>
        </a:p>
      </xdr:txBody>
    </xdr:sp>
    <xdr:clientData/>
  </xdr:oneCellAnchor>
  <xdr:oneCellAnchor>
    <xdr:from>
      <xdr:col>30</xdr:col>
      <xdr:colOff>473152</xdr:colOff>
      <xdr:row>38</xdr:row>
      <xdr:rowOff>10358</xdr:rowOff>
    </xdr:from>
    <xdr:ext cx="469744" cy="259045"/>
    <xdr:sp macro="" textlink="">
      <xdr:nvSpPr>
        <xdr:cNvPr id="366" name="n_1mainValue【認定こども園・幼稚園・保育所】&#10;一人当たり面積"/>
        <xdr:cNvSpPr txBox="1"/>
      </xdr:nvSpPr>
      <xdr:spPr>
        <a:xfrm>
          <a:off x="21075727" y="652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0.248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7" name="正方形/長方形 3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8" name="正方形/長方形 3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9" name="正方形/長方形 3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0" name="正方形/長方形 3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1" name="正方形/長方形 3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2" name="正方形/長方形 3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3" name="正方形/長方形 3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4" name="正方形/長方形 3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5" name="テキスト ボックス 3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6" name="直線コネクタ 3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377" name="直線コネクタ 37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378" name="テキスト ボックス 377"/>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9" name="直線コネクタ 37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80" name="テキスト ボックス 37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81" name="直線コネクタ 38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82" name="テキスト ボックス 38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83" name="直線コネクタ 38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84" name="テキスト ボックス 38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85" name="直線コネクタ 38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6" name="テキスト ボックス 38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87" name="直線コネクタ 38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388" name="テキスト ボックス 387"/>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9" name="直線コネクタ 38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0" name="テキスト ボックス 38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117566</xdr:rowOff>
    </xdr:to>
    <xdr:cxnSp macro="">
      <xdr:nvCxnSpPr>
        <xdr:cNvPr id="392" name="直線コネクタ 391"/>
        <xdr:cNvCxnSpPr/>
      </xdr:nvCxnSpPr>
      <xdr:spPr>
        <a:xfrm flipV="1">
          <a:off x="16318864" y="9646920"/>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121393</xdr:rowOff>
    </xdr:from>
    <xdr:ext cx="405111" cy="259045"/>
    <xdr:sp macro="" textlink="">
      <xdr:nvSpPr>
        <xdr:cNvPr id="393" name="【学校施設】&#10;有形固定資産減価償却率最小値テキスト"/>
        <xdr:cNvSpPr txBox="1"/>
      </xdr:nvSpPr>
      <xdr:spPr>
        <a:xfrm>
          <a:off x="16408400" y="1092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23</xdr:col>
      <xdr:colOff>428625</xdr:colOff>
      <xdr:row>63</xdr:row>
      <xdr:rowOff>117566</xdr:rowOff>
    </xdr:from>
    <xdr:to>
      <xdr:col>23</xdr:col>
      <xdr:colOff>606425</xdr:colOff>
      <xdr:row>63</xdr:row>
      <xdr:rowOff>117566</xdr:rowOff>
    </xdr:to>
    <xdr:cxnSp macro="">
      <xdr:nvCxnSpPr>
        <xdr:cNvPr id="394" name="直線コネクタ 393"/>
        <xdr:cNvCxnSpPr/>
      </xdr:nvCxnSpPr>
      <xdr:spPr>
        <a:xfrm>
          <a:off x="16230600" y="1091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395" name="【学校施設】&#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396" name="直線コネクタ 395"/>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17434</xdr:rowOff>
    </xdr:from>
    <xdr:ext cx="405111" cy="259045"/>
    <xdr:sp macro="" textlink="">
      <xdr:nvSpPr>
        <xdr:cNvPr id="397" name="【学校施設】&#10;有形固定資産減価償却率平均値テキスト"/>
        <xdr:cNvSpPr txBox="1"/>
      </xdr:nvSpPr>
      <xdr:spPr>
        <a:xfrm>
          <a:off x="16408400" y="1013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39007</xdr:rowOff>
    </xdr:from>
    <xdr:to>
      <xdr:col>23</xdr:col>
      <xdr:colOff>568325</xdr:colOff>
      <xdr:row>59</xdr:row>
      <xdr:rowOff>140607</xdr:rowOff>
    </xdr:to>
    <xdr:sp macro="" textlink="">
      <xdr:nvSpPr>
        <xdr:cNvPr id="398" name="フローチャート : 判断 397"/>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45538</xdr:rowOff>
    </xdr:from>
    <xdr:to>
      <xdr:col>22</xdr:col>
      <xdr:colOff>415925</xdr:colOff>
      <xdr:row>59</xdr:row>
      <xdr:rowOff>147138</xdr:rowOff>
    </xdr:to>
    <xdr:sp macro="" textlink="">
      <xdr:nvSpPr>
        <xdr:cNvPr id="399" name="フローチャート : 判断 398"/>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0" name="テキスト ボックス 3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1" name="テキスト ボックス 4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2" name="テキスト ボックス 4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3" name="テキスト ボックス 4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4" name="テキスト ボックス 4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110853</xdr:rowOff>
    </xdr:from>
    <xdr:to>
      <xdr:col>22</xdr:col>
      <xdr:colOff>415925</xdr:colOff>
      <xdr:row>61</xdr:row>
      <xdr:rowOff>41003</xdr:rowOff>
    </xdr:to>
    <xdr:sp macro="" textlink="">
      <xdr:nvSpPr>
        <xdr:cNvPr id="405" name="円/楕円 404"/>
        <xdr:cNvSpPr/>
      </xdr:nvSpPr>
      <xdr:spPr>
        <a:xfrm>
          <a:off x="15430500" y="103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163665</xdr:rowOff>
    </xdr:from>
    <xdr:ext cx="405111" cy="259045"/>
    <xdr:sp macro="" textlink="">
      <xdr:nvSpPr>
        <xdr:cNvPr id="406" name="n_1aveValue【学校施設】&#10;有形固定資産減価償却率"/>
        <xdr:cNvSpPr txBox="1"/>
      </xdr:nvSpPr>
      <xdr:spPr>
        <a:xfrm>
          <a:off x="15266043"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32130</xdr:rowOff>
    </xdr:from>
    <xdr:ext cx="405111" cy="259045"/>
    <xdr:sp macro="" textlink="">
      <xdr:nvSpPr>
        <xdr:cNvPr id="407" name="n_1mainValue【学校施設】&#10;有形固定資産減価償却率"/>
        <xdr:cNvSpPr txBox="1"/>
      </xdr:nvSpPr>
      <xdr:spPr>
        <a:xfrm>
          <a:off x="15266043"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8" name="正方形/長方形 40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9" name="正方形/長方形 40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0" name="正方形/長方形 40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1" name="正方形/長方形 41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2" name="正方形/長方形 41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3" name="正方形/長方形 41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4" name="正方形/長方形 41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5" name="正方形/長方形 41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6" name="テキスト ボックス 41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7" name="直線コネクタ 41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8" name="テキスト ボックス 41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19" name="直線コネクタ 41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20" name="テキスト ボックス 41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21" name="直線コネクタ 42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22" name="テキスト ボックス 42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23" name="直線コネクタ 42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24" name="テキスト ボックス 42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25" name="直線コネクタ 42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6" name="テキスト ボックス 42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7" name="直線コネクタ 42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8" name="テキスト ボックス 42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48920</xdr:rowOff>
    </xdr:from>
    <xdr:to>
      <xdr:col>32</xdr:col>
      <xdr:colOff>186689</xdr:colOff>
      <xdr:row>64</xdr:row>
      <xdr:rowOff>74523</xdr:rowOff>
    </xdr:to>
    <xdr:cxnSp macro="">
      <xdr:nvCxnSpPr>
        <xdr:cNvPr id="430" name="直線コネクタ 429"/>
        <xdr:cNvCxnSpPr/>
      </xdr:nvCxnSpPr>
      <xdr:spPr>
        <a:xfrm flipV="1">
          <a:off x="22160864" y="9478670"/>
          <a:ext cx="0" cy="1568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78350</xdr:rowOff>
    </xdr:from>
    <xdr:ext cx="469744" cy="259045"/>
    <xdr:sp macro="" textlink="">
      <xdr:nvSpPr>
        <xdr:cNvPr id="431" name="【学校施設】&#10;一人当たり面積最小値テキスト"/>
        <xdr:cNvSpPr txBox="1"/>
      </xdr:nvSpPr>
      <xdr:spPr>
        <a:xfrm>
          <a:off x="22250400" y="1105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0.837</a:t>
          </a:r>
          <a:endParaRPr kumimoji="1" lang="ja-JP" altLang="en-US" sz="1000" b="1">
            <a:latin typeface="ＭＳ Ｐゴシック"/>
          </a:endParaRPr>
        </a:p>
      </xdr:txBody>
    </xdr:sp>
    <xdr:clientData/>
  </xdr:oneCellAnchor>
  <xdr:twoCellAnchor>
    <xdr:from>
      <xdr:col>32</xdr:col>
      <xdr:colOff>98425</xdr:colOff>
      <xdr:row>64</xdr:row>
      <xdr:rowOff>74523</xdr:rowOff>
    </xdr:from>
    <xdr:to>
      <xdr:col>32</xdr:col>
      <xdr:colOff>276225</xdr:colOff>
      <xdr:row>64</xdr:row>
      <xdr:rowOff>74523</xdr:rowOff>
    </xdr:to>
    <xdr:cxnSp macro="">
      <xdr:nvCxnSpPr>
        <xdr:cNvPr id="432" name="直線コネクタ 431"/>
        <xdr:cNvCxnSpPr/>
      </xdr:nvCxnSpPr>
      <xdr:spPr>
        <a:xfrm>
          <a:off x="22072600" y="1104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167047</xdr:rowOff>
    </xdr:from>
    <xdr:ext cx="469744" cy="259045"/>
    <xdr:sp macro="" textlink="">
      <xdr:nvSpPr>
        <xdr:cNvPr id="433" name="【学校施設】&#10;一人当たり面積最大値テキスト"/>
        <xdr:cNvSpPr txBox="1"/>
      </xdr:nvSpPr>
      <xdr:spPr>
        <a:xfrm>
          <a:off x="22250400" y="925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4.268</a:t>
          </a:r>
          <a:endParaRPr kumimoji="1" lang="ja-JP" altLang="en-US" sz="1000" b="1">
            <a:latin typeface="ＭＳ Ｐゴシック"/>
          </a:endParaRPr>
        </a:p>
      </xdr:txBody>
    </xdr:sp>
    <xdr:clientData/>
  </xdr:oneCellAnchor>
  <xdr:twoCellAnchor>
    <xdr:from>
      <xdr:col>32</xdr:col>
      <xdr:colOff>98425</xdr:colOff>
      <xdr:row>55</xdr:row>
      <xdr:rowOff>48920</xdr:rowOff>
    </xdr:from>
    <xdr:to>
      <xdr:col>32</xdr:col>
      <xdr:colOff>276225</xdr:colOff>
      <xdr:row>55</xdr:row>
      <xdr:rowOff>48920</xdr:rowOff>
    </xdr:to>
    <xdr:cxnSp macro="">
      <xdr:nvCxnSpPr>
        <xdr:cNvPr id="434" name="直線コネクタ 433"/>
        <xdr:cNvCxnSpPr/>
      </xdr:nvCxnSpPr>
      <xdr:spPr>
        <a:xfrm>
          <a:off x="22072600" y="947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134738</xdr:rowOff>
    </xdr:from>
    <xdr:ext cx="469744" cy="259045"/>
    <xdr:sp macro="" textlink="">
      <xdr:nvSpPr>
        <xdr:cNvPr id="435" name="【学校施設】&#10;一人当たり面積平均値テキスト"/>
        <xdr:cNvSpPr txBox="1"/>
      </xdr:nvSpPr>
      <xdr:spPr>
        <a:xfrm>
          <a:off x="22250400" y="10250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156311</xdr:rowOff>
    </xdr:from>
    <xdr:to>
      <xdr:col>32</xdr:col>
      <xdr:colOff>238125</xdr:colOff>
      <xdr:row>60</xdr:row>
      <xdr:rowOff>86461</xdr:rowOff>
    </xdr:to>
    <xdr:sp macro="" textlink="">
      <xdr:nvSpPr>
        <xdr:cNvPr id="436" name="フローチャート : 判断 435"/>
        <xdr:cNvSpPr/>
      </xdr:nvSpPr>
      <xdr:spPr>
        <a:xfrm>
          <a:off x="22110700" y="10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10464</xdr:rowOff>
    </xdr:from>
    <xdr:to>
      <xdr:col>31</xdr:col>
      <xdr:colOff>85725</xdr:colOff>
      <xdr:row>60</xdr:row>
      <xdr:rowOff>112064</xdr:rowOff>
    </xdr:to>
    <xdr:sp macro="" textlink="">
      <xdr:nvSpPr>
        <xdr:cNvPr id="437" name="フローチャート : 判断 436"/>
        <xdr:cNvSpPr/>
      </xdr:nvSpPr>
      <xdr:spPr>
        <a:xfrm>
          <a:off x="21272500" y="102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8" name="テキスト ボックス 43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9" name="テキスト ボックス 43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0" name="テキスト ボックス 43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1" name="テキスト ボックス 44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2" name="テキスト ボックス 44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90932</xdr:rowOff>
    </xdr:from>
    <xdr:to>
      <xdr:col>31</xdr:col>
      <xdr:colOff>85725</xdr:colOff>
      <xdr:row>60</xdr:row>
      <xdr:rowOff>21082</xdr:rowOff>
    </xdr:to>
    <xdr:sp macro="" textlink="">
      <xdr:nvSpPr>
        <xdr:cNvPr id="443" name="円/楕円 442"/>
        <xdr:cNvSpPr/>
      </xdr:nvSpPr>
      <xdr:spPr>
        <a:xfrm>
          <a:off x="21272500" y="102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103191</xdr:rowOff>
    </xdr:from>
    <xdr:ext cx="469744" cy="259045"/>
    <xdr:sp macro="" textlink="">
      <xdr:nvSpPr>
        <xdr:cNvPr id="444" name="n_1aveValue【学校施設】&#10;一人当たり面積"/>
        <xdr:cNvSpPr txBox="1"/>
      </xdr:nvSpPr>
      <xdr:spPr>
        <a:xfrm>
          <a:off x="21075727" y="1039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2.366</a:t>
          </a:r>
          <a:endParaRPr kumimoji="1" lang="ja-JP" altLang="en-US" sz="1000" b="1">
            <a:solidFill>
              <a:srgbClr val="000080"/>
            </a:solidFill>
            <a:latin typeface="ＭＳ Ｐゴシック"/>
          </a:endParaRPr>
        </a:p>
      </xdr:txBody>
    </xdr:sp>
    <xdr:clientData/>
  </xdr:oneCellAnchor>
  <xdr:oneCellAnchor>
    <xdr:from>
      <xdr:col>30</xdr:col>
      <xdr:colOff>473152</xdr:colOff>
      <xdr:row>58</xdr:row>
      <xdr:rowOff>37609</xdr:rowOff>
    </xdr:from>
    <xdr:ext cx="469744" cy="259045"/>
    <xdr:sp macro="" textlink="">
      <xdr:nvSpPr>
        <xdr:cNvPr id="445" name="n_1mainValue【学校施設】&#10;一人当たり面積"/>
        <xdr:cNvSpPr txBox="1"/>
      </xdr:nvSpPr>
      <xdr:spPr>
        <a:xfrm>
          <a:off x="21075727" y="998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6" name="正方形/長方形 44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7" name="正方形/長方形 44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8" name="正方形/長方形 44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9" name="正方形/長方形 44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0" name="正方形/長方形 44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1" name="正方形/長方形 45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2" name="正方形/長方形 45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3" name="正方形/長方形 45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4" name="テキスト ボックス 45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5" name="直線コネクタ 45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456" name="直線コネクタ 45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457" name="テキスト ボックス 456"/>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8" name="直線コネクタ 45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9" name="テキスト ボックス 45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60" name="直線コネクタ 45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1" name="テキスト ボックス 46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62" name="直線コネクタ 46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63" name="テキスト ボックス 46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4" name="直線コネクタ 46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65" name="テキスト ボックス 46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6" name="直線コネクタ 46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7" name="テキスト ボックス 46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44450</xdr:rowOff>
    </xdr:from>
    <xdr:to>
      <xdr:col>23</xdr:col>
      <xdr:colOff>516889</xdr:colOff>
      <xdr:row>86</xdr:row>
      <xdr:rowOff>114300</xdr:rowOff>
    </xdr:to>
    <xdr:cxnSp macro="">
      <xdr:nvCxnSpPr>
        <xdr:cNvPr id="469" name="直線コネクタ 468"/>
        <xdr:cNvCxnSpPr/>
      </xdr:nvCxnSpPr>
      <xdr:spPr>
        <a:xfrm flipV="1">
          <a:off x="16318864" y="1358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118127</xdr:rowOff>
    </xdr:from>
    <xdr:ext cx="340478" cy="259045"/>
    <xdr:sp macro="" textlink="">
      <xdr:nvSpPr>
        <xdr:cNvPr id="470" name="【児童館】&#10;有形固定資産減価償却率最小値テキスト"/>
        <xdr:cNvSpPr txBox="1"/>
      </xdr:nvSpPr>
      <xdr:spPr>
        <a:xfrm>
          <a:off x="16408400" y="1486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86</xdr:row>
      <xdr:rowOff>114300</xdr:rowOff>
    </xdr:from>
    <xdr:to>
      <xdr:col>23</xdr:col>
      <xdr:colOff>606425</xdr:colOff>
      <xdr:row>86</xdr:row>
      <xdr:rowOff>114300</xdr:rowOff>
    </xdr:to>
    <xdr:cxnSp macro="">
      <xdr:nvCxnSpPr>
        <xdr:cNvPr id="471" name="直線コネクタ 470"/>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162577</xdr:rowOff>
    </xdr:from>
    <xdr:ext cx="469744" cy="259045"/>
    <xdr:sp macro="" textlink="">
      <xdr:nvSpPr>
        <xdr:cNvPr id="472" name="【児童館】&#10;有形固定資産減価償却率最大値テキスト"/>
        <xdr:cNvSpPr txBox="1"/>
      </xdr:nvSpPr>
      <xdr:spPr>
        <a:xfrm>
          <a:off x="164084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473" name="直線コネクタ 47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25416</xdr:rowOff>
    </xdr:from>
    <xdr:ext cx="405111" cy="259045"/>
    <xdr:sp macro="" textlink="">
      <xdr:nvSpPr>
        <xdr:cNvPr id="474" name="【児童館】&#10;有形固定資産減価償却率平均値テキスト"/>
        <xdr:cNvSpPr txBox="1"/>
      </xdr:nvSpPr>
      <xdr:spPr>
        <a:xfrm>
          <a:off x="16408400" y="1408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46989</xdr:rowOff>
    </xdr:from>
    <xdr:to>
      <xdr:col>23</xdr:col>
      <xdr:colOff>568325</xdr:colOff>
      <xdr:row>82</xdr:row>
      <xdr:rowOff>148589</xdr:rowOff>
    </xdr:to>
    <xdr:sp macro="" textlink="">
      <xdr:nvSpPr>
        <xdr:cNvPr id="475" name="フローチャート : 判断 474"/>
        <xdr:cNvSpPr/>
      </xdr:nvSpPr>
      <xdr:spPr>
        <a:xfrm>
          <a:off x="16268700" y="1410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13970</xdr:rowOff>
    </xdr:from>
    <xdr:to>
      <xdr:col>22</xdr:col>
      <xdr:colOff>415925</xdr:colOff>
      <xdr:row>81</xdr:row>
      <xdr:rowOff>115570</xdr:rowOff>
    </xdr:to>
    <xdr:sp macro="" textlink="">
      <xdr:nvSpPr>
        <xdr:cNvPr id="476" name="フローチャート : 判断 475"/>
        <xdr:cNvSpPr/>
      </xdr:nvSpPr>
      <xdr:spPr>
        <a:xfrm>
          <a:off x="15430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7" name="テキスト ボックス 47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8" name="テキスト ボックス 47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9" name="テキスト ボックス 47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0" name="テキスト ボックス 47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1" name="テキスト ボックス 48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482" name="円/楕円 48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106697</xdr:rowOff>
    </xdr:from>
    <xdr:ext cx="405111" cy="259045"/>
    <xdr:sp macro="" textlink="">
      <xdr:nvSpPr>
        <xdr:cNvPr id="483" name="n_1aveValue【児童館】&#10;有形固定資産減価償却率"/>
        <xdr:cNvSpPr txBox="1"/>
      </xdr:nvSpPr>
      <xdr:spPr>
        <a:xfrm>
          <a:off x="15266043"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oneCellAnchor>
    <xdr:from>
      <xdr:col>22</xdr:col>
      <xdr:colOff>117552</xdr:colOff>
      <xdr:row>77</xdr:row>
      <xdr:rowOff>111777</xdr:rowOff>
    </xdr:from>
    <xdr:ext cx="469744" cy="259045"/>
    <xdr:sp macro="" textlink="">
      <xdr:nvSpPr>
        <xdr:cNvPr id="484" name="n_1mainValue【児童館】&#10;有形固定資産減価償却率"/>
        <xdr:cNvSpPr txBox="1"/>
      </xdr:nvSpPr>
      <xdr:spPr>
        <a:xfrm>
          <a:off x="15233727"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5" name="正方形/長方形 4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6" name="正方形/長方形 4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7" name="正方形/長方形 4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8" name="正方形/長方形 4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9" name="正方形/長方形 4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0" name="正方形/長方形 4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1" name="正方形/長方形 4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2" name="正方形/長方形 4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3" name="テキスト ボックス 4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4" name="直線コネクタ 4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95" name="テキスト ボックス 494"/>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496" name="直線コネクタ 49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7" name="テキスト ボックス 49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8" name="直線コネクタ 49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9" name="テキスト ボックス 49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00" name="直線コネクタ 49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01" name="テキスト ボックス 50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02" name="直線コネクタ 50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03" name="テキスト ボックス 50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4" name="直線コネクタ 50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5" name="テキスト ボックス 50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6" name="直線コネクタ 5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7" name="テキスト ボックス 5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114300</xdr:rowOff>
    </xdr:from>
    <xdr:to>
      <xdr:col>32</xdr:col>
      <xdr:colOff>186689</xdr:colOff>
      <xdr:row>85</xdr:row>
      <xdr:rowOff>76200</xdr:rowOff>
    </xdr:to>
    <xdr:cxnSp macro="">
      <xdr:nvCxnSpPr>
        <xdr:cNvPr id="509" name="直線コネクタ 508"/>
        <xdr:cNvCxnSpPr/>
      </xdr:nvCxnSpPr>
      <xdr:spPr>
        <a:xfrm flipV="1">
          <a:off x="22160864" y="1348740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80027</xdr:rowOff>
    </xdr:from>
    <xdr:ext cx="469744" cy="259045"/>
    <xdr:sp macro="" textlink="">
      <xdr:nvSpPr>
        <xdr:cNvPr id="510" name="【児童館】&#10;一人当たり面積最小値テキスト"/>
        <xdr:cNvSpPr txBox="1"/>
      </xdr:nvSpPr>
      <xdr:spPr>
        <a:xfrm>
          <a:off x="22250400"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0.031</a:t>
          </a:r>
          <a:endParaRPr kumimoji="1" lang="ja-JP" altLang="en-US" sz="1000" b="1">
            <a:latin typeface="ＭＳ Ｐゴシック"/>
          </a:endParaRPr>
        </a:p>
      </xdr:txBody>
    </xdr:sp>
    <xdr:clientData/>
  </xdr:oneCellAnchor>
  <xdr:twoCellAnchor>
    <xdr:from>
      <xdr:col>32</xdr:col>
      <xdr:colOff>98425</xdr:colOff>
      <xdr:row>85</xdr:row>
      <xdr:rowOff>76200</xdr:rowOff>
    </xdr:from>
    <xdr:to>
      <xdr:col>32</xdr:col>
      <xdr:colOff>276225</xdr:colOff>
      <xdr:row>85</xdr:row>
      <xdr:rowOff>76200</xdr:rowOff>
    </xdr:to>
    <xdr:cxnSp macro="">
      <xdr:nvCxnSpPr>
        <xdr:cNvPr id="511" name="直線コネクタ 510"/>
        <xdr:cNvCxnSpPr/>
      </xdr:nvCxnSpPr>
      <xdr:spPr>
        <a:xfrm>
          <a:off x="22072600" y="1464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60977</xdr:rowOff>
    </xdr:from>
    <xdr:ext cx="469744" cy="259045"/>
    <xdr:sp macro="" textlink="">
      <xdr:nvSpPr>
        <xdr:cNvPr id="512" name="【児童館】&#10;一人当たり面積最大値テキスト"/>
        <xdr:cNvSpPr txBox="1"/>
      </xdr:nvSpPr>
      <xdr:spPr>
        <a:xfrm>
          <a:off x="222504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0.092</a:t>
          </a:r>
          <a:endParaRPr kumimoji="1" lang="ja-JP" altLang="en-US" sz="1000" b="1">
            <a:latin typeface="ＭＳ Ｐゴシック"/>
          </a:endParaRPr>
        </a:p>
      </xdr:txBody>
    </xdr:sp>
    <xdr:clientData/>
  </xdr:oneCellAnchor>
  <xdr:twoCellAnchor>
    <xdr:from>
      <xdr:col>32</xdr:col>
      <xdr:colOff>98425</xdr:colOff>
      <xdr:row>78</xdr:row>
      <xdr:rowOff>114300</xdr:rowOff>
    </xdr:from>
    <xdr:to>
      <xdr:col>32</xdr:col>
      <xdr:colOff>276225</xdr:colOff>
      <xdr:row>78</xdr:row>
      <xdr:rowOff>114300</xdr:rowOff>
    </xdr:to>
    <xdr:cxnSp macro="">
      <xdr:nvCxnSpPr>
        <xdr:cNvPr id="513" name="直線コネクタ 512"/>
        <xdr:cNvCxnSpPr/>
      </xdr:nvCxnSpPr>
      <xdr:spPr>
        <a:xfrm>
          <a:off x="22072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80027</xdr:rowOff>
    </xdr:from>
    <xdr:ext cx="469744" cy="259045"/>
    <xdr:sp macro="" textlink="">
      <xdr:nvSpPr>
        <xdr:cNvPr id="514" name="【児童館】&#10;一人当たり面積平均値テキスト"/>
        <xdr:cNvSpPr txBox="1"/>
      </xdr:nvSpPr>
      <xdr:spPr>
        <a:xfrm>
          <a:off x="22250400" y="13967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101600</xdr:rowOff>
    </xdr:from>
    <xdr:to>
      <xdr:col>32</xdr:col>
      <xdr:colOff>238125</xdr:colOff>
      <xdr:row>82</xdr:row>
      <xdr:rowOff>31750</xdr:rowOff>
    </xdr:to>
    <xdr:sp macro="" textlink="">
      <xdr:nvSpPr>
        <xdr:cNvPr id="515" name="フローチャート : 判断 514"/>
        <xdr:cNvSpPr/>
      </xdr:nvSpPr>
      <xdr:spPr>
        <a:xfrm>
          <a:off x="22110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120650</xdr:rowOff>
    </xdr:from>
    <xdr:to>
      <xdr:col>31</xdr:col>
      <xdr:colOff>85725</xdr:colOff>
      <xdr:row>82</xdr:row>
      <xdr:rowOff>50800</xdr:rowOff>
    </xdr:to>
    <xdr:sp macro="" textlink="">
      <xdr:nvSpPr>
        <xdr:cNvPr id="516" name="フローチャート : 判断 515"/>
        <xdr:cNvSpPr/>
      </xdr:nvSpPr>
      <xdr:spPr>
        <a:xfrm>
          <a:off x="21272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7" name="テキスト ボックス 5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8" name="テキスト ボックス 5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9" name="テキスト ボックス 5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0" name="テキスト ボックス 5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1" name="テキスト ボックス 5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120650</xdr:rowOff>
    </xdr:from>
    <xdr:to>
      <xdr:col>31</xdr:col>
      <xdr:colOff>85725</xdr:colOff>
      <xdr:row>85</xdr:row>
      <xdr:rowOff>50800</xdr:rowOff>
    </xdr:to>
    <xdr:sp macro="" textlink="">
      <xdr:nvSpPr>
        <xdr:cNvPr id="522" name="円/楕円 521"/>
        <xdr:cNvSpPr/>
      </xdr:nvSpPr>
      <xdr:spPr>
        <a:xfrm>
          <a:off x="21272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67327</xdr:rowOff>
    </xdr:from>
    <xdr:ext cx="469744" cy="259045"/>
    <xdr:sp macro="" textlink="">
      <xdr:nvSpPr>
        <xdr:cNvPr id="523" name="n_1aveValue【児童館】&#10;一人当たり面積"/>
        <xdr:cNvSpPr txBox="1"/>
      </xdr:nvSpPr>
      <xdr:spPr>
        <a:xfrm>
          <a:off x="210757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0.062</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41927</xdr:rowOff>
    </xdr:from>
    <xdr:ext cx="469744" cy="259045"/>
    <xdr:sp macro="" textlink="">
      <xdr:nvSpPr>
        <xdr:cNvPr id="524" name="n_1mainValue【児童館】&#10;一人当たり面積"/>
        <xdr:cNvSpPr txBox="1"/>
      </xdr:nvSpPr>
      <xdr:spPr>
        <a:xfrm>
          <a:off x="21075727" y="1461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5" name="正方形/長方形 52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6" name="正方形/長方形 52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7" name="正方形/長方形 52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8" name="正方形/長方形 52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9" name="正方形/長方形 52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0" name="正方形/長方形 52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1" name="正方形/長方形 53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2" name="正方形/長方形 53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3" name="テキスト ボックス 53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4" name="直線コネクタ 53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5" name="テキスト ボックス 53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36" name="直線コネクタ 53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37" name="テキスト ボックス 53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38" name="直線コネクタ 53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39" name="テキスト ボックス 53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40" name="直線コネクタ 53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41" name="テキスト ボックス 54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42" name="直線コネクタ 54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43" name="テキスト ボックス 542"/>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4" name="直線コネクタ 54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5" name="テキスト ボックス 54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131063</xdr:rowOff>
    </xdr:from>
    <xdr:to>
      <xdr:col>23</xdr:col>
      <xdr:colOff>516889</xdr:colOff>
      <xdr:row>107</xdr:row>
      <xdr:rowOff>124206</xdr:rowOff>
    </xdr:to>
    <xdr:cxnSp macro="">
      <xdr:nvCxnSpPr>
        <xdr:cNvPr id="547" name="直線コネクタ 546"/>
        <xdr:cNvCxnSpPr/>
      </xdr:nvCxnSpPr>
      <xdr:spPr>
        <a:xfrm flipV="1">
          <a:off x="16318864" y="17447513"/>
          <a:ext cx="0" cy="102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128033</xdr:rowOff>
    </xdr:from>
    <xdr:ext cx="405111" cy="259045"/>
    <xdr:sp macro="" textlink="">
      <xdr:nvSpPr>
        <xdr:cNvPr id="548" name="【公民館】&#10;有形固定資産減価償却率最小値テキスト"/>
        <xdr:cNvSpPr txBox="1"/>
      </xdr:nvSpPr>
      <xdr:spPr>
        <a:xfrm>
          <a:off x="16408400" y="1847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428625</xdr:colOff>
      <xdr:row>107</xdr:row>
      <xdr:rowOff>124206</xdr:rowOff>
    </xdr:from>
    <xdr:to>
      <xdr:col>23</xdr:col>
      <xdr:colOff>606425</xdr:colOff>
      <xdr:row>107</xdr:row>
      <xdr:rowOff>124206</xdr:rowOff>
    </xdr:to>
    <xdr:cxnSp macro="">
      <xdr:nvCxnSpPr>
        <xdr:cNvPr id="549" name="直線コネクタ 548"/>
        <xdr:cNvCxnSpPr/>
      </xdr:nvCxnSpPr>
      <xdr:spPr>
        <a:xfrm>
          <a:off x="16230600" y="1846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77740</xdr:rowOff>
    </xdr:from>
    <xdr:ext cx="405111" cy="259045"/>
    <xdr:sp macro="" textlink="">
      <xdr:nvSpPr>
        <xdr:cNvPr id="550" name="【公民館】&#10;有形固定資産減価償却率最大値テキスト"/>
        <xdr:cNvSpPr txBox="1"/>
      </xdr:nvSpPr>
      <xdr:spPr>
        <a:xfrm>
          <a:off x="16408400" y="17222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23</xdr:col>
      <xdr:colOff>428625</xdr:colOff>
      <xdr:row>101</xdr:row>
      <xdr:rowOff>131063</xdr:rowOff>
    </xdr:from>
    <xdr:to>
      <xdr:col>23</xdr:col>
      <xdr:colOff>606425</xdr:colOff>
      <xdr:row>101</xdr:row>
      <xdr:rowOff>131063</xdr:rowOff>
    </xdr:to>
    <xdr:cxnSp macro="">
      <xdr:nvCxnSpPr>
        <xdr:cNvPr id="551" name="直線コネクタ 550"/>
        <xdr:cNvCxnSpPr/>
      </xdr:nvCxnSpPr>
      <xdr:spPr>
        <a:xfrm>
          <a:off x="16230600" y="1744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17542</xdr:rowOff>
    </xdr:from>
    <xdr:ext cx="405111" cy="259045"/>
    <xdr:sp macro="" textlink="">
      <xdr:nvSpPr>
        <xdr:cNvPr id="552" name="【公民館】&#10;有形固定資産減価償却率平均値テキスト"/>
        <xdr:cNvSpPr txBox="1"/>
      </xdr:nvSpPr>
      <xdr:spPr>
        <a:xfrm>
          <a:off x="16408400" y="17848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39115</xdr:rowOff>
    </xdr:from>
    <xdr:to>
      <xdr:col>23</xdr:col>
      <xdr:colOff>568325</xdr:colOff>
      <xdr:row>104</xdr:row>
      <xdr:rowOff>140715</xdr:rowOff>
    </xdr:to>
    <xdr:sp macro="" textlink="">
      <xdr:nvSpPr>
        <xdr:cNvPr id="553" name="フローチャート : 判断 552"/>
        <xdr:cNvSpPr/>
      </xdr:nvSpPr>
      <xdr:spPr>
        <a:xfrm>
          <a:off x="16268700" y="1786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135128</xdr:rowOff>
    </xdr:from>
    <xdr:to>
      <xdr:col>22</xdr:col>
      <xdr:colOff>415925</xdr:colOff>
      <xdr:row>105</xdr:row>
      <xdr:rowOff>65278</xdr:rowOff>
    </xdr:to>
    <xdr:sp macro="" textlink="">
      <xdr:nvSpPr>
        <xdr:cNvPr id="554" name="フローチャート : 判断 553"/>
        <xdr:cNvSpPr/>
      </xdr:nvSpPr>
      <xdr:spPr>
        <a:xfrm>
          <a:off x="15430500" y="1796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5" name="テキスト ボックス 5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6" name="テキスト ボックス 5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7" name="テキスト ボックス 5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8" name="テキスト ボックス 5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9" name="テキスト ボックス 5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96265</xdr:rowOff>
    </xdr:from>
    <xdr:to>
      <xdr:col>22</xdr:col>
      <xdr:colOff>415925</xdr:colOff>
      <xdr:row>101</xdr:row>
      <xdr:rowOff>26415</xdr:rowOff>
    </xdr:to>
    <xdr:sp macro="" textlink="">
      <xdr:nvSpPr>
        <xdr:cNvPr id="560" name="円/楕円 559"/>
        <xdr:cNvSpPr/>
      </xdr:nvSpPr>
      <xdr:spPr>
        <a:xfrm>
          <a:off x="15430500" y="1724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56405</xdr:rowOff>
    </xdr:from>
    <xdr:ext cx="405111" cy="259045"/>
    <xdr:sp macro="" textlink="">
      <xdr:nvSpPr>
        <xdr:cNvPr id="561" name="n_1aveValue【公民館】&#10;有形固定資産減価償却率"/>
        <xdr:cNvSpPr txBox="1"/>
      </xdr:nvSpPr>
      <xdr:spPr>
        <a:xfrm>
          <a:off x="15266043" y="1805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42942</xdr:rowOff>
    </xdr:from>
    <xdr:ext cx="405111" cy="259045"/>
    <xdr:sp macro="" textlink="">
      <xdr:nvSpPr>
        <xdr:cNvPr id="562" name="n_1mainValue【公民館】&#10;有形固定資産減価償却率"/>
        <xdr:cNvSpPr txBox="1"/>
      </xdr:nvSpPr>
      <xdr:spPr>
        <a:xfrm>
          <a:off x="15266043" y="17016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3" name="正方形/長方形 5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4" name="正方形/長方形 5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5" name="正方形/長方形 5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6" name="正方形/長方形 5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7" name="正方形/長方形 5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8" name="正方形/長方形 5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9" name="正方形/長方形 5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0" name="正方形/長方形 5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1" name="テキスト ボックス 5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2" name="直線コネクタ 5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73" name="直線コネクタ 57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74" name="テキスト ボックス 57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75" name="直線コネクタ 57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76" name="テキスト ボックス 57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77" name="直線コネクタ 57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78" name="テキスト ボックス 57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79" name="直線コネクタ 57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80" name="テキスト ボックス 57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81" name="直線コネクタ 58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82" name="テキスト ボックス 58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83" name="直線コネクタ 58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84" name="テキスト ボックス 58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5" name="直線コネクタ 58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6" name="テキスト ボックス 58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142058</xdr:rowOff>
    </xdr:from>
    <xdr:to>
      <xdr:col>32</xdr:col>
      <xdr:colOff>186689</xdr:colOff>
      <xdr:row>109</xdr:row>
      <xdr:rowOff>17962</xdr:rowOff>
    </xdr:to>
    <xdr:cxnSp macro="">
      <xdr:nvCxnSpPr>
        <xdr:cNvPr id="588" name="直線コネクタ 587"/>
        <xdr:cNvCxnSpPr/>
      </xdr:nvCxnSpPr>
      <xdr:spPr>
        <a:xfrm flipV="1">
          <a:off x="22160864" y="17115608"/>
          <a:ext cx="0" cy="1590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21789</xdr:rowOff>
    </xdr:from>
    <xdr:ext cx="469744" cy="259045"/>
    <xdr:sp macro="" textlink="">
      <xdr:nvSpPr>
        <xdr:cNvPr id="589" name="【公民館】&#10;一人当たり面積最小値テキスト"/>
        <xdr:cNvSpPr txBox="1"/>
      </xdr:nvSpPr>
      <xdr:spPr>
        <a:xfrm>
          <a:off x="22250400" y="1870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109</xdr:row>
      <xdr:rowOff>17962</xdr:rowOff>
    </xdr:from>
    <xdr:to>
      <xdr:col>32</xdr:col>
      <xdr:colOff>276225</xdr:colOff>
      <xdr:row>109</xdr:row>
      <xdr:rowOff>17962</xdr:rowOff>
    </xdr:to>
    <xdr:cxnSp macro="">
      <xdr:nvCxnSpPr>
        <xdr:cNvPr id="590" name="直線コネクタ 589"/>
        <xdr:cNvCxnSpPr/>
      </xdr:nvCxnSpPr>
      <xdr:spPr>
        <a:xfrm>
          <a:off x="22072600" y="1870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88735</xdr:rowOff>
    </xdr:from>
    <xdr:ext cx="469744" cy="259045"/>
    <xdr:sp macro="" textlink="">
      <xdr:nvSpPr>
        <xdr:cNvPr id="591" name="【公民館】&#10;一人当たり面積最大値テキスト"/>
        <xdr:cNvSpPr txBox="1"/>
      </xdr:nvSpPr>
      <xdr:spPr>
        <a:xfrm>
          <a:off x="22250400" y="1689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a:t>
          </a:r>
          <a:endParaRPr kumimoji="1" lang="ja-JP" altLang="en-US" sz="1000" b="1">
            <a:latin typeface="ＭＳ Ｐゴシック"/>
          </a:endParaRPr>
        </a:p>
      </xdr:txBody>
    </xdr:sp>
    <xdr:clientData/>
  </xdr:oneCellAnchor>
  <xdr:twoCellAnchor>
    <xdr:from>
      <xdr:col>32</xdr:col>
      <xdr:colOff>98425</xdr:colOff>
      <xdr:row>99</xdr:row>
      <xdr:rowOff>142058</xdr:rowOff>
    </xdr:from>
    <xdr:to>
      <xdr:col>32</xdr:col>
      <xdr:colOff>276225</xdr:colOff>
      <xdr:row>99</xdr:row>
      <xdr:rowOff>142058</xdr:rowOff>
    </xdr:to>
    <xdr:cxnSp macro="">
      <xdr:nvCxnSpPr>
        <xdr:cNvPr id="592" name="直線コネクタ 591"/>
        <xdr:cNvCxnSpPr/>
      </xdr:nvCxnSpPr>
      <xdr:spPr>
        <a:xfrm>
          <a:off x="22072600" y="17115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20700</xdr:rowOff>
    </xdr:from>
    <xdr:ext cx="469744" cy="259045"/>
    <xdr:sp macro="" textlink="">
      <xdr:nvSpPr>
        <xdr:cNvPr id="593" name="【公民館】&#10;一人当たり面積平均値テキスト"/>
        <xdr:cNvSpPr txBox="1"/>
      </xdr:nvSpPr>
      <xdr:spPr>
        <a:xfrm>
          <a:off x="22250400" y="180229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0.577</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42273</xdr:rowOff>
    </xdr:from>
    <xdr:to>
      <xdr:col>32</xdr:col>
      <xdr:colOff>238125</xdr:colOff>
      <xdr:row>105</xdr:row>
      <xdr:rowOff>143873</xdr:rowOff>
    </xdr:to>
    <xdr:sp macro="" textlink="">
      <xdr:nvSpPr>
        <xdr:cNvPr id="594" name="フローチャート : 判断 593"/>
        <xdr:cNvSpPr/>
      </xdr:nvSpPr>
      <xdr:spPr>
        <a:xfrm>
          <a:off x="22110700" y="180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104866</xdr:rowOff>
    </xdr:from>
    <xdr:to>
      <xdr:col>31</xdr:col>
      <xdr:colOff>85725</xdr:colOff>
      <xdr:row>107</xdr:row>
      <xdr:rowOff>35016</xdr:rowOff>
    </xdr:to>
    <xdr:sp macro="" textlink="">
      <xdr:nvSpPr>
        <xdr:cNvPr id="595" name="フローチャート : 判断 594"/>
        <xdr:cNvSpPr/>
      </xdr:nvSpPr>
      <xdr:spPr>
        <a:xfrm>
          <a:off x="21272500" y="1827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6" name="テキスト ボックス 5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7" name="テキスト ボックス 5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8" name="テキスト ボックス 5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9" name="テキスト ボックス 5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0" name="テキスト ボックス 5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103</xdr:row>
      <xdr:rowOff>98879</xdr:rowOff>
    </xdr:from>
    <xdr:to>
      <xdr:col>31</xdr:col>
      <xdr:colOff>85725</xdr:colOff>
      <xdr:row>104</xdr:row>
      <xdr:rowOff>29029</xdr:rowOff>
    </xdr:to>
    <xdr:sp macro="" textlink="">
      <xdr:nvSpPr>
        <xdr:cNvPr id="601" name="円/楕円 600"/>
        <xdr:cNvSpPr/>
      </xdr:nvSpPr>
      <xdr:spPr>
        <a:xfrm>
          <a:off x="21272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26143</xdr:rowOff>
    </xdr:from>
    <xdr:ext cx="469744" cy="259045"/>
    <xdr:sp macro="" textlink="">
      <xdr:nvSpPr>
        <xdr:cNvPr id="602" name="n_1aveValue【公民館】&#10;一人当たり面積"/>
        <xdr:cNvSpPr txBox="1"/>
      </xdr:nvSpPr>
      <xdr:spPr>
        <a:xfrm>
          <a:off x="21075727" y="1837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0.362</a:t>
          </a:r>
          <a:endParaRPr kumimoji="1" lang="ja-JP" altLang="en-US" sz="1000" b="1">
            <a:solidFill>
              <a:srgbClr val="000080"/>
            </a:solidFill>
            <a:latin typeface="ＭＳ Ｐゴシック"/>
          </a:endParaRPr>
        </a:p>
      </xdr:txBody>
    </xdr:sp>
    <xdr:clientData/>
  </xdr:oneCellAnchor>
  <xdr:oneCellAnchor>
    <xdr:from>
      <xdr:col>30</xdr:col>
      <xdr:colOff>473152</xdr:colOff>
      <xdr:row>102</xdr:row>
      <xdr:rowOff>45556</xdr:rowOff>
    </xdr:from>
    <xdr:ext cx="469744" cy="259045"/>
    <xdr:sp macro="" textlink="">
      <xdr:nvSpPr>
        <xdr:cNvPr id="603" name="n_1mainValue【公民館】&#10;一人当たり面積"/>
        <xdr:cNvSpPr txBox="1"/>
      </xdr:nvSpPr>
      <xdr:spPr>
        <a:xfrm>
          <a:off x="21075727" y="1753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0.840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4" name="正方形/長方形 60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5" name="正方形/長方形 6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6" name="テキスト ボックス 60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校）のうち、昭和</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年以前に整備された</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校につては耐震補強を実施済のため類似団体平均と比較して有形固定資産減価償却率は下回っているが、その他の</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認定子ども園・幼稚園・保育所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児童館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公民館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施設については類似団体平均を上回っている。これらの施設については昭和</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年以前に整備された施設が多く、耐震補強も未実施であることが大きな要因となっている。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島根県津和野町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7,761
7,703
307.03
9,640,730
9,478,086
84,944
4,766,778
12,934,861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102.6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68580</xdr:rowOff>
    </xdr:from>
    <xdr:to>
      <xdr:col>6</xdr:col>
      <xdr:colOff>510540</xdr:colOff>
      <xdr:row>42</xdr:row>
      <xdr:rowOff>0</xdr:rowOff>
    </xdr:to>
    <xdr:cxnSp macro="">
      <xdr:nvCxnSpPr>
        <xdr:cNvPr id="56" name="直線コネクタ 55"/>
        <xdr:cNvCxnSpPr/>
      </xdr:nvCxnSpPr>
      <xdr:spPr>
        <a:xfrm flipV="1">
          <a:off x="4634865" y="58978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3827</xdr:rowOff>
    </xdr:from>
    <xdr:ext cx="340478" cy="259045"/>
    <xdr:sp macro="" textlink="">
      <xdr:nvSpPr>
        <xdr:cNvPr id="57" name="【図書館】&#10;有形固定資産減価償却率最小値テキスト"/>
        <xdr:cNvSpPr txBox="1"/>
      </xdr:nvSpPr>
      <xdr:spPr>
        <a:xfrm>
          <a:off x="4724400" y="72047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422275</xdr:colOff>
      <xdr:row>42</xdr:row>
      <xdr:rowOff>0</xdr:rowOff>
    </xdr:from>
    <xdr:to>
      <xdr:col>6</xdr:col>
      <xdr:colOff>600075</xdr:colOff>
      <xdr:row>42</xdr:row>
      <xdr:rowOff>0</xdr:rowOff>
    </xdr:to>
    <xdr:cxnSp macro="">
      <xdr:nvCxnSpPr>
        <xdr:cNvPr id="58" name="直線コネクタ 57"/>
        <xdr:cNvCxnSpPr/>
      </xdr:nvCxnSpPr>
      <xdr:spPr>
        <a:xfrm>
          <a:off x="4546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15257</xdr:rowOff>
    </xdr:from>
    <xdr:ext cx="405111" cy="259045"/>
    <xdr:sp macro="" textlink="">
      <xdr:nvSpPr>
        <xdr:cNvPr id="59" name="【図書館】&#10;有形固定資産減価償却率最大値テキスト"/>
        <xdr:cNvSpPr txBox="1"/>
      </xdr:nvSpPr>
      <xdr:spPr>
        <a:xfrm>
          <a:off x="4724400" y="567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6</xdr:col>
      <xdr:colOff>422275</xdr:colOff>
      <xdr:row>34</xdr:row>
      <xdr:rowOff>68580</xdr:rowOff>
    </xdr:from>
    <xdr:to>
      <xdr:col>6</xdr:col>
      <xdr:colOff>600075</xdr:colOff>
      <xdr:row>34</xdr:row>
      <xdr:rowOff>68580</xdr:rowOff>
    </xdr:to>
    <xdr:cxnSp macro="">
      <xdr:nvCxnSpPr>
        <xdr:cNvPr id="60" name="直線コネクタ 59"/>
        <xdr:cNvCxnSpPr/>
      </xdr:nvCxnSpPr>
      <xdr:spPr>
        <a:xfrm>
          <a:off x="4546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133367</xdr:rowOff>
    </xdr:from>
    <xdr:ext cx="405111" cy="259045"/>
    <xdr:sp macro="" textlink="">
      <xdr:nvSpPr>
        <xdr:cNvPr id="61" name="【図書館】&#10;有形固定資産減価償却率平均値テキスト"/>
        <xdr:cNvSpPr txBox="1"/>
      </xdr:nvSpPr>
      <xdr:spPr>
        <a:xfrm>
          <a:off x="47244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154940</xdr:rowOff>
    </xdr:from>
    <xdr:to>
      <xdr:col>6</xdr:col>
      <xdr:colOff>561975</xdr:colOff>
      <xdr:row>38</xdr:row>
      <xdr:rowOff>85090</xdr:rowOff>
    </xdr:to>
    <xdr:sp macro="" textlink="">
      <xdr:nvSpPr>
        <xdr:cNvPr id="62" name="フローチャート : 判断 61"/>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53975</xdr:rowOff>
    </xdr:from>
    <xdr:to>
      <xdr:col>5</xdr:col>
      <xdr:colOff>409575</xdr:colOff>
      <xdr:row>37</xdr:row>
      <xdr:rowOff>155575</xdr:rowOff>
    </xdr:to>
    <xdr:sp macro="" textlink="">
      <xdr:nvSpPr>
        <xdr:cNvPr id="63" name="フローチャート : 判断 62"/>
        <xdr:cNvSpPr/>
      </xdr:nvSpPr>
      <xdr:spPr>
        <a:xfrm>
          <a:off x="3746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146702</xdr:rowOff>
    </xdr:from>
    <xdr:ext cx="405111" cy="259045"/>
    <xdr:sp macro="" textlink="">
      <xdr:nvSpPr>
        <xdr:cNvPr id="64" name="n_1aveValue【図書館】&#10;有形固定資産減価償却率"/>
        <xdr:cNvSpPr txBox="1"/>
      </xdr:nvSpPr>
      <xdr:spPr>
        <a:xfrm>
          <a:off x="3582043"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25400</xdr:rowOff>
    </xdr:from>
    <xdr:to>
      <xdr:col>5</xdr:col>
      <xdr:colOff>409575</xdr:colOff>
      <xdr:row>34</xdr:row>
      <xdr:rowOff>127000</xdr:rowOff>
    </xdr:to>
    <xdr:sp macro="" textlink="">
      <xdr:nvSpPr>
        <xdr:cNvPr id="70" name="円/楕円 69"/>
        <xdr:cNvSpPr/>
      </xdr:nvSpPr>
      <xdr:spPr>
        <a:xfrm>
          <a:off x="37465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32</xdr:row>
      <xdr:rowOff>143527</xdr:rowOff>
    </xdr:from>
    <xdr:ext cx="405111" cy="259045"/>
    <xdr:sp macro="" textlink="">
      <xdr:nvSpPr>
        <xdr:cNvPr id="71" name="n_1mainValue【図書館】&#10;有形固定資産減価償却率"/>
        <xdr:cNvSpPr txBox="1"/>
      </xdr:nvSpPr>
      <xdr:spPr>
        <a:xfrm>
          <a:off x="3582043"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38100</xdr:rowOff>
    </xdr:from>
    <xdr:to>
      <xdr:col>15</xdr:col>
      <xdr:colOff>180340</xdr:colOff>
      <xdr:row>41</xdr:row>
      <xdr:rowOff>49530</xdr:rowOff>
    </xdr:to>
    <xdr:cxnSp macro="">
      <xdr:nvCxnSpPr>
        <xdr:cNvPr id="95" name="直線コネクタ 94"/>
        <xdr:cNvCxnSpPr/>
      </xdr:nvCxnSpPr>
      <xdr:spPr>
        <a:xfrm flipV="1">
          <a:off x="10476865" y="58674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53357</xdr:rowOff>
    </xdr:from>
    <xdr:ext cx="469744" cy="259045"/>
    <xdr:sp macro="" textlink="">
      <xdr:nvSpPr>
        <xdr:cNvPr id="96" name="【図書館】&#10;一人当たり面積最小値テキスト"/>
        <xdr:cNvSpPr txBox="1"/>
      </xdr:nvSpPr>
      <xdr:spPr>
        <a:xfrm>
          <a:off x="105664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0.042</a:t>
          </a:r>
          <a:endParaRPr kumimoji="1" lang="ja-JP" altLang="en-US" sz="1000" b="1">
            <a:latin typeface="ＭＳ Ｐゴシック"/>
          </a:endParaRPr>
        </a:p>
      </xdr:txBody>
    </xdr:sp>
    <xdr:clientData/>
  </xdr:oneCellAnchor>
  <xdr:twoCellAnchor>
    <xdr:from>
      <xdr:col>15</xdr:col>
      <xdr:colOff>92075</xdr:colOff>
      <xdr:row>41</xdr:row>
      <xdr:rowOff>49530</xdr:rowOff>
    </xdr:from>
    <xdr:to>
      <xdr:col>15</xdr:col>
      <xdr:colOff>269875</xdr:colOff>
      <xdr:row>41</xdr:row>
      <xdr:rowOff>49530</xdr:rowOff>
    </xdr:to>
    <xdr:cxnSp macro="">
      <xdr:nvCxnSpPr>
        <xdr:cNvPr id="97" name="直線コネクタ 96"/>
        <xdr:cNvCxnSpPr/>
      </xdr:nvCxnSpPr>
      <xdr:spPr>
        <a:xfrm>
          <a:off x="10388600" y="707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156227</xdr:rowOff>
    </xdr:from>
    <xdr:ext cx="469744" cy="259045"/>
    <xdr:sp macro="" textlink="">
      <xdr:nvSpPr>
        <xdr:cNvPr id="98" name="【図書館】&#10;一人当たり面積最大値テキスト"/>
        <xdr:cNvSpPr txBox="1"/>
      </xdr:nvSpPr>
      <xdr:spPr>
        <a:xfrm>
          <a:off x="105664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0.360</a:t>
          </a:r>
          <a:endParaRPr kumimoji="1" lang="ja-JP" altLang="en-US" sz="1000" b="1">
            <a:latin typeface="ＭＳ Ｐゴシック"/>
          </a:endParaRPr>
        </a:p>
      </xdr:txBody>
    </xdr:sp>
    <xdr:clientData/>
  </xdr:oneCellAnchor>
  <xdr:twoCellAnchor>
    <xdr:from>
      <xdr:col>15</xdr:col>
      <xdr:colOff>92075</xdr:colOff>
      <xdr:row>34</xdr:row>
      <xdr:rowOff>38100</xdr:rowOff>
    </xdr:from>
    <xdr:to>
      <xdr:col>15</xdr:col>
      <xdr:colOff>269875</xdr:colOff>
      <xdr:row>34</xdr:row>
      <xdr:rowOff>38100</xdr:rowOff>
    </xdr:to>
    <xdr:cxnSp macro="">
      <xdr:nvCxnSpPr>
        <xdr:cNvPr id="99" name="直線コネクタ 98"/>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11447</xdr:rowOff>
    </xdr:from>
    <xdr:ext cx="469744" cy="259045"/>
    <xdr:sp macro="" textlink="">
      <xdr:nvSpPr>
        <xdr:cNvPr id="100" name="【図書館】&#10;一人当たり面積平均値テキスト"/>
        <xdr:cNvSpPr txBox="1"/>
      </xdr:nvSpPr>
      <xdr:spPr>
        <a:xfrm>
          <a:off x="10566400" y="6526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33020</xdr:rowOff>
    </xdr:from>
    <xdr:to>
      <xdr:col>15</xdr:col>
      <xdr:colOff>231775</xdr:colOff>
      <xdr:row>38</xdr:row>
      <xdr:rowOff>134620</xdr:rowOff>
    </xdr:to>
    <xdr:sp macro="" textlink="">
      <xdr:nvSpPr>
        <xdr:cNvPr id="101" name="フローチャート : 判断 100"/>
        <xdr:cNvSpPr/>
      </xdr:nvSpPr>
      <xdr:spPr>
        <a:xfrm>
          <a:off x="10426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36830</xdr:rowOff>
    </xdr:from>
    <xdr:to>
      <xdr:col>14</xdr:col>
      <xdr:colOff>79375</xdr:colOff>
      <xdr:row>39</xdr:row>
      <xdr:rowOff>138430</xdr:rowOff>
    </xdr:to>
    <xdr:sp macro="" textlink="">
      <xdr:nvSpPr>
        <xdr:cNvPr id="102" name="フローチャート : 判断 101"/>
        <xdr:cNvSpPr/>
      </xdr:nvSpPr>
      <xdr:spPr>
        <a:xfrm>
          <a:off x="9588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129557</xdr:rowOff>
    </xdr:from>
    <xdr:ext cx="469744" cy="259045"/>
    <xdr:sp macro="" textlink="">
      <xdr:nvSpPr>
        <xdr:cNvPr id="103" name="n_1aveValue【図書館】&#10;一人当たり面積"/>
        <xdr:cNvSpPr txBox="1"/>
      </xdr:nvSpPr>
      <xdr:spPr>
        <a:xfrm>
          <a:off x="93917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0.122</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32</xdr:row>
      <xdr:rowOff>154940</xdr:rowOff>
    </xdr:from>
    <xdr:to>
      <xdr:col>14</xdr:col>
      <xdr:colOff>79375</xdr:colOff>
      <xdr:row>33</xdr:row>
      <xdr:rowOff>85090</xdr:rowOff>
    </xdr:to>
    <xdr:sp macro="" textlink="">
      <xdr:nvSpPr>
        <xdr:cNvPr id="109" name="円/楕円 108"/>
        <xdr:cNvSpPr/>
      </xdr:nvSpPr>
      <xdr:spPr>
        <a:xfrm>
          <a:off x="9588500" y="564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31</xdr:row>
      <xdr:rowOff>101617</xdr:rowOff>
    </xdr:from>
    <xdr:ext cx="469744" cy="259045"/>
    <xdr:sp macro="" textlink="">
      <xdr:nvSpPr>
        <xdr:cNvPr id="110" name="n_1mainValue【図書館】&#10;一人当たり面積"/>
        <xdr:cNvSpPr txBox="1"/>
      </xdr:nvSpPr>
      <xdr:spPr>
        <a:xfrm>
          <a:off x="9391727" y="54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0.406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3" name="テキスト ボックス 132"/>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109401</xdr:rowOff>
    </xdr:from>
    <xdr:to>
      <xdr:col>6</xdr:col>
      <xdr:colOff>510540</xdr:colOff>
      <xdr:row>63</xdr:row>
      <xdr:rowOff>138793</xdr:rowOff>
    </xdr:to>
    <xdr:cxnSp macro="">
      <xdr:nvCxnSpPr>
        <xdr:cNvPr id="137" name="直線コネクタ 136"/>
        <xdr:cNvCxnSpPr/>
      </xdr:nvCxnSpPr>
      <xdr:spPr>
        <a:xfrm flipV="1">
          <a:off x="4634865" y="95391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142620</xdr:rowOff>
    </xdr:from>
    <xdr:ext cx="405111" cy="259045"/>
    <xdr:sp macro="" textlink="">
      <xdr:nvSpPr>
        <xdr:cNvPr id="138" name="【体育館・プール】&#10;有形固定資産減価償却率最小値テキスト"/>
        <xdr:cNvSpPr txBox="1"/>
      </xdr:nvSpPr>
      <xdr:spPr>
        <a:xfrm>
          <a:off x="4724400" y="1094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6</xdr:col>
      <xdr:colOff>422275</xdr:colOff>
      <xdr:row>63</xdr:row>
      <xdr:rowOff>138793</xdr:rowOff>
    </xdr:from>
    <xdr:to>
      <xdr:col>6</xdr:col>
      <xdr:colOff>600075</xdr:colOff>
      <xdr:row>63</xdr:row>
      <xdr:rowOff>138793</xdr:rowOff>
    </xdr:to>
    <xdr:cxnSp macro="">
      <xdr:nvCxnSpPr>
        <xdr:cNvPr id="139" name="直線コネクタ 138"/>
        <xdr:cNvCxnSpPr/>
      </xdr:nvCxnSpPr>
      <xdr:spPr>
        <a:xfrm>
          <a:off x="4546600" y="1094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56078</xdr:rowOff>
    </xdr:from>
    <xdr:ext cx="405111" cy="259045"/>
    <xdr:sp macro="" textlink="">
      <xdr:nvSpPr>
        <xdr:cNvPr id="140" name="【体育館・プール】&#10;有形固定資産減価償却率最大値テキスト"/>
        <xdr:cNvSpPr txBox="1"/>
      </xdr:nvSpPr>
      <xdr:spPr>
        <a:xfrm>
          <a:off x="4724400" y="931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87.9</a:t>
          </a:r>
          <a:endParaRPr kumimoji="1" lang="ja-JP" altLang="en-US" sz="1000" b="1">
            <a:latin typeface="ＭＳ Ｐゴシック"/>
          </a:endParaRPr>
        </a:p>
      </xdr:txBody>
    </xdr:sp>
    <xdr:clientData/>
  </xdr:oneCellAnchor>
  <xdr:twoCellAnchor>
    <xdr:from>
      <xdr:col>6</xdr:col>
      <xdr:colOff>422275</xdr:colOff>
      <xdr:row>55</xdr:row>
      <xdr:rowOff>109401</xdr:rowOff>
    </xdr:from>
    <xdr:to>
      <xdr:col>6</xdr:col>
      <xdr:colOff>600075</xdr:colOff>
      <xdr:row>55</xdr:row>
      <xdr:rowOff>109401</xdr:rowOff>
    </xdr:to>
    <xdr:cxnSp macro="">
      <xdr:nvCxnSpPr>
        <xdr:cNvPr id="141" name="直線コネクタ 140"/>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9270</xdr:rowOff>
    </xdr:from>
    <xdr:ext cx="405111" cy="259045"/>
    <xdr:sp macro="" textlink="">
      <xdr:nvSpPr>
        <xdr:cNvPr id="142" name="【体育館・プール】&#10;有形固定資産減価償却率平均値テキスト"/>
        <xdr:cNvSpPr txBox="1"/>
      </xdr:nvSpPr>
      <xdr:spPr>
        <a:xfrm>
          <a:off x="47244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30843</xdr:rowOff>
    </xdr:from>
    <xdr:to>
      <xdr:col>6</xdr:col>
      <xdr:colOff>561975</xdr:colOff>
      <xdr:row>60</xdr:row>
      <xdr:rowOff>132443</xdr:rowOff>
    </xdr:to>
    <xdr:sp macro="" textlink="">
      <xdr:nvSpPr>
        <xdr:cNvPr id="143" name="フローチャート : 判断 142"/>
        <xdr:cNvSpPr/>
      </xdr:nvSpPr>
      <xdr:spPr>
        <a:xfrm>
          <a:off x="4584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22678</xdr:rowOff>
    </xdr:from>
    <xdr:to>
      <xdr:col>5</xdr:col>
      <xdr:colOff>409575</xdr:colOff>
      <xdr:row>61</xdr:row>
      <xdr:rowOff>124278</xdr:rowOff>
    </xdr:to>
    <xdr:sp macro="" textlink="">
      <xdr:nvSpPr>
        <xdr:cNvPr id="144" name="フローチャート : 判断 143"/>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115405</xdr:rowOff>
    </xdr:from>
    <xdr:ext cx="405111" cy="259045"/>
    <xdr:sp macro="" textlink="">
      <xdr:nvSpPr>
        <xdr:cNvPr id="145" name="n_1aveValue【体育館・プール】&#10;有形固定資産減価償却率"/>
        <xdr:cNvSpPr txBox="1"/>
      </xdr:nvSpPr>
      <xdr:spPr>
        <a:xfrm>
          <a:off x="3582043"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150041</xdr:rowOff>
    </xdr:from>
    <xdr:to>
      <xdr:col>5</xdr:col>
      <xdr:colOff>409575</xdr:colOff>
      <xdr:row>58</xdr:row>
      <xdr:rowOff>80191</xdr:rowOff>
    </xdr:to>
    <xdr:sp macro="" textlink="">
      <xdr:nvSpPr>
        <xdr:cNvPr id="151" name="円/楕円 150"/>
        <xdr:cNvSpPr/>
      </xdr:nvSpPr>
      <xdr:spPr>
        <a:xfrm>
          <a:off x="3746500" y="992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96718</xdr:rowOff>
    </xdr:from>
    <xdr:ext cx="405111" cy="259045"/>
    <xdr:sp macro="" textlink="">
      <xdr:nvSpPr>
        <xdr:cNvPr id="152" name="n_1mainValue【体育館・プール】&#10;有形固定資産減価償却率"/>
        <xdr:cNvSpPr txBox="1"/>
      </xdr:nvSpPr>
      <xdr:spPr>
        <a:xfrm>
          <a:off x="3582043" y="9697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4" name="テキスト ボックス 16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6" name="テキスト ボックス 16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8" name="テキスト ボックス 16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0" name="テキスト ボックス 16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2" name="テキスト ボックス 17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121920</xdr:rowOff>
    </xdr:from>
    <xdr:to>
      <xdr:col>15</xdr:col>
      <xdr:colOff>180340</xdr:colOff>
      <xdr:row>64</xdr:row>
      <xdr:rowOff>63500</xdr:rowOff>
    </xdr:to>
    <xdr:cxnSp macro="">
      <xdr:nvCxnSpPr>
        <xdr:cNvPr id="176" name="直線コネクタ 175"/>
        <xdr:cNvCxnSpPr/>
      </xdr:nvCxnSpPr>
      <xdr:spPr>
        <a:xfrm flipV="1">
          <a:off x="10476865" y="9723120"/>
          <a:ext cx="0" cy="13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67327</xdr:rowOff>
    </xdr:from>
    <xdr:ext cx="469744" cy="259045"/>
    <xdr:sp macro="" textlink="">
      <xdr:nvSpPr>
        <xdr:cNvPr id="177" name="【体育館・プール】&#10;一人当たり面積最小値テキスト"/>
        <xdr:cNvSpPr txBox="1"/>
      </xdr:nvSpPr>
      <xdr:spPr>
        <a:xfrm>
          <a:off x="10566400" y="1104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64</xdr:row>
      <xdr:rowOff>63500</xdr:rowOff>
    </xdr:from>
    <xdr:to>
      <xdr:col>15</xdr:col>
      <xdr:colOff>269875</xdr:colOff>
      <xdr:row>64</xdr:row>
      <xdr:rowOff>63500</xdr:rowOff>
    </xdr:to>
    <xdr:cxnSp macro="">
      <xdr:nvCxnSpPr>
        <xdr:cNvPr id="178" name="直線コネクタ 177"/>
        <xdr:cNvCxnSpPr/>
      </xdr:nvCxnSpPr>
      <xdr:spPr>
        <a:xfrm>
          <a:off x="10388600" y="1103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68597</xdr:rowOff>
    </xdr:from>
    <xdr:ext cx="469744" cy="259045"/>
    <xdr:sp macro="" textlink="">
      <xdr:nvSpPr>
        <xdr:cNvPr id="179" name="【体育館・プール】&#10;一人当たり面積最大値テキスト"/>
        <xdr:cNvSpPr txBox="1"/>
      </xdr:nvSpPr>
      <xdr:spPr>
        <a:xfrm>
          <a:off x="10566400" y="949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15</xdr:col>
      <xdr:colOff>92075</xdr:colOff>
      <xdr:row>56</xdr:row>
      <xdr:rowOff>121920</xdr:rowOff>
    </xdr:from>
    <xdr:to>
      <xdr:col>15</xdr:col>
      <xdr:colOff>269875</xdr:colOff>
      <xdr:row>56</xdr:row>
      <xdr:rowOff>121920</xdr:rowOff>
    </xdr:to>
    <xdr:cxnSp macro="">
      <xdr:nvCxnSpPr>
        <xdr:cNvPr id="180" name="直線コネクタ 179"/>
        <xdr:cNvCxnSpPr/>
      </xdr:nvCxnSpPr>
      <xdr:spPr>
        <a:xfrm>
          <a:off x="10388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92727</xdr:rowOff>
    </xdr:from>
    <xdr:ext cx="469744" cy="259045"/>
    <xdr:sp macro="" textlink="">
      <xdr:nvSpPr>
        <xdr:cNvPr id="181" name="【体育館・プール】&#10;一人当たり面積平均値テキスト"/>
        <xdr:cNvSpPr txBox="1"/>
      </xdr:nvSpPr>
      <xdr:spPr>
        <a:xfrm>
          <a:off x="10566400" y="10208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0.605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114300</xdr:rowOff>
    </xdr:from>
    <xdr:to>
      <xdr:col>15</xdr:col>
      <xdr:colOff>231775</xdr:colOff>
      <xdr:row>60</xdr:row>
      <xdr:rowOff>44450</xdr:rowOff>
    </xdr:to>
    <xdr:sp macro="" textlink="">
      <xdr:nvSpPr>
        <xdr:cNvPr id="182" name="フローチャート : 判断 181"/>
        <xdr:cNvSpPr/>
      </xdr:nvSpPr>
      <xdr:spPr>
        <a:xfrm>
          <a:off x="104267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135890</xdr:rowOff>
    </xdr:from>
    <xdr:to>
      <xdr:col>14</xdr:col>
      <xdr:colOff>79375</xdr:colOff>
      <xdr:row>61</xdr:row>
      <xdr:rowOff>66040</xdr:rowOff>
    </xdr:to>
    <xdr:sp macro="" textlink="">
      <xdr:nvSpPr>
        <xdr:cNvPr id="183" name="フローチャート : 判断 182"/>
        <xdr:cNvSpPr/>
      </xdr:nvSpPr>
      <xdr:spPr>
        <a:xfrm>
          <a:off x="9588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57167</xdr:rowOff>
    </xdr:from>
    <xdr:ext cx="469744" cy="259045"/>
    <xdr:sp macro="" textlink="">
      <xdr:nvSpPr>
        <xdr:cNvPr id="184" name="n_1aveValue【体育館・プール】&#10;一人当たり面積"/>
        <xdr:cNvSpPr txBox="1"/>
      </xdr:nvSpPr>
      <xdr:spPr>
        <a:xfrm>
          <a:off x="9391727" y="1051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0.453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56</xdr:row>
      <xdr:rowOff>158750</xdr:rowOff>
    </xdr:from>
    <xdr:to>
      <xdr:col>14</xdr:col>
      <xdr:colOff>79375</xdr:colOff>
      <xdr:row>57</xdr:row>
      <xdr:rowOff>88900</xdr:rowOff>
    </xdr:to>
    <xdr:sp macro="" textlink="">
      <xdr:nvSpPr>
        <xdr:cNvPr id="190" name="円/楕円 189"/>
        <xdr:cNvSpPr/>
      </xdr:nvSpPr>
      <xdr:spPr>
        <a:xfrm>
          <a:off x="958850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55</xdr:row>
      <xdr:rowOff>105427</xdr:rowOff>
    </xdr:from>
    <xdr:ext cx="469744" cy="259045"/>
    <xdr:sp macro="" textlink="">
      <xdr:nvSpPr>
        <xdr:cNvPr id="191" name="n_1mainValue【体育館・プール】&#10;一人当たり面積"/>
        <xdr:cNvSpPr txBox="1"/>
      </xdr:nvSpPr>
      <xdr:spPr>
        <a:xfrm>
          <a:off x="9391727" y="953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0.975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2" name="テキスト ボックス 20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3" name="直線コネクタ 20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4" name="テキスト ボックス 20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5" name="直線コネクタ 20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6" name="テキスト ボックス 20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7" name="直線コネクタ 20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8" name="テキスト ボックス 20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9" name="直線コネクタ 20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0" name="テキスト ボックス 20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1" name="直線コネクタ 21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2" name="テキスト ボックス 21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3" name="直線コネクタ 21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4" name="テキスト ボックス 21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84</xdr:row>
      <xdr:rowOff>49530</xdr:rowOff>
    </xdr:to>
    <xdr:cxnSp macro="">
      <xdr:nvCxnSpPr>
        <xdr:cNvPr id="216" name="直線コネクタ 215"/>
        <xdr:cNvCxnSpPr/>
      </xdr:nvCxnSpPr>
      <xdr:spPr>
        <a:xfrm flipV="1">
          <a:off x="4634865" y="13335000"/>
          <a:ext cx="0" cy="111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53357</xdr:rowOff>
    </xdr:from>
    <xdr:ext cx="405111" cy="259045"/>
    <xdr:sp macro="" textlink="">
      <xdr:nvSpPr>
        <xdr:cNvPr id="217" name="【福祉施設】&#10;有形固定資産減価償却率最小値テキスト"/>
        <xdr:cNvSpPr txBox="1"/>
      </xdr:nvSpPr>
      <xdr:spPr>
        <a:xfrm>
          <a:off x="4724400" y="1445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84</xdr:row>
      <xdr:rowOff>49530</xdr:rowOff>
    </xdr:from>
    <xdr:to>
      <xdr:col>6</xdr:col>
      <xdr:colOff>600075</xdr:colOff>
      <xdr:row>84</xdr:row>
      <xdr:rowOff>49530</xdr:rowOff>
    </xdr:to>
    <xdr:cxnSp macro="">
      <xdr:nvCxnSpPr>
        <xdr:cNvPr id="218" name="直線コネクタ 217"/>
        <xdr:cNvCxnSpPr/>
      </xdr:nvCxnSpPr>
      <xdr:spPr>
        <a:xfrm>
          <a:off x="4546600" y="1445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19"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20" name="直線コネクタ 21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114316</xdr:rowOff>
    </xdr:from>
    <xdr:ext cx="405111" cy="259045"/>
    <xdr:sp macro="" textlink="">
      <xdr:nvSpPr>
        <xdr:cNvPr id="221" name="【福祉施設】&#10;有形固定資産減価償却率平均値テキスト"/>
        <xdr:cNvSpPr txBox="1"/>
      </xdr:nvSpPr>
      <xdr:spPr>
        <a:xfrm>
          <a:off x="4724400" y="140017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135889</xdr:rowOff>
    </xdr:from>
    <xdr:to>
      <xdr:col>6</xdr:col>
      <xdr:colOff>561975</xdr:colOff>
      <xdr:row>82</xdr:row>
      <xdr:rowOff>66039</xdr:rowOff>
    </xdr:to>
    <xdr:sp macro="" textlink="">
      <xdr:nvSpPr>
        <xdr:cNvPr id="222" name="フローチャート : 判断 221"/>
        <xdr:cNvSpPr/>
      </xdr:nvSpPr>
      <xdr:spPr>
        <a:xfrm>
          <a:off x="45847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52070</xdr:rowOff>
    </xdr:from>
    <xdr:to>
      <xdr:col>5</xdr:col>
      <xdr:colOff>409575</xdr:colOff>
      <xdr:row>82</xdr:row>
      <xdr:rowOff>153670</xdr:rowOff>
    </xdr:to>
    <xdr:sp macro="" textlink="">
      <xdr:nvSpPr>
        <xdr:cNvPr id="223" name="フローチャート : 判断 222"/>
        <xdr:cNvSpPr/>
      </xdr:nvSpPr>
      <xdr:spPr>
        <a:xfrm>
          <a:off x="3746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170197</xdr:rowOff>
    </xdr:from>
    <xdr:ext cx="405111" cy="259045"/>
    <xdr:sp macro="" textlink="">
      <xdr:nvSpPr>
        <xdr:cNvPr id="224" name="n_1aveValue【福祉施設】&#10;有形固定資産減価償却率"/>
        <xdr:cNvSpPr txBox="1"/>
      </xdr:nvSpPr>
      <xdr:spPr>
        <a:xfrm>
          <a:off x="3582043"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128270</xdr:rowOff>
    </xdr:from>
    <xdr:to>
      <xdr:col>5</xdr:col>
      <xdr:colOff>409575</xdr:colOff>
      <xdr:row>85</xdr:row>
      <xdr:rowOff>58420</xdr:rowOff>
    </xdr:to>
    <xdr:sp macro="" textlink="">
      <xdr:nvSpPr>
        <xdr:cNvPr id="230" name="円/楕円 229"/>
        <xdr:cNvSpPr/>
      </xdr:nvSpPr>
      <xdr:spPr>
        <a:xfrm>
          <a:off x="37465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49547</xdr:rowOff>
    </xdr:from>
    <xdr:ext cx="405111" cy="259045"/>
    <xdr:sp macro="" textlink="">
      <xdr:nvSpPr>
        <xdr:cNvPr id="231" name="n_1mainValue【福祉施設】&#10;有形固定資産減価償却率"/>
        <xdr:cNvSpPr txBox="1"/>
      </xdr:nvSpPr>
      <xdr:spPr>
        <a:xfrm>
          <a:off x="3582043"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2" name="正方形/長方形 23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3" name="正方形/長方形 23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4" name="正方形/長方形 23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5" name="正方形/長方形 23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6" name="正方形/長方形 23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7" name="正方形/長方形 23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8" name="正方形/長方形 23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9" name="正方形/長方形 23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0" name="テキスト ボックス 23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1" name="直線コネクタ 24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2" name="直線コネクタ 24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3" name="テキスト ボックス 24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4" name="直線コネクタ 24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5" name="テキスト ボックス 24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6" name="直線コネクタ 24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7" name="テキスト ボックス 24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8" name="直線コネクタ 24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9" name="テキスト ボックス 24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0" name="直線コネクタ 24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1" name="テキスト ボックス 25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159258</xdr:rowOff>
    </xdr:from>
    <xdr:to>
      <xdr:col>15</xdr:col>
      <xdr:colOff>180340</xdr:colOff>
      <xdr:row>85</xdr:row>
      <xdr:rowOff>120396</xdr:rowOff>
    </xdr:to>
    <xdr:cxnSp macro="">
      <xdr:nvCxnSpPr>
        <xdr:cNvPr id="253" name="直線コネクタ 252"/>
        <xdr:cNvCxnSpPr/>
      </xdr:nvCxnSpPr>
      <xdr:spPr>
        <a:xfrm flipV="1">
          <a:off x="10476865" y="1353235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124223</xdr:rowOff>
    </xdr:from>
    <xdr:ext cx="469744" cy="259045"/>
    <xdr:sp macro="" textlink="">
      <xdr:nvSpPr>
        <xdr:cNvPr id="254" name="【福祉施設】&#10;一人当たり面積最小値テキスト"/>
        <xdr:cNvSpPr txBox="1"/>
      </xdr:nvSpPr>
      <xdr:spPr>
        <a:xfrm>
          <a:off x="10566400" y="1469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0.039</a:t>
          </a:r>
          <a:endParaRPr kumimoji="1" lang="ja-JP" altLang="en-US" sz="1000" b="1">
            <a:latin typeface="ＭＳ Ｐゴシック"/>
          </a:endParaRPr>
        </a:p>
      </xdr:txBody>
    </xdr:sp>
    <xdr:clientData/>
  </xdr:oneCellAnchor>
  <xdr:twoCellAnchor>
    <xdr:from>
      <xdr:col>15</xdr:col>
      <xdr:colOff>92075</xdr:colOff>
      <xdr:row>85</xdr:row>
      <xdr:rowOff>120396</xdr:rowOff>
    </xdr:from>
    <xdr:to>
      <xdr:col>15</xdr:col>
      <xdr:colOff>269875</xdr:colOff>
      <xdr:row>85</xdr:row>
      <xdr:rowOff>120396</xdr:rowOff>
    </xdr:to>
    <xdr:cxnSp macro="">
      <xdr:nvCxnSpPr>
        <xdr:cNvPr id="255" name="直線コネクタ 254"/>
        <xdr:cNvCxnSpPr/>
      </xdr:nvCxnSpPr>
      <xdr:spPr>
        <a:xfrm>
          <a:off x="10388600" y="1469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105935</xdr:rowOff>
    </xdr:from>
    <xdr:ext cx="469744" cy="259045"/>
    <xdr:sp macro="" textlink="">
      <xdr:nvSpPr>
        <xdr:cNvPr id="256" name="【福祉施設】&#10;一人当たり面積最大値テキスト"/>
        <xdr:cNvSpPr txBox="1"/>
      </xdr:nvSpPr>
      <xdr:spPr>
        <a:xfrm>
          <a:off x="10566400" y="133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0.547</a:t>
          </a:r>
          <a:endParaRPr kumimoji="1" lang="ja-JP" altLang="en-US" sz="1000" b="1">
            <a:latin typeface="ＭＳ Ｐゴシック"/>
          </a:endParaRPr>
        </a:p>
      </xdr:txBody>
    </xdr:sp>
    <xdr:clientData/>
  </xdr:oneCellAnchor>
  <xdr:twoCellAnchor>
    <xdr:from>
      <xdr:col>15</xdr:col>
      <xdr:colOff>92075</xdr:colOff>
      <xdr:row>78</xdr:row>
      <xdr:rowOff>159258</xdr:rowOff>
    </xdr:from>
    <xdr:to>
      <xdr:col>15</xdr:col>
      <xdr:colOff>269875</xdr:colOff>
      <xdr:row>78</xdr:row>
      <xdr:rowOff>159258</xdr:rowOff>
    </xdr:to>
    <xdr:cxnSp macro="">
      <xdr:nvCxnSpPr>
        <xdr:cNvPr id="257" name="直線コネクタ 256"/>
        <xdr:cNvCxnSpPr/>
      </xdr:nvCxnSpPr>
      <xdr:spPr>
        <a:xfrm>
          <a:off x="10388600" y="135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2303</xdr:rowOff>
    </xdr:from>
    <xdr:ext cx="469744" cy="259045"/>
    <xdr:sp macro="" textlink="">
      <xdr:nvSpPr>
        <xdr:cNvPr id="258" name="【福祉施設】&#10;一人当たり面積平均値テキスト"/>
        <xdr:cNvSpPr txBox="1"/>
      </xdr:nvSpPr>
      <xdr:spPr>
        <a:xfrm>
          <a:off x="10566400" y="14061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0.284</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23876</xdr:rowOff>
    </xdr:from>
    <xdr:to>
      <xdr:col>15</xdr:col>
      <xdr:colOff>231775</xdr:colOff>
      <xdr:row>82</xdr:row>
      <xdr:rowOff>125476</xdr:rowOff>
    </xdr:to>
    <xdr:sp macro="" textlink="">
      <xdr:nvSpPr>
        <xdr:cNvPr id="259" name="フローチャート : 判断 258"/>
        <xdr:cNvSpPr/>
      </xdr:nvSpPr>
      <xdr:spPr>
        <a:xfrm>
          <a:off x="104267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140463</xdr:rowOff>
    </xdr:from>
    <xdr:to>
      <xdr:col>14</xdr:col>
      <xdr:colOff>79375</xdr:colOff>
      <xdr:row>83</xdr:row>
      <xdr:rowOff>70613</xdr:rowOff>
    </xdr:to>
    <xdr:sp macro="" textlink="">
      <xdr:nvSpPr>
        <xdr:cNvPr id="260" name="フローチャート : 判断 259"/>
        <xdr:cNvSpPr/>
      </xdr:nvSpPr>
      <xdr:spPr>
        <a:xfrm>
          <a:off x="9588500" y="1419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87140</xdr:rowOff>
    </xdr:from>
    <xdr:ext cx="469744" cy="259045"/>
    <xdr:sp macro="" textlink="">
      <xdr:nvSpPr>
        <xdr:cNvPr id="261" name="n_1aveValue【福祉施設】&#10;一人当たり面積"/>
        <xdr:cNvSpPr txBox="1"/>
      </xdr:nvSpPr>
      <xdr:spPr>
        <a:xfrm>
          <a:off x="9391727" y="1397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2" name="テキスト ボックス 2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115315</xdr:rowOff>
    </xdr:from>
    <xdr:to>
      <xdr:col>14</xdr:col>
      <xdr:colOff>79375</xdr:colOff>
      <xdr:row>84</xdr:row>
      <xdr:rowOff>45465</xdr:rowOff>
    </xdr:to>
    <xdr:sp macro="" textlink="">
      <xdr:nvSpPr>
        <xdr:cNvPr id="267" name="円/楕円 266"/>
        <xdr:cNvSpPr/>
      </xdr:nvSpPr>
      <xdr:spPr>
        <a:xfrm>
          <a:off x="9588500" y="1434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36592</xdr:rowOff>
    </xdr:from>
    <xdr:ext cx="469744" cy="259045"/>
    <xdr:sp macro="" textlink="">
      <xdr:nvSpPr>
        <xdr:cNvPr id="268" name="n_1mainValue【福祉施設】&#10;一人当たり面積"/>
        <xdr:cNvSpPr txBox="1"/>
      </xdr:nvSpPr>
      <xdr:spPr>
        <a:xfrm>
          <a:off x="9391727" y="1443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9" name="正方形/長方形 26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0" name="正方形/長方形 26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1" name="正方形/長方形 27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2" name="正方形/長方形 27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3" name="正方形/長方形 27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4" name="正方形/長方形 27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5" name="正方形/長方形 27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6" name="正方形/長方形 27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7" name="正方形/長方形 27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8" name="正方形/長方形 27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9" name="正方形/長方形 27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0" name="正方形/長方形 27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1" name="正方形/長方形 28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2" name="正方形/長方形 28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3" name="正方形/長方形 28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4" name="正方形/長方形 28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5" name="正方形/長方形 2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6" name="正方形/長方形 2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7" name="正方形/長方形 2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8" name="正方形/長方形 2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9" name="正方形/長方形 2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0" name="正方形/長方形 2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1" name="正方形/長方形 2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2" name="正方形/長方形 29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93" name="正方形/長方形 29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4" name="正方形/長方形 29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5" name="正方形/長方形 29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6" name="正方形/長方形 29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7" name="正方形/長方形 29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98" name="正方形/長方形 29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9" name="正方形/長方形 29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218,377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00" name="正方形/長方形 29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01" name="正方形/長方形 3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2" name="正方形/長方形 3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3" name="正方形/長方形 3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4" name="正方形/長方形 3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5" name="正方形/長方形 3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6" name="正方形/長方形 3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7" name="正方形/長方形 3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8" name="正方形/長方形 3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9" name="テキスト ボックス 3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10" name="直線コネクタ 3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11" name="テキスト ボックス 31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12" name="直線コネクタ 31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13" name="テキスト ボックス 31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14" name="直線コネクタ 31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15" name="テキスト ボックス 31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16" name="直線コネクタ 31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17" name="テキスト ボックス 31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18" name="直線コネクタ 31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19" name="テキスト ボックス 31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20" name="直線コネクタ 31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21" name="テキスト ボックス 32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22" name="直線コネクタ 32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23" name="テキスト ボックス 32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4" name="直線コネクタ 3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25" name="テキスト ボックス 32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19594</xdr:rowOff>
    </xdr:from>
    <xdr:to>
      <xdr:col>23</xdr:col>
      <xdr:colOff>516889</xdr:colOff>
      <xdr:row>64</xdr:row>
      <xdr:rowOff>156754</xdr:rowOff>
    </xdr:to>
    <xdr:cxnSp macro="">
      <xdr:nvCxnSpPr>
        <xdr:cNvPr id="327" name="直線コネクタ 326"/>
        <xdr:cNvCxnSpPr/>
      </xdr:nvCxnSpPr>
      <xdr:spPr>
        <a:xfrm flipV="1">
          <a:off x="16318864" y="962079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160581</xdr:rowOff>
    </xdr:from>
    <xdr:ext cx="405111" cy="259045"/>
    <xdr:sp macro="" textlink="">
      <xdr:nvSpPr>
        <xdr:cNvPr id="328" name="【保健センター・保健所】&#10;有形固定資産減価償却率最小値テキスト"/>
        <xdr:cNvSpPr txBox="1"/>
      </xdr:nvSpPr>
      <xdr:spPr>
        <a:xfrm>
          <a:off x="164084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a:t>
          </a:r>
          <a:endParaRPr kumimoji="1" lang="ja-JP" altLang="en-US" sz="1000" b="1">
            <a:latin typeface="ＭＳ Ｐゴシック"/>
          </a:endParaRPr>
        </a:p>
      </xdr:txBody>
    </xdr:sp>
    <xdr:clientData/>
  </xdr:oneCellAnchor>
  <xdr:twoCellAnchor>
    <xdr:from>
      <xdr:col>23</xdr:col>
      <xdr:colOff>428625</xdr:colOff>
      <xdr:row>64</xdr:row>
      <xdr:rowOff>156754</xdr:rowOff>
    </xdr:from>
    <xdr:to>
      <xdr:col>23</xdr:col>
      <xdr:colOff>606425</xdr:colOff>
      <xdr:row>64</xdr:row>
      <xdr:rowOff>156754</xdr:rowOff>
    </xdr:to>
    <xdr:cxnSp macro="">
      <xdr:nvCxnSpPr>
        <xdr:cNvPr id="329" name="直線コネクタ 328"/>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137721</xdr:rowOff>
    </xdr:from>
    <xdr:ext cx="405111" cy="259045"/>
    <xdr:sp macro="" textlink="">
      <xdr:nvSpPr>
        <xdr:cNvPr id="330" name="【保健センター・保健所】&#10;有形固定資産減価償却率最大値テキスト"/>
        <xdr:cNvSpPr txBox="1"/>
      </xdr:nvSpPr>
      <xdr:spPr>
        <a:xfrm>
          <a:off x="16408400" y="9396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a:t>
          </a:r>
          <a:endParaRPr kumimoji="1" lang="ja-JP" altLang="en-US" sz="1000" b="1">
            <a:latin typeface="ＭＳ Ｐゴシック"/>
          </a:endParaRPr>
        </a:p>
      </xdr:txBody>
    </xdr:sp>
    <xdr:clientData/>
  </xdr:oneCellAnchor>
  <xdr:twoCellAnchor>
    <xdr:from>
      <xdr:col>23</xdr:col>
      <xdr:colOff>428625</xdr:colOff>
      <xdr:row>56</xdr:row>
      <xdr:rowOff>19594</xdr:rowOff>
    </xdr:from>
    <xdr:to>
      <xdr:col>23</xdr:col>
      <xdr:colOff>606425</xdr:colOff>
      <xdr:row>56</xdr:row>
      <xdr:rowOff>19594</xdr:rowOff>
    </xdr:to>
    <xdr:cxnSp macro="">
      <xdr:nvCxnSpPr>
        <xdr:cNvPr id="331" name="直線コネクタ 330"/>
        <xdr:cNvCxnSpPr/>
      </xdr:nvCxnSpPr>
      <xdr:spPr>
        <a:xfrm>
          <a:off x="16230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53357</xdr:rowOff>
    </xdr:from>
    <xdr:ext cx="405111" cy="259045"/>
    <xdr:sp macro="" textlink="">
      <xdr:nvSpPr>
        <xdr:cNvPr id="332" name="【保健センター・保健所】&#10;有形固定資産減価償却率平均値テキスト"/>
        <xdr:cNvSpPr txBox="1"/>
      </xdr:nvSpPr>
      <xdr:spPr>
        <a:xfrm>
          <a:off x="16408400" y="10854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a:t>
          </a:r>
          <a:endParaRPr kumimoji="1" lang="ja-JP" altLang="en-US" sz="1000" b="1">
            <a:solidFill>
              <a:srgbClr val="000080"/>
            </a:solidFill>
            <a:latin typeface="ＭＳ Ｐゴシック"/>
          </a:endParaRPr>
        </a:p>
      </xdr:txBody>
    </xdr:sp>
    <xdr:clientData/>
  </xdr:oneCellAnchor>
  <xdr:twoCellAnchor>
    <xdr:from>
      <xdr:col>23</xdr:col>
      <xdr:colOff>466725</xdr:colOff>
      <xdr:row>63</xdr:row>
      <xdr:rowOff>74930</xdr:rowOff>
    </xdr:from>
    <xdr:to>
      <xdr:col>23</xdr:col>
      <xdr:colOff>568325</xdr:colOff>
      <xdr:row>64</xdr:row>
      <xdr:rowOff>5080</xdr:rowOff>
    </xdr:to>
    <xdr:sp macro="" textlink="">
      <xdr:nvSpPr>
        <xdr:cNvPr id="333" name="フローチャート : 判断 332"/>
        <xdr:cNvSpPr/>
      </xdr:nvSpPr>
      <xdr:spPr>
        <a:xfrm>
          <a:off x="16268700" y="1087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70031</xdr:rowOff>
    </xdr:from>
    <xdr:to>
      <xdr:col>22</xdr:col>
      <xdr:colOff>415925</xdr:colOff>
      <xdr:row>63</xdr:row>
      <xdr:rowOff>181</xdr:rowOff>
    </xdr:to>
    <xdr:sp macro="" textlink="">
      <xdr:nvSpPr>
        <xdr:cNvPr id="334" name="フローチャート : 判断 333"/>
        <xdr:cNvSpPr/>
      </xdr:nvSpPr>
      <xdr:spPr>
        <a:xfrm>
          <a:off x="15430500" y="106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162758</xdr:rowOff>
    </xdr:from>
    <xdr:ext cx="405111" cy="259045"/>
    <xdr:sp macro="" textlink="">
      <xdr:nvSpPr>
        <xdr:cNvPr id="335" name="n_1aveValue【保健センター・保健所】&#10;有形固定資産減価償却率"/>
        <xdr:cNvSpPr txBox="1"/>
      </xdr:nvSpPr>
      <xdr:spPr>
        <a:xfrm>
          <a:off x="15266043" y="1079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36" name="テキスト ボックス 3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7" name="テキスト ボックス 3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8" name="テキスト ボックス 3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9" name="テキスト ボックス 3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40" name="テキスト ボックス 3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138612</xdr:rowOff>
    </xdr:from>
    <xdr:to>
      <xdr:col>22</xdr:col>
      <xdr:colOff>415925</xdr:colOff>
      <xdr:row>57</xdr:row>
      <xdr:rowOff>68762</xdr:rowOff>
    </xdr:to>
    <xdr:sp macro="" textlink="">
      <xdr:nvSpPr>
        <xdr:cNvPr id="341" name="円/楕円 340"/>
        <xdr:cNvSpPr/>
      </xdr:nvSpPr>
      <xdr:spPr>
        <a:xfrm>
          <a:off x="15430500" y="973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55</xdr:row>
      <xdr:rowOff>85289</xdr:rowOff>
    </xdr:from>
    <xdr:ext cx="405111" cy="259045"/>
    <xdr:sp macro="" textlink="">
      <xdr:nvSpPr>
        <xdr:cNvPr id="342" name="n_1mainValue【保健センター・保健所】&#10;有形固定資産減価償却率"/>
        <xdr:cNvSpPr txBox="1"/>
      </xdr:nvSpPr>
      <xdr:spPr>
        <a:xfrm>
          <a:off x="15266043" y="951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3" name="正方形/長方形 34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4" name="正方形/長方形 34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5" name="正方形/長方形 34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6" name="正方形/長方形 34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7" name="正方形/長方形 34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8" name="正方形/長方形 34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9" name="正方形/長方形 34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50" name="正方形/長方形 34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51" name="テキスト ボックス 35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52" name="直線コネクタ 35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353" name="直線コネクタ 35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54" name="テキスト ボックス 35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55" name="直線コネクタ 35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56" name="テキスト ボックス 35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57" name="直線コネクタ 35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58" name="テキスト ボックス 35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59" name="直線コネクタ 35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60" name="テキスト ボックス 35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61" name="直線コネクタ 36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62" name="テキスト ボックス 36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63" name="直線コネクタ 36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364" name="テキスト ボックス 36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5" name="直線コネクタ 36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6" name="テキスト ボックス 36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110490</xdr:rowOff>
    </xdr:from>
    <xdr:to>
      <xdr:col>32</xdr:col>
      <xdr:colOff>186689</xdr:colOff>
      <xdr:row>64</xdr:row>
      <xdr:rowOff>62049</xdr:rowOff>
    </xdr:to>
    <xdr:cxnSp macro="">
      <xdr:nvCxnSpPr>
        <xdr:cNvPr id="368" name="直線コネクタ 367"/>
        <xdr:cNvCxnSpPr/>
      </xdr:nvCxnSpPr>
      <xdr:spPr>
        <a:xfrm flipV="1">
          <a:off x="22160864" y="9540240"/>
          <a:ext cx="0" cy="149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65876</xdr:rowOff>
    </xdr:from>
    <xdr:ext cx="469744" cy="259045"/>
    <xdr:sp macro="" textlink="">
      <xdr:nvSpPr>
        <xdr:cNvPr id="369" name="【保健センター・保健所】&#10;一人当たり面積最小値テキスト"/>
        <xdr:cNvSpPr txBox="1"/>
      </xdr:nvSpPr>
      <xdr:spPr>
        <a:xfrm>
          <a:off x="22250400" y="1103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64</xdr:row>
      <xdr:rowOff>62049</xdr:rowOff>
    </xdr:from>
    <xdr:to>
      <xdr:col>32</xdr:col>
      <xdr:colOff>276225</xdr:colOff>
      <xdr:row>64</xdr:row>
      <xdr:rowOff>62049</xdr:rowOff>
    </xdr:to>
    <xdr:cxnSp macro="">
      <xdr:nvCxnSpPr>
        <xdr:cNvPr id="370" name="直線コネクタ 369"/>
        <xdr:cNvCxnSpPr/>
      </xdr:nvCxnSpPr>
      <xdr:spPr>
        <a:xfrm>
          <a:off x="22072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57167</xdr:rowOff>
    </xdr:from>
    <xdr:ext cx="469744" cy="259045"/>
    <xdr:sp macro="" textlink="">
      <xdr:nvSpPr>
        <xdr:cNvPr id="371" name="【保健センター・保健所】&#10;一人当たり面積最大値テキスト"/>
        <xdr:cNvSpPr txBox="1"/>
      </xdr:nvSpPr>
      <xdr:spPr>
        <a:xfrm>
          <a:off x="222504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a:t>
          </a:r>
          <a:endParaRPr kumimoji="1" lang="ja-JP" altLang="en-US" sz="1000" b="1">
            <a:latin typeface="ＭＳ Ｐゴシック"/>
          </a:endParaRPr>
        </a:p>
      </xdr:txBody>
    </xdr:sp>
    <xdr:clientData/>
  </xdr:oneCellAnchor>
  <xdr:twoCellAnchor>
    <xdr:from>
      <xdr:col>32</xdr:col>
      <xdr:colOff>98425</xdr:colOff>
      <xdr:row>55</xdr:row>
      <xdr:rowOff>110490</xdr:rowOff>
    </xdr:from>
    <xdr:to>
      <xdr:col>32</xdr:col>
      <xdr:colOff>276225</xdr:colOff>
      <xdr:row>55</xdr:row>
      <xdr:rowOff>110490</xdr:rowOff>
    </xdr:to>
    <xdr:cxnSp macro="">
      <xdr:nvCxnSpPr>
        <xdr:cNvPr id="372" name="直線コネクタ 371"/>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19067</xdr:rowOff>
    </xdr:from>
    <xdr:ext cx="469744" cy="259045"/>
    <xdr:sp macro="" textlink="">
      <xdr:nvSpPr>
        <xdr:cNvPr id="373" name="【保健センター・保健所】&#10;一人当たり面積平均値テキスト"/>
        <xdr:cNvSpPr txBox="1"/>
      </xdr:nvSpPr>
      <xdr:spPr>
        <a:xfrm>
          <a:off x="22250400" y="10648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0.351</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40640</xdr:rowOff>
    </xdr:from>
    <xdr:to>
      <xdr:col>32</xdr:col>
      <xdr:colOff>238125</xdr:colOff>
      <xdr:row>62</xdr:row>
      <xdr:rowOff>142240</xdr:rowOff>
    </xdr:to>
    <xdr:sp macro="" textlink="">
      <xdr:nvSpPr>
        <xdr:cNvPr id="374" name="フローチャート : 判断 373"/>
        <xdr:cNvSpPr/>
      </xdr:nvSpPr>
      <xdr:spPr>
        <a:xfrm>
          <a:off x="22110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63</xdr:row>
      <xdr:rowOff>53159</xdr:rowOff>
    </xdr:from>
    <xdr:to>
      <xdr:col>31</xdr:col>
      <xdr:colOff>85725</xdr:colOff>
      <xdr:row>63</xdr:row>
      <xdr:rowOff>154759</xdr:rowOff>
    </xdr:to>
    <xdr:sp macro="" textlink="">
      <xdr:nvSpPr>
        <xdr:cNvPr id="375" name="フローチャート : 判断 374"/>
        <xdr:cNvSpPr/>
      </xdr:nvSpPr>
      <xdr:spPr>
        <a:xfrm>
          <a:off x="21272500" y="1085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171286</xdr:rowOff>
    </xdr:from>
    <xdr:ext cx="469744" cy="259045"/>
    <xdr:sp macro="" textlink="">
      <xdr:nvSpPr>
        <xdr:cNvPr id="376" name="n_1aveValue【保健センター・保健所】&#10;一人当たり面積"/>
        <xdr:cNvSpPr txBox="1"/>
      </xdr:nvSpPr>
      <xdr:spPr>
        <a:xfrm>
          <a:off x="21075727" y="1062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77" name="テキスト ボックス 37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8" name="テキスト ボックス 37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9" name="テキスト ボックス 37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80" name="テキスト ボックス 37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81" name="テキスト ボックス 38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64</xdr:row>
      <xdr:rowOff>24312</xdr:rowOff>
    </xdr:from>
    <xdr:to>
      <xdr:col>31</xdr:col>
      <xdr:colOff>85725</xdr:colOff>
      <xdr:row>64</xdr:row>
      <xdr:rowOff>125912</xdr:rowOff>
    </xdr:to>
    <xdr:sp macro="" textlink="">
      <xdr:nvSpPr>
        <xdr:cNvPr id="382" name="円/楕円 381"/>
        <xdr:cNvSpPr/>
      </xdr:nvSpPr>
      <xdr:spPr>
        <a:xfrm>
          <a:off x="21272500" y="1099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64</xdr:row>
      <xdr:rowOff>117039</xdr:rowOff>
    </xdr:from>
    <xdr:ext cx="469744" cy="259045"/>
    <xdr:sp macro="" textlink="">
      <xdr:nvSpPr>
        <xdr:cNvPr id="383" name="n_1mainValue【保健センター・保健所】&#10;一人当たり面積"/>
        <xdr:cNvSpPr txBox="1"/>
      </xdr:nvSpPr>
      <xdr:spPr>
        <a:xfrm>
          <a:off x="21075727" y="1108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84" name="正方形/長方形 38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5" name="正方形/長方形 38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6" name="正方形/長方形 38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7" name="正方形/長方形 38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8" name="正方形/長方形 38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9" name="正方形/長方形 38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90" name="正方形/長方形 38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91" name="正方形/長方形 39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92" name="テキスト ボックス 39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93" name="直線コネクタ 39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394" name="テキスト ボックス 393"/>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395" name="直線コネクタ 394"/>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396" name="テキスト ボックス 395"/>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397" name="直線コネクタ 396"/>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398" name="テキスト ボックス 397"/>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399" name="直線コネクタ 398"/>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00" name="テキスト ボックス 399"/>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01" name="直線コネクタ 400"/>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402" name="テキスト ボックス 401"/>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03" name="直線コネクタ 40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04" name="テキスト ボックス 40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0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134113</xdr:rowOff>
    </xdr:from>
    <xdr:to>
      <xdr:col>23</xdr:col>
      <xdr:colOff>516889</xdr:colOff>
      <xdr:row>86</xdr:row>
      <xdr:rowOff>140970</xdr:rowOff>
    </xdr:to>
    <xdr:cxnSp macro="">
      <xdr:nvCxnSpPr>
        <xdr:cNvPr id="406" name="直線コネクタ 405"/>
        <xdr:cNvCxnSpPr/>
      </xdr:nvCxnSpPr>
      <xdr:spPr>
        <a:xfrm flipV="1">
          <a:off x="16318864" y="13507213"/>
          <a:ext cx="0" cy="1378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144797</xdr:rowOff>
    </xdr:from>
    <xdr:ext cx="405111" cy="259045"/>
    <xdr:sp macro="" textlink="">
      <xdr:nvSpPr>
        <xdr:cNvPr id="407" name="【消防施設】&#10;有形固定資産減価償却率最小値テキスト"/>
        <xdr:cNvSpPr txBox="1"/>
      </xdr:nvSpPr>
      <xdr:spPr>
        <a:xfrm>
          <a:off x="16408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23</xdr:col>
      <xdr:colOff>428625</xdr:colOff>
      <xdr:row>86</xdr:row>
      <xdr:rowOff>140970</xdr:rowOff>
    </xdr:from>
    <xdr:to>
      <xdr:col>23</xdr:col>
      <xdr:colOff>606425</xdr:colOff>
      <xdr:row>86</xdr:row>
      <xdr:rowOff>140970</xdr:rowOff>
    </xdr:to>
    <xdr:cxnSp macro="">
      <xdr:nvCxnSpPr>
        <xdr:cNvPr id="408" name="直線コネクタ 407"/>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80790</xdr:rowOff>
    </xdr:from>
    <xdr:ext cx="405111" cy="259045"/>
    <xdr:sp macro="" textlink="">
      <xdr:nvSpPr>
        <xdr:cNvPr id="409" name="【消防施設】&#10;有形固定資産減価償却率最大値テキスト"/>
        <xdr:cNvSpPr txBox="1"/>
      </xdr:nvSpPr>
      <xdr:spPr>
        <a:xfrm>
          <a:off x="16408400" y="13282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95.8</a:t>
          </a:r>
          <a:endParaRPr kumimoji="1" lang="ja-JP" altLang="en-US" sz="1000" b="1">
            <a:latin typeface="ＭＳ Ｐゴシック"/>
          </a:endParaRPr>
        </a:p>
      </xdr:txBody>
    </xdr:sp>
    <xdr:clientData/>
  </xdr:oneCellAnchor>
  <xdr:twoCellAnchor>
    <xdr:from>
      <xdr:col>23</xdr:col>
      <xdr:colOff>428625</xdr:colOff>
      <xdr:row>78</xdr:row>
      <xdr:rowOff>134113</xdr:rowOff>
    </xdr:from>
    <xdr:to>
      <xdr:col>23</xdr:col>
      <xdr:colOff>606425</xdr:colOff>
      <xdr:row>78</xdr:row>
      <xdr:rowOff>134113</xdr:rowOff>
    </xdr:to>
    <xdr:cxnSp macro="">
      <xdr:nvCxnSpPr>
        <xdr:cNvPr id="410" name="直線コネクタ 409"/>
        <xdr:cNvCxnSpPr/>
      </xdr:nvCxnSpPr>
      <xdr:spPr>
        <a:xfrm>
          <a:off x="16230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43451</xdr:rowOff>
    </xdr:from>
    <xdr:ext cx="405111" cy="259045"/>
    <xdr:sp macro="" textlink="">
      <xdr:nvSpPr>
        <xdr:cNvPr id="411" name="【消防施設】&#10;有形固定資産減価償却率平均値テキスト"/>
        <xdr:cNvSpPr txBox="1"/>
      </xdr:nvSpPr>
      <xdr:spPr>
        <a:xfrm>
          <a:off x="16408400" y="14102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65024</xdr:rowOff>
    </xdr:from>
    <xdr:to>
      <xdr:col>23</xdr:col>
      <xdr:colOff>568325</xdr:colOff>
      <xdr:row>82</xdr:row>
      <xdr:rowOff>166624</xdr:rowOff>
    </xdr:to>
    <xdr:sp macro="" textlink="">
      <xdr:nvSpPr>
        <xdr:cNvPr id="412" name="フローチャート : 判断 411"/>
        <xdr:cNvSpPr/>
      </xdr:nvSpPr>
      <xdr:spPr>
        <a:xfrm>
          <a:off x="16268700" y="1412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55880</xdr:rowOff>
    </xdr:from>
    <xdr:to>
      <xdr:col>22</xdr:col>
      <xdr:colOff>415925</xdr:colOff>
      <xdr:row>83</xdr:row>
      <xdr:rowOff>157480</xdr:rowOff>
    </xdr:to>
    <xdr:sp macro="" textlink="">
      <xdr:nvSpPr>
        <xdr:cNvPr id="413" name="フローチャート : 判断 412"/>
        <xdr:cNvSpPr/>
      </xdr:nvSpPr>
      <xdr:spPr>
        <a:xfrm>
          <a:off x="1543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2557</xdr:rowOff>
    </xdr:from>
    <xdr:ext cx="405111" cy="259045"/>
    <xdr:sp macro="" textlink="">
      <xdr:nvSpPr>
        <xdr:cNvPr id="414" name="n_1aveValue【消防施設】&#10;有形固定資産減価償却率"/>
        <xdr:cNvSpPr txBox="1"/>
      </xdr:nvSpPr>
      <xdr:spPr>
        <a:xfrm>
          <a:off x="15266043"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15" name="テキスト ボックス 41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6" name="テキスト ボックス 41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7" name="テキスト ボックス 41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8" name="テキスト ボックス 41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9" name="テキスト ボックス 41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83</xdr:row>
      <xdr:rowOff>71882</xdr:rowOff>
    </xdr:from>
    <xdr:to>
      <xdr:col>22</xdr:col>
      <xdr:colOff>415925</xdr:colOff>
      <xdr:row>84</xdr:row>
      <xdr:rowOff>2032</xdr:rowOff>
    </xdr:to>
    <xdr:sp macro="" textlink="">
      <xdr:nvSpPr>
        <xdr:cNvPr id="420" name="円/楕円 419"/>
        <xdr:cNvSpPr/>
      </xdr:nvSpPr>
      <xdr:spPr>
        <a:xfrm>
          <a:off x="15430500" y="143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164609</xdr:rowOff>
    </xdr:from>
    <xdr:ext cx="405111" cy="259045"/>
    <xdr:sp macro="" textlink="">
      <xdr:nvSpPr>
        <xdr:cNvPr id="421" name="n_1mainValue【消防施設】&#10;有形固定資産減価償却率"/>
        <xdr:cNvSpPr txBox="1"/>
      </xdr:nvSpPr>
      <xdr:spPr>
        <a:xfrm>
          <a:off x="15266043" y="1439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22" name="正方形/長方形 42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23" name="正方形/長方形 42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4" name="正方形/長方形 42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5" name="正方形/長方形 42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6" name="正方形/長方形 42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7" name="正方形/長方形 42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8" name="正方形/長方形 42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9" name="正方形/長方形 42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30" name="テキスト ボックス 42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31" name="直線コネクタ 43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32" name="直線コネクタ 43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33" name="テキスト ボックス 43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34" name="直線コネクタ 43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35" name="テキスト ボックス 43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36" name="直線コネクタ 43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37" name="テキスト ボックス 43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38" name="直線コネクタ 43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39" name="テキスト ボックス 43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40" name="直線コネクタ 43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41" name="テキスト ボックス 44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4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113537</xdr:rowOff>
    </xdr:from>
    <xdr:to>
      <xdr:col>32</xdr:col>
      <xdr:colOff>186689</xdr:colOff>
      <xdr:row>85</xdr:row>
      <xdr:rowOff>72389</xdr:rowOff>
    </xdr:to>
    <xdr:cxnSp macro="">
      <xdr:nvCxnSpPr>
        <xdr:cNvPr id="443" name="直線コネクタ 442"/>
        <xdr:cNvCxnSpPr/>
      </xdr:nvCxnSpPr>
      <xdr:spPr>
        <a:xfrm flipV="1">
          <a:off x="22160864" y="13658087"/>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76216</xdr:rowOff>
    </xdr:from>
    <xdr:ext cx="469744" cy="259045"/>
    <xdr:sp macro="" textlink="">
      <xdr:nvSpPr>
        <xdr:cNvPr id="444" name="【消防施設】&#10;一人当たり面積最小値テキスト"/>
        <xdr:cNvSpPr txBox="1"/>
      </xdr:nvSpPr>
      <xdr:spPr>
        <a:xfrm>
          <a:off x="22250400"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32</xdr:col>
      <xdr:colOff>98425</xdr:colOff>
      <xdr:row>85</xdr:row>
      <xdr:rowOff>72389</xdr:rowOff>
    </xdr:from>
    <xdr:to>
      <xdr:col>32</xdr:col>
      <xdr:colOff>276225</xdr:colOff>
      <xdr:row>85</xdr:row>
      <xdr:rowOff>72389</xdr:rowOff>
    </xdr:to>
    <xdr:cxnSp macro="">
      <xdr:nvCxnSpPr>
        <xdr:cNvPr id="445" name="直線コネクタ 444"/>
        <xdr:cNvCxnSpPr/>
      </xdr:nvCxnSpPr>
      <xdr:spPr>
        <a:xfrm>
          <a:off x="22072600" y="1464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60214</xdr:rowOff>
    </xdr:from>
    <xdr:ext cx="469744" cy="259045"/>
    <xdr:sp macro="" textlink="">
      <xdr:nvSpPr>
        <xdr:cNvPr id="446" name="【消防施設】&#10;一人当たり面積最大値テキスト"/>
        <xdr:cNvSpPr txBox="1"/>
      </xdr:nvSpPr>
      <xdr:spPr>
        <a:xfrm>
          <a:off x="222504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0.246</a:t>
          </a:r>
          <a:endParaRPr kumimoji="1" lang="ja-JP" altLang="en-US" sz="1000" b="1">
            <a:latin typeface="ＭＳ Ｐゴシック"/>
          </a:endParaRPr>
        </a:p>
      </xdr:txBody>
    </xdr:sp>
    <xdr:clientData/>
  </xdr:oneCellAnchor>
  <xdr:twoCellAnchor>
    <xdr:from>
      <xdr:col>32</xdr:col>
      <xdr:colOff>98425</xdr:colOff>
      <xdr:row>79</xdr:row>
      <xdr:rowOff>113537</xdr:rowOff>
    </xdr:from>
    <xdr:to>
      <xdr:col>32</xdr:col>
      <xdr:colOff>276225</xdr:colOff>
      <xdr:row>79</xdr:row>
      <xdr:rowOff>113537</xdr:rowOff>
    </xdr:to>
    <xdr:cxnSp macro="">
      <xdr:nvCxnSpPr>
        <xdr:cNvPr id="447" name="直線コネクタ 446"/>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150892</xdr:rowOff>
    </xdr:from>
    <xdr:ext cx="469744" cy="259045"/>
    <xdr:sp macro="" textlink="">
      <xdr:nvSpPr>
        <xdr:cNvPr id="448" name="【消防施設】&#10;一人当たり面積平均値テキスト"/>
        <xdr:cNvSpPr txBox="1"/>
      </xdr:nvSpPr>
      <xdr:spPr>
        <a:xfrm>
          <a:off x="22250400" y="14038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0.147</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1015</xdr:rowOff>
    </xdr:from>
    <xdr:to>
      <xdr:col>32</xdr:col>
      <xdr:colOff>238125</xdr:colOff>
      <xdr:row>82</xdr:row>
      <xdr:rowOff>102615</xdr:rowOff>
    </xdr:to>
    <xdr:sp macro="" textlink="">
      <xdr:nvSpPr>
        <xdr:cNvPr id="449" name="フローチャート : 判断 448"/>
        <xdr:cNvSpPr/>
      </xdr:nvSpPr>
      <xdr:spPr>
        <a:xfrm>
          <a:off x="221107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101600</xdr:rowOff>
    </xdr:from>
    <xdr:to>
      <xdr:col>31</xdr:col>
      <xdr:colOff>85725</xdr:colOff>
      <xdr:row>83</xdr:row>
      <xdr:rowOff>31750</xdr:rowOff>
    </xdr:to>
    <xdr:sp macro="" textlink="">
      <xdr:nvSpPr>
        <xdr:cNvPr id="450" name="フローチャート : 判断 449"/>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22877</xdr:rowOff>
    </xdr:from>
    <xdr:ext cx="469744" cy="259045"/>
    <xdr:sp macro="" textlink="">
      <xdr:nvSpPr>
        <xdr:cNvPr id="451" name="n_1aveValue【消防施設】&#10;一人当たり面積"/>
        <xdr:cNvSpPr txBox="1"/>
      </xdr:nvSpPr>
      <xdr:spPr>
        <a:xfrm>
          <a:off x="210757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0.125</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52" name="テキスト ボックス 45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53" name="テキスト ボックス 45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54" name="テキスト ボックス 45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5" name="テキスト ボックス 45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6" name="テキスト ボックス 45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140463</xdr:rowOff>
    </xdr:from>
    <xdr:to>
      <xdr:col>31</xdr:col>
      <xdr:colOff>85725</xdr:colOff>
      <xdr:row>82</xdr:row>
      <xdr:rowOff>70613</xdr:rowOff>
    </xdr:to>
    <xdr:sp macro="" textlink="">
      <xdr:nvSpPr>
        <xdr:cNvPr id="457" name="円/楕円 456"/>
        <xdr:cNvSpPr/>
      </xdr:nvSpPr>
      <xdr:spPr>
        <a:xfrm>
          <a:off x="21272500" y="1402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87140</xdr:rowOff>
    </xdr:from>
    <xdr:ext cx="469744" cy="259045"/>
    <xdr:sp macro="" textlink="">
      <xdr:nvSpPr>
        <xdr:cNvPr id="458" name="n_1mainValue【消防施設】&#10;一人当たり面積"/>
        <xdr:cNvSpPr txBox="1"/>
      </xdr:nvSpPr>
      <xdr:spPr>
        <a:xfrm>
          <a:off x="21075727" y="1380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59" name="正方形/長方形 45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0" name="正方形/長方形 45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1" name="正方形/長方形 46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2" name="正方形/長方形 46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3" name="正方形/長方形 46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4" name="正方形/長方形 46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5" name="正方形/長方形 46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6" name="正方形/長方形 46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7" name="テキスト ボックス 46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8" name="直線コネクタ 46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9" name="テキスト ボックス 46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70" name="直線コネクタ 46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71" name="テキスト ボックス 47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72" name="直線コネクタ 47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73" name="テキスト ボックス 47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74" name="直線コネクタ 47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75" name="テキスト ボックス 47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76" name="直線コネクタ 47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77" name="テキスト ボックス 476"/>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8" name="直線コネクタ 47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9" name="テキスト ボックス 47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156211</xdr:rowOff>
    </xdr:to>
    <xdr:cxnSp macro="">
      <xdr:nvCxnSpPr>
        <xdr:cNvPr id="481" name="直線コネクタ 480"/>
        <xdr:cNvCxnSpPr/>
      </xdr:nvCxnSpPr>
      <xdr:spPr>
        <a:xfrm flipV="1">
          <a:off x="16318864" y="172212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160038</xdr:rowOff>
    </xdr:from>
    <xdr:ext cx="405111" cy="259045"/>
    <xdr:sp macro="" textlink="">
      <xdr:nvSpPr>
        <xdr:cNvPr id="482" name="【庁舎】&#10;有形固定資産減価償却率最小値テキスト"/>
        <xdr:cNvSpPr txBox="1"/>
      </xdr:nvSpPr>
      <xdr:spPr>
        <a:xfrm>
          <a:off x="164084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23</xdr:col>
      <xdr:colOff>428625</xdr:colOff>
      <xdr:row>108</xdr:row>
      <xdr:rowOff>156211</xdr:rowOff>
    </xdr:from>
    <xdr:to>
      <xdr:col>23</xdr:col>
      <xdr:colOff>606425</xdr:colOff>
      <xdr:row>108</xdr:row>
      <xdr:rowOff>156211</xdr:rowOff>
    </xdr:to>
    <xdr:cxnSp macro="">
      <xdr:nvCxnSpPr>
        <xdr:cNvPr id="483" name="直線コネクタ 482"/>
        <xdr:cNvCxnSpPr/>
      </xdr:nvCxnSpPr>
      <xdr:spPr>
        <a:xfrm>
          <a:off x="16230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484" name="【庁舎】&#10;有形固定資産減価償却率最大値テキスト"/>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485" name="直線コネクタ 484"/>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70121</xdr:rowOff>
    </xdr:from>
    <xdr:ext cx="405111" cy="259045"/>
    <xdr:sp macro="" textlink="">
      <xdr:nvSpPr>
        <xdr:cNvPr id="486" name="【庁舎】&#10;有形固定資産減価償却率平均値テキスト"/>
        <xdr:cNvSpPr txBox="1"/>
      </xdr:nvSpPr>
      <xdr:spPr>
        <a:xfrm>
          <a:off x="16408400" y="180723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91694</xdr:rowOff>
    </xdr:from>
    <xdr:to>
      <xdr:col>23</xdr:col>
      <xdr:colOff>568325</xdr:colOff>
      <xdr:row>106</xdr:row>
      <xdr:rowOff>21844</xdr:rowOff>
    </xdr:to>
    <xdr:sp macro="" textlink="">
      <xdr:nvSpPr>
        <xdr:cNvPr id="487" name="フローチャート : 判断 486"/>
        <xdr:cNvSpPr/>
      </xdr:nvSpPr>
      <xdr:spPr>
        <a:xfrm>
          <a:off x="162687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29972</xdr:rowOff>
    </xdr:from>
    <xdr:to>
      <xdr:col>22</xdr:col>
      <xdr:colOff>415925</xdr:colOff>
      <xdr:row>106</xdr:row>
      <xdr:rowOff>131572</xdr:rowOff>
    </xdr:to>
    <xdr:sp macro="" textlink="">
      <xdr:nvSpPr>
        <xdr:cNvPr id="488" name="フローチャート : 判断 487"/>
        <xdr:cNvSpPr/>
      </xdr:nvSpPr>
      <xdr:spPr>
        <a:xfrm>
          <a:off x="15430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122699</xdr:rowOff>
    </xdr:from>
    <xdr:ext cx="405111" cy="259045"/>
    <xdr:sp macro="" textlink="">
      <xdr:nvSpPr>
        <xdr:cNvPr id="489" name="n_1aveValue【庁舎】&#10;有形固定資産減価償却率"/>
        <xdr:cNvSpPr txBox="1"/>
      </xdr:nvSpPr>
      <xdr:spPr>
        <a:xfrm>
          <a:off x="15266043" y="182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90" name="テキスト ボックス 48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1" name="テキスト ボックス 49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2" name="テキスト ボックス 49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3" name="テキスト ボックス 49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4" name="テキスト ボックス 49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93980</xdr:rowOff>
    </xdr:from>
    <xdr:to>
      <xdr:col>22</xdr:col>
      <xdr:colOff>415925</xdr:colOff>
      <xdr:row>103</xdr:row>
      <xdr:rowOff>24130</xdr:rowOff>
    </xdr:to>
    <xdr:sp macro="" textlink="">
      <xdr:nvSpPr>
        <xdr:cNvPr id="495" name="円/楕円 494"/>
        <xdr:cNvSpPr/>
      </xdr:nvSpPr>
      <xdr:spPr>
        <a:xfrm>
          <a:off x="15430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40657</xdr:rowOff>
    </xdr:from>
    <xdr:ext cx="405111" cy="259045"/>
    <xdr:sp macro="" textlink="">
      <xdr:nvSpPr>
        <xdr:cNvPr id="496" name="n_1mainValue【庁舎】&#10;有形固定資産減価償却率"/>
        <xdr:cNvSpPr txBox="1"/>
      </xdr:nvSpPr>
      <xdr:spPr>
        <a:xfrm>
          <a:off x="15266043"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7" name="正方形/長方形 4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8" name="正方形/長方形 4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9" name="正方形/長方形 4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0" name="正方形/長方形 4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1" name="正方形/長方形 5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2" name="正方形/長方形 5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3" name="正方形/長方形 5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4" name="正方形/長方形 5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5" name="テキスト ボックス 5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6" name="直線コネクタ 5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07" name="テキスト ボックス 50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08" name="直線コネクタ 5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09" name="テキスト ボックス 5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10" name="直線コネクタ 5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1" name="テキスト ボックス 5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2" name="直線コネクタ 5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3" name="テキスト ボックス 5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4" name="直線コネクタ 5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5" name="テキスト ボックス 5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6" name="直線コネクタ 5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7" name="テキスト ボックス 5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8" name="直線コネクタ 5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9" name="テキスト ボックス 5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154305</xdr:rowOff>
    </xdr:from>
    <xdr:to>
      <xdr:col>32</xdr:col>
      <xdr:colOff>186689</xdr:colOff>
      <xdr:row>108</xdr:row>
      <xdr:rowOff>41911</xdr:rowOff>
    </xdr:to>
    <xdr:cxnSp macro="">
      <xdr:nvCxnSpPr>
        <xdr:cNvPr id="521" name="直線コネクタ 520"/>
        <xdr:cNvCxnSpPr/>
      </xdr:nvCxnSpPr>
      <xdr:spPr>
        <a:xfrm flipV="1">
          <a:off x="22160864" y="17299305"/>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45738</xdr:rowOff>
    </xdr:from>
    <xdr:ext cx="469744" cy="259045"/>
    <xdr:sp macro="" textlink="">
      <xdr:nvSpPr>
        <xdr:cNvPr id="522" name="【庁舎】&#10;一人当たり面積最小値テキスト"/>
        <xdr:cNvSpPr txBox="1"/>
      </xdr:nvSpPr>
      <xdr:spPr>
        <a:xfrm>
          <a:off x="22250400" y="1856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0.258</a:t>
          </a:r>
          <a:endParaRPr kumimoji="1" lang="ja-JP" altLang="en-US" sz="1000" b="1">
            <a:latin typeface="ＭＳ Ｐゴシック"/>
          </a:endParaRPr>
        </a:p>
      </xdr:txBody>
    </xdr:sp>
    <xdr:clientData/>
  </xdr:oneCellAnchor>
  <xdr:twoCellAnchor>
    <xdr:from>
      <xdr:col>32</xdr:col>
      <xdr:colOff>98425</xdr:colOff>
      <xdr:row>108</xdr:row>
      <xdr:rowOff>41911</xdr:rowOff>
    </xdr:from>
    <xdr:to>
      <xdr:col>32</xdr:col>
      <xdr:colOff>276225</xdr:colOff>
      <xdr:row>108</xdr:row>
      <xdr:rowOff>41911</xdr:rowOff>
    </xdr:to>
    <xdr:cxnSp macro="">
      <xdr:nvCxnSpPr>
        <xdr:cNvPr id="523" name="直線コネクタ 522"/>
        <xdr:cNvCxnSpPr/>
      </xdr:nvCxnSpPr>
      <xdr:spPr>
        <a:xfrm>
          <a:off x="22072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100982</xdr:rowOff>
    </xdr:from>
    <xdr:ext cx="469744" cy="259045"/>
    <xdr:sp macro="" textlink="">
      <xdr:nvSpPr>
        <xdr:cNvPr id="524" name="【庁舎】&#10;一人当たり面積最大値テキスト"/>
        <xdr:cNvSpPr txBox="1"/>
      </xdr:nvSpPr>
      <xdr:spPr>
        <a:xfrm>
          <a:off x="22250400" y="1707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0.919</a:t>
          </a:r>
          <a:endParaRPr kumimoji="1" lang="ja-JP" altLang="en-US" sz="1000" b="1">
            <a:latin typeface="ＭＳ Ｐゴシック"/>
          </a:endParaRPr>
        </a:p>
      </xdr:txBody>
    </xdr:sp>
    <xdr:clientData/>
  </xdr:oneCellAnchor>
  <xdr:twoCellAnchor>
    <xdr:from>
      <xdr:col>32</xdr:col>
      <xdr:colOff>98425</xdr:colOff>
      <xdr:row>100</xdr:row>
      <xdr:rowOff>154305</xdr:rowOff>
    </xdr:from>
    <xdr:to>
      <xdr:col>32</xdr:col>
      <xdr:colOff>276225</xdr:colOff>
      <xdr:row>100</xdr:row>
      <xdr:rowOff>154305</xdr:rowOff>
    </xdr:to>
    <xdr:cxnSp macro="">
      <xdr:nvCxnSpPr>
        <xdr:cNvPr id="525" name="直線コネクタ 524"/>
        <xdr:cNvCxnSpPr/>
      </xdr:nvCxnSpPr>
      <xdr:spPr>
        <a:xfrm>
          <a:off x="22072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74313</xdr:rowOff>
    </xdr:from>
    <xdr:ext cx="469744" cy="259045"/>
    <xdr:sp macro="" textlink="">
      <xdr:nvSpPr>
        <xdr:cNvPr id="526" name="【庁舎】&#10;一人当たり面積平均値テキスト"/>
        <xdr:cNvSpPr txBox="1"/>
      </xdr:nvSpPr>
      <xdr:spPr>
        <a:xfrm>
          <a:off x="22250400" y="1790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0.563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95886</xdr:rowOff>
    </xdr:from>
    <xdr:to>
      <xdr:col>32</xdr:col>
      <xdr:colOff>238125</xdr:colOff>
      <xdr:row>105</xdr:row>
      <xdr:rowOff>26036</xdr:rowOff>
    </xdr:to>
    <xdr:sp macro="" textlink="">
      <xdr:nvSpPr>
        <xdr:cNvPr id="527" name="フローチャート : 判断 526"/>
        <xdr:cNvSpPr/>
      </xdr:nvSpPr>
      <xdr:spPr>
        <a:xfrm>
          <a:off x="221107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69214</xdr:rowOff>
    </xdr:from>
    <xdr:to>
      <xdr:col>31</xdr:col>
      <xdr:colOff>85725</xdr:colOff>
      <xdr:row>105</xdr:row>
      <xdr:rowOff>170814</xdr:rowOff>
    </xdr:to>
    <xdr:sp macro="" textlink="">
      <xdr:nvSpPr>
        <xdr:cNvPr id="528" name="フローチャート : 判断 527"/>
        <xdr:cNvSpPr/>
      </xdr:nvSpPr>
      <xdr:spPr>
        <a:xfrm>
          <a:off x="21272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161941</xdr:rowOff>
    </xdr:from>
    <xdr:ext cx="469744" cy="259045"/>
    <xdr:sp macro="" textlink="">
      <xdr:nvSpPr>
        <xdr:cNvPr id="529" name="n_1aveValue【庁舎】&#10;一人当たり面積"/>
        <xdr:cNvSpPr txBox="1"/>
      </xdr:nvSpPr>
      <xdr:spPr>
        <a:xfrm>
          <a:off x="21075727" y="1816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0.487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30" name="テキスト ボックス 5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1" name="テキスト ボックス 5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2" name="テキスト ボックス 5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3" name="テキスト ボックス 5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4" name="テキスト ボックス 5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57786</xdr:rowOff>
    </xdr:from>
    <xdr:to>
      <xdr:col>31</xdr:col>
      <xdr:colOff>85725</xdr:colOff>
      <xdr:row>105</xdr:row>
      <xdr:rowOff>159386</xdr:rowOff>
    </xdr:to>
    <xdr:sp macro="" textlink="">
      <xdr:nvSpPr>
        <xdr:cNvPr id="535" name="円/楕円 534"/>
        <xdr:cNvSpPr/>
      </xdr:nvSpPr>
      <xdr:spPr>
        <a:xfrm>
          <a:off x="21272500" y="1806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4463</xdr:rowOff>
    </xdr:from>
    <xdr:ext cx="469744" cy="259045"/>
    <xdr:sp macro="" textlink="">
      <xdr:nvSpPr>
        <xdr:cNvPr id="536" name="n_1mainValue【庁舎】&#10;一人当たり面積"/>
        <xdr:cNvSpPr txBox="1"/>
      </xdr:nvSpPr>
      <xdr:spPr>
        <a:xfrm>
          <a:off x="21075727" y="1783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0.493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7" name="正方形/長方形 53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8" name="正方形/長方形 53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9" name="テキスト ボックス 53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庁舎（３ヶ所）に係る有形固定資産減価償却率については、建設からかなりの年数が経過し、耐震補強も未実施であることが類似団体平均と比較して上回っている要因である。また、</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図書館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についても</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％を超えている状況であると同時に一人当たり面積についても類似団体返金を大きく上回っている。今後は施設の統廃合、複合化も視野に入れ縮減することを目指す。</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島根県津和野町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7,761
7,703
307.03
9,640,730
9,478,086
84,944
4,766,778
12,934,861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102.6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人口の減少（</a:t>
          </a:r>
          <a:r>
            <a:rPr lang="en-US" altLang="ja-JP" sz="1100" b="0" i="0" baseline="0">
              <a:solidFill>
                <a:schemeClr val="dk1"/>
              </a:solidFill>
              <a:effectLst/>
              <a:latin typeface="+mn-lt"/>
              <a:ea typeface="+mn-ea"/>
              <a:cs typeface="+mn-cs"/>
            </a:rPr>
            <a:t>H22</a:t>
          </a:r>
          <a:r>
            <a:rPr lang="ja-JP" altLang="ja-JP" sz="1100" b="0" i="0" baseline="0">
              <a:solidFill>
                <a:schemeClr val="dk1"/>
              </a:solidFill>
              <a:effectLst/>
              <a:latin typeface="+mn-lt"/>
              <a:ea typeface="+mn-ea"/>
              <a:cs typeface="+mn-cs"/>
            </a:rPr>
            <a:t>国調：</a:t>
          </a:r>
          <a:r>
            <a:rPr lang="en-US" altLang="ja-JP" sz="1100" b="0" i="0" baseline="0">
              <a:solidFill>
                <a:schemeClr val="dk1"/>
              </a:solidFill>
              <a:effectLst/>
              <a:latin typeface="+mn-lt"/>
              <a:ea typeface="+mn-ea"/>
              <a:cs typeface="+mn-cs"/>
            </a:rPr>
            <a:t>8,427</a:t>
          </a:r>
          <a:r>
            <a:rPr lang="ja-JP" altLang="ja-JP" sz="1100" b="0" i="0" baseline="0">
              <a:solidFill>
                <a:schemeClr val="dk1"/>
              </a:solidFill>
              <a:effectLst/>
              <a:latin typeface="+mn-lt"/>
              <a:ea typeface="+mn-ea"/>
              <a:cs typeface="+mn-cs"/>
            </a:rPr>
            <a:t>人→</a:t>
          </a:r>
          <a:r>
            <a:rPr lang="en-US" altLang="ja-JP" sz="1100" b="0" i="0" baseline="0">
              <a:solidFill>
                <a:schemeClr val="dk1"/>
              </a:solidFill>
              <a:effectLst/>
              <a:latin typeface="+mn-lt"/>
              <a:ea typeface="+mn-ea"/>
              <a:cs typeface="+mn-cs"/>
            </a:rPr>
            <a:t>H27</a:t>
          </a:r>
          <a:r>
            <a:rPr lang="ja-JP" altLang="ja-JP" sz="1100" b="0" i="0" baseline="0">
              <a:solidFill>
                <a:schemeClr val="dk1"/>
              </a:solidFill>
              <a:effectLst/>
              <a:latin typeface="+mn-lt"/>
              <a:ea typeface="+mn-ea"/>
              <a:cs typeface="+mn-cs"/>
            </a:rPr>
            <a:t>国調：</a:t>
          </a:r>
          <a:r>
            <a:rPr lang="en-US" altLang="ja-JP" sz="1100" b="0" i="0" baseline="0">
              <a:solidFill>
                <a:schemeClr val="dk1"/>
              </a:solidFill>
              <a:effectLst/>
              <a:latin typeface="+mn-lt"/>
              <a:ea typeface="+mn-ea"/>
              <a:cs typeface="+mn-cs"/>
            </a:rPr>
            <a:t>7,653</a:t>
          </a:r>
          <a:r>
            <a:rPr lang="ja-JP" altLang="ja-JP" sz="1100" b="0" i="0" baseline="0">
              <a:solidFill>
                <a:schemeClr val="dk1"/>
              </a:solidFill>
              <a:effectLst/>
              <a:latin typeface="+mn-lt"/>
              <a:ea typeface="+mn-ea"/>
              <a:cs typeface="+mn-cs"/>
            </a:rPr>
            <a:t>人 ▲</a:t>
          </a:r>
          <a:r>
            <a:rPr lang="en-US" altLang="ja-JP" sz="1100" b="0" i="0" baseline="0">
              <a:solidFill>
                <a:schemeClr val="dk1"/>
              </a:solidFill>
              <a:effectLst/>
              <a:latin typeface="+mn-lt"/>
              <a:ea typeface="+mn-ea"/>
              <a:cs typeface="+mn-cs"/>
            </a:rPr>
            <a:t>9.2</a:t>
          </a:r>
          <a:r>
            <a:rPr lang="ja-JP" altLang="ja-JP" sz="1100" b="0" i="0" baseline="0">
              <a:solidFill>
                <a:schemeClr val="dk1"/>
              </a:solidFill>
              <a:effectLst/>
              <a:latin typeface="+mn-lt"/>
              <a:ea typeface="+mn-ea"/>
              <a:cs typeface="+mn-cs"/>
            </a:rPr>
            <a:t>％）や全国平均を大きく上回る高齢化率（平成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月末</a:t>
          </a:r>
          <a:r>
            <a:rPr lang="en-US" altLang="ja-JP" sz="1100" b="0" i="0" baseline="0">
              <a:solidFill>
                <a:schemeClr val="dk1"/>
              </a:solidFill>
              <a:effectLst/>
              <a:latin typeface="+mn-lt"/>
              <a:ea typeface="+mn-ea"/>
              <a:cs typeface="+mn-cs"/>
            </a:rPr>
            <a:t> 46.5</a:t>
          </a:r>
          <a:r>
            <a:rPr lang="ja-JP" altLang="ja-JP" sz="1100" b="0" i="0" baseline="0">
              <a:solidFill>
                <a:schemeClr val="dk1"/>
              </a:solidFill>
              <a:effectLst/>
              <a:latin typeface="+mn-lt"/>
              <a:ea typeface="+mn-ea"/>
              <a:cs typeface="+mn-cs"/>
            </a:rPr>
            <a:t>％）という現状に加え、個人・法人住民税関係の減収などが類似団体内平均を下回っている要因である。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定住施策を最重要課題として取り組むとともに、税収の徴収率向上対策強化、人件費、物件費等の抑制等行財政改革を推進し、歳出削減を図ることにより行政の効率化に努め、財政基盤の強化に努める。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145445</xdr:rowOff>
    </xdr:from>
    <xdr:to>
      <xdr:col>7</xdr:col>
      <xdr:colOff>152400</xdr:colOff>
      <xdr:row>44</xdr:row>
      <xdr:rowOff>119138</xdr:rowOff>
    </xdr:to>
    <xdr:cxnSp macro="">
      <xdr:nvCxnSpPr>
        <xdr:cNvPr id="64" name="直線コネクタ 63"/>
        <xdr:cNvCxnSpPr/>
      </xdr:nvCxnSpPr>
      <xdr:spPr>
        <a:xfrm flipV="1">
          <a:off x="4953000" y="6146195"/>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60372</xdr:rowOff>
    </xdr:from>
    <xdr:ext cx="762000" cy="259045"/>
    <xdr:sp macro="" textlink="">
      <xdr:nvSpPr>
        <xdr:cNvPr id="67" name="財政力最大値テキスト"/>
        <xdr:cNvSpPr txBox="1"/>
      </xdr:nvSpPr>
      <xdr:spPr>
        <a:xfrm>
          <a:off x="5041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35</xdr:row>
      <xdr:rowOff>145445</xdr:rowOff>
    </xdr:from>
    <xdr:to>
      <xdr:col>7</xdr:col>
      <xdr:colOff>241300</xdr:colOff>
      <xdr:row>35</xdr:row>
      <xdr:rowOff>145445</xdr:rowOff>
    </xdr:to>
    <xdr:cxnSp macro="">
      <xdr:nvCxnSpPr>
        <xdr:cNvPr id="68" name="直線コネクタ 67"/>
        <xdr:cNvCxnSpPr/>
      </xdr:nvCxnSpPr>
      <xdr:spPr>
        <a:xfrm>
          <a:off x="4864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107648</xdr:rowOff>
    </xdr:from>
    <xdr:to>
      <xdr:col>7</xdr:col>
      <xdr:colOff>152400</xdr:colOff>
      <xdr:row>44</xdr:row>
      <xdr:rowOff>107648</xdr:rowOff>
    </xdr:to>
    <xdr:cxnSp macro="">
      <xdr:nvCxnSpPr>
        <xdr:cNvPr id="69" name="直線コネクタ 68"/>
        <xdr:cNvCxnSpPr/>
      </xdr:nvCxnSpPr>
      <xdr:spPr>
        <a:xfrm>
          <a:off x="4114800" y="76514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107648</xdr:rowOff>
    </xdr:from>
    <xdr:to>
      <xdr:col>6</xdr:col>
      <xdr:colOff>0</xdr:colOff>
      <xdr:row>44</xdr:row>
      <xdr:rowOff>107648</xdr:rowOff>
    </xdr:to>
    <xdr:cxnSp macro="">
      <xdr:nvCxnSpPr>
        <xdr:cNvPr id="72" name="直線コネクタ 71"/>
        <xdr:cNvCxnSpPr/>
      </xdr:nvCxnSpPr>
      <xdr:spPr>
        <a:xfrm>
          <a:off x="3225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3" name="フローチャート :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75794</xdr:rowOff>
    </xdr:from>
    <xdr:ext cx="736600" cy="259045"/>
    <xdr:sp macro="" textlink="">
      <xdr:nvSpPr>
        <xdr:cNvPr id="74" name="テキスト ボックス 73"/>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107648</xdr:rowOff>
    </xdr:from>
    <xdr:to>
      <xdr:col>4</xdr:col>
      <xdr:colOff>482600</xdr:colOff>
      <xdr:row>44</xdr:row>
      <xdr:rowOff>107648</xdr:rowOff>
    </xdr:to>
    <xdr:cxnSp macro="">
      <xdr:nvCxnSpPr>
        <xdr:cNvPr id="75" name="直線コネクタ 74"/>
        <xdr:cNvCxnSpPr/>
      </xdr:nvCxnSpPr>
      <xdr:spPr>
        <a:xfrm>
          <a:off x="2336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7" name="テキスト ボックス 76"/>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107648</xdr:rowOff>
    </xdr:from>
    <xdr:to>
      <xdr:col>3</xdr:col>
      <xdr:colOff>279400</xdr:colOff>
      <xdr:row>44</xdr:row>
      <xdr:rowOff>107648</xdr:rowOff>
    </xdr:to>
    <xdr:cxnSp macro="">
      <xdr:nvCxnSpPr>
        <xdr:cNvPr id="78" name="直線コネクタ 77"/>
        <xdr:cNvCxnSpPr/>
      </xdr:nvCxnSpPr>
      <xdr:spPr>
        <a:xfrm>
          <a:off x="1447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9" name="フローチャート : 判断 78"/>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75794</xdr:rowOff>
    </xdr:from>
    <xdr:ext cx="762000" cy="259045"/>
    <xdr:sp macro="" textlink="">
      <xdr:nvSpPr>
        <xdr:cNvPr id="80" name="テキスト ボックス 79"/>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81" name="フローチャート : 判断 80"/>
        <xdr:cNvSpPr/>
      </xdr:nvSpPr>
      <xdr:spPr>
        <a:xfrm>
          <a:off x="1397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64303</xdr:rowOff>
    </xdr:from>
    <xdr:ext cx="762000" cy="259045"/>
    <xdr:sp macro="" textlink="">
      <xdr:nvSpPr>
        <xdr:cNvPr id="82" name="テキスト ボックス 81"/>
        <xdr:cNvSpPr txBox="1"/>
      </xdr:nvSpPr>
      <xdr:spPr>
        <a:xfrm>
          <a:off x="1066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56848</xdr:rowOff>
    </xdr:from>
    <xdr:to>
      <xdr:col>7</xdr:col>
      <xdr:colOff>203200</xdr:colOff>
      <xdr:row>44</xdr:row>
      <xdr:rowOff>158448</xdr:rowOff>
    </xdr:to>
    <xdr:sp macro="" textlink="">
      <xdr:nvSpPr>
        <xdr:cNvPr id="88" name="円/楕円 87"/>
        <xdr:cNvSpPr/>
      </xdr:nvSpPr>
      <xdr:spPr>
        <a:xfrm>
          <a:off x="49022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124175</xdr:rowOff>
    </xdr:from>
    <xdr:ext cx="762000" cy="259045"/>
    <xdr:sp macro="" textlink="">
      <xdr:nvSpPr>
        <xdr:cNvPr id="89" name="財政力該当値テキスト"/>
        <xdr:cNvSpPr txBox="1"/>
      </xdr:nvSpPr>
      <xdr:spPr>
        <a:xfrm>
          <a:off x="5041900" y="749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56848</xdr:rowOff>
    </xdr:from>
    <xdr:to>
      <xdr:col>6</xdr:col>
      <xdr:colOff>50800</xdr:colOff>
      <xdr:row>44</xdr:row>
      <xdr:rowOff>158448</xdr:rowOff>
    </xdr:to>
    <xdr:sp macro="" textlink="">
      <xdr:nvSpPr>
        <xdr:cNvPr id="90" name="円/楕円 89"/>
        <xdr:cNvSpPr/>
      </xdr:nvSpPr>
      <xdr:spPr>
        <a:xfrm>
          <a:off x="4064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143225</xdr:rowOff>
    </xdr:from>
    <xdr:ext cx="736600" cy="259045"/>
    <xdr:sp macro="" textlink="">
      <xdr:nvSpPr>
        <xdr:cNvPr id="91" name="テキスト ボックス 90"/>
        <xdr:cNvSpPr txBox="1"/>
      </xdr:nvSpPr>
      <xdr:spPr>
        <a:xfrm>
          <a:off x="3733800" y="768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56848</xdr:rowOff>
    </xdr:from>
    <xdr:to>
      <xdr:col>4</xdr:col>
      <xdr:colOff>533400</xdr:colOff>
      <xdr:row>44</xdr:row>
      <xdr:rowOff>158448</xdr:rowOff>
    </xdr:to>
    <xdr:sp macro="" textlink="">
      <xdr:nvSpPr>
        <xdr:cNvPr id="92" name="円/楕円 91"/>
        <xdr:cNvSpPr/>
      </xdr:nvSpPr>
      <xdr:spPr>
        <a:xfrm>
          <a:off x="3175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143225</xdr:rowOff>
    </xdr:from>
    <xdr:ext cx="762000" cy="259045"/>
    <xdr:sp macro="" textlink="">
      <xdr:nvSpPr>
        <xdr:cNvPr id="93" name="テキスト ボックス 92"/>
        <xdr:cNvSpPr txBox="1"/>
      </xdr:nvSpPr>
      <xdr:spPr>
        <a:xfrm>
          <a:off x="2844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56848</xdr:rowOff>
    </xdr:from>
    <xdr:to>
      <xdr:col>3</xdr:col>
      <xdr:colOff>330200</xdr:colOff>
      <xdr:row>44</xdr:row>
      <xdr:rowOff>158448</xdr:rowOff>
    </xdr:to>
    <xdr:sp macro="" textlink="">
      <xdr:nvSpPr>
        <xdr:cNvPr id="94" name="円/楕円 93"/>
        <xdr:cNvSpPr/>
      </xdr:nvSpPr>
      <xdr:spPr>
        <a:xfrm>
          <a:off x="2286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143225</xdr:rowOff>
    </xdr:from>
    <xdr:ext cx="762000" cy="259045"/>
    <xdr:sp macro="" textlink="">
      <xdr:nvSpPr>
        <xdr:cNvPr id="95" name="テキスト ボックス 94"/>
        <xdr:cNvSpPr txBox="1"/>
      </xdr:nvSpPr>
      <xdr:spPr>
        <a:xfrm>
          <a:off x="1955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56848</xdr:rowOff>
    </xdr:from>
    <xdr:to>
      <xdr:col>2</xdr:col>
      <xdr:colOff>127000</xdr:colOff>
      <xdr:row>44</xdr:row>
      <xdr:rowOff>158448</xdr:rowOff>
    </xdr:to>
    <xdr:sp macro="" textlink="">
      <xdr:nvSpPr>
        <xdr:cNvPr id="96" name="円/楕円 95"/>
        <xdr:cNvSpPr/>
      </xdr:nvSpPr>
      <xdr:spPr>
        <a:xfrm>
          <a:off x="1397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143225</xdr:rowOff>
    </xdr:from>
    <xdr:ext cx="762000" cy="259045"/>
    <xdr:sp macro="" textlink="">
      <xdr:nvSpPr>
        <xdr:cNvPr id="97" name="テキスト ボックス 96"/>
        <xdr:cNvSpPr txBox="1"/>
      </xdr:nvSpPr>
      <xdr:spPr>
        <a:xfrm>
          <a:off x="1066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津和野町行財政改革大綱実施計画に基き、人件費及び公債費の抑制、歳出削減に取り組んだ結果、</a:t>
          </a:r>
          <a:r>
            <a:rPr kumimoji="1" lang="ja-JP" altLang="en-US" sz="1100">
              <a:solidFill>
                <a:schemeClr val="dk1"/>
              </a:solidFill>
              <a:effectLst/>
              <a:latin typeface="+mn-lt"/>
              <a:ea typeface="+mn-ea"/>
              <a:cs typeface="+mn-cs"/>
            </a:rPr>
            <a:t>分子となる歳出経常一般財源は前年度と比較して減少したが、分母となる経常歳入一般財源について、普通交付税の合併算定替特例期間の段階的な縮減等の影響により減少したことが要因である。</a:t>
          </a:r>
          <a:endParaRPr lang="ja-JP" altLang="ja-JP" sz="1400">
            <a:effectLst/>
          </a:endParaRPr>
        </a:p>
        <a:p>
          <a:r>
            <a:rPr kumimoji="1" lang="ja-JP" altLang="ja-JP" sz="1100">
              <a:solidFill>
                <a:schemeClr val="dk1"/>
              </a:solidFill>
              <a:effectLst/>
              <a:latin typeface="+mn-lt"/>
              <a:ea typeface="+mn-ea"/>
              <a:cs typeface="+mn-cs"/>
            </a:rPr>
            <a:t>　今後も引き続き歳出抑制と町税等の徴収率の向上ための取り組みにより更なる改善に努める。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113454</xdr:rowOff>
    </xdr:from>
    <xdr:to>
      <xdr:col>7</xdr:col>
      <xdr:colOff>152400</xdr:colOff>
      <xdr:row>67</xdr:row>
      <xdr:rowOff>108162</xdr:rowOff>
    </xdr:to>
    <xdr:cxnSp macro="">
      <xdr:nvCxnSpPr>
        <xdr:cNvPr id="127" name="直線コネクタ 126"/>
        <xdr:cNvCxnSpPr/>
      </xdr:nvCxnSpPr>
      <xdr:spPr>
        <a:xfrm flipV="1">
          <a:off x="4953000" y="9886104"/>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28381</xdr:rowOff>
    </xdr:from>
    <xdr:ext cx="762000" cy="259045"/>
    <xdr:sp macro="" textlink="">
      <xdr:nvSpPr>
        <xdr:cNvPr id="130" name="財政構造の弾力性最大値テキスト"/>
        <xdr:cNvSpPr txBox="1"/>
      </xdr:nvSpPr>
      <xdr:spPr>
        <a:xfrm>
          <a:off x="5041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57.4</a:t>
          </a:r>
          <a:endParaRPr kumimoji="1" lang="ja-JP" altLang="en-US" sz="1000" b="1">
            <a:latin typeface="ＭＳ Ｐゴシック"/>
          </a:endParaRPr>
        </a:p>
      </xdr:txBody>
    </xdr:sp>
    <xdr:clientData/>
  </xdr:oneCellAnchor>
  <xdr:twoCellAnchor>
    <xdr:from>
      <xdr:col>7</xdr:col>
      <xdr:colOff>63500</xdr:colOff>
      <xdr:row>57</xdr:row>
      <xdr:rowOff>113454</xdr:rowOff>
    </xdr:from>
    <xdr:to>
      <xdr:col>7</xdr:col>
      <xdr:colOff>241300</xdr:colOff>
      <xdr:row>57</xdr:row>
      <xdr:rowOff>113454</xdr:rowOff>
    </xdr:to>
    <xdr:cxnSp macro="">
      <xdr:nvCxnSpPr>
        <xdr:cNvPr id="131" name="直線コネクタ 130"/>
        <xdr:cNvCxnSpPr/>
      </xdr:nvCxnSpPr>
      <xdr:spPr>
        <a:xfrm>
          <a:off x="4864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103717</xdr:rowOff>
    </xdr:from>
    <xdr:to>
      <xdr:col>7</xdr:col>
      <xdr:colOff>152400</xdr:colOff>
      <xdr:row>65</xdr:row>
      <xdr:rowOff>81069</xdr:rowOff>
    </xdr:to>
    <xdr:cxnSp macro="">
      <xdr:nvCxnSpPr>
        <xdr:cNvPr id="132" name="直線コネクタ 131"/>
        <xdr:cNvCxnSpPr/>
      </xdr:nvCxnSpPr>
      <xdr:spPr>
        <a:xfrm>
          <a:off x="4114800" y="11076517"/>
          <a:ext cx="8382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125747</xdr:rowOff>
    </xdr:from>
    <xdr:ext cx="762000" cy="259045"/>
    <xdr:sp macro="" textlink="">
      <xdr:nvSpPr>
        <xdr:cNvPr id="133" name="財政構造の弾力性平均値テキスト"/>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34" name="フローチャート :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103717</xdr:rowOff>
    </xdr:from>
    <xdr:to>
      <xdr:col>6</xdr:col>
      <xdr:colOff>0</xdr:colOff>
      <xdr:row>64</xdr:row>
      <xdr:rowOff>151977</xdr:rowOff>
    </xdr:to>
    <xdr:cxnSp macro="">
      <xdr:nvCxnSpPr>
        <xdr:cNvPr id="135" name="直線コネクタ 134"/>
        <xdr:cNvCxnSpPr/>
      </xdr:nvCxnSpPr>
      <xdr:spPr>
        <a:xfrm flipV="1">
          <a:off x="3225800" y="1107651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36830</xdr:rowOff>
    </xdr:from>
    <xdr:to>
      <xdr:col>6</xdr:col>
      <xdr:colOff>50800</xdr:colOff>
      <xdr:row>64</xdr:row>
      <xdr:rowOff>138430</xdr:rowOff>
    </xdr:to>
    <xdr:sp macro="" textlink="">
      <xdr:nvSpPr>
        <xdr:cNvPr id="136" name="フローチャート : 判断 135"/>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148607</xdr:rowOff>
    </xdr:from>
    <xdr:ext cx="736600" cy="259045"/>
    <xdr:sp macro="" textlink="">
      <xdr:nvSpPr>
        <xdr:cNvPr id="137" name="テキスト ボックス 136"/>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103717</xdr:rowOff>
    </xdr:from>
    <xdr:to>
      <xdr:col>4</xdr:col>
      <xdr:colOff>482600</xdr:colOff>
      <xdr:row>64</xdr:row>
      <xdr:rowOff>151977</xdr:rowOff>
    </xdr:to>
    <xdr:cxnSp macro="">
      <xdr:nvCxnSpPr>
        <xdr:cNvPr id="138" name="直線コネクタ 137"/>
        <xdr:cNvCxnSpPr/>
      </xdr:nvCxnSpPr>
      <xdr:spPr>
        <a:xfrm>
          <a:off x="2336800" y="1107651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77046</xdr:rowOff>
    </xdr:from>
    <xdr:to>
      <xdr:col>4</xdr:col>
      <xdr:colOff>533400</xdr:colOff>
      <xdr:row>65</xdr:row>
      <xdr:rowOff>7196</xdr:rowOff>
    </xdr:to>
    <xdr:sp macro="" textlink="">
      <xdr:nvSpPr>
        <xdr:cNvPr id="139" name="フローチャート : 判断 138"/>
        <xdr:cNvSpPr/>
      </xdr:nvSpPr>
      <xdr:spPr>
        <a:xfrm>
          <a:off x="3175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17373</xdr:rowOff>
    </xdr:from>
    <xdr:ext cx="762000" cy="259045"/>
    <xdr:sp macro="" textlink="">
      <xdr:nvSpPr>
        <xdr:cNvPr id="140" name="テキスト ボックス 139"/>
        <xdr:cNvSpPr txBox="1"/>
      </xdr:nvSpPr>
      <xdr:spPr>
        <a:xfrm>
          <a:off x="2844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103717</xdr:rowOff>
    </xdr:from>
    <xdr:to>
      <xdr:col>3</xdr:col>
      <xdr:colOff>279400</xdr:colOff>
      <xdr:row>64</xdr:row>
      <xdr:rowOff>135890</xdr:rowOff>
    </xdr:to>
    <xdr:cxnSp macro="">
      <xdr:nvCxnSpPr>
        <xdr:cNvPr id="141" name="直線コネクタ 140"/>
        <xdr:cNvCxnSpPr/>
      </xdr:nvCxnSpPr>
      <xdr:spPr>
        <a:xfrm flipV="1">
          <a:off x="1447800" y="1107651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164042</xdr:rowOff>
    </xdr:from>
    <xdr:to>
      <xdr:col>3</xdr:col>
      <xdr:colOff>330200</xdr:colOff>
      <xdr:row>64</xdr:row>
      <xdr:rowOff>94192</xdr:rowOff>
    </xdr:to>
    <xdr:sp macro="" textlink="">
      <xdr:nvSpPr>
        <xdr:cNvPr id="142" name="フローチャート : 判断 141"/>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104369</xdr:rowOff>
    </xdr:from>
    <xdr:ext cx="762000" cy="259045"/>
    <xdr:sp macro="" textlink="">
      <xdr:nvSpPr>
        <xdr:cNvPr id="143" name="テキスト ボックス 142"/>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164042</xdr:rowOff>
    </xdr:from>
    <xdr:to>
      <xdr:col>2</xdr:col>
      <xdr:colOff>127000</xdr:colOff>
      <xdr:row>64</xdr:row>
      <xdr:rowOff>94192</xdr:rowOff>
    </xdr:to>
    <xdr:sp macro="" textlink="">
      <xdr:nvSpPr>
        <xdr:cNvPr id="144" name="フローチャート : 判断 143"/>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104369</xdr:rowOff>
    </xdr:from>
    <xdr:ext cx="762000" cy="259045"/>
    <xdr:sp macro="" textlink="">
      <xdr:nvSpPr>
        <xdr:cNvPr id="145" name="テキスト ボックス 144"/>
        <xdr:cNvSpPr txBox="1"/>
      </xdr:nvSpPr>
      <xdr:spPr>
        <a:xfrm>
          <a:off x="1066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30269</xdr:rowOff>
    </xdr:from>
    <xdr:to>
      <xdr:col>7</xdr:col>
      <xdr:colOff>203200</xdr:colOff>
      <xdr:row>65</xdr:row>
      <xdr:rowOff>131869</xdr:rowOff>
    </xdr:to>
    <xdr:sp macro="" textlink="">
      <xdr:nvSpPr>
        <xdr:cNvPr id="151" name="円/楕円 150"/>
        <xdr:cNvSpPr/>
      </xdr:nvSpPr>
      <xdr:spPr>
        <a:xfrm>
          <a:off x="4902200" y="1117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2346</xdr:rowOff>
    </xdr:from>
    <xdr:ext cx="762000" cy="259045"/>
    <xdr:sp macro="" textlink="">
      <xdr:nvSpPr>
        <xdr:cNvPr id="152" name="財政構造の弾力性該当値テキスト"/>
        <xdr:cNvSpPr txBox="1"/>
      </xdr:nvSpPr>
      <xdr:spPr>
        <a:xfrm>
          <a:off x="5041900" y="1114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52917</xdr:rowOff>
    </xdr:from>
    <xdr:to>
      <xdr:col>6</xdr:col>
      <xdr:colOff>50800</xdr:colOff>
      <xdr:row>64</xdr:row>
      <xdr:rowOff>154517</xdr:rowOff>
    </xdr:to>
    <xdr:sp macro="" textlink="">
      <xdr:nvSpPr>
        <xdr:cNvPr id="153" name="円/楕円 152"/>
        <xdr:cNvSpPr/>
      </xdr:nvSpPr>
      <xdr:spPr>
        <a:xfrm>
          <a:off x="4064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139294</xdr:rowOff>
    </xdr:from>
    <xdr:ext cx="736600" cy="259045"/>
    <xdr:sp macro="" textlink="">
      <xdr:nvSpPr>
        <xdr:cNvPr id="154" name="テキスト ボックス 153"/>
        <xdr:cNvSpPr txBox="1"/>
      </xdr:nvSpPr>
      <xdr:spPr>
        <a:xfrm>
          <a:off x="3733800" y="1111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101177</xdr:rowOff>
    </xdr:from>
    <xdr:to>
      <xdr:col>4</xdr:col>
      <xdr:colOff>533400</xdr:colOff>
      <xdr:row>65</xdr:row>
      <xdr:rowOff>31327</xdr:rowOff>
    </xdr:to>
    <xdr:sp macro="" textlink="">
      <xdr:nvSpPr>
        <xdr:cNvPr id="155" name="円/楕円 154"/>
        <xdr:cNvSpPr/>
      </xdr:nvSpPr>
      <xdr:spPr>
        <a:xfrm>
          <a:off x="3175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16104</xdr:rowOff>
    </xdr:from>
    <xdr:ext cx="762000" cy="259045"/>
    <xdr:sp macro="" textlink="">
      <xdr:nvSpPr>
        <xdr:cNvPr id="156" name="テキスト ボックス 155"/>
        <xdr:cNvSpPr txBox="1"/>
      </xdr:nvSpPr>
      <xdr:spPr>
        <a:xfrm>
          <a:off x="2844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52917</xdr:rowOff>
    </xdr:from>
    <xdr:to>
      <xdr:col>3</xdr:col>
      <xdr:colOff>330200</xdr:colOff>
      <xdr:row>64</xdr:row>
      <xdr:rowOff>154517</xdr:rowOff>
    </xdr:to>
    <xdr:sp macro="" textlink="">
      <xdr:nvSpPr>
        <xdr:cNvPr id="157" name="円/楕円 156"/>
        <xdr:cNvSpPr/>
      </xdr:nvSpPr>
      <xdr:spPr>
        <a:xfrm>
          <a:off x="2286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139294</xdr:rowOff>
    </xdr:from>
    <xdr:ext cx="762000" cy="259045"/>
    <xdr:sp macro="" textlink="">
      <xdr:nvSpPr>
        <xdr:cNvPr id="158" name="テキスト ボックス 157"/>
        <xdr:cNvSpPr txBox="1"/>
      </xdr:nvSpPr>
      <xdr:spPr>
        <a:xfrm>
          <a:off x="1955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85090</xdr:rowOff>
    </xdr:from>
    <xdr:to>
      <xdr:col>2</xdr:col>
      <xdr:colOff>127000</xdr:colOff>
      <xdr:row>65</xdr:row>
      <xdr:rowOff>15240</xdr:rowOff>
    </xdr:to>
    <xdr:sp macro="" textlink="">
      <xdr:nvSpPr>
        <xdr:cNvPr id="159" name="円/楕円 158"/>
        <xdr:cNvSpPr/>
      </xdr:nvSpPr>
      <xdr:spPr>
        <a:xfrm>
          <a:off x="1397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17</xdr:rowOff>
    </xdr:from>
    <xdr:ext cx="762000" cy="259045"/>
    <xdr:sp macro="" textlink="">
      <xdr:nvSpPr>
        <xdr:cNvPr id="160" name="テキスト ボックス 159"/>
        <xdr:cNvSpPr txBox="1"/>
      </xdr:nvSpPr>
      <xdr:spPr>
        <a:xfrm>
          <a:off x="1066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[332,549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人件費等が類似団体平均を上回っている主な要因は、保育所や各種教育施設等を直営で行っているためである。</a:t>
          </a:r>
          <a:endParaRPr lang="ja-JP" altLang="ja-JP" sz="1400">
            <a:effectLst/>
          </a:endParaRPr>
        </a:p>
        <a:p>
          <a:pPr rtl="0"/>
          <a:r>
            <a:rPr lang="ja-JP" altLang="ja-JP" sz="1100" b="0" i="0" baseline="0">
              <a:solidFill>
                <a:schemeClr val="dk1"/>
              </a:solidFill>
              <a:effectLst/>
              <a:latin typeface="+mn-lt"/>
              <a:ea typeface="+mn-ea"/>
              <a:cs typeface="+mn-cs"/>
            </a:rPr>
            <a:t>　今後は民間でも実施可能な部分については指定管理者の導入等により委託化をすすめ、コストの低減を図っていく方針である。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71932</xdr:rowOff>
    </xdr:from>
    <xdr:to>
      <xdr:col>7</xdr:col>
      <xdr:colOff>152400</xdr:colOff>
      <xdr:row>88</xdr:row>
      <xdr:rowOff>148870</xdr:rowOff>
    </xdr:to>
    <xdr:cxnSp macro="">
      <xdr:nvCxnSpPr>
        <xdr:cNvPr id="190" name="直線コネクタ 189"/>
        <xdr:cNvCxnSpPr/>
      </xdr:nvCxnSpPr>
      <xdr:spPr>
        <a:xfrm flipV="1">
          <a:off x="4953000" y="13959382"/>
          <a:ext cx="0" cy="12770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120947</xdr:rowOff>
    </xdr:from>
    <xdr:ext cx="762000" cy="259045"/>
    <xdr:sp macro="" textlink="">
      <xdr:nvSpPr>
        <xdr:cNvPr id="191" name="人件費・物件費等の状況最小値テキスト"/>
        <xdr:cNvSpPr txBox="1"/>
      </xdr:nvSpPr>
      <xdr:spPr>
        <a:xfrm>
          <a:off x="5041900" y="1520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457,017</a:t>
          </a:r>
          <a:endParaRPr kumimoji="1" lang="ja-JP" altLang="en-US" sz="1000" b="1">
            <a:latin typeface="ＭＳ Ｐゴシック"/>
          </a:endParaRPr>
        </a:p>
      </xdr:txBody>
    </xdr:sp>
    <xdr:clientData/>
  </xdr:oneCellAnchor>
  <xdr:twoCellAnchor>
    <xdr:from>
      <xdr:col>7</xdr:col>
      <xdr:colOff>63500</xdr:colOff>
      <xdr:row>88</xdr:row>
      <xdr:rowOff>148870</xdr:rowOff>
    </xdr:from>
    <xdr:to>
      <xdr:col>7</xdr:col>
      <xdr:colOff>241300</xdr:colOff>
      <xdr:row>88</xdr:row>
      <xdr:rowOff>148870</xdr:rowOff>
    </xdr:to>
    <xdr:cxnSp macro="">
      <xdr:nvCxnSpPr>
        <xdr:cNvPr id="192" name="直線コネクタ 191"/>
        <xdr:cNvCxnSpPr/>
      </xdr:nvCxnSpPr>
      <xdr:spPr>
        <a:xfrm>
          <a:off x="4864100" y="1523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158309</xdr:rowOff>
    </xdr:from>
    <xdr:ext cx="762000" cy="259045"/>
    <xdr:sp macro="" textlink="">
      <xdr:nvSpPr>
        <xdr:cNvPr id="193" name="人件費・物件費等の状況最大値テキスト"/>
        <xdr:cNvSpPr txBox="1"/>
      </xdr:nvSpPr>
      <xdr:spPr>
        <a:xfrm>
          <a:off x="5041900" y="1370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139,465</a:t>
          </a:r>
          <a:endParaRPr kumimoji="1" lang="ja-JP" altLang="en-US" sz="1000" b="1">
            <a:latin typeface="ＭＳ Ｐゴシック"/>
          </a:endParaRPr>
        </a:p>
      </xdr:txBody>
    </xdr:sp>
    <xdr:clientData/>
  </xdr:oneCellAnchor>
  <xdr:twoCellAnchor>
    <xdr:from>
      <xdr:col>7</xdr:col>
      <xdr:colOff>63500</xdr:colOff>
      <xdr:row>81</xdr:row>
      <xdr:rowOff>71932</xdr:rowOff>
    </xdr:from>
    <xdr:to>
      <xdr:col>7</xdr:col>
      <xdr:colOff>241300</xdr:colOff>
      <xdr:row>81</xdr:row>
      <xdr:rowOff>71932</xdr:rowOff>
    </xdr:to>
    <xdr:cxnSp macro="">
      <xdr:nvCxnSpPr>
        <xdr:cNvPr id="194" name="直線コネクタ 193"/>
        <xdr:cNvCxnSpPr/>
      </xdr:nvCxnSpPr>
      <xdr:spPr>
        <a:xfrm>
          <a:off x="4864100" y="1395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116044</xdr:rowOff>
    </xdr:from>
    <xdr:to>
      <xdr:col>7</xdr:col>
      <xdr:colOff>152400</xdr:colOff>
      <xdr:row>85</xdr:row>
      <xdr:rowOff>162651</xdr:rowOff>
    </xdr:to>
    <xdr:cxnSp macro="">
      <xdr:nvCxnSpPr>
        <xdr:cNvPr id="195" name="直線コネクタ 194"/>
        <xdr:cNvCxnSpPr/>
      </xdr:nvCxnSpPr>
      <xdr:spPr>
        <a:xfrm>
          <a:off x="4114800" y="14689294"/>
          <a:ext cx="838200" cy="4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68998</xdr:rowOff>
    </xdr:from>
    <xdr:ext cx="762000" cy="259045"/>
    <xdr:sp macro="" textlink="">
      <xdr:nvSpPr>
        <xdr:cNvPr id="196" name="人件費・物件費等の状況平均値テキスト"/>
        <xdr:cNvSpPr txBox="1"/>
      </xdr:nvSpPr>
      <xdr:spPr>
        <a:xfrm>
          <a:off x="5041900" y="14127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232,521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52471</xdr:rowOff>
    </xdr:from>
    <xdr:to>
      <xdr:col>7</xdr:col>
      <xdr:colOff>203200</xdr:colOff>
      <xdr:row>83</xdr:row>
      <xdr:rowOff>154071</xdr:rowOff>
    </xdr:to>
    <xdr:sp macro="" textlink="">
      <xdr:nvSpPr>
        <xdr:cNvPr id="197" name="フローチャート : 判断 196"/>
        <xdr:cNvSpPr/>
      </xdr:nvSpPr>
      <xdr:spPr>
        <a:xfrm>
          <a:off x="49022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68182</xdr:rowOff>
    </xdr:from>
    <xdr:to>
      <xdr:col>6</xdr:col>
      <xdr:colOff>0</xdr:colOff>
      <xdr:row>85</xdr:row>
      <xdr:rowOff>116044</xdr:rowOff>
    </xdr:to>
    <xdr:cxnSp macro="">
      <xdr:nvCxnSpPr>
        <xdr:cNvPr id="198" name="直線コネクタ 197"/>
        <xdr:cNvCxnSpPr/>
      </xdr:nvCxnSpPr>
      <xdr:spPr>
        <a:xfrm>
          <a:off x="3225800" y="14641432"/>
          <a:ext cx="889000" cy="4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169875</xdr:rowOff>
    </xdr:from>
    <xdr:to>
      <xdr:col>6</xdr:col>
      <xdr:colOff>50800</xdr:colOff>
      <xdr:row>83</xdr:row>
      <xdr:rowOff>100025</xdr:rowOff>
    </xdr:to>
    <xdr:sp macro="" textlink="">
      <xdr:nvSpPr>
        <xdr:cNvPr id="199" name="フローチャート : 判断 198"/>
        <xdr:cNvSpPr/>
      </xdr:nvSpPr>
      <xdr:spPr>
        <a:xfrm>
          <a:off x="4064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110202</xdr:rowOff>
    </xdr:from>
    <xdr:ext cx="736600" cy="259045"/>
    <xdr:sp macro="" textlink="">
      <xdr:nvSpPr>
        <xdr:cNvPr id="200" name="テキスト ボックス 199"/>
        <xdr:cNvSpPr txBox="1"/>
      </xdr:nvSpPr>
      <xdr:spPr>
        <a:xfrm>
          <a:off x="3733800" y="1399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11522</xdr:rowOff>
    </xdr:from>
    <xdr:to>
      <xdr:col>4</xdr:col>
      <xdr:colOff>482600</xdr:colOff>
      <xdr:row>85</xdr:row>
      <xdr:rowOff>68182</xdr:rowOff>
    </xdr:to>
    <xdr:cxnSp macro="">
      <xdr:nvCxnSpPr>
        <xdr:cNvPr id="201" name="直線コネクタ 200"/>
        <xdr:cNvCxnSpPr/>
      </xdr:nvCxnSpPr>
      <xdr:spPr>
        <a:xfrm>
          <a:off x="2336800" y="14584772"/>
          <a:ext cx="889000" cy="5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159973</xdr:rowOff>
    </xdr:from>
    <xdr:to>
      <xdr:col>4</xdr:col>
      <xdr:colOff>533400</xdr:colOff>
      <xdr:row>83</xdr:row>
      <xdr:rowOff>90123</xdr:rowOff>
    </xdr:to>
    <xdr:sp macro="" textlink="">
      <xdr:nvSpPr>
        <xdr:cNvPr id="202" name="フローチャート : 判断 201"/>
        <xdr:cNvSpPr/>
      </xdr:nvSpPr>
      <xdr:spPr>
        <a:xfrm>
          <a:off x="3175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100300</xdr:rowOff>
    </xdr:from>
    <xdr:ext cx="762000" cy="259045"/>
    <xdr:sp macro="" textlink="">
      <xdr:nvSpPr>
        <xdr:cNvPr id="203" name="テキスト ボックス 202"/>
        <xdr:cNvSpPr txBox="1"/>
      </xdr:nvSpPr>
      <xdr:spPr>
        <a:xfrm>
          <a:off x="2844800" y="1398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2107</xdr:rowOff>
    </xdr:from>
    <xdr:to>
      <xdr:col>3</xdr:col>
      <xdr:colOff>279400</xdr:colOff>
      <xdr:row>85</xdr:row>
      <xdr:rowOff>11522</xdr:rowOff>
    </xdr:to>
    <xdr:cxnSp macro="">
      <xdr:nvCxnSpPr>
        <xdr:cNvPr id="204" name="直線コネクタ 203"/>
        <xdr:cNvCxnSpPr/>
      </xdr:nvCxnSpPr>
      <xdr:spPr>
        <a:xfrm>
          <a:off x="1447800" y="14575357"/>
          <a:ext cx="889000" cy="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92731</xdr:rowOff>
    </xdr:from>
    <xdr:to>
      <xdr:col>3</xdr:col>
      <xdr:colOff>330200</xdr:colOff>
      <xdr:row>83</xdr:row>
      <xdr:rowOff>22881</xdr:rowOff>
    </xdr:to>
    <xdr:sp macro="" textlink="">
      <xdr:nvSpPr>
        <xdr:cNvPr id="205" name="フローチャート : 判断 204"/>
        <xdr:cNvSpPr/>
      </xdr:nvSpPr>
      <xdr:spPr>
        <a:xfrm>
          <a:off x="2286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33058</xdr:rowOff>
    </xdr:from>
    <xdr:ext cx="762000" cy="259045"/>
    <xdr:sp macro="" textlink="">
      <xdr:nvSpPr>
        <xdr:cNvPr id="206" name="テキスト ボックス 205"/>
        <xdr:cNvSpPr txBox="1"/>
      </xdr:nvSpPr>
      <xdr:spPr>
        <a:xfrm>
          <a:off x="1955800" y="1392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129284</xdr:rowOff>
    </xdr:from>
    <xdr:to>
      <xdr:col>2</xdr:col>
      <xdr:colOff>127000</xdr:colOff>
      <xdr:row>83</xdr:row>
      <xdr:rowOff>59434</xdr:rowOff>
    </xdr:to>
    <xdr:sp macro="" textlink="">
      <xdr:nvSpPr>
        <xdr:cNvPr id="207" name="フローチャート : 判断 206"/>
        <xdr:cNvSpPr/>
      </xdr:nvSpPr>
      <xdr:spPr>
        <a:xfrm>
          <a:off x="1397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69611</xdr:rowOff>
    </xdr:from>
    <xdr:ext cx="762000" cy="259045"/>
    <xdr:sp macro="" textlink="">
      <xdr:nvSpPr>
        <xdr:cNvPr id="208" name="テキスト ボックス 207"/>
        <xdr:cNvSpPr txBox="1"/>
      </xdr:nvSpPr>
      <xdr:spPr>
        <a:xfrm>
          <a:off x="1066800" y="13957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111851</xdr:rowOff>
    </xdr:from>
    <xdr:to>
      <xdr:col>7</xdr:col>
      <xdr:colOff>203200</xdr:colOff>
      <xdr:row>86</xdr:row>
      <xdr:rowOff>42001</xdr:rowOff>
    </xdr:to>
    <xdr:sp macro="" textlink="">
      <xdr:nvSpPr>
        <xdr:cNvPr id="214" name="円/楕円 213"/>
        <xdr:cNvSpPr/>
      </xdr:nvSpPr>
      <xdr:spPr>
        <a:xfrm>
          <a:off x="4902200" y="1468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83928</xdr:rowOff>
    </xdr:from>
    <xdr:ext cx="762000" cy="259045"/>
    <xdr:sp macro="" textlink="">
      <xdr:nvSpPr>
        <xdr:cNvPr id="215" name="人件費・物件費等の状況該当値テキスト"/>
        <xdr:cNvSpPr txBox="1"/>
      </xdr:nvSpPr>
      <xdr:spPr>
        <a:xfrm>
          <a:off x="5041900" y="14657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332,549</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65244</xdr:rowOff>
    </xdr:from>
    <xdr:to>
      <xdr:col>6</xdr:col>
      <xdr:colOff>50800</xdr:colOff>
      <xdr:row>85</xdr:row>
      <xdr:rowOff>166844</xdr:rowOff>
    </xdr:to>
    <xdr:sp macro="" textlink="">
      <xdr:nvSpPr>
        <xdr:cNvPr id="216" name="円/楕円 215"/>
        <xdr:cNvSpPr/>
      </xdr:nvSpPr>
      <xdr:spPr>
        <a:xfrm>
          <a:off x="4064000" y="1463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151621</xdr:rowOff>
    </xdr:from>
    <xdr:ext cx="736600" cy="259045"/>
    <xdr:sp macro="" textlink="">
      <xdr:nvSpPr>
        <xdr:cNvPr id="217" name="テキスト ボックス 216"/>
        <xdr:cNvSpPr txBox="1"/>
      </xdr:nvSpPr>
      <xdr:spPr>
        <a:xfrm>
          <a:off x="3733800" y="14724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320,960</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17382</xdr:rowOff>
    </xdr:from>
    <xdr:to>
      <xdr:col>4</xdr:col>
      <xdr:colOff>533400</xdr:colOff>
      <xdr:row>85</xdr:row>
      <xdr:rowOff>118982</xdr:rowOff>
    </xdr:to>
    <xdr:sp macro="" textlink="">
      <xdr:nvSpPr>
        <xdr:cNvPr id="218" name="円/楕円 217"/>
        <xdr:cNvSpPr/>
      </xdr:nvSpPr>
      <xdr:spPr>
        <a:xfrm>
          <a:off x="3175000" y="1459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103759</xdr:rowOff>
    </xdr:from>
    <xdr:ext cx="762000" cy="259045"/>
    <xdr:sp macro="" textlink="">
      <xdr:nvSpPr>
        <xdr:cNvPr id="219" name="テキスト ボックス 218"/>
        <xdr:cNvSpPr txBox="1"/>
      </xdr:nvSpPr>
      <xdr:spPr>
        <a:xfrm>
          <a:off x="2844800" y="1467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309,059</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132172</xdr:rowOff>
    </xdr:from>
    <xdr:to>
      <xdr:col>3</xdr:col>
      <xdr:colOff>330200</xdr:colOff>
      <xdr:row>85</xdr:row>
      <xdr:rowOff>62322</xdr:rowOff>
    </xdr:to>
    <xdr:sp macro="" textlink="">
      <xdr:nvSpPr>
        <xdr:cNvPr id="220" name="円/楕円 219"/>
        <xdr:cNvSpPr/>
      </xdr:nvSpPr>
      <xdr:spPr>
        <a:xfrm>
          <a:off x="2286000" y="1453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47099</xdr:rowOff>
    </xdr:from>
    <xdr:ext cx="762000" cy="259045"/>
    <xdr:sp macro="" textlink="">
      <xdr:nvSpPr>
        <xdr:cNvPr id="221" name="テキスト ボックス 220"/>
        <xdr:cNvSpPr txBox="1"/>
      </xdr:nvSpPr>
      <xdr:spPr>
        <a:xfrm>
          <a:off x="1955800" y="1462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294,970</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122757</xdr:rowOff>
    </xdr:from>
    <xdr:to>
      <xdr:col>2</xdr:col>
      <xdr:colOff>127000</xdr:colOff>
      <xdr:row>85</xdr:row>
      <xdr:rowOff>52907</xdr:rowOff>
    </xdr:to>
    <xdr:sp macro="" textlink="">
      <xdr:nvSpPr>
        <xdr:cNvPr id="222" name="円/楕円 221"/>
        <xdr:cNvSpPr/>
      </xdr:nvSpPr>
      <xdr:spPr>
        <a:xfrm>
          <a:off x="1397000" y="1452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37684</xdr:rowOff>
    </xdr:from>
    <xdr:ext cx="762000" cy="259045"/>
    <xdr:sp macro="" textlink="">
      <xdr:nvSpPr>
        <xdr:cNvPr id="223" name="テキスト ボックス 222"/>
        <xdr:cNvSpPr txBox="1"/>
      </xdr:nvSpPr>
      <xdr:spPr>
        <a:xfrm>
          <a:off x="1066800" y="1461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292,629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職員構成（経験年数階層）の変動により前年度と比較して</a:t>
          </a:r>
          <a:r>
            <a:rPr lang="en-US" altLang="ja-JP" sz="1100" b="0" i="0" baseline="0">
              <a:solidFill>
                <a:schemeClr val="dk1"/>
              </a:solidFill>
              <a:effectLst/>
              <a:latin typeface="+mn-lt"/>
              <a:ea typeface="+mn-ea"/>
              <a:cs typeface="+mn-cs"/>
            </a:rPr>
            <a:t>1.7</a:t>
          </a:r>
          <a:r>
            <a:rPr lang="ja-JP" altLang="en-US" sz="1100" b="0" i="0" baseline="0">
              <a:solidFill>
                <a:schemeClr val="dk1"/>
              </a:solidFill>
              <a:effectLst/>
              <a:latin typeface="+mn-lt"/>
              <a:ea typeface="+mn-ea"/>
              <a:cs typeface="+mn-cs"/>
            </a:rPr>
            <a:t>ポイントの減となった。</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今後は現給補償廃止等、ポイント増も想定されるため、</a:t>
          </a:r>
          <a:r>
            <a:rPr lang="ja-JP" altLang="ja-JP" sz="1100" b="0" i="0" baseline="0">
              <a:solidFill>
                <a:schemeClr val="dk1"/>
              </a:solidFill>
              <a:effectLst/>
              <a:latin typeface="+mn-lt"/>
              <a:ea typeface="+mn-ea"/>
              <a:cs typeface="+mn-cs"/>
            </a:rPr>
            <a:t>新規職員の採用抑制等による総人件費の抑制を図るとともに、職員給与の適正化に努める。　</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7438</xdr:rowOff>
    </xdr:from>
    <xdr:to>
      <xdr:col>24</xdr:col>
      <xdr:colOff>558800</xdr:colOff>
      <xdr:row>86</xdr:row>
      <xdr:rowOff>122282</xdr:rowOff>
    </xdr:to>
    <xdr:cxnSp macro="">
      <xdr:nvCxnSpPr>
        <xdr:cNvPr id="254" name="直線コネクタ 253"/>
        <xdr:cNvCxnSpPr/>
      </xdr:nvCxnSpPr>
      <xdr:spPr>
        <a:xfrm flipV="1">
          <a:off x="17018000" y="13894888"/>
          <a:ext cx="0" cy="9720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94359</xdr:rowOff>
    </xdr:from>
    <xdr:ext cx="762000" cy="259045"/>
    <xdr:sp macro="" textlink="">
      <xdr:nvSpPr>
        <xdr:cNvPr id="255" name="給与水準   （国との比較）最小値テキスト"/>
        <xdr:cNvSpPr txBox="1"/>
      </xdr:nvSpPr>
      <xdr:spPr>
        <a:xfrm>
          <a:off x="17106900" y="14839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86</xdr:row>
      <xdr:rowOff>122282</xdr:rowOff>
    </xdr:from>
    <xdr:to>
      <xdr:col>24</xdr:col>
      <xdr:colOff>647700</xdr:colOff>
      <xdr:row>86</xdr:row>
      <xdr:rowOff>122282</xdr:rowOff>
    </xdr:to>
    <xdr:cxnSp macro="">
      <xdr:nvCxnSpPr>
        <xdr:cNvPr id="256" name="直線コネクタ 255"/>
        <xdr:cNvCxnSpPr/>
      </xdr:nvCxnSpPr>
      <xdr:spPr>
        <a:xfrm>
          <a:off x="16929100" y="14866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93815</xdr:rowOff>
    </xdr:from>
    <xdr:ext cx="762000" cy="259045"/>
    <xdr:sp macro="" textlink="">
      <xdr:nvSpPr>
        <xdr:cNvPr id="257" name="給与水準   （国との比較）最大値テキスト"/>
        <xdr:cNvSpPr txBox="1"/>
      </xdr:nvSpPr>
      <xdr:spPr>
        <a:xfrm>
          <a:off x="17106900" y="136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7438</xdr:rowOff>
    </xdr:from>
    <xdr:to>
      <xdr:col>24</xdr:col>
      <xdr:colOff>647700</xdr:colOff>
      <xdr:row>81</xdr:row>
      <xdr:rowOff>7438</xdr:rowOff>
    </xdr:to>
    <xdr:cxnSp macro="">
      <xdr:nvCxnSpPr>
        <xdr:cNvPr id="258" name="直線コネクタ 257"/>
        <xdr:cNvCxnSpPr/>
      </xdr:nvCxnSpPr>
      <xdr:spPr>
        <a:xfrm>
          <a:off x="16929100" y="1389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121376</xdr:rowOff>
    </xdr:from>
    <xdr:to>
      <xdr:col>24</xdr:col>
      <xdr:colOff>558800</xdr:colOff>
      <xdr:row>86</xdr:row>
      <xdr:rowOff>67129</xdr:rowOff>
    </xdr:to>
    <xdr:cxnSp macro="">
      <xdr:nvCxnSpPr>
        <xdr:cNvPr id="259" name="直線コネクタ 258"/>
        <xdr:cNvCxnSpPr/>
      </xdr:nvCxnSpPr>
      <xdr:spPr>
        <a:xfrm flipV="1">
          <a:off x="16179800" y="14694626"/>
          <a:ext cx="8382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161126</xdr:rowOff>
    </xdr:from>
    <xdr:ext cx="762000" cy="259045"/>
    <xdr:sp macro="" textlink="">
      <xdr:nvSpPr>
        <xdr:cNvPr id="260" name="給与水準   （国との比較）平均値テキスト"/>
        <xdr:cNvSpPr txBox="1"/>
      </xdr:nvSpPr>
      <xdr:spPr>
        <a:xfrm>
          <a:off x="17106900" y="142200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144599</xdr:rowOff>
    </xdr:from>
    <xdr:to>
      <xdr:col>24</xdr:col>
      <xdr:colOff>609600</xdr:colOff>
      <xdr:row>84</xdr:row>
      <xdr:rowOff>74749</xdr:rowOff>
    </xdr:to>
    <xdr:sp macro="" textlink="">
      <xdr:nvSpPr>
        <xdr:cNvPr id="261" name="フローチャート : 判断 260"/>
        <xdr:cNvSpPr/>
      </xdr:nvSpPr>
      <xdr:spPr>
        <a:xfrm>
          <a:off x="16967200" y="1437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169636</xdr:rowOff>
    </xdr:from>
    <xdr:to>
      <xdr:col>23</xdr:col>
      <xdr:colOff>406400</xdr:colOff>
      <xdr:row>86</xdr:row>
      <xdr:rowOff>67129</xdr:rowOff>
    </xdr:to>
    <xdr:cxnSp macro="">
      <xdr:nvCxnSpPr>
        <xdr:cNvPr id="262" name="直線コネクタ 261"/>
        <xdr:cNvCxnSpPr/>
      </xdr:nvCxnSpPr>
      <xdr:spPr>
        <a:xfrm>
          <a:off x="15290800" y="147428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151493</xdr:rowOff>
    </xdr:from>
    <xdr:to>
      <xdr:col>23</xdr:col>
      <xdr:colOff>457200</xdr:colOff>
      <xdr:row>84</xdr:row>
      <xdr:rowOff>81643</xdr:rowOff>
    </xdr:to>
    <xdr:sp macro="" textlink="">
      <xdr:nvSpPr>
        <xdr:cNvPr id="263" name="フローチャート : 判断 262"/>
        <xdr:cNvSpPr/>
      </xdr:nvSpPr>
      <xdr:spPr>
        <a:xfrm>
          <a:off x="16129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91820</xdr:rowOff>
    </xdr:from>
    <xdr:ext cx="736600" cy="259045"/>
    <xdr:sp macro="" textlink="">
      <xdr:nvSpPr>
        <xdr:cNvPr id="264" name="テキスト ボックス 263"/>
        <xdr:cNvSpPr txBox="1"/>
      </xdr:nvSpPr>
      <xdr:spPr>
        <a:xfrm>
          <a:off x="15798800" y="1415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169636</xdr:rowOff>
    </xdr:from>
    <xdr:to>
      <xdr:col>22</xdr:col>
      <xdr:colOff>203200</xdr:colOff>
      <xdr:row>86</xdr:row>
      <xdr:rowOff>32657</xdr:rowOff>
    </xdr:to>
    <xdr:cxnSp macro="">
      <xdr:nvCxnSpPr>
        <xdr:cNvPr id="265" name="直線コネクタ 264"/>
        <xdr:cNvCxnSpPr/>
      </xdr:nvCxnSpPr>
      <xdr:spPr>
        <a:xfrm flipV="1">
          <a:off x="14401800" y="147428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158387</xdr:rowOff>
    </xdr:from>
    <xdr:to>
      <xdr:col>22</xdr:col>
      <xdr:colOff>254000</xdr:colOff>
      <xdr:row>84</xdr:row>
      <xdr:rowOff>88537</xdr:rowOff>
    </xdr:to>
    <xdr:sp macro="" textlink="">
      <xdr:nvSpPr>
        <xdr:cNvPr id="266" name="フローチャート : 判断 265"/>
        <xdr:cNvSpPr/>
      </xdr:nvSpPr>
      <xdr:spPr>
        <a:xfrm>
          <a:off x="15240000" y="1438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98714</xdr:rowOff>
    </xdr:from>
    <xdr:ext cx="762000" cy="259045"/>
    <xdr:sp macro="" textlink="">
      <xdr:nvSpPr>
        <xdr:cNvPr id="267" name="テキスト ボックス 266"/>
        <xdr:cNvSpPr txBox="1"/>
      </xdr:nvSpPr>
      <xdr:spPr>
        <a:xfrm>
          <a:off x="14909800" y="1415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32657</xdr:rowOff>
    </xdr:from>
    <xdr:to>
      <xdr:col>21</xdr:col>
      <xdr:colOff>0</xdr:colOff>
      <xdr:row>89</xdr:row>
      <xdr:rowOff>7801</xdr:rowOff>
    </xdr:to>
    <xdr:cxnSp macro="">
      <xdr:nvCxnSpPr>
        <xdr:cNvPr id="268" name="直線コネクタ 267"/>
        <xdr:cNvCxnSpPr/>
      </xdr:nvCxnSpPr>
      <xdr:spPr>
        <a:xfrm flipV="1">
          <a:off x="13512800" y="14777357"/>
          <a:ext cx="889000" cy="48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144599</xdr:rowOff>
    </xdr:from>
    <xdr:to>
      <xdr:col>21</xdr:col>
      <xdr:colOff>50800</xdr:colOff>
      <xdr:row>84</xdr:row>
      <xdr:rowOff>74749</xdr:rowOff>
    </xdr:to>
    <xdr:sp macro="" textlink="">
      <xdr:nvSpPr>
        <xdr:cNvPr id="269" name="フローチャート : 判断 268"/>
        <xdr:cNvSpPr/>
      </xdr:nvSpPr>
      <xdr:spPr>
        <a:xfrm>
          <a:off x="14351000" y="1437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84926</xdr:rowOff>
    </xdr:from>
    <xdr:ext cx="762000" cy="259045"/>
    <xdr:sp macro="" textlink="">
      <xdr:nvSpPr>
        <xdr:cNvPr id="270" name="テキスト ボックス 269"/>
        <xdr:cNvSpPr txBox="1"/>
      </xdr:nvSpPr>
      <xdr:spPr>
        <a:xfrm>
          <a:off x="14020800" y="1414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147320</xdr:rowOff>
    </xdr:from>
    <xdr:to>
      <xdr:col>19</xdr:col>
      <xdr:colOff>533400</xdr:colOff>
      <xdr:row>87</xdr:row>
      <xdr:rowOff>77470</xdr:rowOff>
    </xdr:to>
    <xdr:sp macro="" textlink="">
      <xdr:nvSpPr>
        <xdr:cNvPr id="271" name="フローチャート : 判断 270"/>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87647</xdr:rowOff>
    </xdr:from>
    <xdr:ext cx="762000" cy="259045"/>
    <xdr:sp macro="" textlink="">
      <xdr:nvSpPr>
        <xdr:cNvPr id="272" name="テキスト ボックス 271"/>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70576</xdr:rowOff>
    </xdr:from>
    <xdr:to>
      <xdr:col>24</xdr:col>
      <xdr:colOff>609600</xdr:colOff>
      <xdr:row>86</xdr:row>
      <xdr:rowOff>726</xdr:rowOff>
    </xdr:to>
    <xdr:sp macro="" textlink="">
      <xdr:nvSpPr>
        <xdr:cNvPr id="278" name="円/楕円 277"/>
        <xdr:cNvSpPr/>
      </xdr:nvSpPr>
      <xdr:spPr>
        <a:xfrm>
          <a:off x="16967200" y="146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42653</xdr:rowOff>
    </xdr:from>
    <xdr:ext cx="762000" cy="259045"/>
    <xdr:sp macro="" textlink="">
      <xdr:nvSpPr>
        <xdr:cNvPr id="279" name="給与水準   （国との比較）該当値テキスト"/>
        <xdr:cNvSpPr txBox="1"/>
      </xdr:nvSpPr>
      <xdr:spPr>
        <a:xfrm>
          <a:off x="17106900" y="1461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16329</xdr:rowOff>
    </xdr:from>
    <xdr:to>
      <xdr:col>23</xdr:col>
      <xdr:colOff>457200</xdr:colOff>
      <xdr:row>86</xdr:row>
      <xdr:rowOff>117929</xdr:rowOff>
    </xdr:to>
    <xdr:sp macro="" textlink="">
      <xdr:nvSpPr>
        <xdr:cNvPr id="280" name="円/楕円 279"/>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102706</xdr:rowOff>
    </xdr:from>
    <xdr:ext cx="736600" cy="259045"/>
    <xdr:sp macro="" textlink="">
      <xdr:nvSpPr>
        <xdr:cNvPr id="281" name="テキスト ボックス 280"/>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118836</xdr:rowOff>
    </xdr:from>
    <xdr:to>
      <xdr:col>22</xdr:col>
      <xdr:colOff>254000</xdr:colOff>
      <xdr:row>86</xdr:row>
      <xdr:rowOff>48986</xdr:rowOff>
    </xdr:to>
    <xdr:sp macro="" textlink="">
      <xdr:nvSpPr>
        <xdr:cNvPr id="282" name="円/楕円 281"/>
        <xdr:cNvSpPr/>
      </xdr:nvSpPr>
      <xdr:spPr>
        <a:xfrm>
          <a:off x="15240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33763</xdr:rowOff>
    </xdr:from>
    <xdr:ext cx="762000" cy="259045"/>
    <xdr:sp macro="" textlink="">
      <xdr:nvSpPr>
        <xdr:cNvPr id="283" name="テキスト ボックス 282"/>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153307</xdr:rowOff>
    </xdr:from>
    <xdr:to>
      <xdr:col>21</xdr:col>
      <xdr:colOff>50800</xdr:colOff>
      <xdr:row>86</xdr:row>
      <xdr:rowOff>83457</xdr:rowOff>
    </xdr:to>
    <xdr:sp macro="" textlink="">
      <xdr:nvSpPr>
        <xdr:cNvPr id="284" name="円/楕円 283"/>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68234</xdr:rowOff>
    </xdr:from>
    <xdr:ext cx="762000" cy="259045"/>
    <xdr:sp macro="" textlink="">
      <xdr:nvSpPr>
        <xdr:cNvPr id="285" name="テキスト ボックス 284"/>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128451</xdr:rowOff>
    </xdr:from>
    <xdr:to>
      <xdr:col>19</xdr:col>
      <xdr:colOff>533400</xdr:colOff>
      <xdr:row>89</xdr:row>
      <xdr:rowOff>58601</xdr:rowOff>
    </xdr:to>
    <xdr:sp macro="" textlink="">
      <xdr:nvSpPr>
        <xdr:cNvPr id="286" name="円/楕円 285"/>
        <xdr:cNvSpPr/>
      </xdr:nvSpPr>
      <xdr:spPr>
        <a:xfrm>
          <a:off x="13462000" y="1521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43378</xdr:rowOff>
    </xdr:from>
    <xdr:ext cx="762000" cy="259045"/>
    <xdr:sp macro="" textlink="">
      <xdr:nvSpPr>
        <xdr:cNvPr id="287" name="テキスト ボックス 286"/>
        <xdr:cNvSpPr txBox="1"/>
      </xdr:nvSpPr>
      <xdr:spPr>
        <a:xfrm>
          <a:off x="13131800" y="1530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[15.85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総務、企画等の管理部門の統一化や事務事業の見直し等により職員数の削減を図ってきたが、保育所や各種教育施設等の直営施設への人員配置により、類似団体平均を上回っている。</a:t>
          </a:r>
          <a:endParaRPr lang="ja-JP" altLang="ja-JP" sz="1400">
            <a:effectLst/>
          </a:endParaRPr>
        </a:p>
        <a:p>
          <a:pPr rtl="0"/>
          <a:r>
            <a:rPr lang="ja-JP" altLang="ja-JP" sz="1100" b="0" i="0" baseline="0">
              <a:solidFill>
                <a:schemeClr val="dk1"/>
              </a:solidFill>
              <a:effectLst/>
              <a:latin typeface="+mn-lt"/>
              <a:ea typeface="+mn-ea"/>
              <a:cs typeface="+mn-cs"/>
            </a:rPr>
            <a:t>　今後も退職者の完全補充を抑制し、</a:t>
          </a:r>
          <a:r>
            <a:rPr lang="en-US" altLang="ja-JP" sz="1100" b="0" i="0" baseline="0">
              <a:solidFill>
                <a:schemeClr val="dk1"/>
              </a:solidFill>
              <a:effectLst/>
              <a:latin typeface="+mn-lt"/>
              <a:ea typeface="+mn-ea"/>
              <a:cs typeface="+mn-cs"/>
            </a:rPr>
            <a:t>IT</a:t>
          </a:r>
          <a:r>
            <a:rPr lang="ja-JP" altLang="ja-JP" sz="1100" b="0" i="0" baseline="0">
              <a:solidFill>
                <a:schemeClr val="dk1"/>
              </a:solidFill>
              <a:effectLst/>
              <a:latin typeface="+mn-lt"/>
              <a:ea typeface="+mn-ea"/>
              <a:cs typeface="+mn-cs"/>
            </a:rPr>
            <a:t>等の活用により行政サービスを維持しつつより適正な定員管理に努める。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101939</xdr:rowOff>
    </xdr:from>
    <xdr:to>
      <xdr:col>24</xdr:col>
      <xdr:colOff>558800</xdr:colOff>
      <xdr:row>66</xdr:row>
      <xdr:rowOff>123571</xdr:rowOff>
    </xdr:to>
    <xdr:cxnSp macro="">
      <xdr:nvCxnSpPr>
        <xdr:cNvPr id="317" name="直線コネクタ 316"/>
        <xdr:cNvCxnSpPr/>
      </xdr:nvCxnSpPr>
      <xdr:spPr>
        <a:xfrm flipV="1">
          <a:off x="17018000" y="10217489"/>
          <a:ext cx="0" cy="1221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95648</xdr:rowOff>
    </xdr:from>
    <xdr:ext cx="762000" cy="259045"/>
    <xdr:sp macro="" textlink="">
      <xdr:nvSpPr>
        <xdr:cNvPr id="318" name="定員管理の状況最小値テキスト"/>
        <xdr:cNvSpPr txBox="1"/>
      </xdr:nvSpPr>
      <xdr:spPr>
        <a:xfrm>
          <a:off x="17106900" y="114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23.01</a:t>
          </a:r>
          <a:endParaRPr kumimoji="1" lang="ja-JP" altLang="en-US" sz="1000" b="1">
            <a:latin typeface="ＭＳ Ｐゴシック"/>
          </a:endParaRPr>
        </a:p>
      </xdr:txBody>
    </xdr:sp>
    <xdr:clientData/>
  </xdr:oneCellAnchor>
  <xdr:twoCellAnchor>
    <xdr:from>
      <xdr:col>24</xdr:col>
      <xdr:colOff>469900</xdr:colOff>
      <xdr:row>66</xdr:row>
      <xdr:rowOff>123571</xdr:rowOff>
    </xdr:from>
    <xdr:to>
      <xdr:col>24</xdr:col>
      <xdr:colOff>647700</xdr:colOff>
      <xdr:row>66</xdr:row>
      <xdr:rowOff>123571</xdr:rowOff>
    </xdr:to>
    <xdr:cxnSp macro="">
      <xdr:nvCxnSpPr>
        <xdr:cNvPr id="319" name="直線コネクタ 318"/>
        <xdr:cNvCxnSpPr/>
      </xdr:nvCxnSpPr>
      <xdr:spPr>
        <a:xfrm>
          <a:off x="16929100" y="1143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16866</xdr:rowOff>
    </xdr:from>
    <xdr:ext cx="762000" cy="259045"/>
    <xdr:sp macro="" textlink="">
      <xdr:nvSpPr>
        <xdr:cNvPr id="320"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24</xdr:col>
      <xdr:colOff>469900</xdr:colOff>
      <xdr:row>59</xdr:row>
      <xdr:rowOff>101939</xdr:rowOff>
    </xdr:from>
    <xdr:to>
      <xdr:col>24</xdr:col>
      <xdr:colOff>647700</xdr:colOff>
      <xdr:row>59</xdr:row>
      <xdr:rowOff>101939</xdr:rowOff>
    </xdr:to>
    <xdr:cxnSp macro="">
      <xdr:nvCxnSpPr>
        <xdr:cNvPr id="321" name="直線コネクタ 320"/>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62019</xdr:rowOff>
    </xdr:from>
    <xdr:to>
      <xdr:col>24</xdr:col>
      <xdr:colOff>558800</xdr:colOff>
      <xdr:row>63</xdr:row>
      <xdr:rowOff>79714</xdr:rowOff>
    </xdr:to>
    <xdr:cxnSp macro="">
      <xdr:nvCxnSpPr>
        <xdr:cNvPr id="322" name="直線コネクタ 321"/>
        <xdr:cNvCxnSpPr/>
      </xdr:nvCxnSpPr>
      <xdr:spPr>
        <a:xfrm flipV="1">
          <a:off x="16179800" y="10863369"/>
          <a:ext cx="8382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5351</xdr:rowOff>
    </xdr:from>
    <xdr:ext cx="762000" cy="259045"/>
    <xdr:sp macro="" textlink="">
      <xdr:nvSpPr>
        <xdr:cNvPr id="323" name="定員管理の状況平均値テキスト"/>
        <xdr:cNvSpPr txBox="1"/>
      </xdr:nvSpPr>
      <xdr:spPr>
        <a:xfrm>
          <a:off x="17106900" y="1046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160274</xdr:rowOff>
    </xdr:from>
    <xdr:to>
      <xdr:col>24</xdr:col>
      <xdr:colOff>609600</xdr:colOff>
      <xdr:row>62</xdr:row>
      <xdr:rowOff>90424</xdr:rowOff>
    </xdr:to>
    <xdr:sp macro="" textlink="">
      <xdr:nvSpPr>
        <xdr:cNvPr id="324" name="フローチャート : 判断 323"/>
        <xdr:cNvSpPr/>
      </xdr:nvSpPr>
      <xdr:spPr>
        <a:xfrm>
          <a:off x="16967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51562</xdr:rowOff>
    </xdr:from>
    <xdr:to>
      <xdr:col>23</xdr:col>
      <xdr:colOff>406400</xdr:colOff>
      <xdr:row>63</xdr:row>
      <xdr:rowOff>79714</xdr:rowOff>
    </xdr:to>
    <xdr:cxnSp macro="">
      <xdr:nvCxnSpPr>
        <xdr:cNvPr id="325" name="直線コネクタ 324"/>
        <xdr:cNvCxnSpPr/>
      </xdr:nvCxnSpPr>
      <xdr:spPr>
        <a:xfrm>
          <a:off x="15290800" y="10852912"/>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130514</xdr:rowOff>
    </xdr:from>
    <xdr:to>
      <xdr:col>23</xdr:col>
      <xdr:colOff>457200</xdr:colOff>
      <xdr:row>62</xdr:row>
      <xdr:rowOff>60664</xdr:rowOff>
    </xdr:to>
    <xdr:sp macro="" textlink="">
      <xdr:nvSpPr>
        <xdr:cNvPr id="326" name="フローチャート : 判断 325"/>
        <xdr:cNvSpPr/>
      </xdr:nvSpPr>
      <xdr:spPr>
        <a:xfrm>
          <a:off x="16129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70841</xdr:rowOff>
    </xdr:from>
    <xdr:ext cx="736600" cy="259045"/>
    <xdr:sp macro="" textlink="">
      <xdr:nvSpPr>
        <xdr:cNvPr id="327" name="テキスト ボックス 326"/>
        <xdr:cNvSpPr txBox="1"/>
      </xdr:nvSpPr>
      <xdr:spPr>
        <a:xfrm>
          <a:off x="15798800" y="103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43519</xdr:rowOff>
    </xdr:from>
    <xdr:to>
      <xdr:col>22</xdr:col>
      <xdr:colOff>203200</xdr:colOff>
      <xdr:row>63</xdr:row>
      <xdr:rowOff>51562</xdr:rowOff>
    </xdr:to>
    <xdr:cxnSp macro="">
      <xdr:nvCxnSpPr>
        <xdr:cNvPr id="328" name="直線コネクタ 327"/>
        <xdr:cNvCxnSpPr/>
      </xdr:nvCxnSpPr>
      <xdr:spPr>
        <a:xfrm>
          <a:off x="14401800" y="1084486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79841</xdr:rowOff>
    </xdr:from>
    <xdr:to>
      <xdr:col>22</xdr:col>
      <xdr:colOff>254000</xdr:colOff>
      <xdr:row>62</xdr:row>
      <xdr:rowOff>9991</xdr:rowOff>
    </xdr:to>
    <xdr:sp macro="" textlink="">
      <xdr:nvSpPr>
        <xdr:cNvPr id="329" name="フローチャート : 判断 328"/>
        <xdr:cNvSpPr/>
      </xdr:nvSpPr>
      <xdr:spPr>
        <a:xfrm>
          <a:off x="15240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20168</xdr:rowOff>
    </xdr:from>
    <xdr:ext cx="762000" cy="259045"/>
    <xdr:sp macro="" textlink="">
      <xdr:nvSpPr>
        <xdr:cNvPr id="330" name="テキスト ボックス 329"/>
        <xdr:cNvSpPr txBox="1"/>
      </xdr:nvSpPr>
      <xdr:spPr>
        <a:xfrm>
          <a:off x="14909800" y="1030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137753</xdr:rowOff>
    </xdr:from>
    <xdr:to>
      <xdr:col>21</xdr:col>
      <xdr:colOff>0</xdr:colOff>
      <xdr:row>63</xdr:row>
      <xdr:rowOff>43519</xdr:rowOff>
    </xdr:to>
    <xdr:cxnSp macro="">
      <xdr:nvCxnSpPr>
        <xdr:cNvPr id="331" name="直線コネクタ 330"/>
        <xdr:cNvCxnSpPr/>
      </xdr:nvCxnSpPr>
      <xdr:spPr>
        <a:xfrm>
          <a:off x="13512800" y="10767653"/>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65363</xdr:rowOff>
    </xdr:from>
    <xdr:to>
      <xdr:col>21</xdr:col>
      <xdr:colOff>50800</xdr:colOff>
      <xdr:row>61</xdr:row>
      <xdr:rowOff>166963</xdr:rowOff>
    </xdr:to>
    <xdr:sp macro="" textlink="">
      <xdr:nvSpPr>
        <xdr:cNvPr id="332" name="フローチャート : 判断 331"/>
        <xdr:cNvSpPr/>
      </xdr:nvSpPr>
      <xdr:spPr>
        <a:xfrm>
          <a:off x="14351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5690</xdr:rowOff>
    </xdr:from>
    <xdr:ext cx="762000" cy="259045"/>
    <xdr:sp macro="" textlink="">
      <xdr:nvSpPr>
        <xdr:cNvPr id="333" name="テキスト ボックス 332"/>
        <xdr:cNvSpPr txBox="1"/>
      </xdr:nvSpPr>
      <xdr:spPr>
        <a:xfrm>
          <a:off x="14020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34" name="フローチャート : 判断 333"/>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1668</xdr:rowOff>
    </xdr:from>
    <xdr:ext cx="762000" cy="259045"/>
    <xdr:sp macro="" textlink="">
      <xdr:nvSpPr>
        <xdr:cNvPr id="335" name="テキスト ボックス 334"/>
        <xdr:cNvSpPr txBox="1"/>
      </xdr:nvSpPr>
      <xdr:spPr>
        <a:xfrm>
          <a:off x="13131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11219</xdr:rowOff>
    </xdr:from>
    <xdr:to>
      <xdr:col>24</xdr:col>
      <xdr:colOff>609600</xdr:colOff>
      <xdr:row>63</xdr:row>
      <xdr:rowOff>112819</xdr:rowOff>
    </xdr:to>
    <xdr:sp macro="" textlink="">
      <xdr:nvSpPr>
        <xdr:cNvPr id="341" name="円/楕円 340"/>
        <xdr:cNvSpPr/>
      </xdr:nvSpPr>
      <xdr:spPr>
        <a:xfrm>
          <a:off x="169672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154746</xdr:rowOff>
    </xdr:from>
    <xdr:ext cx="762000" cy="259045"/>
    <xdr:sp macro="" textlink="">
      <xdr:nvSpPr>
        <xdr:cNvPr id="342" name="定員管理の状況該当値テキスト"/>
        <xdr:cNvSpPr txBox="1"/>
      </xdr:nvSpPr>
      <xdr:spPr>
        <a:xfrm>
          <a:off x="17106900" y="1078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15.85</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28914</xdr:rowOff>
    </xdr:from>
    <xdr:to>
      <xdr:col>23</xdr:col>
      <xdr:colOff>457200</xdr:colOff>
      <xdr:row>63</xdr:row>
      <xdr:rowOff>130514</xdr:rowOff>
    </xdr:to>
    <xdr:sp macro="" textlink="">
      <xdr:nvSpPr>
        <xdr:cNvPr id="343" name="円/楕円 342"/>
        <xdr:cNvSpPr/>
      </xdr:nvSpPr>
      <xdr:spPr>
        <a:xfrm>
          <a:off x="16129000" y="108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115291</xdr:rowOff>
    </xdr:from>
    <xdr:ext cx="736600" cy="259045"/>
    <xdr:sp macro="" textlink="">
      <xdr:nvSpPr>
        <xdr:cNvPr id="344" name="テキスト ボックス 343"/>
        <xdr:cNvSpPr txBox="1"/>
      </xdr:nvSpPr>
      <xdr:spPr>
        <a:xfrm>
          <a:off x="15798800" y="10916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16.07</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762</xdr:rowOff>
    </xdr:from>
    <xdr:to>
      <xdr:col>22</xdr:col>
      <xdr:colOff>254000</xdr:colOff>
      <xdr:row>63</xdr:row>
      <xdr:rowOff>102362</xdr:rowOff>
    </xdr:to>
    <xdr:sp macro="" textlink="">
      <xdr:nvSpPr>
        <xdr:cNvPr id="345" name="円/楕円 344"/>
        <xdr:cNvSpPr/>
      </xdr:nvSpPr>
      <xdr:spPr>
        <a:xfrm>
          <a:off x="15240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87139</xdr:rowOff>
    </xdr:from>
    <xdr:ext cx="762000" cy="259045"/>
    <xdr:sp macro="" textlink="">
      <xdr:nvSpPr>
        <xdr:cNvPr id="346" name="テキスト ボックス 345"/>
        <xdr:cNvSpPr txBox="1"/>
      </xdr:nvSpPr>
      <xdr:spPr>
        <a:xfrm>
          <a:off x="14909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15.72</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164169</xdr:rowOff>
    </xdr:from>
    <xdr:to>
      <xdr:col>21</xdr:col>
      <xdr:colOff>50800</xdr:colOff>
      <xdr:row>63</xdr:row>
      <xdr:rowOff>94319</xdr:rowOff>
    </xdr:to>
    <xdr:sp macro="" textlink="">
      <xdr:nvSpPr>
        <xdr:cNvPr id="347" name="円/楕円 346"/>
        <xdr:cNvSpPr/>
      </xdr:nvSpPr>
      <xdr:spPr>
        <a:xfrm>
          <a:off x="14351000" y="1079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79096</xdr:rowOff>
    </xdr:from>
    <xdr:ext cx="762000" cy="259045"/>
    <xdr:sp macro="" textlink="">
      <xdr:nvSpPr>
        <xdr:cNvPr id="348" name="テキスト ボックス 347"/>
        <xdr:cNvSpPr txBox="1"/>
      </xdr:nvSpPr>
      <xdr:spPr>
        <a:xfrm>
          <a:off x="14020800" y="1088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15.62</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86953</xdr:rowOff>
    </xdr:from>
    <xdr:to>
      <xdr:col>19</xdr:col>
      <xdr:colOff>533400</xdr:colOff>
      <xdr:row>63</xdr:row>
      <xdr:rowOff>17103</xdr:rowOff>
    </xdr:to>
    <xdr:sp macro="" textlink="">
      <xdr:nvSpPr>
        <xdr:cNvPr id="349" name="円/楕円 348"/>
        <xdr:cNvSpPr/>
      </xdr:nvSpPr>
      <xdr:spPr>
        <a:xfrm>
          <a:off x="13462000" y="1071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1880</xdr:rowOff>
    </xdr:from>
    <xdr:ext cx="762000" cy="259045"/>
    <xdr:sp macro="" textlink="">
      <xdr:nvSpPr>
        <xdr:cNvPr id="350" name="テキスト ボックス 349"/>
        <xdr:cNvSpPr txBox="1"/>
      </xdr:nvSpPr>
      <xdr:spPr>
        <a:xfrm>
          <a:off x="13131800" y="1080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町村合併以降、計画的な繰上償還を行うとともに、緊急度・住民ニーズを的確に把握した事業の選択により新規発行債を抑制した結果、健全化判断基準の</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％を下回ったところである。</a:t>
          </a:r>
          <a:endParaRPr lang="ja-JP" altLang="ja-JP" sz="1400">
            <a:effectLst/>
          </a:endParaRPr>
        </a:p>
        <a:p>
          <a:pPr rtl="0"/>
          <a:r>
            <a:rPr lang="ja-JP" altLang="ja-JP" sz="1100" b="0" i="0" baseline="0">
              <a:solidFill>
                <a:schemeClr val="dk1"/>
              </a:solidFill>
              <a:effectLst/>
              <a:latin typeface="+mn-lt"/>
              <a:ea typeface="+mn-ea"/>
              <a:cs typeface="+mn-cs"/>
            </a:rPr>
            <a:t>　今後も引き続き起債に大きく頼ることのない財政運営に努める。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7" name="直線コネクタ 366"/>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68" name="テキスト ボックス 367"/>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9" name="直線コネクタ 36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0" name="テキスト ボックス 36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71" name="直線コネクタ 370"/>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72" name="テキスト ボックス 371"/>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75" name="直線コネクタ 374"/>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76" name="テキスト ボックス 375"/>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7" name="直線コネクタ 376"/>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8" name="テキスト ボックス 377"/>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79" name="直線コネクタ 378"/>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80" name="テキスト ボックス 379"/>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18521</xdr:rowOff>
    </xdr:from>
    <xdr:to>
      <xdr:col>24</xdr:col>
      <xdr:colOff>558800</xdr:colOff>
      <xdr:row>44</xdr:row>
      <xdr:rowOff>124883</xdr:rowOff>
    </xdr:to>
    <xdr:cxnSp macro="">
      <xdr:nvCxnSpPr>
        <xdr:cNvPr id="383" name="直線コネクタ 382"/>
        <xdr:cNvCxnSpPr/>
      </xdr:nvCxnSpPr>
      <xdr:spPr>
        <a:xfrm flipV="1">
          <a:off x="17018000" y="6190721"/>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96960</xdr:rowOff>
    </xdr:from>
    <xdr:ext cx="762000" cy="259045"/>
    <xdr:sp macro="" textlink="">
      <xdr:nvSpPr>
        <xdr:cNvPr id="384"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124883</xdr:rowOff>
    </xdr:from>
    <xdr:to>
      <xdr:col>24</xdr:col>
      <xdr:colOff>647700</xdr:colOff>
      <xdr:row>44</xdr:row>
      <xdr:rowOff>124883</xdr:rowOff>
    </xdr:to>
    <xdr:cxnSp macro="">
      <xdr:nvCxnSpPr>
        <xdr:cNvPr id="385" name="直線コネクタ 384"/>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104898</xdr:rowOff>
    </xdr:from>
    <xdr:ext cx="762000" cy="259045"/>
    <xdr:sp macro="" textlink="">
      <xdr:nvSpPr>
        <xdr:cNvPr id="386" name="公債費負担の状況最大値テキスト"/>
        <xdr:cNvSpPr txBox="1"/>
      </xdr:nvSpPr>
      <xdr:spPr>
        <a:xfrm>
          <a:off x="17106900" y="593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18521</xdr:rowOff>
    </xdr:from>
    <xdr:to>
      <xdr:col>24</xdr:col>
      <xdr:colOff>647700</xdr:colOff>
      <xdr:row>36</xdr:row>
      <xdr:rowOff>18521</xdr:rowOff>
    </xdr:to>
    <xdr:cxnSp macro="">
      <xdr:nvCxnSpPr>
        <xdr:cNvPr id="387" name="直線コネクタ 386"/>
        <xdr:cNvCxnSpPr/>
      </xdr:nvCxnSpPr>
      <xdr:spPr>
        <a:xfrm>
          <a:off x="16929100" y="619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146579</xdr:rowOff>
    </xdr:from>
    <xdr:to>
      <xdr:col>24</xdr:col>
      <xdr:colOff>558800</xdr:colOff>
      <xdr:row>41</xdr:row>
      <xdr:rowOff>146579</xdr:rowOff>
    </xdr:to>
    <xdr:cxnSp macro="">
      <xdr:nvCxnSpPr>
        <xdr:cNvPr id="388" name="直線コネクタ 387"/>
        <xdr:cNvCxnSpPr/>
      </xdr:nvCxnSpPr>
      <xdr:spPr>
        <a:xfrm>
          <a:off x="16179800" y="71760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52510</xdr:rowOff>
    </xdr:from>
    <xdr:ext cx="762000" cy="259045"/>
    <xdr:sp macro="" textlink="">
      <xdr:nvSpPr>
        <xdr:cNvPr id="389"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90" name="フローチャート : 判断 389"/>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146579</xdr:rowOff>
    </xdr:from>
    <xdr:to>
      <xdr:col>23</xdr:col>
      <xdr:colOff>406400</xdr:colOff>
      <xdr:row>42</xdr:row>
      <xdr:rowOff>25400</xdr:rowOff>
    </xdr:to>
    <xdr:cxnSp macro="">
      <xdr:nvCxnSpPr>
        <xdr:cNvPr id="391" name="直線コネクタ 390"/>
        <xdr:cNvCxnSpPr/>
      </xdr:nvCxnSpPr>
      <xdr:spPr>
        <a:xfrm flipV="1">
          <a:off x="15290800" y="7176029"/>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46038</xdr:rowOff>
    </xdr:from>
    <xdr:to>
      <xdr:col>23</xdr:col>
      <xdr:colOff>457200</xdr:colOff>
      <xdr:row>40</xdr:row>
      <xdr:rowOff>147638</xdr:rowOff>
    </xdr:to>
    <xdr:sp macro="" textlink="">
      <xdr:nvSpPr>
        <xdr:cNvPr id="392" name="フローチャート : 判断 391"/>
        <xdr:cNvSpPr/>
      </xdr:nvSpPr>
      <xdr:spPr>
        <a:xfrm>
          <a:off x="16129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157815</xdr:rowOff>
    </xdr:from>
    <xdr:ext cx="736600" cy="259045"/>
    <xdr:sp macro="" textlink="">
      <xdr:nvSpPr>
        <xdr:cNvPr id="393" name="テキスト ボックス 392"/>
        <xdr:cNvSpPr txBox="1"/>
      </xdr:nvSpPr>
      <xdr:spPr>
        <a:xfrm>
          <a:off x="15798800" y="6672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25400</xdr:rowOff>
    </xdr:from>
    <xdr:to>
      <xdr:col>22</xdr:col>
      <xdr:colOff>203200</xdr:colOff>
      <xdr:row>43</xdr:row>
      <xdr:rowOff>34925</xdr:rowOff>
    </xdr:to>
    <xdr:cxnSp macro="">
      <xdr:nvCxnSpPr>
        <xdr:cNvPr id="394" name="直線コネクタ 393"/>
        <xdr:cNvCxnSpPr/>
      </xdr:nvCxnSpPr>
      <xdr:spPr>
        <a:xfrm flipV="1">
          <a:off x="14401800" y="722630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126471</xdr:rowOff>
    </xdr:from>
    <xdr:to>
      <xdr:col>22</xdr:col>
      <xdr:colOff>254000</xdr:colOff>
      <xdr:row>41</xdr:row>
      <xdr:rowOff>56621</xdr:rowOff>
    </xdr:to>
    <xdr:sp macro="" textlink="">
      <xdr:nvSpPr>
        <xdr:cNvPr id="395" name="フローチャート : 判断 394"/>
        <xdr:cNvSpPr/>
      </xdr:nvSpPr>
      <xdr:spPr>
        <a:xfrm>
          <a:off x="15240000" y="698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66798</xdr:rowOff>
    </xdr:from>
    <xdr:ext cx="762000" cy="259045"/>
    <xdr:sp macro="" textlink="">
      <xdr:nvSpPr>
        <xdr:cNvPr id="396" name="テキスト ボックス 395"/>
        <xdr:cNvSpPr txBox="1"/>
      </xdr:nvSpPr>
      <xdr:spPr>
        <a:xfrm>
          <a:off x="14909800" y="675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34925</xdr:rowOff>
    </xdr:from>
    <xdr:to>
      <xdr:col>21</xdr:col>
      <xdr:colOff>0</xdr:colOff>
      <xdr:row>44</xdr:row>
      <xdr:rowOff>54504</xdr:rowOff>
    </xdr:to>
    <xdr:cxnSp macro="">
      <xdr:nvCxnSpPr>
        <xdr:cNvPr id="397" name="直線コネクタ 396"/>
        <xdr:cNvCxnSpPr/>
      </xdr:nvCxnSpPr>
      <xdr:spPr>
        <a:xfrm flipV="1">
          <a:off x="13512800" y="7407275"/>
          <a:ext cx="889000" cy="19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55563</xdr:rowOff>
    </xdr:from>
    <xdr:to>
      <xdr:col>21</xdr:col>
      <xdr:colOff>50800</xdr:colOff>
      <xdr:row>41</xdr:row>
      <xdr:rowOff>157163</xdr:rowOff>
    </xdr:to>
    <xdr:sp macro="" textlink="">
      <xdr:nvSpPr>
        <xdr:cNvPr id="398" name="フローチャート : 判断 397"/>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167340</xdr:rowOff>
    </xdr:from>
    <xdr:ext cx="762000" cy="259045"/>
    <xdr:sp macro="" textlink="">
      <xdr:nvSpPr>
        <xdr:cNvPr id="399" name="テキスト ボックス 398"/>
        <xdr:cNvSpPr txBox="1"/>
      </xdr:nvSpPr>
      <xdr:spPr>
        <a:xfrm>
          <a:off x="14020800" y="685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400" name="フローチャート : 判断 399"/>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86377</xdr:rowOff>
    </xdr:from>
    <xdr:ext cx="762000" cy="259045"/>
    <xdr:sp macro="" textlink="">
      <xdr:nvSpPr>
        <xdr:cNvPr id="401" name="テキスト ボックス 400"/>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95779</xdr:rowOff>
    </xdr:from>
    <xdr:to>
      <xdr:col>24</xdr:col>
      <xdr:colOff>609600</xdr:colOff>
      <xdr:row>42</xdr:row>
      <xdr:rowOff>25929</xdr:rowOff>
    </xdr:to>
    <xdr:sp macro="" textlink="">
      <xdr:nvSpPr>
        <xdr:cNvPr id="407" name="円/楕円 406"/>
        <xdr:cNvSpPr/>
      </xdr:nvSpPr>
      <xdr:spPr>
        <a:xfrm>
          <a:off x="16967200" y="712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67856</xdr:rowOff>
    </xdr:from>
    <xdr:ext cx="762000" cy="259045"/>
    <xdr:sp macro="" textlink="">
      <xdr:nvSpPr>
        <xdr:cNvPr id="408" name="公債費負担の状況該当値テキスト"/>
        <xdr:cNvSpPr txBox="1"/>
      </xdr:nvSpPr>
      <xdr:spPr>
        <a:xfrm>
          <a:off x="17106900" y="709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95779</xdr:rowOff>
    </xdr:from>
    <xdr:to>
      <xdr:col>23</xdr:col>
      <xdr:colOff>457200</xdr:colOff>
      <xdr:row>42</xdr:row>
      <xdr:rowOff>25929</xdr:rowOff>
    </xdr:to>
    <xdr:sp macro="" textlink="">
      <xdr:nvSpPr>
        <xdr:cNvPr id="409" name="円/楕円 408"/>
        <xdr:cNvSpPr/>
      </xdr:nvSpPr>
      <xdr:spPr>
        <a:xfrm>
          <a:off x="16129000" y="712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10706</xdr:rowOff>
    </xdr:from>
    <xdr:ext cx="736600" cy="259045"/>
    <xdr:sp macro="" textlink="">
      <xdr:nvSpPr>
        <xdr:cNvPr id="410" name="テキスト ボックス 409"/>
        <xdr:cNvSpPr txBox="1"/>
      </xdr:nvSpPr>
      <xdr:spPr>
        <a:xfrm>
          <a:off x="15798800" y="7211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146050</xdr:rowOff>
    </xdr:from>
    <xdr:to>
      <xdr:col>22</xdr:col>
      <xdr:colOff>254000</xdr:colOff>
      <xdr:row>42</xdr:row>
      <xdr:rowOff>76200</xdr:rowOff>
    </xdr:to>
    <xdr:sp macro="" textlink="">
      <xdr:nvSpPr>
        <xdr:cNvPr id="411" name="円/楕円 410"/>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60977</xdr:rowOff>
    </xdr:from>
    <xdr:ext cx="762000" cy="259045"/>
    <xdr:sp macro="" textlink="">
      <xdr:nvSpPr>
        <xdr:cNvPr id="412" name="テキスト ボックス 411"/>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155575</xdr:rowOff>
    </xdr:from>
    <xdr:to>
      <xdr:col>21</xdr:col>
      <xdr:colOff>50800</xdr:colOff>
      <xdr:row>43</xdr:row>
      <xdr:rowOff>85725</xdr:rowOff>
    </xdr:to>
    <xdr:sp macro="" textlink="">
      <xdr:nvSpPr>
        <xdr:cNvPr id="413" name="円/楕円 412"/>
        <xdr:cNvSpPr/>
      </xdr:nvSpPr>
      <xdr:spPr>
        <a:xfrm>
          <a:off x="14351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70502</xdr:rowOff>
    </xdr:from>
    <xdr:ext cx="762000" cy="259045"/>
    <xdr:sp macro="" textlink="">
      <xdr:nvSpPr>
        <xdr:cNvPr id="414" name="テキスト ボックス 413"/>
        <xdr:cNvSpPr txBox="1"/>
      </xdr:nvSpPr>
      <xdr:spPr>
        <a:xfrm>
          <a:off x="14020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3704</xdr:rowOff>
    </xdr:from>
    <xdr:to>
      <xdr:col>19</xdr:col>
      <xdr:colOff>533400</xdr:colOff>
      <xdr:row>44</xdr:row>
      <xdr:rowOff>105304</xdr:rowOff>
    </xdr:to>
    <xdr:sp macro="" textlink="">
      <xdr:nvSpPr>
        <xdr:cNvPr id="415" name="円/楕円 414"/>
        <xdr:cNvSpPr/>
      </xdr:nvSpPr>
      <xdr:spPr>
        <a:xfrm>
          <a:off x="13462000" y="754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90081</xdr:rowOff>
    </xdr:from>
    <xdr:ext cx="762000" cy="259045"/>
    <xdr:sp macro="" textlink="">
      <xdr:nvSpPr>
        <xdr:cNvPr id="416" name="テキスト ボックス 415"/>
        <xdr:cNvSpPr txBox="1"/>
      </xdr:nvSpPr>
      <xdr:spPr>
        <a:xfrm>
          <a:off x="13131800" y="76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退職者の増による職員数の減により退職手当負担見込額や一部事務組等負担見込額・債務負担行為に基づく支出予定額は減少したものの、平成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7</a:t>
          </a:r>
          <a:r>
            <a:rPr lang="ja-JP" altLang="en-US" sz="1100" b="0" i="0" baseline="0">
              <a:solidFill>
                <a:schemeClr val="dk1"/>
              </a:solidFill>
              <a:effectLst/>
              <a:latin typeface="+mn-lt"/>
              <a:ea typeface="+mn-ea"/>
              <a:cs typeface="+mn-cs"/>
            </a:rPr>
            <a:t>月豪雨災害及び緊急防災無線整備に係る地方債借入を行ったことにより地方債残高が増となったことが要因である。</a:t>
          </a:r>
          <a:endParaRPr lang="ja-JP" altLang="ja-JP" sz="1400">
            <a:effectLst/>
          </a:endParaRPr>
        </a:p>
        <a:p>
          <a:r>
            <a:rPr lang="ja-JP" altLang="ja-JP" sz="1100" b="0" i="0" baseline="0">
              <a:solidFill>
                <a:schemeClr val="dk1"/>
              </a:solidFill>
              <a:effectLst/>
              <a:latin typeface="+mn-lt"/>
              <a:ea typeface="+mn-ea"/>
              <a:cs typeface="+mn-cs"/>
            </a:rPr>
            <a:t>　今後も引き続き新規発行債を抑制する等、後世への負担を少しでも軽減するよう財政の健全化に努める。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3" name="直線コネクタ 43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4" name="テキスト ボックス 43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5" name="直線コネクタ 43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6" name="テキスト ボックス 43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7" name="直線コネクタ 43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8" name="テキスト ボックス 43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9" name="直線コネクタ 43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40" name="テキスト ボックス 43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52070</xdr:rowOff>
    </xdr:to>
    <xdr:cxnSp macro="">
      <xdr:nvCxnSpPr>
        <xdr:cNvPr id="443" name="直線コネクタ 442"/>
        <xdr:cNvCxnSpPr/>
      </xdr:nvCxnSpPr>
      <xdr:spPr>
        <a:xfrm flipV="1">
          <a:off x="17018000" y="245110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24147</xdr:rowOff>
    </xdr:from>
    <xdr:ext cx="762000" cy="259045"/>
    <xdr:sp macro="" textlink="">
      <xdr:nvSpPr>
        <xdr:cNvPr id="444" name="将来負担の状況最小値テキスト"/>
        <xdr:cNvSpPr txBox="1"/>
      </xdr:nvSpPr>
      <xdr:spPr>
        <a:xfrm>
          <a:off x="17106900" y="396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160.0</a:t>
          </a:r>
          <a:endParaRPr kumimoji="1" lang="ja-JP" altLang="en-US" sz="1000" b="1">
            <a:latin typeface="ＭＳ Ｐゴシック"/>
          </a:endParaRPr>
        </a:p>
      </xdr:txBody>
    </xdr:sp>
    <xdr:clientData/>
  </xdr:oneCellAnchor>
  <xdr:twoCellAnchor>
    <xdr:from>
      <xdr:col>24</xdr:col>
      <xdr:colOff>469900</xdr:colOff>
      <xdr:row>23</xdr:row>
      <xdr:rowOff>52070</xdr:rowOff>
    </xdr:from>
    <xdr:to>
      <xdr:col>24</xdr:col>
      <xdr:colOff>647700</xdr:colOff>
      <xdr:row>23</xdr:row>
      <xdr:rowOff>52070</xdr:rowOff>
    </xdr:to>
    <xdr:cxnSp macro="">
      <xdr:nvCxnSpPr>
        <xdr:cNvPr id="445" name="直線コネクタ 444"/>
        <xdr:cNvCxnSpPr/>
      </xdr:nvCxnSpPr>
      <xdr:spPr>
        <a:xfrm>
          <a:off x="16929100" y="39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7" name="直線コネクタ 44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53543</xdr:rowOff>
    </xdr:from>
    <xdr:to>
      <xdr:col>24</xdr:col>
      <xdr:colOff>558800</xdr:colOff>
      <xdr:row>20</xdr:row>
      <xdr:rowOff>12395</xdr:rowOff>
    </xdr:to>
    <xdr:cxnSp macro="">
      <xdr:nvCxnSpPr>
        <xdr:cNvPr id="448" name="直線コネクタ 447"/>
        <xdr:cNvCxnSpPr/>
      </xdr:nvCxnSpPr>
      <xdr:spPr>
        <a:xfrm>
          <a:off x="16179800" y="3311093"/>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90238</xdr:rowOff>
    </xdr:from>
    <xdr:ext cx="762000" cy="259045"/>
    <xdr:sp macro="" textlink="">
      <xdr:nvSpPr>
        <xdr:cNvPr id="449" name="将来負担の状況平均値テキスト"/>
        <xdr:cNvSpPr txBox="1"/>
      </xdr:nvSpPr>
      <xdr:spPr>
        <a:xfrm>
          <a:off x="17106900" y="249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73711</xdr:rowOff>
    </xdr:from>
    <xdr:to>
      <xdr:col>24</xdr:col>
      <xdr:colOff>609600</xdr:colOff>
      <xdr:row>16</xdr:row>
      <xdr:rowOff>3861</xdr:rowOff>
    </xdr:to>
    <xdr:sp macro="" textlink="">
      <xdr:nvSpPr>
        <xdr:cNvPr id="450" name="フローチャート : 判断 449"/>
        <xdr:cNvSpPr/>
      </xdr:nvSpPr>
      <xdr:spPr>
        <a:xfrm>
          <a:off x="169672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167081</xdr:rowOff>
    </xdr:from>
    <xdr:to>
      <xdr:col>23</xdr:col>
      <xdr:colOff>406400</xdr:colOff>
      <xdr:row>19</xdr:row>
      <xdr:rowOff>53543</xdr:rowOff>
    </xdr:to>
    <xdr:cxnSp macro="">
      <xdr:nvCxnSpPr>
        <xdr:cNvPr id="451" name="直線コネクタ 450"/>
        <xdr:cNvCxnSpPr/>
      </xdr:nvCxnSpPr>
      <xdr:spPr>
        <a:xfrm>
          <a:off x="15290800" y="3253181"/>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89154</xdr:rowOff>
    </xdr:from>
    <xdr:to>
      <xdr:col>23</xdr:col>
      <xdr:colOff>457200</xdr:colOff>
      <xdr:row>16</xdr:row>
      <xdr:rowOff>19304</xdr:rowOff>
    </xdr:to>
    <xdr:sp macro="" textlink="">
      <xdr:nvSpPr>
        <xdr:cNvPr id="452" name="フローチャート : 判断 451"/>
        <xdr:cNvSpPr/>
      </xdr:nvSpPr>
      <xdr:spPr>
        <a:xfrm>
          <a:off x="16129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29481</xdr:rowOff>
    </xdr:from>
    <xdr:ext cx="736600" cy="259045"/>
    <xdr:sp macro="" textlink="">
      <xdr:nvSpPr>
        <xdr:cNvPr id="453" name="テキスト ボックス 452"/>
        <xdr:cNvSpPr txBox="1"/>
      </xdr:nvSpPr>
      <xdr:spPr>
        <a:xfrm>
          <a:off x="15798800" y="242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167081</xdr:rowOff>
    </xdr:from>
    <xdr:to>
      <xdr:col>22</xdr:col>
      <xdr:colOff>203200</xdr:colOff>
      <xdr:row>20</xdr:row>
      <xdr:rowOff>29769</xdr:rowOff>
    </xdr:to>
    <xdr:cxnSp macro="">
      <xdr:nvCxnSpPr>
        <xdr:cNvPr id="454" name="直線コネクタ 453"/>
        <xdr:cNvCxnSpPr/>
      </xdr:nvCxnSpPr>
      <xdr:spPr>
        <a:xfrm flipV="1">
          <a:off x="14401800" y="3253181"/>
          <a:ext cx="889000" cy="20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1321</xdr:rowOff>
    </xdr:from>
    <xdr:to>
      <xdr:col>22</xdr:col>
      <xdr:colOff>254000</xdr:colOff>
      <xdr:row>15</xdr:row>
      <xdr:rowOff>102921</xdr:rowOff>
    </xdr:to>
    <xdr:sp macro="" textlink="">
      <xdr:nvSpPr>
        <xdr:cNvPr id="455" name="フローチャート : 判断 454"/>
        <xdr:cNvSpPr/>
      </xdr:nvSpPr>
      <xdr:spPr>
        <a:xfrm>
          <a:off x="15240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113098</xdr:rowOff>
    </xdr:from>
    <xdr:ext cx="762000" cy="259045"/>
    <xdr:sp macro="" textlink="">
      <xdr:nvSpPr>
        <xdr:cNvPr id="456" name="テキスト ボックス 455"/>
        <xdr:cNvSpPr txBox="1"/>
      </xdr:nvSpPr>
      <xdr:spPr>
        <a:xfrm>
          <a:off x="14909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161646</xdr:rowOff>
    </xdr:from>
    <xdr:to>
      <xdr:col>21</xdr:col>
      <xdr:colOff>0</xdr:colOff>
      <xdr:row>20</xdr:row>
      <xdr:rowOff>29769</xdr:rowOff>
    </xdr:to>
    <xdr:cxnSp macro="">
      <xdr:nvCxnSpPr>
        <xdr:cNvPr id="457" name="直線コネクタ 456"/>
        <xdr:cNvCxnSpPr/>
      </xdr:nvCxnSpPr>
      <xdr:spPr>
        <a:xfrm>
          <a:off x="13512800" y="3419196"/>
          <a:ext cx="889000" cy="3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26416</xdr:rowOff>
    </xdr:from>
    <xdr:to>
      <xdr:col>21</xdr:col>
      <xdr:colOff>50800</xdr:colOff>
      <xdr:row>15</xdr:row>
      <xdr:rowOff>128016</xdr:rowOff>
    </xdr:to>
    <xdr:sp macro="" textlink="">
      <xdr:nvSpPr>
        <xdr:cNvPr id="458" name="フローチャート : 判断 457"/>
        <xdr:cNvSpPr/>
      </xdr:nvSpPr>
      <xdr:spPr>
        <a:xfrm>
          <a:off x="14351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138193</xdr:rowOff>
    </xdr:from>
    <xdr:ext cx="762000" cy="259045"/>
    <xdr:sp macro="" textlink="">
      <xdr:nvSpPr>
        <xdr:cNvPr id="459" name="テキスト ボックス 458"/>
        <xdr:cNvSpPr txBox="1"/>
      </xdr:nvSpPr>
      <xdr:spPr>
        <a:xfrm>
          <a:off x="14020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102667</xdr:rowOff>
    </xdr:from>
    <xdr:to>
      <xdr:col>19</xdr:col>
      <xdr:colOff>533400</xdr:colOff>
      <xdr:row>16</xdr:row>
      <xdr:rowOff>32817</xdr:rowOff>
    </xdr:to>
    <xdr:sp macro="" textlink="">
      <xdr:nvSpPr>
        <xdr:cNvPr id="460" name="フローチャート : 判断 459"/>
        <xdr:cNvSpPr/>
      </xdr:nvSpPr>
      <xdr:spPr>
        <a:xfrm>
          <a:off x="13462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42994</xdr:rowOff>
    </xdr:from>
    <xdr:ext cx="762000" cy="259045"/>
    <xdr:sp macro="" textlink="">
      <xdr:nvSpPr>
        <xdr:cNvPr id="461" name="テキスト ボックス 460"/>
        <xdr:cNvSpPr txBox="1"/>
      </xdr:nvSpPr>
      <xdr:spPr>
        <a:xfrm>
          <a:off x="13131800" y="24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19</xdr:row>
      <xdr:rowOff>133045</xdr:rowOff>
    </xdr:from>
    <xdr:to>
      <xdr:col>24</xdr:col>
      <xdr:colOff>609600</xdr:colOff>
      <xdr:row>20</xdr:row>
      <xdr:rowOff>63195</xdr:rowOff>
    </xdr:to>
    <xdr:sp macro="" textlink="">
      <xdr:nvSpPr>
        <xdr:cNvPr id="467" name="円/楕円 466"/>
        <xdr:cNvSpPr/>
      </xdr:nvSpPr>
      <xdr:spPr>
        <a:xfrm>
          <a:off x="16967200" y="339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105122</xdr:rowOff>
    </xdr:from>
    <xdr:ext cx="762000" cy="259045"/>
    <xdr:sp macro="" textlink="">
      <xdr:nvSpPr>
        <xdr:cNvPr id="468" name="将来負担の状況該当値テキスト"/>
        <xdr:cNvSpPr txBox="1"/>
      </xdr:nvSpPr>
      <xdr:spPr>
        <a:xfrm>
          <a:off x="17106900" y="336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2743</xdr:rowOff>
    </xdr:from>
    <xdr:to>
      <xdr:col>23</xdr:col>
      <xdr:colOff>457200</xdr:colOff>
      <xdr:row>19</xdr:row>
      <xdr:rowOff>104343</xdr:rowOff>
    </xdr:to>
    <xdr:sp macro="" textlink="">
      <xdr:nvSpPr>
        <xdr:cNvPr id="469" name="円/楕円 468"/>
        <xdr:cNvSpPr/>
      </xdr:nvSpPr>
      <xdr:spPr>
        <a:xfrm>
          <a:off x="16129000" y="326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89120</xdr:rowOff>
    </xdr:from>
    <xdr:ext cx="736600" cy="259045"/>
    <xdr:sp macro="" textlink="">
      <xdr:nvSpPr>
        <xdr:cNvPr id="470" name="テキスト ボックス 469"/>
        <xdr:cNvSpPr txBox="1"/>
      </xdr:nvSpPr>
      <xdr:spPr>
        <a:xfrm>
          <a:off x="15798800" y="3346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116281</xdr:rowOff>
    </xdr:from>
    <xdr:to>
      <xdr:col>22</xdr:col>
      <xdr:colOff>254000</xdr:colOff>
      <xdr:row>19</xdr:row>
      <xdr:rowOff>46431</xdr:rowOff>
    </xdr:to>
    <xdr:sp macro="" textlink="">
      <xdr:nvSpPr>
        <xdr:cNvPr id="471" name="円/楕円 470"/>
        <xdr:cNvSpPr/>
      </xdr:nvSpPr>
      <xdr:spPr>
        <a:xfrm>
          <a:off x="15240000" y="320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31208</xdr:rowOff>
    </xdr:from>
    <xdr:ext cx="762000" cy="259045"/>
    <xdr:sp macro="" textlink="">
      <xdr:nvSpPr>
        <xdr:cNvPr id="472" name="テキスト ボックス 471"/>
        <xdr:cNvSpPr txBox="1"/>
      </xdr:nvSpPr>
      <xdr:spPr>
        <a:xfrm>
          <a:off x="14909800" y="3288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150419</xdr:rowOff>
    </xdr:from>
    <xdr:to>
      <xdr:col>21</xdr:col>
      <xdr:colOff>50800</xdr:colOff>
      <xdr:row>20</xdr:row>
      <xdr:rowOff>80569</xdr:rowOff>
    </xdr:to>
    <xdr:sp macro="" textlink="">
      <xdr:nvSpPr>
        <xdr:cNvPr id="473" name="円/楕円 472"/>
        <xdr:cNvSpPr/>
      </xdr:nvSpPr>
      <xdr:spPr>
        <a:xfrm>
          <a:off x="14351000" y="340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65346</xdr:rowOff>
    </xdr:from>
    <xdr:ext cx="762000" cy="259045"/>
    <xdr:sp macro="" textlink="">
      <xdr:nvSpPr>
        <xdr:cNvPr id="474" name="テキスト ボックス 473"/>
        <xdr:cNvSpPr txBox="1"/>
      </xdr:nvSpPr>
      <xdr:spPr>
        <a:xfrm>
          <a:off x="14020800" y="3494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110846</xdr:rowOff>
    </xdr:from>
    <xdr:to>
      <xdr:col>19</xdr:col>
      <xdr:colOff>533400</xdr:colOff>
      <xdr:row>20</xdr:row>
      <xdr:rowOff>40996</xdr:rowOff>
    </xdr:to>
    <xdr:sp macro="" textlink="">
      <xdr:nvSpPr>
        <xdr:cNvPr id="475" name="円/楕円 474"/>
        <xdr:cNvSpPr/>
      </xdr:nvSpPr>
      <xdr:spPr>
        <a:xfrm>
          <a:off x="13462000" y="33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25773</xdr:rowOff>
    </xdr:from>
    <xdr:ext cx="762000" cy="259045"/>
    <xdr:sp macro="" textlink="">
      <xdr:nvSpPr>
        <xdr:cNvPr id="476" name="テキスト ボックス 475"/>
        <xdr:cNvSpPr txBox="1"/>
      </xdr:nvSpPr>
      <xdr:spPr>
        <a:xfrm>
          <a:off x="13131800" y="3454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島根県津和野町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7,761
7,703
307.03
9,640,730
9,478,086
84,944
4,766,778
12,934,861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102.6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新規職員の採用抑制等により人件費総額の削減に努めており、類似団体の平均を下回っている。しかしながら、保育所や教育施設等を直営で行っているため、人口１人当たり決算額では類似団体の平均を上回っている。</a:t>
          </a:r>
          <a:endParaRPr lang="ja-JP" altLang="ja-JP" sz="1400">
            <a:effectLst/>
          </a:endParaRPr>
        </a:p>
        <a:p>
          <a:r>
            <a:rPr lang="ja-JP" altLang="ja-JP" sz="1100" b="0" i="0" baseline="0">
              <a:solidFill>
                <a:schemeClr val="dk1"/>
              </a:solidFill>
              <a:effectLst/>
              <a:latin typeface="+mn-lt"/>
              <a:ea typeface="+mn-ea"/>
              <a:cs typeface="+mn-cs"/>
            </a:rPr>
            <a:t>　今後は施設の見直しや指定管理者制度の導入等により委託化を進め、引き続き人件費関係経費全体について抑制に努める。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42</xdr:row>
      <xdr:rowOff>20320</xdr:rowOff>
    </xdr:to>
    <xdr:cxnSp macro="">
      <xdr:nvCxnSpPr>
        <xdr:cNvPr id="61" name="直線コネクタ 60"/>
        <xdr:cNvCxnSpPr/>
      </xdr:nvCxnSpPr>
      <xdr:spPr>
        <a:xfrm flipV="1">
          <a:off x="4826000" y="57734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163847</xdr:rowOff>
    </xdr:from>
    <xdr:ext cx="762000" cy="259045"/>
    <xdr:sp macro="" textlink="">
      <xdr:nvSpPr>
        <xdr:cNvPr id="62" name="人件費最小値テキスト"/>
        <xdr:cNvSpPr txBox="1"/>
      </xdr:nvSpPr>
      <xdr:spPr>
        <a:xfrm>
          <a:off x="4914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42</xdr:row>
      <xdr:rowOff>20320</xdr:rowOff>
    </xdr:from>
    <xdr:to>
      <xdr:col>7</xdr:col>
      <xdr:colOff>104775</xdr:colOff>
      <xdr:row>42</xdr:row>
      <xdr:rowOff>20320</xdr:rowOff>
    </xdr:to>
    <xdr:cxnSp macro="">
      <xdr:nvCxnSpPr>
        <xdr:cNvPr id="63" name="直線コネクタ 62"/>
        <xdr:cNvCxnSpPr/>
      </xdr:nvCxnSpPr>
      <xdr:spPr>
        <a:xfrm>
          <a:off x="4737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35560</xdr:rowOff>
    </xdr:from>
    <xdr:to>
      <xdr:col>7</xdr:col>
      <xdr:colOff>15875</xdr:colOff>
      <xdr:row>36</xdr:row>
      <xdr:rowOff>104140</xdr:rowOff>
    </xdr:to>
    <xdr:cxnSp macro="">
      <xdr:nvCxnSpPr>
        <xdr:cNvPr id="66" name="直線コネクタ 65"/>
        <xdr:cNvCxnSpPr/>
      </xdr:nvCxnSpPr>
      <xdr:spPr>
        <a:xfrm>
          <a:off x="3987800" y="62077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29227</xdr:rowOff>
    </xdr:from>
    <xdr:ext cx="762000" cy="259045"/>
    <xdr:sp macro="" textlink="">
      <xdr:nvSpPr>
        <xdr:cNvPr id="67" name="人件費平均値テキスト"/>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68" name="フローチャート :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35560</xdr:rowOff>
    </xdr:from>
    <xdr:to>
      <xdr:col>5</xdr:col>
      <xdr:colOff>549275</xdr:colOff>
      <xdr:row>36</xdr:row>
      <xdr:rowOff>73660</xdr:rowOff>
    </xdr:to>
    <xdr:cxnSp macro="">
      <xdr:nvCxnSpPr>
        <xdr:cNvPr id="69" name="直線コネクタ 68"/>
        <xdr:cNvCxnSpPr/>
      </xdr:nvCxnSpPr>
      <xdr:spPr>
        <a:xfrm flipV="1">
          <a:off x="3098800" y="6207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34290</xdr:rowOff>
    </xdr:from>
    <xdr:to>
      <xdr:col>5</xdr:col>
      <xdr:colOff>600075</xdr:colOff>
      <xdr:row>37</xdr:row>
      <xdr:rowOff>135890</xdr:rowOff>
    </xdr:to>
    <xdr:sp macro="" textlink="">
      <xdr:nvSpPr>
        <xdr:cNvPr id="70" name="フローチャート :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120667</xdr:rowOff>
    </xdr:from>
    <xdr:ext cx="736600" cy="259045"/>
    <xdr:sp macro="" textlink="">
      <xdr:nvSpPr>
        <xdr:cNvPr id="71" name="テキスト ボックス 70"/>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5080</xdr:rowOff>
    </xdr:from>
    <xdr:to>
      <xdr:col>4</xdr:col>
      <xdr:colOff>346075</xdr:colOff>
      <xdr:row>36</xdr:row>
      <xdr:rowOff>73660</xdr:rowOff>
    </xdr:to>
    <xdr:cxnSp macro="">
      <xdr:nvCxnSpPr>
        <xdr:cNvPr id="72" name="直線コネクタ 71"/>
        <xdr:cNvCxnSpPr/>
      </xdr:nvCxnSpPr>
      <xdr:spPr>
        <a:xfrm>
          <a:off x="2209800" y="6177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4" name="テキスト ボックス 73"/>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5080</xdr:rowOff>
    </xdr:from>
    <xdr:to>
      <xdr:col>3</xdr:col>
      <xdr:colOff>142875</xdr:colOff>
      <xdr:row>36</xdr:row>
      <xdr:rowOff>12700</xdr:rowOff>
    </xdr:to>
    <xdr:cxnSp macro="">
      <xdr:nvCxnSpPr>
        <xdr:cNvPr id="75" name="直線コネクタ 74"/>
        <xdr:cNvCxnSpPr/>
      </xdr:nvCxnSpPr>
      <xdr:spPr>
        <a:xfrm flipV="1">
          <a:off x="1320800" y="6177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6" name="フローチャート :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7" name="テキスト ボックス 76"/>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90187</xdr:rowOff>
    </xdr:from>
    <xdr:ext cx="762000" cy="259045"/>
    <xdr:sp macro="" textlink="">
      <xdr:nvSpPr>
        <xdr:cNvPr id="79" name="テキスト ボックス 78"/>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85" name="円/楕円 84"/>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69867</xdr:rowOff>
    </xdr:from>
    <xdr:ext cx="762000" cy="259045"/>
    <xdr:sp macro="" textlink="">
      <xdr:nvSpPr>
        <xdr:cNvPr id="86" name="人件費該当値テキスト"/>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156210</xdr:rowOff>
    </xdr:from>
    <xdr:to>
      <xdr:col>5</xdr:col>
      <xdr:colOff>600075</xdr:colOff>
      <xdr:row>36</xdr:row>
      <xdr:rowOff>86360</xdr:rowOff>
    </xdr:to>
    <xdr:sp macro="" textlink="">
      <xdr:nvSpPr>
        <xdr:cNvPr id="87" name="円/楕円 86"/>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96537</xdr:rowOff>
    </xdr:from>
    <xdr:ext cx="736600" cy="259045"/>
    <xdr:sp macro="" textlink="">
      <xdr:nvSpPr>
        <xdr:cNvPr id="88" name="テキスト ボックス 87"/>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22860</xdr:rowOff>
    </xdr:from>
    <xdr:to>
      <xdr:col>4</xdr:col>
      <xdr:colOff>396875</xdr:colOff>
      <xdr:row>36</xdr:row>
      <xdr:rowOff>124460</xdr:rowOff>
    </xdr:to>
    <xdr:sp macro="" textlink="">
      <xdr:nvSpPr>
        <xdr:cNvPr id="89" name="円/楕円 88"/>
        <xdr:cNvSpPr/>
      </xdr:nvSpPr>
      <xdr:spPr>
        <a:xfrm>
          <a:off x="3048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134637</xdr:rowOff>
    </xdr:from>
    <xdr:ext cx="762000" cy="259045"/>
    <xdr:sp macro="" textlink="">
      <xdr:nvSpPr>
        <xdr:cNvPr id="90" name="テキスト ボックス 89"/>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125730</xdr:rowOff>
    </xdr:from>
    <xdr:to>
      <xdr:col>3</xdr:col>
      <xdr:colOff>193675</xdr:colOff>
      <xdr:row>36</xdr:row>
      <xdr:rowOff>55880</xdr:rowOff>
    </xdr:to>
    <xdr:sp macro="" textlink="">
      <xdr:nvSpPr>
        <xdr:cNvPr id="91" name="円/楕円 90"/>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66057</xdr:rowOff>
    </xdr:from>
    <xdr:ext cx="762000" cy="259045"/>
    <xdr:sp macro="" textlink="">
      <xdr:nvSpPr>
        <xdr:cNvPr id="92" name="テキスト ボックス 91"/>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133350</xdr:rowOff>
    </xdr:from>
    <xdr:to>
      <xdr:col>1</xdr:col>
      <xdr:colOff>676275</xdr:colOff>
      <xdr:row>36</xdr:row>
      <xdr:rowOff>63500</xdr:rowOff>
    </xdr:to>
    <xdr:sp macro="" textlink="">
      <xdr:nvSpPr>
        <xdr:cNvPr id="93" name="円/楕円 92"/>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73677</xdr:rowOff>
    </xdr:from>
    <xdr:ext cx="762000" cy="259045"/>
    <xdr:sp macro="" textlink="">
      <xdr:nvSpPr>
        <xdr:cNvPr id="94" name="テキスト ボックス 93"/>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直営施設の維持管理費が依然として大きなウェートを占めており、今後は維持管理経費の削減と効率的な施設利用を図るため、施設の統廃合や指定管理者制度導入の検討を行う。</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24130</xdr:rowOff>
    </xdr:to>
    <xdr:cxnSp macro="">
      <xdr:nvCxnSpPr>
        <xdr:cNvPr id="119" name="直線コネクタ 118"/>
        <xdr:cNvCxnSpPr/>
      </xdr:nvCxnSpPr>
      <xdr:spPr>
        <a:xfrm flipV="1">
          <a:off x="16510000" y="261416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20"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1" name="直線コネクタ 120"/>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22"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23" name="直線コネクタ 122"/>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159004</xdr:rowOff>
    </xdr:from>
    <xdr:to>
      <xdr:col>24</xdr:col>
      <xdr:colOff>31750</xdr:colOff>
      <xdr:row>17</xdr:row>
      <xdr:rowOff>24130</xdr:rowOff>
    </xdr:to>
    <xdr:cxnSp macro="">
      <xdr:nvCxnSpPr>
        <xdr:cNvPr id="124" name="直線コネクタ 123"/>
        <xdr:cNvCxnSpPr/>
      </xdr:nvCxnSpPr>
      <xdr:spPr>
        <a:xfrm>
          <a:off x="15671800" y="290220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133875</xdr:rowOff>
    </xdr:from>
    <xdr:ext cx="762000" cy="259045"/>
    <xdr:sp macro="" textlink="">
      <xdr:nvSpPr>
        <xdr:cNvPr id="125"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6" name="フローチャート : 判断 125"/>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159004</xdr:rowOff>
    </xdr:from>
    <xdr:to>
      <xdr:col>22</xdr:col>
      <xdr:colOff>565150</xdr:colOff>
      <xdr:row>17</xdr:row>
      <xdr:rowOff>5842</xdr:rowOff>
    </xdr:to>
    <xdr:cxnSp macro="">
      <xdr:nvCxnSpPr>
        <xdr:cNvPr id="127" name="直線コネクタ 126"/>
        <xdr:cNvCxnSpPr/>
      </xdr:nvCxnSpPr>
      <xdr:spPr>
        <a:xfrm flipV="1">
          <a:off x="14782800" y="2902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121920</xdr:rowOff>
    </xdr:from>
    <xdr:to>
      <xdr:col>22</xdr:col>
      <xdr:colOff>615950</xdr:colOff>
      <xdr:row>17</xdr:row>
      <xdr:rowOff>52070</xdr:rowOff>
    </xdr:to>
    <xdr:sp macro="" textlink="">
      <xdr:nvSpPr>
        <xdr:cNvPr id="128" name="フローチャート : 判断 127"/>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36847</xdr:rowOff>
    </xdr:from>
    <xdr:ext cx="736600" cy="259045"/>
    <xdr:sp macro="" textlink="">
      <xdr:nvSpPr>
        <xdr:cNvPr id="129" name="テキスト ボックス 128"/>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163576</xdr:rowOff>
    </xdr:from>
    <xdr:to>
      <xdr:col>21</xdr:col>
      <xdr:colOff>361950</xdr:colOff>
      <xdr:row>17</xdr:row>
      <xdr:rowOff>5842</xdr:rowOff>
    </xdr:to>
    <xdr:cxnSp macro="">
      <xdr:nvCxnSpPr>
        <xdr:cNvPr id="130" name="直線コネクタ 129"/>
        <xdr:cNvCxnSpPr/>
      </xdr:nvCxnSpPr>
      <xdr:spPr>
        <a:xfrm>
          <a:off x="13893800" y="29067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117348</xdr:rowOff>
    </xdr:from>
    <xdr:to>
      <xdr:col>21</xdr:col>
      <xdr:colOff>412750</xdr:colOff>
      <xdr:row>17</xdr:row>
      <xdr:rowOff>47498</xdr:rowOff>
    </xdr:to>
    <xdr:sp macro="" textlink="">
      <xdr:nvSpPr>
        <xdr:cNvPr id="131" name="フローチャート : 判断 130"/>
        <xdr:cNvSpPr/>
      </xdr:nvSpPr>
      <xdr:spPr>
        <a:xfrm>
          <a:off x="14732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57675</xdr:rowOff>
    </xdr:from>
    <xdr:ext cx="762000" cy="259045"/>
    <xdr:sp macro="" textlink="">
      <xdr:nvSpPr>
        <xdr:cNvPr id="132" name="テキスト ボックス 131"/>
        <xdr:cNvSpPr txBox="1"/>
      </xdr:nvSpPr>
      <xdr:spPr>
        <a:xfrm>
          <a:off x="14401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140716</xdr:rowOff>
    </xdr:from>
    <xdr:to>
      <xdr:col>20</xdr:col>
      <xdr:colOff>158750</xdr:colOff>
      <xdr:row>16</xdr:row>
      <xdr:rowOff>163576</xdr:rowOff>
    </xdr:to>
    <xdr:cxnSp macro="">
      <xdr:nvCxnSpPr>
        <xdr:cNvPr id="133" name="直線コネクタ 132"/>
        <xdr:cNvCxnSpPr/>
      </xdr:nvCxnSpPr>
      <xdr:spPr>
        <a:xfrm>
          <a:off x="13004800" y="28839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89916</xdr:rowOff>
    </xdr:from>
    <xdr:to>
      <xdr:col>20</xdr:col>
      <xdr:colOff>209550</xdr:colOff>
      <xdr:row>17</xdr:row>
      <xdr:rowOff>20066</xdr:rowOff>
    </xdr:to>
    <xdr:sp macro="" textlink="">
      <xdr:nvSpPr>
        <xdr:cNvPr id="134" name="フローチャート : 判断 133"/>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30243</xdr:rowOff>
    </xdr:from>
    <xdr:ext cx="762000" cy="259045"/>
    <xdr:sp macro="" textlink="">
      <xdr:nvSpPr>
        <xdr:cNvPr id="135" name="テキスト ボックス 134"/>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6" name="フローチャート : 判断 135"/>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169689</xdr:rowOff>
    </xdr:from>
    <xdr:ext cx="762000" cy="259045"/>
    <xdr:sp macro="" textlink="">
      <xdr:nvSpPr>
        <xdr:cNvPr id="137" name="テキスト ボックス 136"/>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144780</xdr:rowOff>
    </xdr:from>
    <xdr:to>
      <xdr:col>24</xdr:col>
      <xdr:colOff>82550</xdr:colOff>
      <xdr:row>17</xdr:row>
      <xdr:rowOff>74930</xdr:rowOff>
    </xdr:to>
    <xdr:sp macro="" textlink="">
      <xdr:nvSpPr>
        <xdr:cNvPr id="143" name="円/楕円 142"/>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116857</xdr:rowOff>
    </xdr:from>
    <xdr:ext cx="762000" cy="259045"/>
    <xdr:sp macro="" textlink="">
      <xdr:nvSpPr>
        <xdr:cNvPr id="144" name="物件費該当値テキスト"/>
        <xdr:cNvSpPr txBox="1"/>
      </xdr:nvSpPr>
      <xdr:spPr>
        <a:xfrm>
          <a:off x="165989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108204</xdr:rowOff>
    </xdr:from>
    <xdr:to>
      <xdr:col>22</xdr:col>
      <xdr:colOff>615950</xdr:colOff>
      <xdr:row>17</xdr:row>
      <xdr:rowOff>38354</xdr:rowOff>
    </xdr:to>
    <xdr:sp macro="" textlink="">
      <xdr:nvSpPr>
        <xdr:cNvPr id="145" name="円/楕円 144"/>
        <xdr:cNvSpPr/>
      </xdr:nvSpPr>
      <xdr:spPr>
        <a:xfrm>
          <a:off x="15621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48531</xdr:rowOff>
    </xdr:from>
    <xdr:ext cx="736600" cy="259045"/>
    <xdr:sp macro="" textlink="">
      <xdr:nvSpPr>
        <xdr:cNvPr id="146" name="テキスト ボックス 145"/>
        <xdr:cNvSpPr txBox="1"/>
      </xdr:nvSpPr>
      <xdr:spPr>
        <a:xfrm>
          <a:off x="15290800" y="2620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126492</xdr:rowOff>
    </xdr:from>
    <xdr:to>
      <xdr:col>21</xdr:col>
      <xdr:colOff>412750</xdr:colOff>
      <xdr:row>17</xdr:row>
      <xdr:rowOff>56642</xdr:rowOff>
    </xdr:to>
    <xdr:sp macro="" textlink="">
      <xdr:nvSpPr>
        <xdr:cNvPr id="147" name="円/楕円 146"/>
        <xdr:cNvSpPr/>
      </xdr:nvSpPr>
      <xdr:spPr>
        <a:xfrm>
          <a:off x="14732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41419</xdr:rowOff>
    </xdr:from>
    <xdr:ext cx="762000" cy="259045"/>
    <xdr:sp macro="" textlink="">
      <xdr:nvSpPr>
        <xdr:cNvPr id="148" name="テキスト ボックス 147"/>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112776</xdr:rowOff>
    </xdr:from>
    <xdr:to>
      <xdr:col>20</xdr:col>
      <xdr:colOff>209550</xdr:colOff>
      <xdr:row>17</xdr:row>
      <xdr:rowOff>42926</xdr:rowOff>
    </xdr:to>
    <xdr:sp macro="" textlink="">
      <xdr:nvSpPr>
        <xdr:cNvPr id="149" name="円/楕円 148"/>
        <xdr:cNvSpPr/>
      </xdr:nvSpPr>
      <xdr:spPr>
        <a:xfrm>
          <a:off x="13843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27703</xdr:rowOff>
    </xdr:from>
    <xdr:ext cx="762000" cy="259045"/>
    <xdr:sp macro="" textlink="">
      <xdr:nvSpPr>
        <xdr:cNvPr id="150" name="テキスト ボックス 149"/>
        <xdr:cNvSpPr txBox="1"/>
      </xdr:nvSpPr>
      <xdr:spPr>
        <a:xfrm>
          <a:off x="13512800" y="294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89916</xdr:rowOff>
    </xdr:from>
    <xdr:to>
      <xdr:col>19</xdr:col>
      <xdr:colOff>6350</xdr:colOff>
      <xdr:row>17</xdr:row>
      <xdr:rowOff>20066</xdr:rowOff>
    </xdr:to>
    <xdr:sp macro="" textlink="">
      <xdr:nvSpPr>
        <xdr:cNvPr id="151" name="円/楕円 150"/>
        <xdr:cNvSpPr/>
      </xdr:nvSpPr>
      <xdr:spPr>
        <a:xfrm>
          <a:off x="12954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4843</xdr:rowOff>
    </xdr:from>
    <xdr:ext cx="762000" cy="259045"/>
    <xdr:sp macro="" textlink="">
      <xdr:nvSpPr>
        <xdr:cNvPr id="152" name="テキスト ボックス 151"/>
        <xdr:cNvSpPr txBox="1"/>
      </xdr:nvSpPr>
      <xdr:spPr>
        <a:xfrm>
          <a:off x="12623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扶助費にかかる経常収支比率は類似団体の平均を下回っているが、平成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年度から上昇が続いている。</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年度においては、保育所等に係る給付費負担金の増加が</a:t>
          </a:r>
          <a:r>
            <a:rPr kumimoji="1" lang="ja-JP" altLang="ja-JP" sz="1100">
              <a:solidFill>
                <a:schemeClr val="dk1"/>
              </a:solidFill>
              <a:effectLst/>
              <a:latin typeface="+mn-lt"/>
              <a:ea typeface="+mn-ea"/>
              <a:cs typeface="+mn-cs"/>
            </a:rPr>
            <a:t>主な要因である。</a:t>
          </a:r>
          <a:endParaRPr lang="ja-JP" altLang="ja-JP" sz="1400">
            <a:effectLst/>
          </a:endParaRPr>
        </a:p>
        <a:p>
          <a:r>
            <a:rPr kumimoji="1" lang="ja-JP" altLang="ja-JP" sz="1100">
              <a:solidFill>
                <a:schemeClr val="dk1"/>
              </a:solidFill>
              <a:effectLst/>
              <a:latin typeface="+mn-lt"/>
              <a:ea typeface="+mn-ea"/>
              <a:cs typeface="+mn-cs"/>
            </a:rPr>
            <a:t>　今後も資格・認定審査等の適正化や各種手当の見直しを行い、上昇傾向に歯止めをかけるよう努める。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80" name="直線コネクタ 179"/>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1"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2" name="直線コネクタ 181"/>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3"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4" name="直線コネクタ 183"/>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146050</xdr:rowOff>
    </xdr:from>
    <xdr:to>
      <xdr:col>7</xdr:col>
      <xdr:colOff>15875</xdr:colOff>
      <xdr:row>55</xdr:row>
      <xdr:rowOff>146050</xdr:rowOff>
    </xdr:to>
    <xdr:cxnSp macro="">
      <xdr:nvCxnSpPr>
        <xdr:cNvPr id="185" name="直線コネクタ 184"/>
        <xdr:cNvCxnSpPr/>
      </xdr:nvCxnSpPr>
      <xdr:spPr>
        <a:xfrm>
          <a:off x="3987800" y="94043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6"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7" name="フローチャート : 判断 186"/>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31750</xdr:rowOff>
    </xdr:from>
    <xdr:to>
      <xdr:col>5</xdr:col>
      <xdr:colOff>549275</xdr:colOff>
      <xdr:row>54</xdr:row>
      <xdr:rowOff>146050</xdr:rowOff>
    </xdr:to>
    <xdr:cxnSp macro="">
      <xdr:nvCxnSpPr>
        <xdr:cNvPr id="188" name="直線コネクタ 187"/>
        <xdr:cNvCxnSpPr/>
      </xdr:nvCxnSpPr>
      <xdr:spPr>
        <a:xfrm>
          <a:off x="3098800" y="92900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9" name="フローチャート : 判断 188"/>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190" name="テキスト ボックス 189"/>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146050</xdr:rowOff>
    </xdr:from>
    <xdr:to>
      <xdr:col>4</xdr:col>
      <xdr:colOff>346075</xdr:colOff>
      <xdr:row>54</xdr:row>
      <xdr:rowOff>31750</xdr:rowOff>
    </xdr:to>
    <xdr:cxnSp macro="">
      <xdr:nvCxnSpPr>
        <xdr:cNvPr id="191" name="直線コネクタ 190"/>
        <xdr:cNvCxnSpPr/>
      </xdr:nvCxnSpPr>
      <xdr:spPr>
        <a:xfrm>
          <a:off x="2209800" y="9232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57150</xdr:rowOff>
    </xdr:from>
    <xdr:to>
      <xdr:col>4</xdr:col>
      <xdr:colOff>396875</xdr:colOff>
      <xdr:row>55</xdr:row>
      <xdr:rowOff>158750</xdr:rowOff>
    </xdr:to>
    <xdr:sp macro="" textlink="">
      <xdr:nvSpPr>
        <xdr:cNvPr id="192" name="フローチャート : 判断 191"/>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143527</xdr:rowOff>
    </xdr:from>
    <xdr:ext cx="762000" cy="259045"/>
    <xdr:sp macro="" textlink="">
      <xdr:nvSpPr>
        <xdr:cNvPr id="193" name="テキスト ボックス 192"/>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127000</xdr:rowOff>
    </xdr:from>
    <xdr:to>
      <xdr:col>3</xdr:col>
      <xdr:colOff>142875</xdr:colOff>
      <xdr:row>53</xdr:row>
      <xdr:rowOff>146050</xdr:rowOff>
    </xdr:to>
    <xdr:cxnSp macro="">
      <xdr:nvCxnSpPr>
        <xdr:cNvPr id="194" name="直線コネクタ 193"/>
        <xdr:cNvCxnSpPr/>
      </xdr:nvCxnSpPr>
      <xdr:spPr>
        <a:xfrm>
          <a:off x="1320800" y="9213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5" name="フローチャート : 判断 194"/>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196" name="テキスト ボックス 195"/>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197" name="フローチャート : 判断 196"/>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86377</xdr:rowOff>
    </xdr:from>
    <xdr:ext cx="762000" cy="259045"/>
    <xdr:sp macro="" textlink="">
      <xdr:nvSpPr>
        <xdr:cNvPr id="198" name="テキスト ボックス 197"/>
        <xdr:cNvSpPr txBox="1"/>
      </xdr:nvSpPr>
      <xdr:spPr>
        <a:xfrm>
          <a:off x="939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204" name="円/楕円 203"/>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111777</xdr:rowOff>
    </xdr:from>
    <xdr:ext cx="762000" cy="259045"/>
    <xdr:sp macro="" textlink="">
      <xdr:nvSpPr>
        <xdr:cNvPr id="205" name="扶助費該当値テキスト"/>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95250</xdr:rowOff>
    </xdr:from>
    <xdr:to>
      <xdr:col>5</xdr:col>
      <xdr:colOff>600075</xdr:colOff>
      <xdr:row>55</xdr:row>
      <xdr:rowOff>25400</xdr:rowOff>
    </xdr:to>
    <xdr:sp macro="" textlink="">
      <xdr:nvSpPr>
        <xdr:cNvPr id="206" name="円/楕円 205"/>
        <xdr:cNvSpPr/>
      </xdr:nvSpPr>
      <xdr:spPr>
        <a:xfrm>
          <a:off x="3937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35577</xdr:rowOff>
    </xdr:from>
    <xdr:ext cx="736600" cy="259045"/>
    <xdr:sp macro="" textlink="">
      <xdr:nvSpPr>
        <xdr:cNvPr id="207" name="テキスト ボックス 206"/>
        <xdr:cNvSpPr txBox="1"/>
      </xdr:nvSpPr>
      <xdr:spPr>
        <a:xfrm>
          <a:off x="3606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152400</xdr:rowOff>
    </xdr:from>
    <xdr:to>
      <xdr:col>4</xdr:col>
      <xdr:colOff>396875</xdr:colOff>
      <xdr:row>54</xdr:row>
      <xdr:rowOff>82550</xdr:rowOff>
    </xdr:to>
    <xdr:sp macro="" textlink="">
      <xdr:nvSpPr>
        <xdr:cNvPr id="208" name="円/楕円 207"/>
        <xdr:cNvSpPr/>
      </xdr:nvSpPr>
      <xdr:spPr>
        <a:xfrm>
          <a:off x="3048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92727</xdr:rowOff>
    </xdr:from>
    <xdr:ext cx="762000" cy="259045"/>
    <xdr:sp macro="" textlink="">
      <xdr:nvSpPr>
        <xdr:cNvPr id="209" name="テキスト ボックス 208"/>
        <xdr:cNvSpPr txBox="1"/>
      </xdr:nvSpPr>
      <xdr:spPr>
        <a:xfrm>
          <a:off x="2717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95250</xdr:rowOff>
    </xdr:from>
    <xdr:to>
      <xdr:col>3</xdr:col>
      <xdr:colOff>193675</xdr:colOff>
      <xdr:row>54</xdr:row>
      <xdr:rowOff>25400</xdr:rowOff>
    </xdr:to>
    <xdr:sp macro="" textlink="">
      <xdr:nvSpPr>
        <xdr:cNvPr id="210" name="円/楕円 209"/>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35577</xdr:rowOff>
    </xdr:from>
    <xdr:ext cx="762000" cy="259045"/>
    <xdr:sp macro="" textlink="">
      <xdr:nvSpPr>
        <xdr:cNvPr id="211" name="テキスト ボックス 210"/>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76200</xdr:rowOff>
    </xdr:from>
    <xdr:to>
      <xdr:col>1</xdr:col>
      <xdr:colOff>676275</xdr:colOff>
      <xdr:row>54</xdr:row>
      <xdr:rowOff>6350</xdr:rowOff>
    </xdr:to>
    <xdr:sp macro="" textlink="">
      <xdr:nvSpPr>
        <xdr:cNvPr id="212" name="円/楕円 211"/>
        <xdr:cNvSpPr/>
      </xdr:nvSpPr>
      <xdr:spPr>
        <a:xfrm>
          <a:off x="1270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16527</xdr:rowOff>
    </xdr:from>
    <xdr:ext cx="762000" cy="259045"/>
    <xdr:sp macro="" textlink="">
      <xdr:nvSpPr>
        <xdr:cNvPr id="213" name="テキスト ボックス 212"/>
        <xdr:cNvSpPr txBox="1"/>
      </xdr:nvSpPr>
      <xdr:spPr>
        <a:xfrm>
          <a:off x="939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その他については</a:t>
          </a:r>
          <a:r>
            <a:rPr lang="ja-JP" altLang="en-US" sz="1100" b="0" i="0" baseline="0">
              <a:solidFill>
                <a:schemeClr val="dk1"/>
              </a:solidFill>
              <a:effectLst/>
              <a:latin typeface="+mn-lt"/>
              <a:ea typeface="+mn-ea"/>
              <a:cs typeface="+mn-cs"/>
            </a:rPr>
            <a:t>水道事業会計への繰出金が増加したことが</a:t>
          </a:r>
          <a:r>
            <a:rPr lang="ja-JP" altLang="ja-JP" sz="1100" b="0" i="0" baseline="0">
              <a:solidFill>
                <a:schemeClr val="dk1"/>
              </a:solidFill>
              <a:effectLst/>
              <a:latin typeface="+mn-lt"/>
              <a:ea typeface="+mn-ea"/>
              <a:cs typeface="+mn-cs"/>
            </a:rPr>
            <a:t>大きな要因で</a:t>
          </a:r>
          <a:r>
            <a:rPr lang="ja-JP" altLang="en-US" sz="1100" b="0" i="0" baseline="0">
              <a:solidFill>
                <a:schemeClr val="dk1"/>
              </a:solidFill>
              <a:effectLst/>
              <a:latin typeface="+mn-lt"/>
              <a:ea typeface="+mn-ea"/>
              <a:cs typeface="+mn-cs"/>
            </a:rPr>
            <a:t>ある。また、</a:t>
          </a:r>
          <a:r>
            <a:rPr lang="ja-JP" altLang="ja-JP" sz="1100" b="0" i="0" baseline="0">
              <a:solidFill>
                <a:schemeClr val="dk1"/>
              </a:solidFill>
              <a:effectLst/>
              <a:latin typeface="+mn-lt"/>
              <a:ea typeface="+mn-ea"/>
              <a:cs typeface="+mn-cs"/>
            </a:rPr>
            <a:t>維持補修費にかかる経常収支比率については増加傾向にあり、今後も大規模修繕や更新の時期をむかえることから公共施設等総合管理計画に基いた計画的な長寿命化対策及び公共施設等の有効活用・適正化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127000</xdr:rowOff>
    </xdr:from>
    <xdr:to>
      <xdr:col>24</xdr:col>
      <xdr:colOff>31750</xdr:colOff>
      <xdr:row>60</xdr:row>
      <xdr:rowOff>40132</xdr:rowOff>
    </xdr:to>
    <xdr:cxnSp macro="">
      <xdr:nvCxnSpPr>
        <xdr:cNvPr id="238" name="直線コネクタ 237"/>
        <xdr:cNvCxnSpPr/>
      </xdr:nvCxnSpPr>
      <xdr:spPr>
        <a:xfrm flipV="1">
          <a:off x="16510000" y="9385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9"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40" name="直線コネクタ 239"/>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41927</xdr:rowOff>
    </xdr:from>
    <xdr:ext cx="762000" cy="259045"/>
    <xdr:sp macro="" textlink="">
      <xdr:nvSpPr>
        <xdr:cNvPr id="241" name="その他最大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54</xdr:row>
      <xdr:rowOff>127000</xdr:rowOff>
    </xdr:from>
    <xdr:to>
      <xdr:col>24</xdr:col>
      <xdr:colOff>120650</xdr:colOff>
      <xdr:row>54</xdr:row>
      <xdr:rowOff>127000</xdr:rowOff>
    </xdr:to>
    <xdr:cxnSp macro="">
      <xdr:nvCxnSpPr>
        <xdr:cNvPr id="242" name="直線コネクタ 241"/>
        <xdr:cNvCxnSpPr/>
      </xdr:nvCxnSpPr>
      <xdr:spPr>
        <a:xfrm>
          <a:off x="16421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152146</xdr:rowOff>
    </xdr:from>
    <xdr:to>
      <xdr:col>24</xdr:col>
      <xdr:colOff>31750</xdr:colOff>
      <xdr:row>56</xdr:row>
      <xdr:rowOff>26416</xdr:rowOff>
    </xdr:to>
    <xdr:cxnSp macro="">
      <xdr:nvCxnSpPr>
        <xdr:cNvPr id="243" name="直線コネクタ 242"/>
        <xdr:cNvCxnSpPr/>
      </xdr:nvCxnSpPr>
      <xdr:spPr>
        <a:xfrm>
          <a:off x="15671800" y="958189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116857</xdr:rowOff>
    </xdr:from>
    <xdr:ext cx="762000" cy="259045"/>
    <xdr:sp macro="" textlink="">
      <xdr:nvSpPr>
        <xdr:cNvPr id="244"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45" name="フローチャート : 判断 24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152146</xdr:rowOff>
    </xdr:from>
    <xdr:to>
      <xdr:col>22</xdr:col>
      <xdr:colOff>565150</xdr:colOff>
      <xdr:row>56</xdr:row>
      <xdr:rowOff>12700</xdr:rowOff>
    </xdr:to>
    <xdr:cxnSp macro="">
      <xdr:nvCxnSpPr>
        <xdr:cNvPr id="246" name="直線コネクタ 245"/>
        <xdr:cNvCxnSpPr/>
      </xdr:nvCxnSpPr>
      <xdr:spPr>
        <a:xfrm flipV="1">
          <a:off x="14782800" y="95818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117348</xdr:rowOff>
    </xdr:from>
    <xdr:to>
      <xdr:col>22</xdr:col>
      <xdr:colOff>615950</xdr:colOff>
      <xdr:row>57</xdr:row>
      <xdr:rowOff>47498</xdr:rowOff>
    </xdr:to>
    <xdr:sp macro="" textlink="">
      <xdr:nvSpPr>
        <xdr:cNvPr id="247" name="フローチャート : 判断 246"/>
        <xdr:cNvSpPr/>
      </xdr:nvSpPr>
      <xdr:spPr>
        <a:xfrm>
          <a:off x="15621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32275</xdr:rowOff>
    </xdr:from>
    <xdr:ext cx="736600" cy="259045"/>
    <xdr:sp macro="" textlink="">
      <xdr:nvSpPr>
        <xdr:cNvPr id="248" name="テキスト ボックス 247"/>
        <xdr:cNvSpPr txBox="1"/>
      </xdr:nvSpPr>
      <xdr:spPr>
        <a:xfrm>
          <a:off x="15290800" y="980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xdr:rowOff>
    </xdr:from>
    <xdr:to>
      <xdr:col>21</xdr:col>
      <xdr:colOff>361950</xdr:colOff>
      <xdr:row>56</xdr:row>
      <xdr:rowOff>12700</xdr:rowOff>
    </xdr:to>
    <xdr:cxnSp macro="">
      <xdr:nvCxnSpPr>
        <xdr:cNvPr id="249" name="直線コネクタ 248"/>
        <xdr:cNvCxnSpPr/>
      </xdr:nvCxnSpPr>
      <xdr:spPr>
        <a:xfrm>
          <a:off x="13893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50" name="フローチャート : 判断 24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36847</xdr:rowOff>
    </xdr:from>
    <xdr:ext cx="762000" cy="259045"/>
    <xdr:sp macro="" textlink="">
      <xdr:nvSpPr>
        <xdr:cNvPr id="251" name="テキスト ボックス 250"/>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156718</xdr:rowOff>
    </xdr:from>
    <xdr:to>
      <xdr:col>20</xdr:col>
      <xdr:colOff>158750</xdr:colOff>
      <xdr:row>56</xdr:row>
      <xdr:rowOff>12700</xdr:rowOff>
    </xdr:to>
    <xdr:cxnSp macro="">
      <xdr:nvCxnSpPr>
        <xdr:cNvPr id="252" name="直線コネクタ 251"/>
        <xdr:cNvCxnSpPr/>
      </xdr:nvCxnSpPr>
      <xdr:spPr>
        <a:xfrm>
          <a:off x="13004800" y="95864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89916</xdr:rowOff>
    </xdr:from>
    <xdr:to>
      <xdr:col>20</xdr:col>
      <xdr:colOff>209550</xdr:colOff>
      <xdr:row>57</xdr:row>
      <xdr:rowOff>20066</xdr:rowOff>
    </xdr:to>
    <xdr:sp macro="" textlink="">
      <xdr:nvSpPr>
        <xdr:cNvPr id="253" name="フローチャート : 判断 252"/>
        <xdr:cNvSpPr/>
      </xdr:nvSpPr>
      <xdr:spPr>
        <a:xfrm>
          <a:off x="13843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4843</xdr:rowOff>
    </xdr:from>
    <xdr:ext cx="762000" cy="259045"/>
    <xdr:sp macro="" textlink="">
      <xdr:nvSpPr>
        <xdr:cNvPr id="254" name="テキスト ボックス 253"/>
        <xdr:cNvSpPr txBox="1"/>
      </xdr:nvSpPr>
      <xdr:spPr>
        <a:xfrm>
          <a:off x="13512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89916</xdr:rowOff>
    </xdr:from>
    <xdr:to>
      <xdr:col>19</xdr:col>
      <xdr:colOff>6350</xdr:colOff>
      <xdr:row>57</xdr:row>
      <xdr:rowOff>20066</xdr:rowOff>
    </xdr:to>
    <xdr:sp macro="" textlink="">
      <xdr:nvSpPr>
        <xdr:cNvPr id="255" name="フローチャート : 判断 254"/>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4843</xdr:rowOff>
    </xdr:from>
    <xdr:ext cx="762000" cy="259045"/>
    <xdr:sp macro="" textlink="">
      <xdr:nvSpPr>
        <xdr:cNvPr id="256" name="テキスト ボックス 255"/>
        <xdr:cNvSpPr txBox="1"/>
      </xdr:nvSpPr>
      <xdr:spPr>
        <a:xfrm>
          <a:off x="12623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147066</xdr:rowOff>
    </xdr:from>
    <xdr:to>
      <xdr:col>24</xdr:col>
      <xdr:colOff>82550</xdr:colOff>
      <xdr:row>56</xdr:row>
      <xdr:rowOff>77216</xdr:rowOff>
    </xdr:to>
    <xdr:sp macro="" textlink="">
      <xdr:nvSpPr>
        <xdr:cNvPr id="262" name="円/楕円 261"/>
        <xdr:cNvSpPr/>
      </xdr:nvSpPr>
      <xdr:spPr>
        <a:xfrm>
          <a:off x="164592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163593</xdr:rowOff>
    </xdr:from>
    <xdr:ext cx="762000" cy="259045"/>
    <xdr:sp macro="" textlink="">
      <xdr:nvSpPr>
        <xdr:cNvPr id="263" name="その他該当値テキスト"/>
        <xdr:cNvSpPr txBox="1"/>
      </xdr:nvSpPr>
      <xdr:spPr>
        <a:xfrm>
          <a:off x="16598900" y="9421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101346</xdr:rowOff>
    </xdr:from>
    <xdr:to>
      <xdr:col>22</xdr:col>
      <xdr:colOff>615950</xdr:colOff>
      <xdr:row>56</xdr:row>
      <xdr:rowOff>31496</xdr:rowOff>
    </xdr:to>
    <xdr:sp macro="" textlink="">
      <xdr:nvSpPr>
        <xdr:cNvPr id="264" name="円/楕円 263"/>
        <xdr:cNvSpPr/>
      </xdr:nvSpPr>
      <xdr:spPr>
        <a:xfrm>
          <a:off x="15621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41673</xdr:rowOff>
    </xdr:from>
    <xdr:ext cx="736600" cy="259045"/>
    <xdr:sp macro="" textlink="">
      <xdr:nvSpPr>
        <xdr:cNvPr id="265" name="テキスト ボックス 264"/>
        <xdr:cNvSpPr txBox="1"/>
      </xdr:nvSpPr>
      <xdr:spPr>
        <a:xfrm>
          <a:off x="15290800" y="929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133350</xdr:rowOff>
    </xdr:from>
    <xdr:to>
      <xdr:col>21</xdr:col>
      <xdr:colOff>412750</xdr:colOff>
      <xdr:row>56</xdr:row>
      <xdr:rowOff>63500</xdr:rowOff>
    </xdr:to>
    <xdr:sp macro="" textlink="">
      <xdr:nvSpPr>
        <xdr:cNvPr id="266" name="円/楕円 265"/>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73677</xdr:rowOff>
    </xdr:from>
    <xdr:ext cx="762000" cy="259045"/>
    <xdr:sp macro="" textlink="">
      <xdr:nvSpPr>
        <xdr:cNvPr id="267" name="テキスト ボックス 266"/>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133350</xdr:rowOff>
    </xdr:from>
    <xdr:to>
      <xdr:col>20</xdr:col>
      <xdr:colOff>209550</xdr:colOff>
      <xdr:row>56</xdr:row>
      <xdr:rowOff>63500</xdr:rowOff>
    </xdr:to>
    <xdr:sp macro="" textlink="">
      <xdr:nvSpPr>
        <xdr:cNvPr id="268" name="円/楕円 267"/>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69" name="テキスト ボックス 268"/>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105918</xdr:rowOff>
    </xdr:from>
    <xdr:to>
      <xdr:col>19</xdr:col>
      <xdr:colOff>6350</xdr:colOff>
      <xdr:row>56</xdr:row>
      <xdr:rowOff>36068</xdr:rowOff>
    </xdr:to>
    <xdr:sp macro="" textlink="">
      <xdr:nvSpPr>
        <xdr:cNvPr id="270" name="円/楕円 269"/>
        <xdr:cNvSpPr/>
      </xdr:nvSpPr>
      <xdr:spPr>
        <a:xfrm>
          <a:off x="12954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46245</xdr:rowOff>
    </xdr:from>
    <xdr:ext cx="762000" cy="259045"/>
    <xdr:sp macro="" textlink="">
      <xdr:nvSpPr>
        <xdr:cNvPr id="271" name="テキスト ボックス 270"/>
        <xdr:cNvSpPr txBox="1"/>
      </xdr:nvSpPr>
      <xdr:spPr>
        <a:xfrm>
          <a:off x="12623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類似団体の平均とほぼ同程度で推移しているが</a:t>
          </a:r>
          <a:r>
            <a:rPr lang="ja-JP" altLang="en-US" sz="1100" b="0" i="0" baseline="0">
              <a:solidFill>
                <a:schemeClr val="dk1"/>
              </a:solidFill>
              <a:effectLst/>
              <a:latin typeface="+mn-lt"/>
              <a:ea typeface="+mn-ea"/>
              <a:cs typeface="+mn-cs"/>
            </a:rPr>
            <a:t>、保育所に係る施設型給付費等負担金については増加傾向にある。</a:t>
          </a:r>
          <a:r>
            <a:rPr lang="ja-JP" altLang="ja-JP" sz="1100" b="0" i="0" baseline="0">
              <a:solidFill>
                <a:schemeClr val="dk1"/>
              </a:solidFill>
              <a:effectLst/>
              <a:latin typeface="+mn-lt"/>
              <a:ea typeface="+mn-ea"/>
              <a:cs typeface="+mn-cs"/>
            </a:rPr>
            <a:t>補助金の交付要綱を厳格に定め、費用対効果等を十分に精査し、不適当な補助金は見直しや廃止を行う。</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136144</xdr:rowOff>
    </xdr:from>
    <xdr:to>
      <xdr:col>24</xdr:col>
      <xdr:colOff>31750</xdr:colOff>
      <xdr:row>40</xdr:row>
      <xdr:rowOff>104140</xdr:rowOff>
    </xdr:to>
    <xdr:cxnSp macro="">
      <xdr:nvCxnSpPr>
        <xdr:cNvPr id="296" name="直線コネクタ 295"/>
        <xdr:cNvCxnSpPr/>
      </xdr:nvCxnSpPr>
      <xdr:spPr>
        <a:xfrm flipV="1">
          <a:off x="16510000" y="596544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7"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298" name="直線コネクタ 297"/>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51071</xdr:rowOff>
    </xdr:from>
    <xdr:ext cx="762000" cy="259045"/>
    <xdr:sp macro="" textlink="">
      <xdr:nvSpPr>
        <xdr:cNvPr id="299" name="補助費等最大値テキスト"/>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34</xdr:row>
      <xdr:rowOff>136144</xdr:rowOff>
    </xdr:from>
    <xdr:to>
      <xdr:col>24</xdr:col>
      <xdr:colOff>120650</xdr:colOff>
      <xdr:row>34</xdr:row>
      <xdr:rowOff>136144</xdr:rowOff>
    </xdr:to>
    <xdr:cxnSp macro="">
      <xdr:nvCxnSpPr>
        <xdr:cNvPr id="300" name="直線コネクタ 299"/>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10414</xdr:rowOff>
    </xdr:from>
    <xdr:to>
      <xdr:col>24</xdr:col>
      <xdr:colOff>31750</xdr:colOff>
      <xdr:row>37</xdr:row>
      <xdr:rowOff>24130</xdr:rowOff>
    </xdr:to>
    <xdr:cxnSp macro="">
      <xdr:nvCxnSpPr>
        <xdr:cNvPr id="301" name="直線コネクタ 300"/>
        <xdr:cNvCxnSpPr/>
      </xdr:nvCxnSpPr>
      <xdr:spPr>
        <a:xfrm>
          <a:off x="15671800" y="635406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02"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3" name="フローチャート : 判断 30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154432</xdr:rowOff>
    </xdr:from>
    <xdr:to>
      <xdr:col>22</xdr:col>
      <xdr:colOff>565150</xdr:colOff>
      <xdr:row>37</xdr:row>
      <xdr:rowOff>10414</xdr:rowOff>
    </xdr:to>
    <xdr:cxnSp macro="">
      <xdr:nvCxnSpPr>
        <xdr:cNvPr id="304" name="直線コネクタ 303"/>
        <xdr:cNvCxnSpPr/>
      </xdr:nvCxnSpPr>
      <xdr:spPr>
        <a:xfrm>
          <a:off x="14782800" y="63266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762</xdr:rowOff>
    </xdr:from>
    <xdr:to>
      <xdr:col>22</xdr:col>
      <xdr:colOff>615950</xdr:colOff>
      <xdr:row>37</xdr:row>
      <xdr:rowOff>102362</xdr:rowOff>
    </xdr:to>
    <xdr:sp macro="" textlink="">
      <xdr:nvSpPr>
        <xdr:cNvPr id="305" name="フローチャート : 判断 304"/>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87139</xdr:rowOff>
    </xdr:from>
    <xdr:ext cx="736600" cy="259045"/>
    <xdr:sp macro="" textlink="">
      <xdr:nvSpPr>
        <xdr:cNvPr id="306" name="テキスト ボックス 305"/>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154432</xdr:rowOff>
    </xdr:from>
    <xdr:to>
      <xdr:col>21</xdr:col>
      <xdr:colOff>361950</xdr:colOff>
      <xdr:row>37</xdr:row>
      <xdr:rowOff>24130</xdr:rowOff>
    </xdr:to>
    <xdr:cxnSp macro="">
      <xdr:nvCxnSpPr>
        <xdr:cNvPr id="307" name="直線コネクタ 306"/>
        <xdr:cNvCxnSpPr/>
      </xdr:nvCxnSpPr>
      <xdr:spPr>
        <a:xfrm flipV="1">
          <a:off x="13893800" y="63266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08" name="フローチャート : 判断 307"/>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77995</xdr:rowOff>
    </xdr:from>
    <xdr:ext cx="762000" cy="259045"/>
    <xdr:sp macro="" textlink="">
      <xdr:nvSpPr>
        <xdr:cNvPr id="309" name="テキスト ボックス 308"/>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19558</xdr:rowOff>
    </xdr:from>
    <xdr:to>
      <xdr:col>20</xdr:col>
      <xdr:colOff>158750</xdr:colOff>
      <xdr:row>37</xdr:row>
      <xdr:rowOff>24130</xdr:rowOff>
    </xdr:to>
    <xdr:cxnSp macro="">
      <xdr:nvCxnSpPr>
        <xdr:cNvPr id="310" name="直線コネクタ 309"/>
        <xdr:cNvCxnSpPr/>
      </xdr:nvCxnSpPr>
      <xdr:spPr>
        <a:xfrm>
          <a:off x="13004800" y="6363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1" name="フローチャート : 判断 310"/>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2" name="テキスト ボックス 311"/>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3" name="フローチャート : 判断 312"/>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14" name="テキスト ボックス 313"/>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20" name="円/楕円 319"/>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161307</xdr:rowOff>
    </xdr:from>
    <xdr:ext cx="762000" cy="259045"/>
    <xdr:sp macro="" textlink="">
      <xdr:nvSpPr>
        <xdr:cNvPr id="321" name="補助費等該当値テキスト"/>
        <xdr:cNvSpPr txBox="1"/>
      </xdr:nvSpPr>
      <xdr:spPr>
        <a:xfrm>
          <a:off x="165989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131064</xdr:rowOff>
    </xdr:from>
    <xdr:to>
      <xdr:col>22</xdr:col>
      <xdr:colOff>615950</xdr:colOff>
      <xdr:row>37</xdr:row>
      <xdr:rowOff>61214</xdr:rowOff>
    </xdr:to>
    <xdr:sp macro="" textlink="">
      <xdr:nvSpPr>
        <xdr:cNvPr id="322" name="円/楕円 321"/>
        <xdr:cNvSpPr/>
      </xdr:nvSpPr>
      <xdr:spPr>
        <a:xfrm>
          <a:off x="15621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71391</xdr:rowOff>
    </xdr:from>
    <xdr:ext cx="736600" cy="259045"/>
    <xdr:sp macro="" textlink="">
      <xdr:nvSpPr>
        <xdr:cNvPr id="323" name="テキスト ボックス 322"/>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103632</xdr:rowOff>
    </xdr:from>
    <xdr:to>
      <xdr:col>21</xdr:col>
      <xdr:colOff>412750</xdr:colOff>
      <xdr:row>37</xdr:row>
      <xdr:rowOff>33782</xdr:rowOff>
    </xdr:to>
    <xdr:sp macro="" textlink="">
      <xdr:nvSpPr>
        <xdr:cNvPr id="324" name="円/楕円 323"/>
        <xdr:cNvSpPr/>
      </xdr:nvSpPr>
      <xdr:spPr>
        <a:xfrm>
          <a:off x="14732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43959</xdr:rowOff>
    </xdr:from>
    <xdr:ext cx="762000" cy="259045"/>
    <xdr:sp macro="" textlink="">
      <xdr:nvSpPr>
        <xdr:cNvPr id="325" name="テキスト ボックス 324"/>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144780</xdr:rowOff>
    </xdr:from>
    <xdr:to>
      <xdr:col>20</xdr:col>
      <xdr:colOff>209550</xdr:colOff>
      <xdr:row>37</xdr:row>
      <xdr:rowOff>74930</xdr:rowOff>
    </xdr:to>
    <xdr:sp macro="" textlink="">
      <xdr:nvSpPr>
        <xdr:cNvPr id="326" name="円/楕円 325"/>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27" name="テキスト ボックス 326"/>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140208</xdr:rowOff>
    </xdr:from>
    <xdr:to>
      <xdr:col>19</xdr:col>
      <xdr:colOff>6350</xdr:colOff>
      <xdr:row>37</xdr:row>
      <xdr:rowOff>70358</xdr:rowOff>
    </xdr:to>
    <xdr:sp macro="" textlink="">
      <xdr:nvSpPr>
        <xdr:cNvPr id="328" name="円/楕円 327"/>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80535</xdr:rowOff>
    </xdr:from>
    <xdr:ext cx="762000" cy="259045"/>
    <xdr:sp macro="" textlink="">
      <xdr:nvSpPr>
        <xdr:cNvPr id="329" name="テキスト ボックス 328"/>
        <xdr:cNvSpPr txBox="1"/>
      </xdr:nvSpPr>
      <xdr:spPr>
        <a:xfrm>
          <a:off x="12623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町村合併前後に大規模整備事業が集中したことに加え、合併町村の地方債を引き継いだこと等により地方債現在高が増加した影響で、類似団体の平均を上回っている</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非常に厳しい財政運営が引き続き予想されるため、地方債の新規発行を伴う普通建設事業を抑制し、計画的な繰上償還を継続するなどの対策を講じたい。</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138430</xdr:rowOff>
    </xdr:from>
    <xdr:to>
      <xdr:col>7</xdr:col>
      <xdr:colOff>15875</xdr:colOff>
      <xdr:row>82</xdr:row>
      <xdr:rowOff>62230</xdr:rowOff>
    </xdr:to>
    <xdr:cxnSp macro="">
      <xdr:nvCxnSpPr>
        <xdr:cNvPr id="356" name="直線コネクタ 355"/>
        <xdr:cNvCxnSpPr/>
      </xdr:nvCxnSpPr>
      <xdr:spPr>
        <a:xfrm flipV="1">
          <a:off x="4826000" y="126542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34307</xdr:rowOff>
    </xdr:from>
    <xdr:ext cx="762000" cy="259045"/>
    <xdr:sp macro="" textlink="">
      <xdr:nvSpPr>
        <xdr:cNvPr id="357" name="公債費最小値テキスト"/>
        <xdr:cNvSpPr txBox="1"/>
      </xdr:nvSpPr>
      <xdr:spPr>
        <a:xfrm>
          <a:off x="4914900" y="1409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612775</xdr:colOff>
      <xdr:row>82</xdr:row>
      <xdr:rowOff>62230</xdr:rowOff>
    </xdr:from>
    <xdr:to>
      <xdr:col>7</xdr:col>
      <xdr:colOff>104775</xdr:colOff>
      <xdr:row>82</xdr:row>
      <xdr:rowOff>62230</xdr:rowOff>
    </xdr:to>
    <xdr:cxnSp macro="">
      <xdr:nvCxnSpPr>
        <xdr:cNvPr id="358" name="直線コネクタ 357"/>
        <xdr:cNvCxnSpPr/>
      </xdr:nvCxnSpPr>
      <xdr:spPr>
        <a:xfrm>
          <a:off x="4737100" y="14121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53357</xdr:rowOff>
    </xdr:from>
    <xdr:ext cx="762000" cy="259045"/>
    <xdr:sp macro="" textlink="">
      <xdr:nvSpPr>
        <xdr:cNvPr id="359"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73</xdr:row>
      <xdr:rowOff>138430</xdr:rowOff>
    </xdr:from>
    <xdr:to>
      <xdr:col>7</xdr:col>
      <xdr:colOff>104775</xdr:colOff>
      <xdr:row>73</xdr:row>
      <xdr:rowOff>138430</xdr:rowOff>
    </xdr:to>
    <xdr:cxnSp macro="">
      <xdr:nvCxnSpPr>
        <xdr:cNvPr id="360" name="直線コネクタ 359"/>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73661</xdr:rowOff>
    </xdr:from>
    <xdr:to>
      <xdr:col>7</xdr:col>
      <xdr:colOff>15875</xdr:colOff>
      <xdr:row>78</xdr:row>
      <xdr:rowOff>81280</xdr:rowOff>
    </xdr:to>
    <xdr:cxnSp macro="">
      <xdr:nvCxnSpPr>
        <xdr:cNvPr id="361" name="直線コネクタ 360"/>
        <xdr:cNvCxnSpPr/>
      </xdr:nvCxnSpPr>
      <xdr:spPr>
        <a:xfrm flipV="1">
          <a:off x="3987800" y="134467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66057</xdr:rowOff>
    </xdr:from>
    <xdr:ext cx="762000" cy="259045"/>
    <xdr:sp macro="" textlink="">
      <xdr:nvSpPr>
        <xdr:cNvPr id="362" name="公債費平均値テキスト"/>
        <xdr:cNvSpPr txBox="1"/>
      </xdr:nvSpPr>
      <xdr:spPr>
        <a:xfrm>
          <a:off x="4914900" y="12924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49530</xdr:rowOff>
    </xdr:from>
    <xdr:to>
      <xdr:col>7</xdr:col>
      <xdr:colOff>66675</xdr:colOff>
      <xdr:row>76</xdr:row>
      <xdr:rowOff>151130</xdr:rowOff>
    </xdr:to>
    <xdr:sp macro="" textlink="">
      <xdr:nvSpPr>
        <xdr:cNvPr id="363" name="フローチャート : 判断 362"/>
        <xdr:cNvSpPr/>
      </xdr:nvSpPr>
      <xdr:spPr>
        <a:xfrm>
          <a:off x="47752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81280</xdr:rowOff>
    </xdr:from>
    <xdr:to>
      <xdr:col>5</xdr:col>
      <xdr:colOff>549275</xdr:colOff>
      <xdr:row>78</xdr:row>
      <xdr:rowOff>111761</xdr:rowOff>
    </xdr:to>
    <xdr:cxnSp macro="">
      <xdr:nvCxnSpPr>
        <xdr:cNvPr id="364" name="直線コネクタ 363"/>
        <xdr:cNvCxnSpPr/>
      </xdr:nvCxnSpPr>
      <xdr:spPr>
        <a:xfrm flipV="1">
          <a:off x="3098800" y="134543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11430</xdr:rowOff>
    </xdr:from>
    <xdr:to>
      <xdr:col>5</xdr:col>
      <xdr:colOff>600075</xdr:colOff>
      <xdr:row>76</xdr:row>
      <xdr:rowOff>113030</xdr:rowOff>
    </xdr:to>
    <xdr:sp macro="" textlink="">
      <xdr:nvSpPr>
        <xdr:cNvPr id="365" name="フローチャート : 判断 364"/>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123207</xdr:rowOff>
    </xdr:from>
    <xdr:ext cx="736600" cy="259045"/>
    <xdr:sp macro="" textlink="">
      <xdr:nvSpPr>
        <xdr:cNvPr id="366" name="テキスト ボックス 365"/>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88900</xdr:rowOff>
    </xdr:from>
    <xdr:to>
      <xdr:col>4</xdr:col>
      <xdr:colOff>346075</xdr:colOff>
      <xdr:row>78</xdr:row>
      <xdr:rowOff>111761</xdr:rowOff>
    </xdr:to>
    <xdr:cxnSp macro="">
      <xdr:nvCxnSpPr>
        <xdr:cNvPr id="367" name="直線コネクタ 366"/>
        <xdr:cNvCxnSpPr/>
      </xdr:nvCxnSpPr>
      <xdr:spPr>
        <a:xfrm>
          <a:off x="2209800" y="134620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72389</xdr:rowOff>
    </xdr:from>
    <xdr:to>
      <xdr:col>4</xdr:col>
      <xdr:colOff>396875</xdr:colOff>
      <xdr:row>77</xdr:row>
      <xdr:rowOff>2539</xdr:rowOff>
    </xdr:to>
    <xdr:sp macro="" textlink="">
      <xdr:nvSpPr>
        <xdr:cNvPr id="368" name="フローチャート : 判断 367"/>
        <xdr:cNvSpPr/>
      </xdr:nvSpPr>
      <xdr:spPr>
        <a:xfrm>
          <a:off x="3048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12717</xdr:rowOff>
    </xdr:from>
    <xdr:ext cx="762000" cy="259045"/>
    <xdr:sp macro="" textlink="">
      <xdr:nvSpPr>
        <xdr:cNvPr id="369" name="テキスト ボックス 368"/>
        <xdr:cNvSpPr txBox="1"/>
      </xdr:nvSpPr>
      <xdr:spPr>
        <a:xfrm>
          <a:off x="2717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88900</xdr:rowOff>
    </xdr:from>
    <xdr:to>
      <xdr:col>3</xdr:col>
      <xdr:colOff>142875</xdr:colOff>
      <xdr:row>78</xdr:row>
      <xdr:rowOff>165100</xdr:rowOff>
    </xdr:to>
    <xdr:cxnSp macro="">
      <xdr:nvCxnSpPr>
        <xdr:cNvPr id="370" name="直線コネクタ 369"/>
        <xdr:cNvCxnSpPr/>
      </xdr:nvCxnSpPr>
      <xdr:spPr>
        <a:xfrm flipV="1">
          <a:off x="1320800" y="13462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87630</xdr:rowOff>
    </xdr:from>
    <xdr:to>
      <xdr:col>3</xdr:col>
      <xdr:colOff>193675</xdr:colOff>
      <xdr:row>77</xdr:row>
      <xdr:rowOff>17780</xdr:rowOff>
    </xdr:to>
    <xdr:sp macro="" textlink="">
      <xdr:nvSpPr>
        <xdr:cNvPr id="371" name="フローチャート : 判断 370"/>
        <xdr:cNvSpPr/>
      </xdr:nvSpPr>
      <xdr:spPr>
        <a:xfrm>
          <a:off x="2159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27957</xdr:rowOff>
    </xdr:from>
    <xdr:ext cx="762000" cy="259045"/>
    <xdr:sp macro="" textlink="">
      <xdr:nvSpPr>
        <xdr:cNvPr id="372" name="テキスト ボックス 371"/>
        <xdr:cNvSpPr txBox="1"/>
      </xdr:nvSpPr>
      <xdr:spPr>
        <a:xfrm>
          <a:off x="1828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73" name="フローチャート : 判断 372"/>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39387</xdr:rowOff>
    </xdr:from>
    <xdr:ext cx="762000" cy="259045"/>
    <xdr:sp macro="" textlink="">
      <xdr:nvSpPr>
        <xdr:cNvPr id="374" name="テキスト ボックス 373"/>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22861</xdr:rowOff>
    </xdr:from>
    <xdr:to>
      <xdr:col>7</xdr:col>
      <xdr:colOff>66675</xdr:colOff>
      <xdr:row>78</xdr:row>
      <xdr:rowOff>124461</xdr:rowOff>
    </xdr:to>
    <xdr:sp macro="" textlink="">
      <xdr:nvSpPr>
        <xdr:cNvPr id="380" name="円/楕円 379"/>
        <xdr:cNvSpPr/>
      </xdr:nvSpPr>
      <xdr:spPr>
        <a:xfrm>
          <a:off x="4775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166388</xdr:rowOff>
    </xdr:from>
    <xdr:ext cx="762000" cy="259045"/>
    <xdr:sp macro="" textlink="">
      <xdr:nvSpPr>
        <xdr:cNvPr id="381" name="公債費該当値テキスト"/>
        <xdr:cNvSpPr txBox="1"/>
      </xdr:nvSpPr>
      <xdr:spPr>
        <a:xfrm>
          <a:off x="49149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30480</xdr:rowOff>
    </xdr:from>
    <xdr:to>
      <xdr:col>5</xdr:col>
      <xdr:colOff>600075</xdr:colOff>
      <xdr:row>78</xdr:row>
      <xdr:rowOff>132080</xdr:rowOff>
    </xdr:to>
    <xdr:sp macro="" textlink="">
      <xdr:nvSpPr>
        <xdr:cNvPr id="382" name="円/楕円 381"/>
        <xdr:cNvSpPr/>
      </xdr:nvSpPr>
      <xdr:spPr>
        <a:xfrm>
          <a:off x="3937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116857</xdr:rowOff>
    </xdr:from>
    <xdr:ext cx="736600" cy="259045"/>
    <xdr:sp macro="" textlink="">
      <xdr:nvSpPr>
        <xdr:cNvPr id="383" name="テキスト ボックス 382"/>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60961</xdr:rowOff>
    </xdr:from>
    <xdr:to>
      <xdr:col>4</xdr:col>
      <xdr:colOff>396875</xdr:colOff>
      <xdr:row>78</xdr:row>
      <xdr:rowOff>162561</xdr:rowOff>
    </xdr:to>
    <xdr:sp macro="" textlink="">
      <xdr:nvSpPr>
        <xdr:cNvPr id="384" name="円/楕円 383"/>
        <xdr:cNvSpPr/>
      </xdr:nvSpPr>
      <xdr:spPr>
        <a:xfrm>
          <a:off x="3048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147338</xdr:rowOff>
    </xdr:from>
    <xdr:ext cx="762000" cy="259045"/>
    <xdr:sp macro="" textlink="">
      <xdr:nvSpPr>
        <xdr:cNvPr id="385" name="テキスト ボックス 384"/>
        <xdr:cNvSpPr txBox="1"/>
      </xdr:nvSpPr>
      <xdr:spPr>
        <a:xfrm>
          <a:off x="2717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38100</xdr:rowOff>
    </xdr:from>
    <xdr:to>
      <xdr:col>3</xdr:col>
      <xdr:colOff>193675</xdr:colOff>
      <xdr:row>78</xdr:row>
      <xdr:rowOff>139700</xdr:rowOff>
    </xdr:to>
    <xdr:sp macro="" textlink="">
      <xdr:nvSpPr>
        <xdr:cNvPr id="386" name="円/楕円 385"/>
        <xdr:cNvSpPr/>
      </xdr:nvSpPr>
      <xdr:spPr>
        <a:xfrm>
          <a:off x="2159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124477</xdr:rowOff>
    </xdr:from>
    <xdr:ext cx="762000" cy="259045"/>
    <xdr:sp macro="" textlink="">
      <xdr:nvSpPr>
        <xdr:cNvPr id="387" name="テキスト ボックス 386"/>
        <xdr:cNvSpPr txBox="1"/>
      </xdr:nvSpPr>
      <xdr:spPr>
        <a:xfrm>
          <a:off x="1828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114300</xdr:rowOff>
    </xdr:from>
    <xdr:to>
      <xdr:col>1</xdr:col>
      <xdr:colOff>676275</xdr:colOff>
      <xdr:row>79</xdr:row>
      <xdr:rowOff>44450</xdr:rowOff>
    </xdr:to>
    <xdr:sp macro="" textlink="">
      <xdr:nvSpPr>
        <xdr:cNvPr id="388" name="円/楕円 387"/>
        <xdr:cNvSpPr/>
      </xdr:nvSpPr>
      <xdr:spPr>
        <a:xfrm>
          <a:off x="1270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29227</xdr:rowOff>
    </xdr:from>
    <xdr:ext cx="762000" cy="259045"/>
    <xdr:sp macro="" textlink="">
      <xdr:nvSpPr>
        <xdr:cNvPr id="389" name="テキスト ボックス 388"/>
        <xdr:cNvSpPr txBox="1"/>
      </xdr:nvSpPr>
      <xdr:spPr>
        <a:xfrm>
          <a:off x="939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公債費以外の経常収支比率については、類似団体を下回っており平成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年度以降は概ね同水準で推移している。</a:t>
          </a:r>
          <a:endParaRPr lang="ja-JP" altLang="ja-JP" sz="1400">
            <a:effectLst/>
          </a:endParaRPr>
        </a:p>
        <a:p>
          <a:pPr rtl="0"/>
          <a:r>
            <a:rPr lang="ja-JP" altLang="ja-JP" sz="1100" b="0" i="0" baseline="0">
              <a:solidFill>
                <a:schemeClr val="dk1"/>
              </a:solidFill>
              <a:effectLst/>
              <a:latin typeface="+mn-lt"/>
              <a:ea typeface="+mn-ea"/>
              <a:cs typeface="+mn-cs"/>
            </a:rPr>
            <a:t>　今後も第３次津和野町行財政改革大綱実施計画に基づき、町税等収納率年度の向上など行財政基盤の強化、事業の緊急性や必要性などを十分勘案しと効率的な行政経営に努める。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80</xdr:row>
      <xdr:rowOff>39370</xdr:rowOff>
    </xdr:to>
    <xdr:cxnSp macro="">
      <xdr:nvCxnSpPr>
        <xdr:cNvPr id="417" name="直線コネクタ 416"/>
        <xdr:cNvCxnSpPr/>
      </xdr:nvCxnSpPr>
      <xdr:spPr>
        <a:xfrm flipV="1">
          <a:off x="16510000" y="1264666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18"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19" name="直線コネクタ 418"/>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20"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21" name="直線コネクタ 420"/>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115570</xdr:rowOff>
    </xdr:from>
    <xdr:to>
      <xdr:col>24</xdr:col>
      <xdr:colOff>31750</xdr:colOff>
      <xdr:row>76</xdr:row>
      <xdr:rowOff>92711</xdr:rowOff>
    </xdr:to>
    <xdr:cxnSp macro="">
      <xdr:nvCxnSpPr>
        <xdr:cNvPr id="422" name="直線コネクタ 421"/>
        <xdr:cNvCxnSpPr/>
      </xdr:nvCxnSpPr>
      <xdr:spPr>
        <a:xfrm>
          <a:off x="15671800" y="12974320"/>
          <a:ext cx="8382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71138</xdr:rowOff>
    </xdr:from>
    <xdr:ext cx="762000" cy="259045"/>
    <xdr:sp macro="" textlink="">
      <xdr:nvSpPr>
        <xdr:cNvPr id="423" name="公債費以外平均値テキスト"/>
        <xdr:cNvSpPr txBox="1"/>
      </xdr:nvSpPr>
      <xdr:spPr>
        <a:xfrm>
          <a:off x="16598900" y="13272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99061</xdr:rowOff>
    </xdr:from>
    <xdr:to>
      <xdr:col>24</xdr:col>
      <xdr:colOff>82550</xdr:colOff>
      <xdr:row>78</xdr:row>
      <xdr:rowOff>29211</xdr:rowOff>
    </xdr:to>
    <xdr:sp macro="" textlink="">
      <xdr:nvSpPr>
        <xdr:cNvPr id="424" name="フローチャート : 判断 423"/>
        <xdr:cNvSpPr/>
      </xdr:nvSpPr>
      <xdr:spPr>
        <a:xfrm>
          <a:off x="164592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115570</xdr:rowOff>
    </xdr:from>
    <xdr:to>
      <xdr:col>22</xdr:col>
      <xdr:colOff>565150</xdr:colOff>
      <xdr:row>75</xdr:row>
      <xdr:rowOff>130810</xdr:rowOff>
    </xdr:to>
    <xdr:cxnSp macro="">
      <xdr:nvCxnSpPr>
        <xdr:cNvPr id="425" name="直線コネクタ 424"/>
        <xdr:cNvCxnSpPr/>
      </xdr:nvCxnSpPr>
      <xdr:spPr>
        <a:xfrm flipV="1">
          <a:off x="14782800" y="12974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68580</xdr:rowOff>
    </xdr:from>
    <xdr:to>
      <xdr:col>22</xdr:col>
      <xdr:colOff>615950</xdr:colOff>
      <xdr:row>77</xdr:row>
      <xdr:rowOff>170180</xdr:rowOff>
    </xdr:to>
    <xdr:sp macro="" textlink="">
      <xdr:nvSpPr>
        <xdr:cNvPr id="426" name="フローチャート : 判断 425"/>
        <xdr:cNvSpPr/>
      </xdr:nvSpPr>
      <xdr:spPr>
        <a:xfrm>
          <a:off x="15621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154957</xdr:rowOff>
    </xdr:from>
    <xdr:ext cx="736600" cy="259045"/>
    <xdr:sp macro="" textlink="">
      <xdr:nvSpPr>
        <xdr:cNvPr id="427" name="テキスト ボックス 426"/>
        <xdr:cNvSpPr txBox="1"/>
      </xdr:nvSpPr>
      <xdr:spPr>
        <a:xfrm>
          <a:off x="15290800" y="13356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107950</xdr:rowOff>
    </xdr:from>
    <xdr:to>
      <xdr:col>21</xdr:col>
      <xdr:colOff>361950</xdr:colOff>
      <xdr:row>75</xdr:row>
      <xdr:rowOff>130810</xdr:rowOff>
    </xdr:to>
    <xdr:cxnSp macro="">
      <xdr:nvCxnSpPr>
        <xdr:cNvPr id="428" name="直線コネクタ 427"/>
        <xdr:cNvCxnSpPr/>
      </xdr:nvCxnSpPr>
      <xdr:spPr>
        <a:xfrm>
          <a:off x="13893800" y="12966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9" name="フローチャート : 判断 428"/>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132097</xdr:rowOff>
    </xdr:from>
    <xdr:ext cx="762000" cy="259045"/>
    <xdr:sp macro="" textlink="">
      <xdr:nvSpPr>
        <xdr:cNvPr id="430" name="テキスト ボックス 429"/>
        <xdr:cNvSpPr txBox="1"/>
      </xdr:nvSpPr>
      <xdr:spPr>
        <a:xfrm>
          <a:off x="14401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62230</xdr:rowOff>
    </xdr:from>
    <xdr:to>
      <xdr:col>20</xdr:col>
      <xdr:colOff>158750</xdr:colOff>
      <xdr:row>75</xdr:row>
      <xdr:rowOff>107950</xdr:rowOff>
    </xdr:to>
    <xdr:cxnSp macro="">
      <xdr:nvCxnSpPr>
        <xdr:cNvPr id="431" name="直線コネクタ 430"/>
        <xdr:cNvCxnSpPr/>
      </xdr:nvCxnSpPr>
      <xdr:spPr>
        <a:xfrm>
          <a:off x="13004800" y="12920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121920</xdr:rowOff>
    </xdr:from>
    <xdr:to>
      <xdr:col>20</xdr:col>
      <xdr:colOff>209550</xdr:colOff>
      <xdr:row>77</xdr:row>
      <xdr:rowOff>52070</xdr:rowOff>
    </xdr:to>
    <xdr:sp macro="" textlink="">
      <xdr:nvSpPr>
        <xdr:cNvPr id="432" name="フローチャート : 判断 431"/>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36847</xdr:rowOff>
    </xdr:from>
    <xdr:ext cx="762000" cy="259045"/>
    <xdr:sp macro="" textlink="">
      <xdr:nvSpPr>
        <xdr:cNvPr id="433" name="テキスト ボックス 432"/>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34" name="フローチャート : 判断 433"/>
        <xdr:cNvSpPr/>
      </xdr:nvSpPr>
      <xdr:spPr>
        <a:xfrm>
          <a:off x="12954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25416</xdr:rowOff>
    </xdr:from>
    <xdr:ext cx="762000" cy="259045"/>
    <xdr:sp macro="" textlink="">
      <xdr:nvSpPr>
        <xdr:cNvPr id="435" name="テキスト ボックス 434"/>
        <xdr:cNvSpPr txBox="1"/>
      </xdr:nvSpPr>
      <xdr:spPr>
        <a:xfrm>
          <a:off x="12623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41911</xdr:rowOff>
    </xdr:from>
    <xdr:to>
      <xdr:col>24</xdr:col>
      <xdr:colOff>82550</xdr:colOff>
      <xdr:row>76</xdr:row>
      <xdr:rowOff>143511</xdr:rowOff>
    </xdr:to>
    <xdr:sp macro="" textlink="">
      <xdr:nvSpPr>
        <xdr:cNvPr id="441" name="円/楕円 440"/>
        <xdr:cNvSpPr/>
      </xdr:nvSpPr>
      <xdr:spPr>
        <a:xfrm>
          <a:off x="164592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58437</xdr:rowOff>
    </xdr:from>
    <xdr:ext cx="762000" cy="259045"/>
    <xdr:sp macro="" textlink="">
      <xdr:nvSpPr>
        <xdr:cNvPr id="442" name="公債費以外該当値テキスト"/>
        <xdr:cNvSpPr txBox="1"/>
      </xdr:nvSpPr>
      <xdr:spPr>
        <a:xfrm>
          <a:off x="165989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64770</xdr:rowOff>
    </xdr:from>
    <xdr:to>
      <xdr:col>22</xdr:col>
      <xdr:colOff>615950</xdr:colOff>
      <xdr:row>75</xdr:row>
      <xdr:rowOff>166370</xdr:rowOff>
    </xdr:to>
    <xdr:sp macro="" textlink="">
      <xdr:nvSpPr>
        <xdr:cNvPr id="443" name="円/楕円 442"/>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5097</xdr:rowOff>
    </xdr:from>
    <xdr:ext cx="736600" cy="259045"/>
    <xdr:sp macro="" textlink="">
      <xdr:nvSpPr>
        <xdr:cNvPr id="444" name="テキスト ボックス 443"/>
        <xdr:cNvSpPr txBox="1"/>
      </xdr:nvSpPr>
      <xdr:spPr>
        <a:xfrm>
          <a:off x="15290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80010</xdr:rowOff>
    </xdr:from>
    <xdr:to>
      <xdr:col>21</xdr:col>
      <xdr:colOff>412750</xdr:colOff>
      <xdr:row>76</xdr:row>
      <xdr:rowOff>10161</xdr:rowOff>
    </xdr:to>
    <xdr:sp macro="" textlink="">
      <xdr:nvSpPr>
        <xdr:cNvPr id="445" name="円/楕円 444"/>
        <xdr:cNvSpPr/>
      </xdr:nvSpPr>
      <xdr:spPr>
        <a:xfrm>
          <a:off x="14732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20337</xdr:rowOff>
    </xdr:from>
    <xdr:ext cx="762000" cy="259045"/>
    <xdr:sp macro="" textlink="">
      <xdr:nvSpPr>
        <xdr:cNvPr id="446" name="テキスト ボックス 445"/>
        <xdr:cNvSpPr txBox="1"/>
      </xdr:nvSpPr>
      <xdr:spPr>
        <a:xfrm>
          <a:off x="14401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57150</xdr:rowOff>
    </xdr:from>
    <xdr:to>
      <xdr:col>20</xdr:col>
      <xdr:colOff>209550</xdr:colOff>
      <xdr:row>75</xdr:row>
      <xdr:rowOff>158750</xdr:rowOff>
    </xdr:to>
    <xdr:sp macro="" textlink="">
      <xdr:nvSpPr>
        <xdr:cNvPr id="447" name="円/楕円 446"/>
        <xdr:cNvSpPr/>
      </xdr:nvSpPr>
      <xdr:spPr>
        <a:xfrm>
          <a:off x="13843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48" name="テキスト ボックス 447"/>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11430</xdr:rowOff>
    </xdr:from>
    <xdr:to>
      <xdr:col>19</xdr:col>
      <xdr:colOff>6350</xdr:colOff>
      <xdr:row>75</xdr:row>
      <xdr:rowOff>113030</xdr:rowOff>
    </xdr:to>
    <xdr:sp macro="" textlink="">
      <xdr:nvSpPr>
        <xdr:cNvPr id="449" name="円/楕円 448"/>
        <xdr:cNvSpPr/>
      </xdr:nvSpPr>
      <xdr:spPr>
        <a:xfrm>
          <a:off x="12954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123207</xdr:rowOff>
    </xdr:from>
    <xdr:ext cx="762000" cy="259045"/>
    <xdr:sp macro="" textlink="">
      <xdr:nvSpPr>
        <xdr:cNvPr id="450" name="テキスト ボックス 449"/>
        <xdr:cNvSpPr txBox="1"/>
      </xdr:nvSpPr>
      <xdr:spPr>
        <a:xfrm>
          <a:off x="12623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島根県津和野町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170990</xdr:rowOff>
    </xdr:from>
    <xdr:to>
      <xdr:col>4</xdr:col>
      <xdr:colOff>1117600</xdr:colOff>
      <xdr:row>18</xdr:row>
      <xdr:rowOff>163523</xdr:rowOff>
    </xdr:to>
    <xdr:cxnSp macro="">
      <xdr:nvCxnSpPr>
        <xdr:cNvPr id="45" name="直線コネクタ 44"/>
        <xdr:cNvCxnSpPr/>
      </xdr:nvCxnSpPr>
      <xdr:spPr bwMode="auto">
        <a:xfrm flipV="1">
          <a:off x="5651500" y="2104565"/>
          <a:ext cx="0" cy="11926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135600</xdr:rowOff>
    </xdr:from>
    <xdr:ext cx="762000" cy="259045"/>
    <xdr:sp macro="" textlink="">
      <xdr:nvSpPr>
        <xdr:cNvPr id="46" name="人口1人当たり決算額の推移最小値テキスト130"/>
        <xdr:cNvSpPr txBox="1"/>
      </xdr:nvSpPr>
      <xdr:spPr>
        <a:xfrm>
          <a:off x="5740400" y="326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83,957</a:t>
          </a:r>
          <a:endParaRPr kumimoji="1" lang="ja-JP" altLang="en-US" sz="1000" b="1">
            <a:latin typeface="ＭＳ Ｐゴシック"/>
          </a:endParaRPr>
        </a:p>
      </xdr:txBody>
    </xdr:sp>
    <xdr:clientData/>
  </xdr:oneCellAnchor>
  <xdr:twoCellAnchor>
    <xdr:from>
      <xdr:col>4</xdr:col>
      <xdr:colOff>1028700</xdr:colOff>
      <xdr:row>18</xdr:row>
      <xdr:rowOff>163523</xdr:rowOff>
    </xdr:from>
    <xdr:to>
      <xdr:col>5</xdr:col>
      <xdr:colOff>73025</xdr:colOff>
      <xdr:row>18</xdr:row>
      <xdr:rowOff>163523</xdr:rowOff>
    </xdr:to>
    <xdr:cxnSp macro="">
      <xdr:nvCxnSpPr>
        <xdr:cNvPr id="47" name="直線コネクタ 46"/>
        <xdr:cNvCxnSpPr/>
      </xdr:nvCxnSpPr>
      <xdr:spPr bwMode="auto">
        <a:xfrm>
          <a:off x="5562600" y="329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85917</xdr:rowOff>
    </xdr:from>
    <xdr:ext cx="762000" cy="259045"/>
    <xdr:sp macro="" textlink="">
      <xdr:nvSpPr>
        <xdr:cNvPr id="48" name="人口1人当たり決算額の推移最大値テキスト130"/>
        <xdr:cNvSpPr txBox="1"/>
      </xdr:nvSpPr>
      <xdr:spPr>
        <a:xfrm>
          <a:off x="5740400" y="184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240,477</a:t>
          </a:r>
          <a:endParaRPr kumimoji="1" lang="ja-JP" altLang="en-US" sz="1000" b="1">
            <a:latin typeface="ＭＳ Ｐゴシック"/>
          </a:endParaRPr>
        </a:p>
      </xdr:txBody>
    </xdr:sp>
    <xdr:clientData/>
  </xdr:oneCellAnchor>
  <xdr:twoCellAnchor>
    <xdr:from>
      <xdr:col>4</xdr:col>
      <xdr:colOff>1028700</xdr:colOff>
      <xdr:row>11</xdr:row>
      <xdr:rowOff>170990</xdr:rowOff>
    </xdr:from>
    <xdr:to>
      <xdr:col>5</xdr:col>
      <xdr:colOff>73025</xdr:colOff>
      <xdr:row>11</xdr:row>
      <xdr:rowOff>170990</xdr:rowOff>
    </xdr:to>
    <xdr:cxnSp macro="">
      <xdr:nvCxnSpPr>
        <xdr:cNvPr id="49" name="直線コネクタ 48"/>
        <xdr:cNvCxnSpPr/>
      </xdr:nvCxnSpPr>
      <xdr:spPr bwMode="auto">
        <a:xfrm>
          <a:off x="5562600" y="2104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143238</xdr:rowOff>
    </xdr:from>
    <xdr:to>
      <xdr:col>4</xdr:col>
      <xdr:colOff>1117600</xdr:colOff>
      <xdr:row>13</xdr:row>
      <xdr:rowOff>34912</xdr:rowOff>
    </xdr:to>
    <xdr:cxnSp macro="">
      <xdr:nvCxnSpPr>
        <xdr:cNvPr id="50" name="直線コネクタ 49"/>
        <xdr:cNvCxnSpPr/>
      </xdr:nvCxnSpPr>
      <xdr:spPr bwMode="auto">
        <a:xfrm flipV="1">
          <a:off x="5003800" y="2248263"/>
          <a:ext cx="647700" cy="63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160238</xdr:rowOff>
    </xdr:from>
    <xdr:ext cx="762000" cy="259045"/>
    <xdr:sp macro="" textlink="">
      <xdr:nvSpPr>
        <xdr:cNvPr id="51" name="人口1人当たり決算額の推移平均値テキスト130"/>
        <xdr:cNvSpPr txBox="1"/>
      </xdr:nvSpPr>
      <xdr:spPr>
        <a:xfrm>
          <a:off x="5740400" y="2779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141,557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16711</xdr:rowOff>
    </xdr:from>
    <xdr:to>
      <xdr:col>5</xdr:col>
      <xdr:colOff>34925</xdr:colOff>
      <xdr:row>16</xdr:row>
      <xdr:rowOff>118311</xdr:rowOff>
    </xdr:to>
    <xdr:sp macro="" textlink="">
      <xdr:nvSpPr>
        <xdr:cNvPr id="52" name="フローチャート : 判断 51"/>
        <xdr:cNvSpPr/>
      </xdr:nvSpPr>
      <xdr:spPr bwMode="auto">
        <a:xfrm>
          <a:off x="56007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34912</xdr:rowOff>
    </xdr:from>
    <xdr:to>
      <xdr:col>4</xdr:col>
      <xdr:colOff>469900</xdr:colOff>
      <xdr:row>13</xdr:row>
      <xdr:rowOff>92062</xdr:rowOff>
    </xdr:to>
    <xdr:cxnSp macro="">
      <xdr:nvCxnSpPr>
        <xdr:cNvPr id="53" name="直線コネクタ 52"/>
        <xdr:cNvCxnSpPr/>
      </xdr:nvCxnSpPr>
      <xdr:spPr bwMode="auto">
        <a:xfrm flipV="1">
          <a:off x="4305300" y="2311387"/>
          <a:ext cx="698500" cy="57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31509</xdr:rowOff>
    </xdr:from>
    <xdr:to>
      <xdr:col>4</xdr:col>
      <xdr:colOff>520700</xdr:colOff>
      <xdr:row>16</xdr:row>
      <xdr:rowOff>133109</xdr:rowOff>
    </xdr:to>
    <xdr:sp macro="" textlink="">
      <xdr:nvSpPr>
        <xdr:cNvPr id="54" name="フローチャート : 判断 53"/>
        <xdr:cNvSpPr/>
      </xdr:nvSpPr>
      <xdr:spPr bwMode="auto">
        <a:xfrm>
          <a:off x="49530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117886</xdr:rowOff>
    </xdr:from>
    <xdr:ext cx="736600" cy="259045"/>
    <xdr:sp macro="" textlink="">
      <xdr:nvSpPr>
        <xdr:cNvPr id="55" name="テキスト ボックス 54"/>
        <xdr:cNvSpPr txBox="1"/>
      </xdr:nvSpPr>
      <xdr:spPr>
        <a:xfrm>
          <a:off x="4622800" y="290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92062</xdr:rowOff>
    </xdr:from>
    <xdr:to>
      <xdr:col>3</xdr:col>
      <xdr:colOff>904875</xdr:colOff>
      <xdr:row>13</xdr:row>
      <xdr:rowOff>160589</xdr:rowOff>
    </xdr:to>
    <xdr:cxnSp macro="">
      <xdr:nvCxnSpPr>
        <xdr:cNvPr id="56" name="直線コネクタ 55"/>
        <xdr:cNvCxnSpPr/>
      </xdr:nvCxnSpPr>
      <xdr:spPr bwMode="auto">
        <a:xfrm flipV="1">
          <a:off x="3606800" y="2368537"/>
          <a:ext cx="698500" cy="68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72946</xdr:rowOff>
    </xdr:from>
    <xdr:to>
      <xdr:col>3</xdr:col>
      <xdr:colOff>955675</xdr:colOff>
      <xdr:row>17</xdr:row>
      <xdr:rowOff>3096</xdr:rowOff>
    </xdr:to>
    <xdr:sp macro="" textlink="">
      <xdr:nvSpPr>
        <xdr:cNvPr id="57" name="フローチャート : 判断 56"/>
        <xdr:cNvSpPr/>
      </xdr:nvSpPr>
      <xdr:spPr bwMode="auto">
        <a:xfrm>
          <a:off x="42545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159323</xdr:rowOff>
    </xdr:from>
    <xdr:ext cx="762000" cy="259045"/>
    <xdr:sp macro="" textlink="">
      <xdr:nvSpPr>
        <xdr:cNvPr id="58" name="テキスト ボックス 57"/>
        <xdr:cNvSpPr txBox="1"/>
      </xdr:nvSpPr>
      <xdr:spPr>
        <a:xfrm>
          <a:off x="3924300" y="295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160589</xdr:rowOff>
    </xdr:from>
    <xdr:to>
      <xdr:col>3</xdr:col>
      <xdr:colOff>206375</xdr:colOff>
      <xdr:row>14</xdr:row>
      <xdr:rowOff>18286</xdr:rowOff>
    </xdr:to>
    <xdr:cxnSp macro="">
      <xdr:nvCxnSpPr>
        <xdr:cNvPr id="59" name="直線コネクタ 58"/>
        <xdr:cNvCxnSpPr/>
      </xdr:nvCxnSpPr>
      <xdr:spPr bwMode="auto">
        <a:xfrm flipV="1">
          <a:off x="2908300" y="2437064"/>
          <a:ext cx="698500" cy="29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102794</xdr:rowOff>
    </xdr:from>
    <xdr:to>
      <xdr:col>3</xdr:col>
      <xdr:colOff>257175</xdr:colOff>
      <xdr:row>17</xdr:row>
      <xdr:rowOff>32944</xdr:rowOff>
    </xdr:to>
    <xdr:sp macro="" textlink="">
      <xdr:nvSpPr>
        <xdr:cNvPr id="60" name="フローチャート : 判断 59"/>
        <xdr:cNvSpPr/>
      </xdr:nvSpPr>
      <xdr:spPr bwMode="auto">
        <a:xfrm>
          <a:off x="35560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17721</xdr:rowOff>
    </xdr:from>
    <xdr:ext cx="762000" cy="259045"/>
    <xdr:sp macro="" textlink="">
      <xdr:nvSpPr>
        <xdr:cNvPr id="61" name="テキスト ボックス 60"/>
        <xdr:cNvSpPr txBox="1"/>
      </xdr:nvSpPr>
      <xdr:spPr>
        <a:xfrm>
          <a:off x="3225800" y="29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98176</xdr:rowOff>
    </xdr:from>
    <xdr:to>
      <xdr:col>2</xdr:col>
      <xdr:colOff>692150</xdr:colOff>
      <xdr:row>17</xdr:row>
      <xdr:rowOff>28326</xdr:rowOff>
    </xdr:to>
    <xdr:sp macro="" textlink="">
      <xdr:nvSpPr>
        <xdr:cNvPr id="62" name="フローチャート : 判断 61"/>
        <xdr:cNvSpPr/>
      </xdr:nvSpPr>
      <xdr:spPr bwMode="auto">
        <a:xfrm>
          <a:off x="28575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13103</xdr:rowOff>
    </xdr:from>
    <xdr:ext cx="762000" cy="259045"/>
    <xdr:sp macro="" textlink="">
      <xdr:nvSpPr>
        <xdr:cNvPr id="63" name="テキスト ボックス 62"/>
        <xdr:cNvSpPr txBox="1"/>
      </xdr:nvSpPr>
      <xdr:spPr>
        <a:xfrm>
          <a:off x="2527300" y="297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12</xdr:row>
      <xdr:rowOff>92438</xdr:rowOff>
    </xdr:from>
    <xdr:to>
      <xdr:col>5</xdr:col>
      <xdr:colOff>34925</xdr:colOff>
      <xdr:row>13</xdr:row>
      <xdr:rowOff>22588</xdr:rowOff>
    </xdr:to>
    <xdr:sp macro="" textlink="">
      <xdr:nvSpPr>
        <xdr:cNvPr id="69" name="円/楕円 68"/>
        <xdr:cNvSpPr/>
      </xdr:nvSpPr>
      <xdr:spPr bwMode="auto">
        <a:xfrm>
          <a:off x="5600700" y="2197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108965</xdr:rowOff>
    </xdr:from>
    <xdr:ext cx="762000" cy="259045"/>
    <xdr:sp macro="" textlink="">
      <xdr:nvSpPr>
        <xdr:cNvPr id="70" name="人口1人当たり決算額の推移該当値テキスト130"/>
        <xdr:cNvSpPr txBox="1"/>
      </xdr:nvSpPr>
      <xdr:spPr>
        <a:xfrm>
          <a:off x="5740400" y="204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221,619</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155562</xdr:rowOff>
    </xdr:from>
    <xdr:to>
      <xdr:col>4</xdr:col>
      <xdr:colOff>520700</xdr:colOff>
      <xdr:row>13</xdr:row>
      <xdr:rowOff>85712</xdr:rowOff>
    </xdr:to>
    <xdr:sp macro="" textlink="">
      <xdr:nvSpPr>
        <xdr:cNvPr id="71" name="円/楕円 70"/>
        <xdr:cNvSpPr/>
      </xdr:nvSpPr>
      <xdr:spPr bwMode="auto">
        <a:xfrm>
          <a:off x="4953000" y="2260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95889</xdr:rowOff>
    </xdr:from>
    <xdr:ext cx="736600" cy="259045"/>
    <xdr:sp macro="" textlink="">
      <xdr:nvSpPr>
        <xdr:cNvPr id="72" name="テキスト ボックス 71"/>
        <xdr:cNvSpPr txBox="1"/>
      </xdr:nvSpPr>
      <xdr:spPr>
        <a:xfrm>
          <a:off x="4622800" y="2029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213,335</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41262</xdr:rowOff>
    </xdr:from>
    <xdr:to>
      <xdr:col>3</xdr:col>
      <xdr:colOff>955675</xdr:colOff>
      <xdr:row>13</xdr:row>
      <xdr:rowOff>142862</xdr:rowOff>
    </xdr:to>
    <xdr:sp macro="" textlink="">
      <xdr:nvSpPr>
        <xdr:cNvPr id="73" name="円/楕円 72"/>
        <xdr:cNvSpPr/>
      </xdr:nvSpPr>
      <xdr:spPr bwMode="auto">
        <a:xfrm>
          <a:off x="4254500" y="2317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153039</xdr:rowOff>
    </xdr:from>
    <xdr:ext cx="762000" cy="259045"/>
    <xdr:sp macro="" textlink="">
      <xdr:nvSpPr>
        <xdr:cNvPr id="74" name="テキスト ボックス 73"/>
        <xdr:cNvSpPr txBox="1"/>
      </xdr:nvSpPr>
      <xdr:spPr>
        <a:xfrm>
          <a:off x="3924300" y="2086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205,835</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109789</xdr:rowOff>
    </xdr:from>
    <xdr:to>
      <xdr:col>3</xdr:col>
      <xdr:colOff>257175</xdr:colOff>
      <xdr:row>14</xdr:row>
      <xdr:rowOff>39939</xdr:rowOff>
    </xdr:to>
    <xdr:sp macro="" textlink="">
      <xdr:nvSpPr>
        <xdr:cNvPr id="75" name="円/楕円 74"/>
        <xdr:cNvSpPr/>
      </xdr:nvSpPr>
      <xdr:spPr bwMode="auto">
        <a:xfrm>
          <a:off x="3556000" y="2386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50116</xdr:rowOff>
    </xdr:from>
    <xdr:ext cx="762000" cy="259045"/>
    <xdr:sp macro="" textlink="">
      <xdr:nvSpPr>
        <xdr:cNvPr id="76" name="テキスト ボックス 75"/>
        <xdr:cNvSpPr txBox="1"/>
      </xdr:nvSpPr>
      <xdr:spPr>
        <a:xfrm>
          <a:off x="3225800" y="215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196,842</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138936</xdr:rowOff>
    </xdr:from>
    <xdr:to>
      <xdr:col>2</xdr:col>
      <xdr:colOff>692150</xdr:colOff>
      <xdr:row>14</xdr:row>
      <xdr:rowOff>69086</xdr:rowOff>
    </xdr:to>
    <xdr:sp macro="" textlink="">
      <xdr:nvSpPr>
        <xdr:cNvPr id="77" name="円/楕円 76"/>
        <xdr:cNvSpPr/>
      </xdr:nvSpPr>
      <xdr:spPr bwMode="auto">
        <a:xfrm>
          <a:off x="2857500" y="2415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79263</xdr:rowOff>
    </xdr:from>
    <xdr:ext cx="762000" cy="259045"/>
    <xdr:sp macro="" textlink="">
      <xdr:nvSpPr>
        <xdr:cNvPr id="78" name="テキスト ボックス 77"/>
        <xdr:cNvSpPr txBox="1"/>
      </xdr:nvSpPr>
      <xdr:spPr>
        <a:xfrm>
          <a:off x="2527300" y="218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193,017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324929</xdr:rowOff>
    </xdr:from>
    <xdr:to>
      <xdr:col>4</xdr:col>
      <xdr:colOff>1117600</xdr:colOff>
      <xdr:row>38</xdr:row>
      <xdr:rowOff>4261</xdr:rowOff>
    </xdr:to>
    <xdr:cxnSp macro="">
      <xdr:nvCxnSpPr>
        <xdr:cNvPr id="107" name="直線コネクタ 106"/>
        <xdr:cNvCxnSpPr/>
      </xdr:nvCxnSpPr>
      <xdr:spPr bwMode="auto">
        <a:xfrm flipV="1">
          <a:off x="5651500" y="6249479"/>
          <a:ext cx="0" cy="12223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319238</xdr:rowOff>
    </xdr:from>
    <xdr:ext cx="762000" cy="259045"/>
    <xdr:sp macro="" textlink="">
      <xdr:nvSpPr>
        <xdr:cNvPr id="108" name="人口1人当たり決算額の推移最小値テキスト445"/>
        <xdr:cNvSpPr txBox="1"/>
      </xdr:nvSpPr>
      <xdr:spPr>
        <a:xfrm>
          <a:off x="5740400" y="744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4,443</a:t>
          </a:r>
          <a:endParaRPr kumimoji="1" lang="ja-JP" altLang="en-US" sz="1000" b="1">
            <a:latin typeface="ＭＳ Ｐゴシック"/>
          </a:endParaRPr>
        </a:p>
      </xdr:txBody>
    </xdr:sp>
    <xdr:clientData/>
  </xdr:oneCellAnchor>
  <xdr:twoCellAnchor>
    <xdr:from>
      <xdr:col>4</xdr:col>
      <xdr:colOff>1028700</xdr:colOff>
      <xdr:row>38</xdr:row>
      <xdr:rowOff>4261</xdr:rowOff>
    </xdr:from>
    <xdr:to>
      <xdr:col>5</xdr:col>
      <xdr:colOff>73025</xdr:colOff>
      <xdr:row>38</xdr:row>
      <xdr:rowOff>4261</xdr:rowOff>
    </xdr:to>
    <xdr:cxnSp macro="">
      <xdr:nvCxnSpPr>
        <xdr:cNvPr id="109" name="直線コネクタ 108"/>
        <xdr:cNvCxnSpPr/>
      </xdr:nvCxnSpPr>
      <xdr:spPr bwMode="auto">
        <a:xfrm>
          <a:off x="5562600" y="74718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68406</xdr:rowOff>
    </xdr:from>
    <xdr:ext cx="762000" cy="259045"/>
    <xdr:sp macro="" textlink="">
      <xdr:nvSpPr>
        <xdr:cNvPr id="110" name="人口1人当たり決算額の推移最大値テキスト445"/>
        <xdr:cNvSpPr txBox="1"/>
      </xdr:nvSpPr>
      <xdr:spPr>
        <a:xfrm>
          <a:off x="5740400" y="59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68,610</a:t>
          </a:r>
          <a:endParaRPr kumimoji="1" lang="ja-JP" altLang="en-US" sz="1000" b="1">
            <a:latin typeface="ＭＳ Ｐゴシック"/>
          </a:endParaRPr>
        </a:p>
      </xdr:txBody>
    </xdr:sp>
    <xdr:clientData/>
  </xdr:oneCellAnchor>
  <xdr:twoCellAnchor>
    <xdr:from>
      <xdr:col>4</xdr:col>
      <xdr:colOff>1028700</xdr:colOff>
      <xdr:row>33</xdr:row>
      <xdr:rowOff>324929</xdr:rowOff>
    </xdr:from>
    <xdr:to>
      <xdr:col>5</xdr:col>
      <xdr:colOff>73025</xdr:colOff>
      <xdr:row>33</xdr:row>
      <xdr:rowOff>324929</xdr:rowOff>
    </xdr:to>
    <xdr:cxnSp macro="">
      <xdr:nvCxnSpPr>
        <xdr:cNvPr id="111" name="直線コネクタ 110"/>
        <xdr:cNvCxnSpPr/>
      </xdr:nvCxnSpPr>
      <xdr:spPr bwMode="auto">
        <a:xfrm>
          <a:off x="5562600" y="6249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264617</xdr:rowOff>
    </xdr:from>
    <xdr:to>
      <xdr:col>4</xdr:col>
      <xdr:colOff>1117600</xdr:colOff>
      <xdr:row>34</xdr:row>
      <xdr:rowOff>272294</xdr:rowOff>
    </xdr:to>
    <xdr:cxnSp macro="">
      <xdr:nvCxnSpPr>
        <xdr:cNvPr id="112" name="直線コネクタ 111"/>
        <xdr:cNvCxnSpPr/>
      </xdr:nvCxnSpPr>
      <xdr:spPr bwMode="auto">
        <a:xfrm>
          <a:off x="5003800" y="6532067"/>
          <a:ext cx="647700" cy="7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314444</xdr:rowOff>
    </xdr:from>
    <xdr:ext cx="762000" cy="259045"/>
    <xdr:sp macro="" textlink="">
      <xdr:nvSpPr>
        <xdr:cNvPr id="113" name="人口1人当たり決算額の推移平均値テキスト445"/>
        <xdr:cNvSpPr txBox="1"/>
      </xdr:nvSpPr>
      <xdr:spPr>
        <a:xfrm>
          <a:off x="5740400" y="6924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29,028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342367</xdr:rowOff>
    </xdr:from>
    <xdr:to>
      <xdr:col>5</xdr:col>
      <xdr:colOff>34925</xdr:colOff>
      <xdr:row>36</xdr:row>
      <xdr:rowOff>101067</xdr:rowOff>
    </xdr:to>
    <xdr:sp macro="" textlink="">
      <xdr:nvSpPr>
        <xdr:cNvPr id="114" name="フローチャート : 判断 113"/>
        <xdr:cNvSpPr/>
      </xdr:nvSpPr>
      <xdr:spPr bwMode="auto">
        <a:xfrm>
          <a:off x="56007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264617</xdr:rowOff>
    </xdr:from>
    <xdr:to>
      <xdr:col>4</xdr:col>
      <xdr:colOff>469900</xdr:colOff>
      <xdr:row>35</xdr:row>
      <xdr:rowOff>4470</xdr:rowOff>
    </xdr:to>
    <xdr:cxnSp macro="">
      <xdr:nvCxnSpPr>
        <xdr:cNvPr id="115" name="直線コネクタ 114"/>
        <xdr:cNvCxnSpPr/>
      </xdr:nvCxnSpPr>
      <xdr:spPr bwMode="auto">
        <a:xfrm flipV="1">
          <a:off x="4305300" y="6532067"/>
          <a:ext cx="698500" cy="82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42120</xdr:rowOff>
    </xdr:from>
    <xdr:to>
      <xdr:col>4</xdr:col>
      <xdr:colOff>520700</xdr:colOff>
      <xdr:row>36</xdr:row>
      <xdr:rowOff>143720</xdr:rowOff>
    </xdr:to>
    <xdr:sp macro="" textlink="">
      <xdr:nvSpPr>
        <xdr:cNvPr id="116" name="フローチャート : 判断 115"/>
        <xdr:cNvSpPr/>
      </xdr:nvSpPr>
      <xdr:spPr bwMode="auto">
        <a:xfrm>
          <a:off x="4953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128497</xdr:rowOff>
    </xdr:from>
    <xdr:ext cx="736600" cy="259045"/>
    <xdr:sp macro="" textlink="">
      <xdr:nvSpPr>
        <xdr:cNvPr id="117" name="テキスト ボックス 116"/>
        <xdr:cNvSpPr txBox="1"/>
      </xdr:nvSpPr>
      <xdr:spPr>
        <a:xfrm>
          <a:off x="4622800" y="7081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290030</xdr:rowOff>
    </xdr:from>
    <xdr:to>
      <xdr:col>3</xdr:col>
      <xdr:colOff>904875</xdr:colOff>
      <xdr:row>35</xdr:row>
      <xdr:rowOff>4470</xdr:rowOff>
    </xdr:to>
    <xdr:cxnSp macro="">
      <xdr:nvCxnSpPr>
        <xdr:cNvPr id="118" name="直線コネクタ 117"/>
        <xdr:cNvCxnSpPr/>
      </xdr:nvCxnSpPr>
      <xdr:spPr bwMode="auto">
        <a:xfrm>
          <a:off x="3606800" y="6557480"/>
          <a:ext cx="698500" cy="57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17812</xdr:rowOff>
    </xdr:from>
    <xdr:to>
      <xdr:col>3</xdr:col>
      <xdr:colOff>955675</xdr:colOff>
      <xdr:row>36</xdr:row>
      <xdr:rowOff>119412</xdr:rowOff>
    </xdr:to>
    <xdr:sp macro="" textlink="">
      <xdr:nvSpPr>
        <xdr:cNvPr id="119" name="フローチャート : 判断 118"/>
        <xdr:cNvSpPr/>
      </xdr:nvSpPr>
      <xdr:spPr bwMode="auto">
        <a:xfrm>
          <a:off x="4254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104189</xdr:rowOff>
    </xdr:from>
    <xdr:ext cx="762000" cy="259045"/>
    <xdr:sp macro="" textlink="">
      <xdr:nvSpPr>
        <xdr:cNvPr id="120" name="テキスト ボックス 119"/>
        <xdr:cNvSpPr txBox="1"/>
      </xdr:nvSpPr>
      <xdr:spPr>
        <a:xfrm>
          <a:off x="3924300" y="705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146698</xdr:rowOff>
    </xdr:from>
    <xdr:to>
      <xdr:col>3</xdr:col>
      <xdr:colOff>206375</xdr:colOff>
      <xdr:row>34</xdr:row>
      <xdr:rowOff>290030</xdr:rowOff>
    </xdr:to>
    <xdr:cxnSp macro="">
      <xdr:nvCxnSpPr>
        <xdr:cNvPr id="121" name="直線コネクタ 120"/>
        <xdr:cNvCxnSpPr/>
      </xdr:nvCxnSpPr>
      <xdr:spPr bwMode="auto">
        <a:xfrm>
          <a:off x="2908300" y="6414148"/>
          <a:ext cx="698500" cy="143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298438</xdr:rowOff>
    </xdr:from>
    <xdr:to>
      <xdr:col>3</xdr:col>
      <xdr:colOff>257175</xdr:colOff>
      <xdr:row>36</xdr:row>
      <xdr:rowOff>57138</xdr:rowOff>
    </xdr:to>
    <xdr:sp macro="" textlink="">
      <xdr:nvSpPr>
        <xdr:cNvPr id="122" name="フローチャート : 判断 121"/>
        <xdr:cNvSpPr/>
      </xdr:nvSpPr>
      <xdr:spPr bwMode="auto">
        <a:xfrm>
          <a:off x="3556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41915</xdr:rowOff>
    </xdr:from>
    <xdr:ext cx="762000" cy="259045"/>
    <xdr:sp macro="" textlink="">
      <xdr:nvSpPr>
        <xdr:cNvPr id="123" name="テキスト ボックス 122"/>
        <xdr:cNvSpPr txBox="1"/>
      </xdr:nvSpPr>
      <xdr:spPr>
        <a:xfrm>
          <a:off x="3225800" y="699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250507</xdr:rowOff>
    </xdr:from>
    <xdr:to>
      <xdr:col>2</xdr:col>
      <xdr:colOff>692150</xdr:colOff>
      <xdr:row>36</xdr:row>
      <xdr:rowOff>9207</xdr:rowOff>
    </xdr:to>
    <xdr:sp macro="" textlink="">
      <xdr:nvSpPr>
        <xdr:cNvPr id="124" name="フローチャート : 判断 123"/>
        <xdr:cNvSpPr/>
      </xdr:nvSpPr>
      <xdr:spPr bwMode="auto">
        <a:xfrm>
          <a:off x="2857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336884</xdr:rowOff>
    </xdr:from>
    <xdr:ext cx="762000" cy="259045"/>
    <xdr:sp macro="" textlink="">
      <xdr:nvSpPr>
        <xdr:cNvPr id="125" name="テキスト ボックス 124"/>
        <xdr:cNvSpPr txBox="1"/>
      </xdr:nvSpPr>
      <xdr:spPr>
        <a:xfrm>
          <a:off x="2527300" y="694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221494</xdr:rowOff>
    </xdr:from>
    <xdr:to>
      <xdr:col>5</xdr:col>
      <xdr:colOff>34925</xdr:colOff>
      <xdr:row>34</xdr:row>
      <xdr:rowOff>323094</xdr:rowOff>
    </xdr:to>
    <xdr:sp macro="" textlink="">
      <xdr:nvSpPr>
        <xdr:cNvPr id="131" name="円/楕円 130"/>
        <xdr:cNvSpPr/>
      </xdr:nvSpPr>
      <xdr:spPr bwMode="auto">
        <a:xfrm>
          <a:off x="5600700" y="6488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66571</xdr:rowOff>
    </xdr:from>
    <xdr:ext cx="762000" cy="259045"/>
    <xdr:sp macro="" textlink="">
      <xdr:nvSpPr>
        <xdr:cNvPr id="132" name="人口1人当たり決算額の推移該当値テキスト445"/>
        <xdr:cNvSpPr txBox="1"/>
      </xdr:nvSpPr>
      <xdr:spPr>
        <a:xfrm>
          <a:off x="5740400" y="633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53,373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213817</xdr:rowOff>
    </xdr:from>
    <xdr:to>
      <xdr:col>4</xdr:col>
      <xdr:colOff>520700</xdr:colOff>
      <xdr:row>34</xdr:row>
      <xdr:rowOff>315417</xdr:rowOff>
    </xdr:to>
    <xdr:sp macro="" textlink="">
      <xdr:nvSpPr>
        <xdr:cNvPr id="133" name="円/楕円 132"/>
        <xdr:cNvSpPr/>
      </xdr:nvSpPr>
      <xdr:spPr bwMode="auto">
        <a:xfrm>
          <a:off x="4953000" y="6481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325594</xdr:rowOff>
    </xdr:from>
    <xdr:ext cx="736600" cy="259045"/>
    <xdr:sp macro="" textlink="">
      <xdr:nvSpPr>
        <xdr:cNvPr id="134" name="テキスト ボックス 133"/>
        <xdr:cNvSpPr txBox="1"/>
      </xdr:nvSpPr>
      <xdr:spPr>
        <a:xfrm>
          <a:off x="4622800" y="625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53,776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296570</xdr:rowOff>
    </xdr:from>
    <xdr:to>
      <xdr:col>3</xdr:col>
      <xdr:colOff>955675</xdr:colOff>
      <xdr:row>35</xdr:row>
      <xdr:rowOff>55270</xdr:rowOff>
    </xdr:to>
    <xdr:sp macro="" textlink="">
      <xdr:nvSpPr>
        <xdr:cNvPr id="135" name="円/楕円 134"/>
        <xdr:cNvSpPr/>
      </xdr:nvSpPr>
      <xdr:spPr bwMode="auto">
        <a:xfrm>
          <a:off x="4254500" y="6564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65447</xdr:rowOff>
    </xdr:from>
    <xdr:ext cx="762000" cy="259045"/>
    <xdr:sp macro="" textlink="">
      <xdr:nvSpPr>
        <xdr:cNvPr id="136" name="テキスト ボックス 135"/>
        <xdr:cNvSpPr txBox="1"/>
      </xdr:nvSpPr>
      <xdr:spPr>
        <a:xfrm>
          <a:off x="3924300" y="63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49,432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239230</xdr:rowOff>
    </xdr:from>
    <xdr:to>
      <xdr:col>3</xdr:col>
      <xdr:colOff>257175</xdr:colOff>
      <xdr:row>34</xdr:row>
      <xdr:rowOff>340830</xdr:rowOff>
    </xdr:to>
    <xdr:sp macro="" textlink="">
      <xdr:nvSpPr>
        <xdr:cNvPr id="137" name="円/楕円 136"/>
        <xdr:cNvSpPr/>
      </xdr:nvSpPr>
      <xdr:spPr bwMode="auto">
        <a:xfrm>
          <a:off x="3556000" y="6506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8107</xdr:rowOff>
    </xdr:from>
    <xdr:ext cx="762000" cy="259045"/>
    <xdr:sp macro="" textlink="">
      <xdr:nvSpPr>
        <xdr:cNvPr id="138" name="テキスト ボックス 137"/>
        <xdr:cNvSpPr txBox="1"/>
      </xdr:nvSpPr>
      <xdr:spPr>
        <a:xfrm>
          <a:off x="3225800" y="627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52,442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95898</xdr:rowOff>
    </xdr:from>
    <xdr:to>
      <xdr:col>2</xdr:col>
      <xdr:colOff>692150</xdr:colOff>
      <xdr:row>34</xdr:row>
      <xdr:rowOff>197498</xdr:rowOff>
    </xdr:to>
    <xdr:sp macro="" textlink="">
      <xdr:nvSpPr>
        <xdr:cNvPr id="139" name="円/楕円 138"/>
        <xdr:cNvSpPr/>
      </xdr:nvSpPr>
      <xdr:spPr bwMode="auto">
        <a:xfrm>
          <a:off x="2857500" y="6363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207675</xdr:rowOff>
    </xdr:from>
    <xdr:ext cx="762000" cy="259045"/>
    <xdr:sp macro="" textlink="">
      <xdr:nvSpPr>
        <xdr:cNvPr id="140" name="テキスト ボックス 139"/>
        <xdr:cNvSpPr txBox="1"/>
      </xdr:nvSpPr>
      <xdr:spPr>
        <a:xfrm>
          <a:off x="2527300" y="613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59,966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島根県津和野町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7,761
7,703
307.03
9,640,730
9,478,086
84,944
4,766,778
12,934,861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102.6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86,296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155191</xdr:rowOff>
    </xdr:from>
    <xdr:to>
      <xdr:col>6</xdr:col>
      <xdr:colOff>510540</xdr:colOff>
      <xdr:row>39</xdr:row>
      <xdr:rowOff>74385</xdr:rowOff>
    </xdr:to>
    <xdr:cxnSp macro="">
      <xdr:nvCxnSpPr>
        <xdr:cNvPr id="58" name="直線コネクタ 57"/>
        <xdr:cNvCxnSpPr/>
      </xdr:nvCxnSpPr>
      <xdr:spPr>
        <a:xfrm flipV="1">
          <a:off x="4633595" y="5298691"/>
          <a:ext cx="1270" cy="1462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78212</xdr:rowOff>
    </xdr:from>
    <xdr:ext cx="534377" cy="259045"/>
    <xdr:sp macro="" textlink="">
      <xdr:nvSpPr>
        <xdr:cNvPr id="59" name="人件費最小値テキスト"/>
        <xdr:cNvSpPr txBox="1"/>
      </xdr:nvSpPr>
      <xdr:spPr>
        <a:xfrm>
          <a:off x="4686300" y="67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62,250</a:t>
          </a:r>
          <a:endParaRPr kumimoji="1" lang="ja-JP" altLang="en-US" sz="1000" b="1">
            <a:latin typeface="ＭＳ Ｐゴシック"/>
          </a:endParaRPr>
        </a:p>
      </xdr:txBody>
    </xdr:sp>
    <xdr:clientData/>
  </xdr:oneCellAnchor>
  <xdr:twoCellAnchor>
    <xdr:from>
      <xdr:col>6</xdr:col>
      <xdr:colOff>422275</xdr:colOff>
      <xdr:row>39</xdr:row>
      <xdr:rowOff>74385</xdr:rowOff>
    </xdr:from>
    <xdr:to>
      <xdr:col>6</xdr:col>
      <xdr:colOff>600075</xdr:colOff>
      <xdr:row>39</xdr:row>
      <xdr:rowOff>74385</xdr:rowOff>
    </xdr:to>
    <xdr:cxnSp macro="">
      <xdr:nvCxnSpPr>
        <xdr:cNvPr id="60" name="直線コネクタ 59"/>
        <xdr:cNvCxnSpPr/>
      </xdr:nvCxnSpPr>
      <xdr:spPr>
        <a:xfrm>
          <a:off x="4546600" y="676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101868</xdr:rowOff>
    </xdr:from>
    <xdr:ext cx="599010" cy="259045"/>
    <xdr:sp macro="" textlink="">
      <xdr:nvSpPr>
        <xdr:cNvPr id="61" name="人件費最大値テキスト"/>
        <xdr:cNvSpPr txBox="1"/>
      </xdr:nvSpPr>
      <xdr:spPr>
        <a:xfrm>
          <a:off x="4686300" y="507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196,577</a:t>
          </a:r>
          <a:endParaRPr kumimoji="1" lang="ja-JP" altLang="en-US" sz="1000" b="1">
            <a:latin typeface="ＭＳ Ｐゴシック"/>
          </a:endParaRPr>
        </a:p>
      </xdr:txBody>
    </xdr:sp>
    <xdr:clientData/>
  </xdr:oneCellAnchor>
  <xdr:twoCellAnchor>
    <xdr:from>
      <xdr:col>6</xdr:col>
      <xdr:colOff>422275</xdr:colOff>
      <xdr:row>30</xdr:row>
      <xdr:rowOff>155191</xdr:rowOff>
    </xdr:from>
    <xdr:to>
      <xdr:col>6</xdr:col>
      <xdr:colOff>600075</xdr:colOff>
      <xdr:row>30</xdr:row>
      <xdr:rowOff>155191</xdr:rowOff>
    </xdr:to>
    <xdr:cxnSp macro="">
      <xdr:nvCxnSpPr>
        <xdr:cNvPr id="62" name="直線コネクタ 61"/>
        <xdr:cNvCxnSpPr/>
      </xdr:nvCxnSpPr>
      <xdr:spPr>
        <a:xfrm>
          <a:off x="4546600" y="529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298</xdr:rowOff>
    </xdr:from>
    <xdr:to>
      <xdr:col>6</xdr:col>
      <xdr:colOff>511175</xdr:colOff>
      <xdr:row>33</xdr:row>
      <xdr:rowOff>100500</xdr:rowOff>
    </xdr:to>
    <xdr:cxnSp macro="">
      <xdr:nvCxnSpPr>
        <xdr:cNvPr id="63" name="直線コネクタ 62"/>
        <xdr:cNvCxnSpPr/>
      </xdr:nvCxnSpPr>
      <xdr:spPr>
        <a:xfrm flipV="1">
          <a:off x="3797300" y="5658148"/>
          <a:ext cx="838200" cy="10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104055</xdr:rowOff>
    </xdr:from>
    <xdr:ext cx="599010" cy="259045"/>
    <xdr:sp macro="" textlink="">
      <xdr:nvSpPr>
        <xdr:cNvPr id="64" name="人件費平均値テキスト"/>
        <xdr:cNvSpPr txBox="1"/>
      </xdr:nvSpPr>
      <xdr:spPr>
        <a:xfrm>
          <a:off x="4686300" y="6104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115,876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125628</xdr:rowOff>
    </xdr:from>
    <xdr:to>
      <xdr:col>6</xdr:col>
      <xdr:colOff>561975</xdr:colOff>
      <xdr:row>36</xdr:row>
      <xdr:rowOff>55778</xdr:rowOff>
    </xdr:to>
    <xdr:sp macro="" textlink="">
      <xdr:nvSpPr>
        <xdr:cNvPr id="65" name="フローチャート : 判断 64"/>
        <xdr:cNvSpPr/>
      </xdr:nvSpPr>
      <xdr:spPr>
        <a:xfrm>
          <a:off x="45847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100500</xdr:rowOff>
    </xdr:from>
    <xdr:to>
      <xdr:col>5</xdr:col>
      <xdr:colOff>358775</xdr:colOff>
      <xdr:row>33</xdr:row>
      <xdr:rowOff>119137</xdr:rowOff>
    </xdr:to>
    <xdr:cxnSp macro="">
      <xdr:nvCxnSpPr>
        <xdr:cNvPr id="66" name="直線コネクタ 65"/>
        <xdr:cNvCxnSpPr/>
      </xdr:nvCxnSpPr>
      <xdr:spPr>
        <a:xfrm flipV="1">
          <a:off x="2908300" y="5758350"/>
          <a:ext cx="889000" cy="1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144461</xdr:rowOff>
    </xdr:from>
    <xdr:to>
      <xdr:col>5</xdr:col>
      <xdr:colOff>409575</xdr:colOff>
      <xdr:row>36</xdr:row>
      <xdr:rowOff>74611</xdr:rowOff>
    </xdr:to>
    <xdr:sp macro="" textlink="">
      <xdr:nvSpPr>
        <xdr:cNvPr id="67" name="フローチャート : 判断 66"/>
        <xdr:cNvSpPr/>
      </xdr:nvSpPr>
      <xdr:spPr>
        <a:xfrm>
          <a:off x="3746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65738</xdr:rowOff>
    </xdr:from>
    <xdr:ext cx="599010" cy="259045"/>
    <xdr:sp macro="" textlink="">
      <xdr:nvSpPr>
        <xdr:cNvPr id="68" name="テキスト ボックス 67"/>
        <xdr:cNvSpPr txBox="1"/>
      </xdr:nvSpPr>
      <xdr:spPr>
        <a:xfrm>
          <a:off x="3497794"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119137</xdr:rowOff>
    </xdr:from>
    <xdr:to>
      <xdr:col>4</xdr:col>
      <xdr:colOff>155575</xdr:colOff>
      <xdr:row>34</xdr:row>
      <xdr:rowOff>43829</xdr:rowOff>
    </xdr:to>
    <xdr:cxnSp macro="">
      <xdr:nvCxnSpPr>
        <xdr:cNvPr id="69" name="直線コネクタ 68"/>
        <xdr:cNvCxnSpPr/>
      </xdr:nvCxnSpPr>
      <xdr:spPr>
        <a:xfrm flipV="1">
          <a:off x="2019300" y="5776987"/>
          <a:ext cx="889000" cy="9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15966</xdr:rowOff>
    </xdr:from>
    <xdr:to>
      <xdr:col>4</xdr:col>
      <xdr:colOff>206375</xdr:colOff>
      <xdr:row>36</xdr:row>
      <xdr:rowOff>117566</xdr:rowOff>
    </xdr:to>
    <xdr:sp macro="" textlink="">
      <xdr:nvSpPr>
        <xdr:cNvPr id="70" name="フローチャート : 判断 69"/>
        <xdr:cNvSpPr/>
      </xdr:nvSpPr>
      <xdr:spPr>
        <a:xfrm>
          <a:off x="2857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108693</xdr:rowOff>
    </xdr:from>
    <xdr:ext cx="599010" cy="259045"/>
    <xdr:sp macro="" textlink="">
      <xdr:nvSpPr>
        <xdr:cNvPr id="71" name="テキスト ボックス 70"/>
        <xdr:cNvSpPr txBox="1"/>
      </xdr:nvSpPr>
      <xdr:spPr>
        <a:xfrm>
          <a:off x="2608794"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29744</xdr:rowOff>
    </xdr:from>
    <xdr:to>
      <xdr:col>2</xdr:col>
      <xdr:colOff>638175</xdr:colOff>
      <xdr:row>34</xdr:row>
      <xdr:rowOff>43829</xdr:rowOff>
    </xdr:to>
    <xdr:cxnSp macro="">
      <xdr:nvCxnSpPr>
        <xdr:cNvPr id="72" name="直線コネクタ 71"/>
        <xdr:cNvCxnSpPr/>
      </xdr:nvCxnSpPr>
      <xdr:spPr>
        <a:xfrm>
          <a:off x="1130300" y="5859044"/>
          <a:ext cx="889000" cy="1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41438</xdr:rowOff>
    </xdr:from>
    <xdr:to>
      <xdr:col>3</xdr:col>
      <xdr:colOff>3175</xdr:colOff>
      <xdr:row>36</xdr:row>
      <xdr:rowOff>143038</xdr:rowOff>
    </xdr:to>
    <xdr:sp macro="" textlink="">
      <xdr:nvSpPr>
        <xdr:cNvPr id="73" name="フローチャート : 判断 72"/>
        <xdr:cNvSpPr/>
      </xdr:nvSpPr>
      <xdr:spPr>
        <a:xfrm>
          <a:off x="1968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134165</xdr:rowOff>
    </xdr:from>
    <xdr:ext cx="599010" cy="259045"/>
    <xdr:sp macro="" textlink="">
      <xdr:nvSpPr>
        <xdr:cNvPr id="74" name="テキスト ボックス 73"/>
        <xdr:cNvSpPr txBox="1"/>
      </xdr:nvSpPr>
      <xdr:spPr>
        <a:xfrm>
          <a:off x="1719794"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35342</xdr:rowOff>
    </xdr:from>
    <xdr:to>
      <xdr:col>1</xdr:col>
      <xdr:colOff>485775</xdr:colOff>
      <xdr:row>36</xdr:row>
      <xdr:rowOff>136942</xdr:rowOff>
    </xdr:to>
    <xdr:sp macro="" textlink="">
      <xdr:nvSpPr>
        <xdr:cNvPr id="75" name="フローチャート : 判断 74"/>
        <xdr:cNvSpPr/>
      </xdr:nvSpPr>
      <xdr:spPr>
        <a:xfrm>
          <a:off x="1079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128069</xdr:rowOff>
    </xdr:from>
    <xdr:ext cx="599010" cy="259045"/>
    <xdr:sp macro="" textlink="">
      <xdr:nvSpPr>
        <xdr:cNvPr id="76" name="テキスト ボックス 75"/>
        <xdr:cNvSpPr txBox="1"/>
      </xdr:nvSpPr>
      <xdr:spPr>
        <a:xfrm>
          <a:off x="830794" y="630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120948</xdr:rowOff>
    </xdr:from>
    <xdr:to>
      <xdr:col>6</xdr:col>
      <xdr:colOff>561975</xdr:colOff>
      <xdr:row>33</xdr:row>
      <xdr:rowOff>51098</xdr:rowOff>
    </xdr:to>
    <xdr:sp macro="" textlink="">
      <xdr:nvSpPr>
        <xdr:cNvPr id="82" name="円/楕円 81"/>
        <xdr:cNvSpPr/>
      </xdr:nvSpPr>
      <xdr:spPr>
        <a:xfrm>
          <a:off x="4584700" y="560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143825</xdr:rowOff>
    </xdr:from>
    <xdr:ext cx="599010" cy="259045"/>
    <xdr:sp macro="" textlink="">
      <xdr:nvSpPr>
        <xdr:cNvPr id="83" name="人件費該当値テキスト"/>
        <xdr:cNvSpPr txBox="1"/>
      </xdr:nvSpPr>
      <xdr:spPr>
        <a:xfrm>
          <a:off x="4686300" y="5458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163,556</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49700</xdr:rowOff>
    </xdr:from>
    <xdr:to>
      <xdr:col>5</xdr:col>
      <xdr:colOff>409575</xdr:colOff>
      <xdr:row>33</xdr:row>
      <xdr:rowOff>151300</xdr:rowOff>
    </xdr:to>
    <xdr:sp macro="" textlink="">
      <xdr:nvSpPr>
        <xdr:cNvPr id="84" name="円/楕円 83"/>
        <xdr:cNvSpPr/>
      </xdr:nvSpPr>
      <xdr:spPr>
        <a:xfrm>
          <a:off x="3746500" y="57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31</xdr:row>
      <xdr:rowOff>167827</xdr:rowOff>
    </xdr:from>
    <xdr:ext cx="599010" cy="259045"/>
    <xdr:sp macro="" textlink="">
      <xdr:nvSpPr>
        <xdr:cNvPr id="85" name="テキスト ボックス 84"/>
        <xdr:cNvSpPr txBox="1"/>
      </xdr:nvSpPr>
      <xdr:spPr>
        <a:xfrm>
          <a:off x="3497794" y="5482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154,351</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68337</xdr:rowOff>
    </xdr:from>
    <xdr:to>
      <xdr:col>4</xdr:col>
      <xdr:colOff>206375</xdr:colOff>
      <xdr:row>33</xdr:row>
      <xdr:rowOff>169937</xdr:rowOff>
    </xdr:to>
    <xdr:sp macro="" textlink="">
      <xdr:nvSpPr>
        <xdr:cNvPr id="86" name="円/楕円 85"/>
        <xdr:cNvSpPr/>
      </xdr:nvSpPr>
      <xdr:spPr>
        <a:xfrm>
          <a:off x="2857500" y="572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15014</xdr:rowOff>
    </xdr:from>
    <xdr:ext cx="599010" cy="259045"/>
    <xdr:sp macro="" textlink="">
      <xdr:nvSpPr>
        <xdr:cNvPr id="87" name="テキスト ボックス 86"/>
        <xdr:cNvSpPr txBox="1"/>
      </xdr:nvSpPr>
      <xdr:spPr>
        <a:xfrm>
          <a:off x="2608794" y="5501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152,639</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164479</xdr:rowOff>
    </xdr:from>
    <xdr:to>
      <xdr:col>3</xdr:col>
      <xdr:colOff>3175</xdr:colOff>
      <xdr:row>34</xdr:row>
      <xdr:rowOff>94629</xdr:rowOff>
    </xdr:to>
    <xdr:sp macro="" textlink="">
      <xdr:nvSpPr>
        <xdr:cNvPr id="88" name="円/楕円 87"/>
        <xdr:cNvSpPr/>
      </xdr:nvSpPr>
      <xdr:spPr>
        <a:xfrm>
          <a:off x="1968500" y="582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111156</xdr:rowOff>
    </xdr:from>
    <xdr:ext cx="599010" cy="259045"/>
    <xdr:sp macro="" textlink="">
      <xdr:nvSpPr>
        <xdr:cNvPr id="89" name="テキスト ボックス 88"/>
        <xdr:cNvSpPr txBox="1"/>
      </xdr:nvSpPr>
      <xdr:spPr>
        <a:xfrm>
          <a:off x="1719794" y="5597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143,807</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150394</xdr:rowOff>
    </xdr:from>
    <xdr:to>
      <xdr:col>1</xdr:col>
      <xdr:colOff>485775</xdr:colOff>
      <xdr:row>34</xdr:row>
      <xdr:rowOff>80544</xdr:rowOff>
    </xdr:to>
    <xdr:sp macro="" textlink="">
      <xdr:nvSpPr>
        <xdr:cNvPr id="90" name="円/楕円 89"/>
        <xdr:cNvSpPr/>
      </xdr:nvSpPr>
      <xdr:spPr>
        <a:xfrm>
          <a:off x="1079500" y="580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97071</xdr:rowOff>
    </xdr:from>
    <xdr:ext cx="599010" cy="259045"/>
    <xdr:sp macro="" textlink="">
      <xdr:nvSpPr>
        <xdr:cNvPr id="91" name="テキスト ボックス 90"/>
        <xdr:cNvSpPr txBox="1"/>
      </xdr:nvSpPr>
      <xdr:spPr>
        <a:xfrm>
          <a:off x="830794" y="558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145,101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76,975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141067</xdr:rowOff>
    </xdr:from>
    <xdr:to>
      <xdr:col>6</xdr:col>
      <xdr:colOff>510540</xdr:colOff>
      <xdr:row>57</xdr:row>
      <xdr:rowOff>43300</xdr:rowOff>
    </xdr:to>
    <xdr:cxnSp macro="">
      <xdr:nvCxnSpPr>
        <xdr:cNvPr id="113" name="直線コネクタ 112"/>
        <xdr:cNvCxnSpPr/>
      </xdr:nvCxnSpPr>
      <xdr:spPr>
        <a:xfrm flipV="1">
          <a:off x="4633595" y="8713567"/>
          <a:ext cx="1270" cy="1102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47127</xdr:rowOff>
    </xdr:from>
    <xdr:ext cx="534377" cy="259045"/>
    <xdr:sp macro="" textlink="">
      <xdr:nvSpPr>
        <xdr:cNvPr id="114" name="物件費最小値テキスト"/>
        <xdr:cNvSpPr txBox="1"/>
      </xdr:nvSpPr>
      <xdr:spPr>
        <a:xfrm>
          <a:off x="4686300" y="98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58,585</a:t>
          </a:r>
          <a:endParaRPr kumimoji="1" lang="ja-JP" altLang="en-US" sz="1000" b="1">
            <a:latin typeface="ＭＳ Ｐゴシック"/>
          </a:endParaRPr>
        </a:p>
      </xdr:txBody>
    </xdr:sp>
    <xdr:clientData/>
  </xdr:oneCellAnchor>
  <xdr:twoCellAnchor>
    <xdr:from>
      <xdr:col>6</xdr:col>
      <xdr:colOff>422275</xdr:colOff>
      <xdr:row>57</xdr:row>
      <xdr:rowOff>43300</xdr:rowOff>
    </xdr:from>
    <xdr:to>
      <xdr:col>6</xdr:col>
      <xdr:colOff>600075</xdr:colOff>
      <xdr:row>57</xdr:row>
      <xdr:rowOff>43300</xdr:rowOff>
    </xdr:to>
    <xdr:cxnSp macro="">
      <xdr:nvCxnSpPr>
        <xdr:cNvPr id="115" name="直線コネクタ 114"/>
        <xdr:cNvCxnSpPr/>
      </xdr:nvCxnSpPr>
      <xdr:spPr>
        <a:xfrm>
          <a:off x="4546600" y="98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87744</xdr:rowOff>
    </xdr:from>
    <xdr:ext cx="599010" cy="259045"/>
    <xdr:sp macro="" textlink="">
      <xdr:nvSpPr>
        <xdr:cNvPr id="116" name="物件費最大値テキスト"/>
        <xdr:cNvSpPr txBox="1"/>
      </xdr:nvSpPr>
      <xdr:spPr>
        <a:xfrm>
          <a:off x="4686300" y="848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299,701</a:t>
          </a:r>
          <a:endParaRPr kumimoji="1" lang="ja-JP" altLang="en-US" sz="1000" b="1">
            <a:latin typeface="ＭＳ Ｐゴシック"/>
          </a:endParaRPr>
        </a:p>
      </xdr:txBody>
    </xdr:sp>
    <xdr:clientData/>
  </xdr:oneCellAnchor>
  <xdr:twoCellAnchor>
    <xdr:from>
      <xdr:col>6</xdr:col>
      <xdr:colOff>422275</xdr:colOff>
      <xdr:row>50</xdr:row>
      <xdr:rowOff>141067</xdr:rowOff>
    </xdr:from>
    <xdr:to>
      <xdr:col>6</xdr:col>
      <xdr:colOff>600075</xdr:colOff>
      <xdr:row>50</xdr:row>
      <xdr:rowOff>141067</xdr:rowOff>
    </xdr:to>
    <xdr:cxnSp macro="">
      <xdr:nvCxnSpPr>
        <xdr:cNvPr id="117" name="直線コネクタ 116"/>
        <xdr:cNvCxnSpPr/>
      </xdr:nvCxnSpPr>
      <xdr:spPr>
        <a:xfrm>
          <a:off x="4546600" y="871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14299</xdr:rowOff>
    </xdr:from>
    <xdr:to>
      <xdr:col>6</xdr:col>
      <xdr:colOff>511175</xdr:colOff>
      <xdr:row>54</xdr:row>
      <xdr:rowOff>49764</xdr:rowOff>
    </xdr:to>
    <xdr:cxnSp macro="">
      <xdr:nvCxnSpPr>
        <xdr:cNvPr id="118" name="直線コネクタ 117"/>
        <xdr:cNvCxnSpPr/>
      </xdr:nvCxnSpPr>
      <xdr:spPr>
        <a:xfrm flipV="1">
          <a:off x="3797300" y="9272599"/>
          <a:ext cx="838200" cy="3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46941</xdr:rowOff>
    </xdr:from>
    <xdr:ext cx="599010" cy="259045"/>
    <xdr:sp macro="" textlink="">
      <xdr:nvSpPr>
        <xdr:cNvPr id="119" name="物件費平均値テキスト"/>
        <xdr:cNvSpPr txBox="1"/>
      </xdr:nvSpPr>
      <xdr:spPr>
        <a:xfrm>
          <a:off x="4686300" y="9476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116,959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68514</xdr:rowOff>
    </xdr:from>
    <xdr:to>
      <xdr:col>6</xdr:col>
      <xdr:colOff>561975</xdr:colOff>
      <xdr:row>55</xdr:row>
      <xdr:rowOff>170114</xdr:rowOff>
    </xdr:to>
    <xdr:sp macro="" textlink="">
      <xdr:nvSpPr>
        <xdr:cNvPr id="120" name="フローチャート : 判断 119"/>
        <xdr:cNvSpPr/>
      </xdr:nvSpPr>
      <xdr:spPr>
        <a:xfrm>
          <a:off x="45847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49764</xdr:rowOff>
    </xdr:from>
    <xdr:to>
      <xdr:col>5</xdr:col>
      <xdr:colOff>358775</xdr:colOff>
      <xdr:row>54</xdr:row>
      <xdr:rowOff>74727</xdr:rowOff>
    </xdr:to>
    <xdr:cxnSp macro="">
      <xdr:nvCxnSpPr>
        <xdr:cNvPr id="121" name="直線コネクタ 120"/>
        <xdr:cNvCxnSpPr/>
      </xdr:nvCxnSpPr>
      <xdr:spPr>
        <a:xfrm flipV="1">
          <a:off x="2908300" y="9308064"/>
          <a:ext cx="889000" cy="2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117571</xdr:rowOff>
    </xdr:from>
    <xdr:to>
      <xdr:col>5</xdr:col>
      <xdr:colOff>409575</xdr:colOff>
      <xdr:row>56</xdr:row>
      <xdr:rowOff>47721</xdr:rowOff>
    </xdr:to>
    <xdr:sp macro="" textlink="">
      <xdr:nvSpPr>
        <xdr:cNvPr id="122" name="フローチャート : 判断 121"/>
        <xdr:cNvSpPr/>
      </xdr:nvSpPr>
      <xdr:spPr>
        <a:xfrm>
          <a:off x="3746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38848</xdr:rowOff>
    </xdr:from>
    <xdr:ext cx="599010" cy="259045"/>
    <xdr:sp macro="" textlink="">
      <xdr:nvSpPr>
        <xdr:cNvPr id="123" name="テキスト ボックス 122"/>
        <xdr:cNvSpPr txBox="1"/>
      </xdr:nvSpPr>
      <xdr:spPr>
        <a:xfrm>
          <a:off x="3497794"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74727</xdr:rowOff>
    </xdr:from>
    <xdr:to>
      <xdr:col>4</xdr:col>
      <xdr:colOff>155575</xdr:colOff>
      <xdr:row>54</xdr:row>
      <xdr:rowOff>109786</xdr:rowOff>
    </xdr:to>
    <xdr:cxnSp macro="">
      <xdr:nvCxnSpPr>
        <xdr:cNvPr id="124" name="直線コネクタ 123"/>
        <xdr:cNvCxnSpPr/>
      </xdr:nvCxnSpPr>
      <xdr:spPr>
        <a:xfrm flipV="1">
          <a:off x="2019300" y="9333027"/>
          <a:ext cx="889000" cy="3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111709</xdr:rowOff>
    </xdr:from>
    <xdr:to>
      <xdr:col>4</xdr:col>
      <xdr:colOff>206375</xdr:colOff>
      <xdr:row>56</xdr:row>
      <xdr:rowOff>41859</xdr:rowOff>
    </xdr:to>
    <xdr:sp macro="" textlink="">
      <xdr:nvSpPr>
        <xdr:cNvPr id="125" name="フローチャート : 判断 124"/>
        <xdr:cNvSpPr/>
      </xdr:nvSpPr>
      <xdr:spPr>
        <a:xfrm>
          <a:off x="2857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32986</xdr:rowOff>
    </xdr:from>
    <xdr:ext cx="599010" cy="259045"/>
    <xdr:sp macro="" textlink="">
      <xdr:nvSpPr>
        <xdr:cNvPr id="126" name="テキスト ボックス 125"/>
        <xdr:cNvSpPr txBox="1"/>
      </xdr:nvSpPr>
      <xdr:spPr>
        <a:xfrm>
          <a:off x="2608794" y="963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103878</xdr:rowOff>
    </xdr:from>
    <xdr:to>
      <xdr:col>2</xdr:col>
      <xdr:colOff>638175</xdr:colOff>
      <xdr:row>54</xdr:row>
      <xdr:rowOff>109786</xdr:rowOff>
    </xdr:to>
    <xdr:cxnSp macro="">
      <xdr:nvCxnSpPr>
        <xdr:cNvPr id="127" name="直線コネクタ 126"/>
        <xdr:cNvCxnSpPr/>
      </xdr:nvCxnSpPr>
      <xdr:spPr>
        <a:xfrm>
          <a:off x="1130300" y="9362178"/>
          <a:ext cx="889000" cy="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170967</xdr:rowOff>
    </xdr:from>
    <xdr:to>
      <xdr:col>3</xdr:col>
      <xdr:colOff>3175</xdr:colOff>
      <xdr:row>56</xdr:row>
      <xdr:rowOff>101117</xdr:rowOff>
    </xdr:to>
    <xdr:sp macro="" textlink="">
      <xdr:nvSpPr>
        <xdr:cNvPr id="128" name="フローチャート : 判断 127"/>
        <xdr:cNvSpPr/>
      </xdr:nvSpPr>
      <xdr:spPr>
        <a:xfrm>
          <a:off x="1968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92244</xdr:rowOff>
    </xdr:from>
    <xdr:ext cx="534377" cy="259045"/>
    <xdr:sp macro="" textlink="">
      <xdr:nvSpPr>
        <xdr:cNvPr id="129" name="テキスト ボックス 128"/>
        <xdr:cNvSpPr txBox="1"/>
      </xdr:nvSpPr>
      <xdr:spPr>
        <a:xfrm>
          <a:off x="1752111" y="969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135050</xdr:rowOff>
    </xdr:from>
    <xdr:to>
      <xdr:col>1</xdr:col>
      <xdr:colOff>485775</xdr:colOff>
      <xdr:row>56</xdr:row>
      <xdr:rowOff>65200</xdr:rowOff>
    </xdr:to>
    <xdr:sp macro="" textlink="">
      <xdr:nvSpPr>
        <xdr:cNvPr id="130" name="フローチャート : 判断 129"/>
        <xdr:cNvSpPr/>
      </xdr:nvSpPr>
      <xdr:spPr>
        <a:xfrm>
          <a:off x="1079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56327</xdr:rowOff>
    </xdr:from>
    <xdr:ext cx="599010" cy="259045"/>
    <xdr:sp macro="" textlink="">
      <xdr:nvSpPr>
        <xdr:cNvPr id="131" name="テキスト ボックス 130"/>
        <xdr:cNvSpPr txBox="1"/>
      </xdr:nvSpPr>
      <xdr:spPr>
        <a:xfrm>
          <a:off x="830794" y="9657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134949</xdr:rowOff>
    </xdr:from>
    <xdr:to>
      <xdr:col>6</xdr:col>
      <xdr:colOff>561975</xdr:colOff>
      <xdr:row>54</xdr:row>
      <xdr:rowOff>65099</xdr:rowOff>
    </xdr:to>
    <xdr:sp macro="" textlink="">
      <xdr:nvSpPr>
        <xdr:cNvPr id="137" name="円/楕円 136"/>
        <xdr:cNvSpPr/>
      </xdr:nvSpPr>
      <xdr:spPr>
        <a:xfrm>
          <a:off x="4584700" y="922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157826</xdr:rowOff>
    </xdr:from>
    <xdr:ext cx="599010" cy="259045"/>
    <xdr:sp macro="" textlink="">
      <xdr:nvSpPr>
        <xdr:cNvPr id="138" name="物件費該当値テキスト"/>
        <xdr:cNvSpPr txBox="1"/>
      </xdr:nvSpPr>
      <xdr:spPr>
        <a:xfrm>
          <a:off x="4686300" y="907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177,428</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170414</xdr:rowOff>
    </xdr:from>
    <xdr:to>
      <xdr:col>5</xdr:col>
      <xdr:colOff>409575</xdr:colOff>
      <xdr:row>54</xdr:row>
      <xdr:rowOff>100564</xdr:rowOff>
    </xdr:to>
    <xdr:sp macro="" textlink="">
      <xdr:nvSpPr>
        <xdr:cNvPr id="139" name="円/楕円 138"/>
        <xdr:cNvSpPr/>
      </xdr:nvSpPr>
      <xdr:spPr>
        <a:xfrm>
          <a:off x="3746500" y="925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117091</xdr:rowOff>
    </xdr:from>
    <xdr:ext cx="599010" cy="259045"/>
    <xdr:sp macro="" textlink="">
      <xdr:nvSpPr>
        <xdr:cNvPr id="140" name="テキスト ボックス 139"/>
        <xdr:cNvSpPr txBox="1"/>
      </xdr:nvSpPr>
      <xdr:spPr>
        <a:xfrm>
          <a:off x="3497794" y="9032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169,671</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23927</xdr:rowOff>
    </xdr:from>
    <xdr:to>
      <xdr:col>4</xdr:col>
      <xdr:colOff>206375</xdr:colOff>
      <xdr:row>54</xdr:row>
      <xdr:rowOff>125527</xdr:rowOff>
    </xdr:to>
    <xdr:sp macro="" textlink="">
      <xdr:nvSpPr>
        <xdr:cNvPr id="141" name="円/楕円 140"/>
        <xdr:cNvSpPr/>
      </xdr:nvSpPr>
      <xdr:spPr>
        <a:xfrm>
          <a:off x="2857500" y="928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142054</xdr:rowOff>
    </xdr:from>
    <xdr:ext cx="599010" cy="259045"/>
    <xdr:sp macro="" textlink="">
      <xdr:nvSpPr>
        <xdr:cNvPr id="142" name="テキスト ボックス 141"/>
        <xdr:cNvSpPr txBox="1"/>
      </xdr:nvSpPr>
      <xdr:spPr>
        <a:xfrm>
          <a:off x="2608794" y="9057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164,211</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58986</xdr:rowOff>
    </xdr:from>
    <xdr:to>
      <xdr:col>3</xdr:col>
      <xdr:colOff>3175</xdr:colOff>
      <xdr:row>54</xdr:row>
      <xdr:rowOff>160586</xdr:rowOff>
    </xdr:to>
    <xdr:sp macro="" textlink="">
      <xdr:nvSpPr>
        <xdr:cNvPr id="143" name="円/楕円 142"/>
        <xdr:cNvSpPr/>
      </xdr:nvSpPr>
      <xdr:spPr>
        <a:xfrm>
          <a:off x="1968500" y="931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5663</xdr:rowOff>
    </xdr:from>
    <xdr:ext cx="599010" cy="259045"/>
    <xdr:sp macro="" textlink="">
      <xdr:nvSpPr>
        <xdr:cNvPr id="144" name="テキスト ボックス 143"/>
        <xdr:cNvSpPr txBox="1"/>
      </xdr:nvSpPr>
      <xdr:spPr>
        <a:xfrm>
          <a:off x="1719794" y="909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156,543</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53078</xdr:rowOff>
    </xdr:from>
    <xdr:to>
      <xdr:col>1</xdr:col>
      <xdr:colOff>485775</xdr:colOff>
      <xdr:row>54</xdr:row>
      <xdr:rowOff>154678</xdr:rowOff>
    </xdr:to>
    <xdr:sp macro="" textlink="">
      <xdr:nvSpPr>
        <xdr:cNvPr id="145" name="円/楕円 144"/>
        <xdr:cNvSpPr/>
      </xdr:nvSpPr>
      <xdr:spPr>
        <a:xfrm>
          <a:off x="1079500" y="931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52</xdr:row>
      <xdr:rowOff>171205</xdr:rowOff>
    </xdr:from>
    <xdr:ext cx="599010" cy="259045"/>
    <xdr:sp macro="" textlink="">
      <xdr:nvSpPr>
        <xdr:cNvPr id="146" name="テキスト ボックス 145"/>
        <xdr:cNvSpPr txBox="1"/>
      </xdr:nvSpPr>
      <xdr:spPr>
        <a:xfrm>
          <a:off x="830794" y="9086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157,835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52669</xdr:rowOff>
    </xdr:from>
    <xdr:to>
      <xdr:col>6</xdr:col>
      <xdr:colOff>510540</xdr:colOff>
      <xdr:row>79</xdr:row>
      <xdr:rowOff>97540</xdr:rowOff>
    </xdr:to>
    <xdr:cxnSp macro="">
      <xdr:nvCxnSpPr>
        <xdr:cNvPr id="172" name="直線コネクタ 171"/>
        <xdr:cNvCxnSpPr/>
      </xdr:nvCxnSpPr>
      <xdr:spPr>
        <a:xfrm flipV="1">
          <a:off x="4633595" y="12054169"/>
          <a:ext cx="1270" cy="1587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101367</xdr:rowOff>
    </xdr:from>
    <xdr:ext cx="313932" cy="259045"/>
    <xdr:sp macro="" textlink="">
      <xdr:nvSpPr>
        <xdr:cNvPr id="173" name="維持補修費最小値テキスト"/>
        <xdr:cNvSpPr txBox="1"/>
      </xdr:nvSpPr>
      <xdr:spPr>
        <a:xfrm>
          <a:off x="4686300" y="13645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422275</xdr:colOff>
      <xdr:row>79</xdr:row>
      <xdr:rowOff>97540</xdr:rowOff>
    </xdr:from>
    <xdr:to>
      <xdr:col>6</xdr:col>
      <xdr:colOff>600075</xdr:colOff>
      <xdr:row>79</xdr:row>
      <xdr:rowOff>97540</xdr:rowOff>
    </xdr:to>
    <xdr:cxnSp macro="">
      <xdr:nvCxnSpPr>
        <xdr:cNvPr id="174" name="直線コネクタ 173"/>
        <xdr:cNvCxnSpPr/>
      </xdr:nvCxnSpPr>
      <xdr:spPr>
        <a:xfrm>
          <a:off x="4546600" y="1364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170796</xdr:rowOff>
    </xdr:from>
    <xdr:ext cx="534377" cy="259045"/>
    <xdr:sp macro="" textlink="">
      <xdr:nvSpPr>
        <xdr:cNvPr id="175" name="維持補修費最大値テキスト"/>
        <xdr:cNvSpPr txBox="1"/>
      </xdr:nvSpPr>
      <xdr:spPr>
        <a:xfrm>
          <a:off x="4686300" y="1182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48,665</a:t>
          </a:r>
          <a:endParaRPr kumimoji="1" lang="ja-JP" altLang="en-US" sz="1000" b="1">
            <a:latin typeface="ＭＳ Ｐゴシック"/>
          </a:endParaRPr>
        </a:p>
      </xdr:txBody>
    </xdr:sp>
    <xdr:clientData/>
  </xdr:oneCellAnchor>
  <xdr:twoCellAnchor>
    <xdr:from>
      <xdr:col>6</xdr:col>
      <xdr:colOff>422275</xdr:colOff>
      <xdr:row>70</xdr:row>
      <xdr:rowOff>52669</xdr:rowOff>
    </xdr:from>
    <xdr:to>
      <xdr:col>6</xdr:col>
      <xdr:colOff>600075</xdr:colOff>
      <xdr:row>70</xdr:row>
      <xdr:rowOff>52669</xdr:rowOff>
    </xdr:to>
    <xdr:cxnSp macro="">
      <xdr:nvCxnSpPr>
        <xdr:cNvPr id="176" name="直線コネクタ 175"/>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157465</xdr:rowOff>
    </xdr:from>
    <xdr:to>
      <xdr:col>6</xdr:col>
      <xdr:colOff>511175</xdr:colOff>
      <xdr:row>78</xdr:row>
      <xdr:rowOff>42610</xdr:rowOff>
    </xdr:to>
    <xdr:cxnSp macro="">
      <xdr:nvCxnSpPr>
        <xdr:cNvPr id="177" name="直線コネクタ 176"/>
        <xdr:cNvCxnSpPr/>
      </xdr:nvCxnSpPr>
      <xdr:spPr>
        <a:xfrm>
          <a:off x="3797300" y="13359115"/>
          <a:ext cx="838200" cy="5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108968</xdr:rowOff>
    </xdr:from>
    <xdr:ext cx="469744" cy="259045"/>
    <xdr:sp macro="" textlink="">
      <xdr:nvSpPr>
        <xdr:cNvPr id="178" name="維持補修費平均値テキスト"/>
        <xdr:cNvSpPr txBox="1"/>
      </xdr:nvSpPr>
      <xdr:spPr>
        <a:xfrm>
          <a:off x="4686300" y="13139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9,336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86091</xdr:rowOff>
    </xdr:from>
    <xdr:to>
      <xdr:col>6</xdr:col>
      <xdr:colOff>561975</xdr:colOff>
      <xdr:row>78</xdr:row>
      <xdr:rowOff>16241</xdr:rowOff>
    </xdr:to>
    <xdr:sp macro="" textlink="">
      <xdr:nvSpPr>
        <xdr:cNvPr id="179" name="フローチャート : 判断 178"/>
        <xdr:cNvSpPr/>
      </xdr:nvSpPr>
      <xdr:spPr>
        <a:xfrm>
          <a:off x="45847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157465</xdr:rowOff>
    </xdr:from>
    <xdr:to>
      <xdr:col>5</xdr:col>
      <xdr:colOff>358775</xdr:colOff>
      <xdr:row>78</xdr:row>
      <xdr:rowOff>92935</xdr:rowOff>
    </xdr:to>
    <xdr:cxnSp macro="">
      <xdr:nvCxnSpPr>
        <xdr:cNvPr id="180" name="直線コネクタ 179"/>
        <xdr:cNvCxnSpPr/>
      </xdr:nvCxnSpPr>
      <xdr:spPr>
        <a:xfrm flipV="1">
          <a:off x="2908300" y="13359115"/>
          <a:ext cx="889000" cy="10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127436</xdr:rowOff>
    </xdr:from>
    <xdr:to>
      <xdr:col>5</xdr:col>
      <xdr:colOff>409575</xdr:colOff>
      <xdr:row>78</xdr:row>
      <xdr:rowOff>57586</xdr:rowOff>
    </xdr:to>
    <xdr:sp macro="" textlink="">
      <xdr:nvSpPr>
        <xdr:cNvPr id="181" name="フローチャート : 判断 180"/>
        <xdr:cNvSpPr/>
      </xdr:nvSpPr>
      <xdr:spPr>
        <a:xfrm>
          <a:off x="3746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48713</xdr:rowOff>
    </xdr:from>
    <xdr:ext cx="469744" cy="259045"/>
    <xdr:sp macro="" textlink="">
      <xdr:nvSpPr>
        <xdr:cNvPr id="182" name="テキスト ボックス 181"/>
        <xdr:cNvSpPr txBox="1"/>
      </xdr:nvSpPr>
      <xdr:spPr>
        <a:xfrm>
          <a:off x="3562427" y="134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61781</xdr:rowOff>
    </xdr:from>
    <xdr:to>
      <xdr:col>4</xdr:col>
      <xdr:colOff>155575</xdr:colOff>
      <xdr:row>78</xdr:row>
      <xdr:rowOff>92935</xdr:rowOff>
    </xdr:to>
    <xdr:cxnSp macro="">
      <xdr:nvCxnSpPr>
        <xdr:cNvPr id="183" name="直線コネクタ 182"/>
        <xdr:cNvCxnSpPr/>
      </xdr:nvCxnSpPr>
      <xdr:spPr>
        <a:xfrm>
          <a:off x="2019300" y="13434881"/>
          <a:ext cx="889000" cy="3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137331</xdr:rowOff>
    </xdr:from>
    <xdr:to>
      <xdr:col>4</xdr:col>
      <xdr:colOff>206375</xdr:colOff>
      <xdr:row>78</xdr:row>
      <xdr:rowOff>67481</xdr:rowOff>
    </xdr:to>
    <xdr:sp macro="" textlink="">
      <xdr:nvSpPr>
        <xdr:cNvPr id="184" name="フローチャート : 判断 183"/>
        <xdr:cNvSpPr/>
      </xdr:nvSpPr>
      <xdr:spPr>
        <a:xfrm>
          <a:off x="2857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84008</xdr:rowOff>
    </xdr:from>
    <xdr:ext cx="469744" cy="259045"/>
    <xdr:sp macro="" textlink="">
      <xdr:nvSpPr>
        <xdr:cNvPr id="185" name="テキスト ボックス 184"/>
        <xdr:cNvSpPr txBox="1"/>
      </xdr:nvSpPr>
      <xdr:spPr>
        <a:xfrm>
          <a:off x="2673427"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61781</xdr:rowOff>
    </xdr:from>
    <xdr:to>
      <xdr:col>2</xdr:col>
      <xdr:colOff>638175</xdr:colOff>
      <xdr:row>78</xdr:row>
      <xdr:rowOff>63151</xdr:rowOff>
    </xdr:to>
    <xdr:cxnSp macro="">
      <xdr:nvCxnSpPr>
        <xdr:cNvPr id="186" name="直線コネクタ 185"/>
        <xdr:cNvCxnSpPr/>
      </xdr:nvCxnSpPr>
      <xdr:spPr>
        <a:xfrm flipV="1">
          <a:off x="1130300" y="13434881"/>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156239</xdr:rowOff>
    </xdr:from>
    <xdr:to>
      <xdr:col>3</xdr:col>
      <xdr:colOff>3175</xdr:colOff>
      <xdr:row>78</xdr:row>
      <xdr:rowOff>86389</xdr:rowOff>
    </xdr:to>
    <xdr:sp macro="" textlink="">
      <xdr:nvSpPr>
        <xdr:cNvPr id="187" name="フローチャート : 判断 186"/>
        <xdr:cNvSpPr/>
      </xdr:nvSpPr>
      <xdr:spPr>
        <a:xfrm>
          <a:off x="1968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102916</xdr:rowOff>
    </xdr:from>
    <xdr:ext cx="469744" cy="259045"/>
    <xdr:sp macro="" textlink="">
      <xdr:nvSpPr>
        <xdr:cNvPr id="188" name="テキスト ボックス 187"/>
        <xdr:cNvSpPr txBox="1"/>
      </xdr:nvSpPr>
      <xdr:spPr>
        <a:xfrm>
          <a:off x="1784427"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155946</xdr:rowOff>
    </xdr:from>
    <xdr:to>
      <xdr:col>1</xdr:col>
      <xdr:colOff>485775</xdr:colOff>
      <xdr:row>78</xdr:row>
      <xdr:rowOff>86096</xdr:rowOff>
    </xdr:to>
    <xdr:sp macro="" textlink="">
      <xdr:nvSpPr>
        <xdr:cNvPr id="189" name="フローチャート : 判断 188"/>
        <xdr:cNvSpPr/>
      </xdr:nvSpPr>
      <xdr:spPr>
        <a:xfrm>
          <a:off x="1079500" y="13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102623</xdr:rowOff>
    </xdr:from>
    <xdr:ext cx="469744" cy="259045"/>
    <xdr:sp macro="" textlink="">
      <xdr:nvSpPr>
        <xdr:cNvPr id="190" name="テキスト ボックス 189"/>
        <xdr:cNvSpPr txBox="1"/>
      </xdr:nvSpPr>
      <xdr:spPr>
        <a:xfrm>
          <a:off x="895427" y="13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163260</xdr:rowOff>
    </xdr:from>
    <xdr:to>
      <xdr:col>6</xdr:col>
      <xdr:colOff>561975</xdr:colOff>
      <xdr:row>78</xdr:row>
      <xdr:rowOff>93410</xdr:rowOff>
    </xdr:to>
    <xdr:sp macro="" textlink="">
      <xdr:nvSpPr>
        <xdr:cNvPr id="196" name="円/楕円 195"/>
        <xdr:cNvSpPr/>
      </xdr:nvSpPr>
      <xdr:spPr>
        <a:xfrm>
          <a:off x="4584700" y="133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141687</xdr:rowOff>
    </xdr:from>
    <xdr:ext cx="469744" cy="259045"/>
    <xdr:sp macro="" textlink="">
      <xdr:nvSpPr>
        <xdr:cNvPr id="197" name="維持補修費該当値テキスト"/>
        <xdr:cNvSpPr txBox="1"/>
      </xdr:nvSpPr>
      <xdr:spPr>
        <a:xfrm>
          <a:off x="4686300" y="1334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6,973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106665</xdr:rowOff>
    </xdr:from>
    <xdr:to>
      <xdr:col>5</xdr:col>
      <xdr:colOff>409575</xdr:colOff>
      <xdr:row>78</xdr:row>
      <xdr:rowOff>36815</xdr:rowOff>
    </xdr:to>
    <xdr:sp macro="" textlink="">
      <xdr:nvSpPr>
        <xdr:cNvPr id="198" name="円/楕円 197"/>
        <xdr:cNvSpPr/>
      </xdr:nvSpPr>
      <xdr:spPr>
        <a:xfrm>
          <a:off x="3746500" y="1330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53342</xdr:rowOff>
    </xdr:from>
    <xdr:ext cx="469744" cy="259045"/>
    <xdr:sp macro="" textlink="">
      <xdr:nvSpPr>
        <xdr:cNvPr id="199" name="テキスト ボックス 198"/>
        <xdr:cNvSpPr txBox="1"/>
      </xdr:nvSpPr>
      <xdr:spPr>
        <a:xfrm>
          <a:off x="3562427" y="13083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42135</xdr:rowOff>
    </xdr:from>
    <xdr:to>
      <xdr:col>4</xdr:col>
      <xdr:colOff>206375</xdr:colOff>
      <xdr:row>78</xdr:row>
      <xdr:rowOff>143735</xdr:rowOff>
    </xdr:to>
    <xdr:sp macro="" textlink="">
      <xdr:nvSpPr>
        <xdr:cNvPr id="200" name="円/楕円 199"/>
        <xdr:cNvSpPr/>
      </xdr:nvSpPr>
      <xdr:spPr>
        <a:xfrm>
          <a:off x="2857500" y="1341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134862</xdr:rowOff>
    </xdr:from>
    <xdr:ext cx="469744" cy="259045"/>
    <xdr:sp macro="" textlink="">
      <xdr:nvSpPr>
        <xdr:cNvPr id="201" name="テキスト ボックス 200"/>
        <xdr:cNvSpPr txBox="1"/>
      </xdr:nvSpPr>
      <xdr:spPr>
        <a:xfrm>
          <a:off x="2673427" y="1350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10981</xdr:rowOff>
    </xdr:from>
    <xdr:to>
      <xdr:col>3</xdr:col>
      <xdr:colOff>3175</xdr:colOff>
      <xdr:row>78</xdr:row>
      <xdr:rowOff>112581</xdr:rowOff>
    </xdr:to>
    <xdr:sp macro="" textlink="">
      <xdr:nvSpPr>
        <xdr:cNvPr id="202" name="円/楕円 201"/>
        <xdr:cNvSpPr/>
      </xdr:nvSpPr>
      <xdr:spPr>
        <a:xfrm>
          <a:off x="1968500" y="1338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103708</xdr:rowOff>
    </xdr:from>
    <xdr:ext cx="469744" cy="259045"/>
    <xdr:sp macro="" textlink="">
      <xdr:nvSpPr>
        <xdr:cNvPr id="203" name="テキスト ボックス 202"/>
        <xdr:cNvSpPr txBox="1"/>
      </xdr:nvSpPr>
      <xdr:spPr>
        <a:xfrm>
          <a:off x="1784427" y="1347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12351</xdr:rowOff>
    </xdr:from>
    <xdr:to>
      <xdr:col>1</xdr:col>
      <xdr:colOff>485775</xdr:colOff>
      <xdr:row>78</xdr:row>
      <xdr:rowOff>113951</xdr:rowOff>
    </xdr:to>
    <xdr:sp macro="" textlink="">
      <xdr:nvSpPr>
        <xdr:cNvPr id="204" name="円/楕円 203"/>
        <xdr:cNvSpPr/>
      </xdr:nvSpPr>
      <xdr:spPr>
        <a:xfrm>
          <a:off x="1079500" y="1338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105078</xdr:rowOff>
    </xdr:from>
    <xdr:ext cx="469744" cy="259045"/>
    <xdr:sp macro="" textlink="">
      <xdr:nvSpPr>
        <xdr:cNvPr id="205" name="テキスト ボックス 204"/>
        <xdr:cNvSpPr txBox="1"/>
      </xdr:nvSpPr>
      <xdr:spPr>
        <a:xfrm>
          <a:off x="895427" y="1347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110,863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134404</xdr:rowOff>
    </xdr:from>
    <xdr:to>
      <xdr:col>6</xdr:col>
      <xdr:colOff>510540</xdr:colOff>
      <xdr:row>99</xdr:row>
      <xdr:rowOff>135985</xdr:rowOff>
    </xdr:to>
    <xdr:cxnSp macro="">
      <xdr:nvCxnSpPr>
        <xdr:cNvPr id="230" name="直線コネクタ 229"/>
        <xdr:cNvCxnSpPr/>
      </xdr:nvCxnSpPr>
      <xdr:spPr>
        <a:xfrm flipV="1">
          <a:off x="4633595" y="15564904"/>
          <a:ext cx="1270" cy="1544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139812</xdr:rowOff>
    </xdr:from>
    <xdr:ext cx="534377" cy="259045"/>
    <xdr:sp macro="" textlink="">
      <xdr:nvSpPr>
        <xdr:cNvPr id="231" name="扶助費最小値テキスト"/>
        <xdr:cNvSpPr txBox="1"/>
      </xdr:nvSpPr>
      <xdr:spPr>
        <a:xfrm>
          <a:off x="4686300" y="1711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35,195</a:t>
          </a:r>
          <a:endParaRPr kumimoji="1" lang="ja-JP" altLang="en-US" sz="1000" b="1">
            <a:latin typeface="ＭＳ Ｐゴシック"/>
          </a:endParaRPr>
        </a:p>
      </xdr:txBody>
    </xdr:sp>
    <xdr:clientData/>
  </xdr:oneCellAnchor>
  <xdr:twoCellAnchor>
    <xdr:from>
      <xdr:col>6</xdr:col>
      <xdr:colOff>422275</xdr:colOff>
      <xdr:row>99</xdr:row>
      <xdr:rowOff>135985</xdr:rowOff>
    </xdr:from>
    <xdr:to>
      <xdr:col>6</xdr:col>
      <xdr:colOff>600075</xdr:colOff>
      <xdr:row>99</xdr:row>
      <xdr:rowOff>135985</xdr:rowOff>
    </xdr:to>
    <xdr:cxnSp macro="">
      <xdr:nvCxnSpPr>
        <xdr:cNvPr id="232" name="直線コネクタ 231"/>
        <xdr:cNvCxnSpPr/>
      </xdr:nvCxnSpPr>
      <xdr:spPr>
        <a:xfrm>
          <a:off x="4546600" y="171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81081</xdr:rowOff>
    </xdr:from>
    <xdr:ext cx="599010" cy="259045"/>
    <xdr:sp macro="" textlink="">
      <xdr:nvSpPr>
        <xdr:cNvPr id="233" name="扶助費最大値テキスト"/>
        <xdr:cNvSpPr txBox="1"/>
      </xdr:nvSpPr>
      <xdr:spPr>
        <a:xfrm>
          <a:off x="4686300" y="1534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116,278</a:t>
          </a:r>
          <a:endParaRPr kumimoji="1" lang="ja-JP" altLang="en-US" sz="1000" b="1">
            <a:latin typeface="ＭＳ Ｐゴシック"/>
          </a:endParaRPr>
        </a:p>
      </xdr:txBody>
    </xdr:sp>
    <xdr:clientData/>
  </xdr:oneCellAnchor>
  <xdr:twoCellAnchor>
    <xdr:from>
      <xdr:col>6</xdr:col>
      <xdr:colOff>422275</xdr:colOff>
      <xdr:row>90</xdr:row>
      <xdr:rowOff>134404</xdr:rowOff>
    </xdr:from>
    <xdr:to>
      <xdr:col>6</xdr:col>
      <xdr:colOff>600075</xdr:colOff>
      <xdr:row>90</xdr:row>
      <xdr:rowOff>134404</xdr:rowOff>
    </xdr:to>
    <xdr:cxnSp macro="">
      <xdr:nvCxnSpPr>
        <xdr:cNvPr id="234" name="直線コネクタ 233"/>
        <xdr:cNvCxnSpPr/>
      </xdr:nvCxnSpPr>
      <xdr:spPr>
        <a:xfrm>
          <a:off x="4546600" y="1556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126460</xdr:rowOff>
    </xdr:from>
    <xdr:to>
      <xdr:col>6</xdr:col>
      <xdr:colOff>511175</xdr:colOff>
      <xdr:row>95</xdr:row>
      <xdr:rowOff>57786</xdr:rowOff>
    </xdr:to>
    <xdr:cxnSp macro="">
      <xdr:nvCxnSpPr>
        <xdr:cNvPr id="235" name="直線コネクタ 234"/>
        <xdr:cNvCxnSpPr/>
      </xdr:nvCxnSpPr>
      <xdr:spPr>
        <a:xfrm flipV="1">
          <a:off x="3797300" y="16071310"/>
          <a:ext cx="838200" cy="27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142822</xdr:rowOff>
    </xdr:from>
    <xdr:ext cx="534377" cy="259045"/>
    <xdr:sp macro="" textlink="">
      <xdr:nvSpPr>
        <xdr:cNvPr id="236" name="扶助費平均値テキスト"/>
        <xdr:cNvSpPr txBox="1"/>
      </xdr:nvSpPr>
      <xdr:spPr>
        <a:xfrm>
          <a:off x="4686300" y="16430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164395</xdr:rowOff>
    </xdr:from>
    <xdr:to>
      <xdr:col>6</xdr:col>
      <xdr:colOff>561975</xdr:colOff>
      <xdr:row>96</xdr:row>
      <xdr:rowOff>94545</xdr:rowOff>
    </xdr:to>
    <xdr:sp macro="" textlink="">
      <xdr:nvSpPr>
        <xdr:cNvPr id="237" name="フローチャート : 判断 236"/>
        <xdr:cNvSpPr/>
      </xdr:nvSpPr>
      <xdr:spPr>
        <a:xfrm>
          <a:off x="45847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57786</xdr:rowOff>
    </xdr:from>
    <xdr:to>
      <xdr:col>5</xdr:col>
      <xdr:colOff>358775</xdr:colOff>
      <xdr:row>96</xdr:row>
      <xdr:rowOff>135871</xdr:rowOff>
    </xdr:to>
    <xdr:cxnSp macro="">
      <xdr:nvCxnSpPr>
        <xdr:cNvPr id="238" name="直線コネクタ 237"/>
        <xdr:cNvCxnSpPr/>
      </xdr:nvCxnSpPr>
      <xdr:spPr>
        <a:xfrm flipV="1">
          <a:off x="2908300" y="16345536"/>
          <a:ext cx="889000" cy="24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117647</xdr:rowOff>
    </xdr:from>
    <xdr:to>
      <xdr:col>5</xdr:col>
      <xdr:colOff>409575</xdr:colOff>
      <xdr:row>97</xdr:row>
      <xdr:rowOff>47797</xdr:rowOff>
    </xdr:to>
    <xdr:sp macro="" textlink="">
      <xdr:nvSpPr>
        <xdr:cNvPr id="239" name="フローチャート : 判断 238"/>
        <xdr:cNvSpPr/>
      </xdr:nvSpPr>
      <xdr:spPr>
        <a:xfrm>
          <a:off x="3746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38924</xdr:rowOff>
    </xdr:from>
    <xdr:ext cx="534377" cy="259045"/>
    <xdr:sp macro="" textlink="">
      <xdr:nvSpPr>
        <xdr:cNvPr id="240" name="テキスト ボックス 239"/>
        <xdr:cNvSpPr txBox="1"/>
      </xdr:nvSpPr>
      <xdr:spPr>
        <a:xfrm>
          <a:off x="3530111" y="166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135871</xdr:rowOff>
    </xdr:from>
    <xdr:to>
      <xdr:col>4</xdr:col>
      <xdr:colOff>155575</xdr:colOff>
      <xdr:row>97</xdr:row>
      <xdr:rowOff>20638</xdr:rowOff>
    </xdr:to>
    <xdr:cxnSp macro="">
      <xdr:nvCxnSpPr>
        <xdr:cNvPr id="241" name="直線コネクタ 240"/>
        <xdr:cNvCxnSpPr/>
      </xdr:nvCxnSpPr>
      <xdr:spPr>
        <a:xfrm flipV="1">
          <a:off x="2019300" y="16595071"/>
          <a:ext cx="889000" cy="5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168796</xdr:rowOff>
    </xdr:from>
    <xdr:to>
      <xdr:col>4</xdr:col>
      <xdr:colOff>206375</xdr:colOff>
      <xdr:row>97</xdr:row>
      <xdr:rowOff>98946</xdr:rowOff>
    </xdr:to>
    <xdr:sp macro="" textlink="">
      <xdr:nvSpPr>
        <xdr:cNvPr id="242" name="フローチャート : 判断 241"/>
        <xdr:cNvSpPr/>
      </xdr:nvSpPr>
      <xdr:spPr>
        <a:xfrm>
          <a:off x="2857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90073</xdr:rowOff>
    </xdr:from>
    <xdr:ext cx="534377" cy="259045"/>
    <xdr:sp macro="" textlink="">
      <xdr:nvSpPr>
        <xdr:cNvPr id="243" name="テキスト ボックス 242"/>
        <xdr:cNvSpPr txBox="1"/>
      </xdr:nvSpPr>
      <xdr:spPr>
        <a:xfrm>
          <a:off x="2641111" y="167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20638</xdr:rowOff>
    </xdr:from>
    <xdr:to>
      <xdr:col>2</xdr:col>
      <xdr:colOff>638175</xdr:colOff>
      <xdr:row>97</xdr:row>
      <xdr:rowOff>84302</xdr:rowOff>
    </xdr:to>
    <xdr:cxnSp macro="">
      <xdr:nvCxnSpPr>
        <xdr:cNvPr id="244" name="直線コネクタ 243"/>
        <xdr:cNvCxnSpPr/>
      </xdr:nvCxnSpPr>
      <xdr:spPr>
        <a:xfrm flipV="1">
          <a:off x="1130300" y="16651288"/>
          <a:ext cx="889000" cy="6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81890</xdr:rowOff>
    </xdr:from>
    <xdr:to>
      <xdr:col>3</xdr:col>
      <xdr:colOff>3175</xdr:colOff>
      <xdr:row>98</xdr:row>
      <xdr:rowOff>12040</xdr:rowOff>
    </xdr:to>
    <xdr:sp macro="" textlink="">
      <xdr:nvSpPr>
        <xdr:cNvPr id="245" name="フローチャート : 判断 244"/>
        <xdr:cNvSpPr/>
      </xdr:nvSpPr>
      <xdr:spPr>
        <a:xfrm>
          <a:off x="1968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3167</xdr:rowOff>
    </xdr:from>
    <xdr:ext cx="534377" cy="259045"/>
    <xdr:sp macro="" textlink="">
      <xdr:nvSpPr>
        <xdr:cNvPr id="246" name="テキスト ボックス 245"/>
        <xdr:cNvSpPr txBox="1"/>
      </xdr:nvSpPr>
      <xdr:spPr>
        <a:xfrm>
          <a:off x="1752111" y="168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116542</xdr:rowOff>
    </xdr:from>
    <xdr:to>
      <xdr:col>1</xdr:col>
      <xdr:colOff>485775</xdr:colOff>
      <xdr:row>98</xdr:row>
      <xdr:rowOff>46692</xdr:rowOff>
    </xdr:to>
    <xdr:sp macro="" textlink="">
      <xdr:nvSpPr>
        <xdr:cNvPr id="247" name="フローチャート : 判断 246"/>
        <xdr:cNvSpPr/>
      </xdr:nvSpPr>
      <xdr:spPr>
        <a:xfrm>
          <a:off x="1079500" y="167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37819</xdr:rowOff>
    </xdr:from>
    <xdr:ext cx="534377" cy="259045"/>
    <xdr:sp macro="" textlink="">
      <xdr:nvSpPr>
        <xdr:cNvPr id="248" name="テキスト ボックス 247"/>
        <xdr:cNvSpPr txBox="1"/>
      </xdr:nvSpPr>
      <xdr:spPr>
        <a:xfrm>
          <a:off x="863111" y="1683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75660</xdr:rowOff>
    </xdr:from>
    <xdr:to>
      <xdr:col>6</xdr:col>
      <xdr:colOff>561975</xdr:colOff>
      <xdr:row>94</xdr:row>
      <xdr:rowOff>5810</xdr:rowOff>
    </xdr:to>
    <xdr:sp macro="" textlink="">
      <xdr:nvSpPr>
        <xdr:cNvPr id="254" name="円/楕円 253"/>
        <xdr:cNvSpPr/>
      </xdr:nvSpPr>
      <xdr:spPr>
        <a:xfrm>
          <a:off x="4584700" y="160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98537</xdr:rowOff>
    </xdr:from>
    <xdr:ext cx="534377" cy="259045"/>
    <xdr:sp macro="" textlink="">
      <xdr:nvSpPr>
        <xdr:cNvPr id="255" name="扶助費該当値テキスト"/>
        <xdr:cNvSpPr txBox="1"/>
      </xdr:nvSpPr>
      <xdr:spPr>
        <a:xfrm>
          <a:off x="4686300" y="158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89,695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6986</xdr:rowOff>
    </xdr:from>
    <xdr:to>
      <xdr:col>5</xdr:col>
      <xdr:colOff>409575</xdr:colOff>
      <xdr:row>95</xdr:row>
      <xdr:rowOff>108586</xdr:rowOff>
    </xdr:to>
    <xdr:sp macro="" textlink="">
      <xdr:nvSpPr>
        <xdr:cNvPr id="256" name="円/楕円 255"/>
        <xdr:cNvSpPr/>
      </xdr:nvSpPr>
      <xdr:spPr>
        <a:xfrm>
          <a:off x="3746500" y="1629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125113</xdr:rowOff>
    </xdr:from>
    <xdr:ext cx="534377" cy="259045"/>
    <xdr:sp macro="" textlink="">
      <xdr:nvSpPr>
        <xdr:cNvPr id="257" name="テキスト ボックス 256"/>
        <xdr:cNvSpPr txBox="1"/>
      </xdr:nvSpPr>
      <xdr:spPr>
        <a:xfrm>
          <a:off x="3530111" y="1606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75,300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85071</xdr:rowOff>
    </xdr:from>
    <xdr:to>
      <xdr:col>4</xdr:col>
      <xdr:colOff>206375</xdr:colOff>
      <xdr:row>97</xdr:row>
      <xdr:rowOff>15221</xdr:rowOff>
    </xdr:to>
    <xdr:sp macro="" textlink="">
      <xdr:nvSpPr>
        <xdr:cNvPr id="258" name="円/楕円 257"/>
        <xdr:cNvSpPr/>
      </xdr:nvSpPr>
      <xdr:spPr>
        <a:xfrm>
          <a:off x="2857500" y="1654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31748</xdr:rowOff>
    </xdr:from>
    <xdr:ext cx="534377" cy="259045"/>
    <xdr:sp macro="" textlink="">
      <xdr:nvSpPr>
        <xdr:cNvPr id="259" name="テキスト ボックス 258"/>
        <xdr:cNvSpPr txBox="1"/>
      </xdr:nvSpPr>
      <xdr:spPr>
        <a:xfrm>
          <a:off x="2641111" y="1631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62,201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141288</xdr:rowOff>
    </xdr:from>
    <xdr:to>
      <xdr:col>3</xdr:col>
      <xdr:colOff>3175</xdr:colOff>
      <xdr:row>97</xdr:row>
      <xdr:rowOff>71438</xdr:rowOff>
    </xdr:to>
    <xdr:sp macro="" textlink="">
      <xdr:nvSpPr>
        <xdr:cNvPr id="260" name="円/楕円 259"/>
        <xdr:cNvSpPr/>
      </xdr:nvSpPr>
      <xdr:spPr>
        <a:xfrm>
          <a:off x="1968500" y="1660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87965</xdr:rowOff>
    </xdr:from>
    <xdr:ext cx="534377" cy="259045"/>
    <xdr:sp macro="" textlink="">
      <xdr:nvSpPr>
        <xdr:cNvPr id="261" name="テキスト ボックス 260"/>
        <xdr:cNvSpPr txBox="1"/>
      </xdr:nvSpPr>
      <xdr:spPr>
        <a:xfrm>
          <a:off x="1752111" y="1637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59,250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33502</xdr:rowOff>
    </xdr:from>
    <xdr:to>
      <xdr:col>1</xdr:col>
      <xdr:colOff>485775</xdr:colOff>
      <xdr:row>97</xdr:row>
      <xdr:rowOff>135102</xdr:rowOff>
    </xdr:to>
    <xdr:sp macro="" textlink="">
      <xdr:nvSpPr>
        <xdr:cNvPr id="262" name="円/楕円 261"/>
        <xdr:cNvSpPr/>
      </xdr:nvSpPr>
      <xdr:spPr>
        <a:xfrm>
          <a:off x="1079500" y="1666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151629</xdr:rowOff>
    </xdr:from>
    <xdr:ext cx="534377" cy="259045"/>
    <xdr:sp macro="" textlink="">
      <xdr:nvSpPr>
        <xdr:cNvPr id="263" name="テキスト ボックス 262"/>
        <xdr:cNvSpPr txBox="1"/>
      </xdr:nvSpPr>
      <xdr:spPr>
        <a:xfrm>
          <a:off x="863111" y="164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55,908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65,627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116169</xdr:rowOff>
    </xdr:from>
    <xdr:to>
      <xdr:col>15</xdr:col>
      <xdr:colOff>180340</xdr:colOff>
      <xdr:row>38</xdr:row>
      <xdr:rowOff>75006</xdr:rowOff>
    </xdr:to>
    <xdr:cxnSp macro="">
      <xdr:nvCxnSpPr>
        <xdr:cNvPr id="287" name="直線コネクタ 286"/>
        <xdr:cNvCxnSpPr/>
      </xdr:nvCxnSpPr>
      <xdr:spPr>
        <a:xfrm flipV="1">
          <a:off x="10475595" y="5259669"/>
          <a:ext cx="1270" cy="1330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78833</xdr:rowOff>
    </xdr:from>
    <xdr:ext cx="534377" cy="259045"/>
    <xdr:sp macro="" textlink="">
      <xdr:nvSpPr>
        <xdr:cNvPr id="288" name="補助費等最小値テキスト"/>
        <xdr:cNvSpPr txBox="1"/>
      </xdr:nvSpPr>
      <xdr:spPr>
        <a:xfrm>
          <a:off x="10528300" y="65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36,980</a:t>
          </a:r>
          <a:endParaRPr kumimoji="1" lang="ja-JP" altLang="en-US" sz="1000" b="1">
            <a:latin typeface="ＭＳ Ｐゴシック"/>
          </a:endParaRPr>
        </a:p>
      </xdr:txBody>
    </xdr:sp>
    <xdr:clientData/>
  </xdr:oneCellAnchor>
  <xdr:twoCellAnchor>
    <xdr:from>
      <xdr:col>15</xdr:col>
      <xdr:colOff>92075</xdr:colOff>
      <xdr:row>38</xdr:row>
      <xdr:rowOff>75006</xdr:rowOff>
    </xdr:from>
    <xdr:to>
      <xdr:col>15</xdr:col>
      <xdr:colOff>269875</xdr:colOff>
      <xdr:row>38</xdr:row>
      <xdr:rowOff>75006</xdr:rowOff>
    </xdr:to>
    <xdr:cxnSp macro="">
      <xdr:nvCxnSpPr>
        <xdr:cNvPr id="289" name="直線コネクタ 288"/>
        <xdr:cNvCxnSpPr/>
      </xdr:nvCxnSpPr>
      <xdr:spPr>
        <a:xfrm>
          <a:off x="10388600" y="6590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62846</xdr:rowOff>
    </xdr:from>
    <xdr:ext cx="599010" cy="259045"/>
    <xdr:sp macro="" textlink="">
      <xdr:nvSpPr>
        <xdr:cNvPr id="290" name="補助費等最大値テキスト"/>
        <xdr:cNvSpPr txBox="1"/>
      </xdr:nvSpPr>
      <xdr:spPr>
        <a:xfrm>
          <a:off x="10528300" y="503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386,176</a:t>
          </a:r>
          <a:endParaRPr kumimoji="1" lang="ja-JP" altLang="en-US" sz="1000" b="1">
            <a:latin typeface="ＭＳ Ｐゴシック"/>
          </a:endParaRPr>
        </a:p>
      </xdr:txBody>
    </xdr:sp>
    <xdr:clientData/>
  </xdr:oneCellAnchor>
  <xdr:twoCellAnchor>
    <xdr:from>
      <xdr:col>15</xdr:col>
      <xdr:colOff>92075</xdr:colOff>
      <xdr:row>30</xdr:row>
      <xdr:rowOff>116169</xdr:rowOff>
    </xdr:from>
    <xdr:to>
      <xdr:col>15</xdr:col>
      <xdr:colOff>269875</xdr:colOff>
      <xdr:row>30</xdr:row>
      <xdr:rowOff>116169</xdr:rowOff>
    </xdr:to>
    <xdr:cxnSp macro="">
      <xdr:nvCxnSpPr>
        <xdr:cNvPr id="291" name="直線コネクタ 290"/>
        <xdr:cNvCxnSpPr/>
      </xdr:nvCxnSpPr>
      <xdr:spPr>
        <a:xfrm>
          <a:off x="10388600" y="5259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73829</xdr:rowOff>
    </xdr:from>
    <xdr:to>
      <xdr:col>15</xdr:col>
      <xdr:colOff>180975</xdr:colOff>
      <xdr:row>35</xdr:row>
      <xdr:rowOff>122540</xdr:rowOff>
    </xdr:to>
    <xdr:cxnSp macro="">
      <xdr:nvCxnSpPr>
        <xdr:cNvPr id="292" name="直線コネクタ 291"/>
        <xdr:cNvCxnSpPr/>
      </xdr:nvCxnSpPr>
      <xdr:spPr>
        <a:xfrm>
          <a:off x="9639300" y="6074579"/>
          <a:ext cx="838200" cy="4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66927</xdr:rowOff>
    </xdr:from>
    <xdr:ext cx="599010" cy="259045"/>
    <xdr:sp macro="" textlink="">
      <xdr:nvSpPr>
        <xdr:cNvPr id="293" name="補助費等平均値テキスト"/>
        <xdr:cNvSpPr txBox="1"/>
      </xdr:nvSpPr>
      <xdr:spPr>
        <a:xfrm>
          <a:off x="10528300" y="6239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88500</xdr:rowOff>
    </xdr:from>
    <xdr:to>
      <xdr:col>15</xdr:col>
      <xdr:colOff>231775</xdr:colOff>
      <xdr:row>37</xdr:row>
      <xdr:rowOff>18650</xdr:rowOff>
    </xdr:to>
    <xdr:sp macro="" textlink="">
      <xdr:nvSpPr>
        <xdr:cNvPr id="294" name="フローチャート : 判断 293"/>
        <xdr:cNvSpPr/>
      </xdr:nvSpPr>
      <xdr:spPr>
        <a:xfrm>
          <a:off x="104267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41356</xdr:rowOff>
    </xdr:from>
    <xdr:to>
      <xdr:col>14</xdr:col>
      <xdr:colOff>28575</xdr:colOff>
      <xdr:row>35</xdr:row>
      <xdr:rowOff>73829</xdr:rowOff>
    </xdr:to>
    <xdr:cxnSp macro="">
      <xdr:nvCxnSpPr>
        <xdr:cNvPr id="295" name="直線コネクタ 294"/>
        <xdr:cNvCxnSpPr/>
      </xdr:nvCxnSpPr>
      <xdr:spPr>
        <a:xfrm>
          <a:off x="8750300" y="6042106"/>
          <a:ext cx="889000" cy="3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112309</xdr:rowOff>
    </xdr:from>
    <xdr:to>
      <xdr:col>14</xdr:col>
      <xdr:colOff>79375</xdr:colOff>
      <xdr:row>37</xdr:row>
      <xdr:rowOff>42459</xdr:rowOff>
    </xdr:to>
    <xdr:sp macro="" textlink="">
      <xdr:nvSpPr>
        <xdr:cNvPr id="296" name="フローチャート : 判断 295"/>
        <xdr:cNvSpPr/>
      </xdr:nvSpPr>
      <xdr:spPr>
        <a:xfrm>
          <a:off x="9588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33586</xdr:rowOff>
    </xdr:from>
    <xdr:ext cx="599010" cy="259045"/>
    <xdr:sp macro="" textlink="">
      <xdr:nvSpPr>
        <xdr:cNvPr id="297" name="テキスト ボックス 296"/>
        <xdr:cNvSpPr txBox="1"/>
      </xdr:nvSpPr>
      <xdr:spPr>
        <a:xfrm>
          <a:off x="9339794" y="637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41356</xdr:rowOff>
    </xdr:from>
    <xdr:to>
      <xdr:col>12</xdr:col>
      <xdr:colOff>511175</xdr:colOff>
      <xdr:row>35</xdr:row>
      <xdr:rowOff>139029</xdr:rowOff>
    </xdr:to>
    <xdr:cxnSp macro="">
      <xdr:nvCxnSpPr>
        <xdr:cNvPr id="298" name="直線コネクタ 297"/>
        <xdr:cNvCxnSpPr/>
      </xdr:nvCxnSpPr>
      <xdr:spPr>
        <a:xfrm flipV="1">
          <a:off x="7861300" y="6042106"/>
          <a:ext cx="889000" cy="9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160707</xdr:rowOff>
    </xdr:from>
    <xdr:to>
      <xdr:col>12</xdr:col>
      <xdr:colOff>561975</xdr:colOff>
      <xdr:row>37</xdr:row>
      <xdr:rowOff>90857</xdr:rowOff>
    </xdr:to>
    <xdr:sp macro="" textlink="">
      <xdr:nvSpPr>
        <xdr:cNvPr id="299" name="フローチャート : 判断 298"/>
        <xdr:cNvSpPr/>
      </xdr:nvSpPr>
      <xdr:spPr>
        <a:xfrm>
          <a:off x="8699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81984</xdr:rowOff>
    </xdr:from>
    <xdr:ext cx="534377" cy="259045"/>
    <xdr:sp macro="" textlink="">
      <xdr:nvSpPr>
        <xdr:cNvPr id="300" name="テキスト ボックス 299"/>
        <xdr:cNvSpPr txBox="1"/>
      </xdr:nvSpPr>
      <xdr:spPr>
        <a:xfrm>
          <a:off x="8483111" y="642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139029</xdr:rowOff>
    </xdr:from>
    <xdr:to>
      <xdr:col>11</xdr:col>
      <xdr:colOff>307975</xdr:colOff>
      <xdr:row>36</xdr:row>
      <xdr:rowOff>15330</xdr:rowOff>
    </xdr:to>
    <xdr:cxnSp macro="">
      <xdr:nvCxnSpPr>
        <xdr:cNvPr id="301" name="直線コネクタ 300"/>
        <xdr:cNvCxnSpPr/>
      </xdr:nvCxnSpPr>
      <xdr:spPr>
        <a:xfrm flipV="1">
          <a:off x="6972300" y="6139779"/>
          <a:ext cx="889000" cy="4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10094</xdr:rowOff>
    </xdr:from>
    <xdr:to>
      <xdr:col>11</xdr:col>
      <xdr:colOff>358775</xdr:colOff>
      <xdr:row>37</xdr:row>
      <xdr:rowOff>111694</xdr:rowOff>
    </xdr:to>
    <xdr:sp macro="" textlink="">
      <xdr:nvSpPr>
        <xdr:cNvPr id="302" name="フローチャート : 判断 301"/>
        <xdr:cNvSpPr/>
      </xdr:nvSpPr>
      <xdr:spPr>
        <a:xfrm>
          <a:off x="7810500" y="635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102821</xdr:rowOff>
    </xdr:from>
    <xdr:ext cx="534377" cy="259045"/>
    <xdr:sp macro="" textlink="">
      <xdr:nvSpPr>
        <xdr:cNvPr id="303" name="テキスト ボックス 302"/>
        <xdr:cNvSpPr txBox="1"/>
      </xdr:nvSpPr>
      <xdr:spPr>
        <a:xfrm>
          <a:off x="7594111" y="644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17390</xdr:rowOff>
    </xdr:from>
    <xdr:to>
      <xdr:col>10</xdr:col>
      <xdr:colOff>155575</xdr:colOff>
      <xdr:row>37</xdr:row>
      <xdr:rowOff>118990</xdr:rowOff>
    </xdr:to>
    <xdr:sp macro="" textlink="">
      <xdr:nvSpPr>
        <xdr:cNvPr id="304" name="フローチャート : 判断 303"/>
        <xdr:cNvSpPr/>
      </xdr:nvSpPr>
      <xdr:spPr>
        <a:xfrm>
          <a:off x="6921500" y="636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110117</xdr:rowOff>
    </xdr:from>
    <xdr:ext cx="534377" cy="259045"/>
    <xdr:sp macro="" textlink="">
      <xdr:nvSpPr>
        <xdr:cNvPr id="305" name="テキスト ボックス 304"/>
        <xdr:cNvSpPr txBox="1"/>
      </xdr:nvSpPr>
      <xdr:spPr>
        <a:xfrm>
          <a:off x="6705111" y="645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71740</xdr:rowOff>
    </xdr:from>
    <xdr:to>
      <xdr:col>15</xdr:col>
      <xdr:colOff>231775</xdr:colOff>
      <xdr:row>36</xdr:row>
      <xdr:rowOff>1890</xdr:rowOff>
    </xdr:to>
    <xdr:sp macro="" textlink="">
      <xdr:nvSpPr>
        <xdr:cNvPr id="311" name="円/楕円 310"/>
        <xdr:cNvSpPr/>
      </xdr:nvSpPr>
      <xdr:spPr>
        <a:xfrm>
          <a:off x="10426700" y="607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94617</xdr:rowOff>
    </xdr:from>
    <xdr:ext cx="599010" cy="259045"/>
    <xdr:sp macro="" textlink="">
      <xdr:nvSpPr>
        <xdr:cNvPr id="312" name="補助費等該当値テキスト"/>
        <xdr:cNvSpPr txBox="1"/>
      </xdr:nvSpPr>
      <xdr:spPr>
        <a:xfrm>
          <a:off x="10528300" y="5923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159,504</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23029</xdr:rowOff>
    </xdr:from>
    <xdr:to>
      <xdr:col>14</xdr:col>
      <xdr:colOff>79375</xdr:colOff>
      <xdr:row>35</xdr:row>
      <xdr:rowOff>124629</xdr:rowOff>
    </xdr:to>
    <xdr:sp macro="" textlink="">
      <xdr:nvSpPr>
        <xdr:cNvPr id="313" name="円/楕円 312"/>
        <xdr:cNvSpPr/>
      </xdr:nvSpPr>
      <xdr:spPr>
        <a:xfrm>
          <a:off x="9588500" y="602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141156</xdr:rowOff>
    </xdr:from>
    <xdr:ext cx="599010" cy="259045"/>
    <xdr:sp macro="" textlink="">
      <xdr:nvSpPr>
        <xdr:cNvPr id="314" name="テキスト ボックス 313"/>
        <xdr:cNvSpPr txBox="1"/>
      </xdr:nvSpPr>
      <xdr:spPr>
        <a:xfrm>
          <a:off x="9339794" y="5799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172,289</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162006</xdr:rowOff>
    </xdr:from>
    <xdr:to>
      <xdr:col>12</xdr:col>
      <xdr:colOff>561975</xdr:colOff>
      <xdr:row>35</xdr:row>
      <xdr:rowOff>92156</xdr:rowOff>
    </xdr:to>
    <xdr:sp macro="" textlink="">
      <xdr:nvSpPr>
        <xdr:cNvPr id="315" name="円/楕円 314"/>
        <xdr:cNvSpPr/>
      </xdr:nvSpPr>
      <xdr:spPr>
        <a:xfrm>
          <a:off x="8699500" y="599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108683</xdr:rowOff>
    </xdr:from>
    <xdr:ext cx="599010" cy="259045"/>
    <xdr:sp macro="" textlink="">
      <xdr:nvSpPr>
        <xdr:cNvPr id="316" name="テキスト ボックス 315"/>
        <xdr:cNvSpPr txBox="1"/>
      </xdr:nvSpPr>
      <xdr:spPr>
        <a:xfrm>
          <a:off x="8450794" y="5766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180,812</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88229</xdr:rowOff>
    </xdr:from>
    <xdr:to>
      <xdr:col>11</xdr:col>
      <xdr:colOff>358775</xdr:colOff>
      <xdr:row>36</xdr:row>
      <xdr:rowOff>18379</xdr:rowOff>
    </xdr:to>
    <xdr:sp macro="" textlink="">
      <xdr:nvSpPr>
        <xdr:cNvPr id="317" name="円/楕円 316"/>
        <xdr:cNvSpPr/>
      </xdr:nvSpPr>
      <xdr:spPr>
        <a:xfrm>
          <a:off x="7810500" y="608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34906</xdr:rowOff>
    </xdr:from>
    <xdr:ext cx="599010" cy="259045"/>
    <xdr:sp macro="" textlink="">
      <xdr:nvSpPr>
        <xdr:cNvPr id="318" name="テキスト ボックス 317"/>
        <xdr:cNvSpPr txBox="1"/>
      </xdr:nvSpPr>
      <xdr:spPr>
        <a:xfrm>
          <a:off x="7561794" y="586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155,176</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135980</xdr:rowOff>
    </xdr:from>
    <xdr:to>
      <xdr:col>10</xdr:col>
      <xdr:colOff>155575</xdr:colOff>
      <xdr:row>36</xdr:row>
      <xdr:rowOff>66130</xdr:rowOff>
    </xdr:to>
    <xdr:sp macro="" textlink="">
      <xdr:nvSpPr>
        <xdr:cNvPr id="319" name="円/楕円 318"/>
        <xdr:cNvSpPr/>
      </xdr:nvSpPr>
      <xdr:spPr>
        <a:xfrm>
          <a:off x="6921500" y="613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82657</xdr:rowOff>
    </xdr:from>
    <xdr:ext cx="599010" cy="259045"/>
    <xdr:sp macro="" textlink="">
      <xdr:nvSpPr>
        <xdr:cNvPr id="320" name="テキスト ボックス 319"/>
        <xdr:cNvSpPr txBox="1"/>
      </xdr:nvSpPr>
      <xdr:spPr>
        <a:xfrm>
          <a:off x="6672794" y="5911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142,643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23920</xdr:rowOff>
    </xdr:from>
    <xdr:to>
      <xdr:col>15</xdr:col>
      <xdr:colOff>180340</xdr:colOff>
      <xdr:row>59</xdr:row>
      <xdr:rowOff>63850</xdr:rowOff>
    </xdr:to>
    <xdr:cxnSp macro="">
      <xdr:nvCxnSpPr>
        <xdr:cNvPr id="346" name="直線コネクタ 345"/>
        <xdr:cNvCxnSpPr/>
      </xdr:nvCxnSpPr>
      <xdr:spPr>
        <a:xfrm flipV="1">
          <a:off x="10475595" y="8596420"/>
          <a:ext cx="1270" cy="15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67677</xdr:rowOff>
    </xdr:from>
    <xdr:ext cx="534377" cy="259045"/>
    <xdr:sp macro="" textlink="">
      <xdr:nvSpPr>
        <xdr:cNvPr id="347" name="普通建設事業費最小値テキスト"/>
        <xdr:cNvSpPr txBox="1"/>
      </xdr:nvSpPr>
      <xdr:spPr>
        <a:xfrm>
          <a:off x="10528300" y="1018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10,726</a:t>
          </a:r>
          <a:endParaRPr kumimoji="1" lang="ja-JP" altLang="en-US" sz="1000" b="1">
            <a:latin typeface="ＭＳ Ｐゴシック"/>
          </a:endParaRPr>
        </a:p>
      </xdr:txBody>
    </xdr:sp>
    <xdr:clientData/>
  </xdr:oneCellAnchor>
  <xdr:twoCellAnchor>
    <xdr:from>
      <xdr:col>15</xdr:col>
      <xdr:colOff>92075</xdr:colOff>
      <xdr:row>59</xdr:row>
      <xdr:rowOff>63850</xdr:rowOff>
    </xdr:from>
    <xdr:to>
      <xdr:col>15</xdr:col>
      <xdr:colOff>269875</xdr:colOff>
      <xdr:row>59</xdr:row>
      <xdr:rowOff>63850</xdr:rowOff>
    </xdr:to>
    <xdr:cxnSp macro="">
      <xdr:nvCxnSpPr>
        <xdr:cNvPr id="348" name="直線コネクタ 347"/>
        <xdr:cNvCxnSpPr/>
      </xdr:nvCxnSpPr>
      <xdr:spPr>
        <a:xfrm>
          <a:off x="10388600" y="1017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142047</xdr:rowOff>
    </xdr:from>
    <xdr:ext cx="599010" cy="259045"/>
    <xdr:sp macro="" textlink="">
      <xdr:nvSpPr>
        <xdr:cNvPr id="349" name="普通建設事業費最大値テキスト"/>
        <xdr:cNvSpPr txBox="1"/>
      </xdr:nvSpPr>
      <xdr:spPr>
        <a:xfrm>
          <a:off x="10528300" y="837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495,453</a:t>
          </a:r>
          <a:endParaRPr kumimoji="1" lang="ja-JP" altLang="en-US" sz="1000" b="1">
            <a:latin typeface="ＭＳ Ｐゴシック"/>
          </a:endParaRPr>
        </a:p>
      </xdr:txBody>
    </xdr:sp>
    <xdr:clientData/>
  </xdr:oneCellAnchor>
  <xdr:twoCellAnchor>
    <xdr:from>
      <xdr:col>15</xdr:col>
      <xdr:colOff>92075</xdr:colOff>
      <xdr:row>50</xdr:row>
      <xdr:rowOff>23920</xdr:rowOff>
    </xdr:from>
    <xdr:to>
      <xdr:col>15</xdr:col>
      <xdr:colOff>269875</xdr:colOff>
      <xdr:row>50</xdr:row>
      <xdr:rowOff>23920</xdr:rowOff>
    </xdr:to>
    <xdr:cxnSp macro="">
      <xdr:nvCxnSpPr>
        <xdr:cNvPr id="350" name="直線コネクタ 349"/>
        <xdr:cNvCxnSpPr/>
      </xdr:nvCxnSpPr>
      <xdr:spPr>
        <a:xfrm>
          <a:off x="10388600" y="859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130856</xdr:rowOff>
    </xdr:from>
    <xdr:to>
      <xdr:col>15</xdr:col>
      <xdr:colOff>180975</xdr:colOff>
      <xdr:row>55</xdr:row>
      <xdr:rowOff>152949</xdr:rowOff>
    </xdr:to>
    <xdr:cxnSp macro="">
      <xdr:nvCxnSpPr>
        <xdr:cNvPr id="351" name="直線コネクタ 350"/>
        <xdr:cNvCxnSpPr/>
      </xdr:nvCxnSpPr>
      <xdr:spPr>
        <a:xfrm>
          <a:off x="9639300" y="9560606"/>
          <a:ext cx="838200" cy="2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149355</xdr:rowOff>
    </xdr:from>
    <xdr:ext cx="599010" cy="259045"/>
    <xdr:sp macro="" textlink="">
      <xdr:nvSpPr>
        <xdr:cNvPr id="352" name="普通建設事業費平均値テキスト"/>
        <xdr:cNvSpPr txBox="1"/>
      </xdr:nvSpPr>
      <xdr:spPr>
        <a:xfrm>
          <a:off x="10528300" y="9750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119,882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170928</xdr:rowOff>
    </xdr:from>
    <xdr:to>
      <xdr:col>15</xdr:col>
      <xdr:colOff>231775</xdr:colOff>
      <xdr:row>57</xdr:row>
      <xdr:rowOff>101078</xdr:rowOff>
    </xdr:to>
    <xdr:sp macro="" textlink="">
      <xdr:nvSpPr>
        <xdr:cNvPr id="353" name="フローチャート : 判断 352"/>
        <xdr:cNvSpPr/>
      </xdr:nvSpPr>
      <xdr:spPr>
        <a:xfrm>
          <a:off x="10426700" y="9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130856</xdr:rowOff>
    </xdr:from>
    <xdr:to>
      <xdr:col>14</xdr:col>
      <xdr:colOff>28575</xdr:colOff>
      <xdr:row>56</xdr:row>
      <xdr:rowOff>16612</xdr:rowOff>
    </xdr:to>
    <xdr:cxnSp macro="">
      <xdr:nvCxnSpPr>
        <xdr:cNvPr id="354" name="直線コネクタ 353"/>
        <xdr:cNvCxnSpPr/>
      </xdr:nvCxnSpPr>
      <xdr:spPr>
        <a:xfrm flipV="1">
          <a:off x="8750300" y="9560606"/>
          <a:ext cx="889000" cy="5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32011</xdr:rowOff>
    </xdr:from>
    <xdr:to>
      <xdr:col>14</xdr:col>
      <xdr:colOff>79375</xdr:colOff>
      <xdr:row>57</xdr:row>
      <xdr:rowOff>133611</xdr:rowOff>
    </xdr:to>
    <xdr:sp macro="" textlink="">
      <xdr:nvSpPr>
        <xdr:cNvPr id="355" name="フローチャート : 判断 354"/>
        <xdr:cNvSpPr/>
      </xdr:nvSpPr>
      <xdr:spPr>
        <a:xfrm>
          <a:off x="9588500" y="980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124738</xdr:rowOff>
    </xdr:from>
    <xdr:ext cx="599010" cy="259045"/>
    <xdr:sp macro="" textlink="">
      <xdr:nvSpPr>
        <xdr:cNvPr id="356" name="テキスト ボックス 355"/>
        <xdr:cNvSpPr txBox="1"/>
      </xdr:nvSpPr>
      <xdr:spPr>
        <a:xfrm>
          <a:off x="9339794" y="989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16612</xdr:rowOff>
    </xdr:from>
    <xdr:to>
      <xdr:col>12</xdr:col>
      <xdr:colOff>511175</xdr:colOff>
      <xdr:row>56</xdr:row>
      <xdr:rowOff>122882</xdr:rowOff>
    </xdr:to>
    <xdr:cxnSp macro="">
      <xdr:nvCxnSpPr>
        <xdr:cNvPr id="357" name="直線コネクタ 356"/>
        <xdr:cNvCxnSpPr/>
      </xdr:nvCxnSpPr>
      <xdr:spPr>
        <a:xfrm flipV="1">
          <a:off x="7861300" y="9617812"/>
          <a:ext cx="889000" cy="10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122</xdr:rowOff>
    </xdr:from>
    <xdr:to>
      <xdr:col>12</xdr:col>
      <xdr:colOff>561975</xdr:colOff>
      <xdr:row>57</xdr:row>
      <xdr:rowOff>101722</xdr:rowOff>
    </xdr:to>
    <xdr:sp macro="" textlink="">
      <xdr:nvSpPr>
        <xdr:cNvPr id="358" name="フローチャート : 判断 357"/>
        <xdr:cNvSpPr/>
      </xdr:nvSpPr>
      <xdr:spPr>
        <a:xfrm>
          <a:off x="8699500" y="97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92849</xdr:rowOff>
    </xdr:from>
    <xdr:ext cx="599010" cy="259045"/>
    <xdr:sp macro="" textlink="">
      <xdr:nvSpPr>
        <xdr:cNvPr id="359" name="テキスト ボックス 358"/>
        <xdr:cNvSpPr txBox="1"/>
      </xdr:nvSpPr>
      <xdr:spPr>
        <a:xfrm>
          <a:off x="8450794" y="986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122882</xdr:rowOff>
    </xdr:from>
    <xdr:to>
      <xdr:col>11</xdr:col>
      <xdr:colOff>307975</xdr:colOff>
      <xdr:row>57</xdr:row>
      <xdr:rowOff>45599</xdr:rowOff>
    </xdr:to>
    <xdr:cxnSp macro="">
      <xdr:nvCxnSpPr>
        <xdr:cNvPr id="360" name="直線コネクタ 359"/>
        <xdr:cNvCxnSpPr/>
      </xdr:nvCxnSpPr>
      <xdr:spPr>
        <a:xfrm flipV="1">
          <a:off x="6972300" y="9724082"/>
          <a:ext cx="889000" cy="9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157</xdr:rowOff>
    </xdr:from>
    <xdr:to>
      <xdr:col>11</xdr:col>
      <xdr:colOff>358775</xdr:colOff>
      <xdr:row>57</xdr:row>
      <xdr:rowOff>101757</xdr:rowOff>
    </xdr:to>
    <xdr:sp macro="" textlink="">
      <xdr:nvSpPr>
        <xdr:cNvPr id="361" name="フローチャート : 判断 360"/>
        <xdr:cNvSpPr/>
      </xdr:nvSpPr>
      <xdr:spPr>
        <a:xfrm>
          <a:off x="7810500" y="977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92884</xdr:rowOff>
    </xdr:from>
    <xdr:ext cx="599010" cy="259045"/>
    <xdr:sp macro="" textlink="">
      <xdr:nvSpPr>
        <xdr:cNvPr id="362" name="テキスト ボックス 361"/>
        <xdr:cNvSpPr txBox="1"/>
      </xdr:nvSpPr>
      <xdr:spPr>
        <a:xfrm>
          <a:off x="7561794" y="98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81297</xdr:rowOff>
    </xdr:from>
    <xdr:to>
      <xdr:col>10</xdr:col>
      <xdr:colOff>155575</xdr:colOff>
      <xdr:row>58</xdr:row>
      <xdr:rowOff>11447</xdr:rowOff>
    </xdr:to>
    <xdr:sp macro="" textlink="">
      <xdr:nvSpPr>
        <xdr:cNvPr id="363" name="フローチャート : 判断 362"/>
        <xdr:cNvSpPr/>
      </xdr:nvSpPr>
      <xdr:spPr>
        <a:xfrm>
          <a:off x="6921500" y="985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2574</xdr:rowOff>
    </xdr:from>
    <xdr:ext cx="534377" cy="259045"/>
    <xdr:sp macro="" textlink="">
      <xdr:nvSpPr>
        <xdr:cNvPr id="364" name="テキスト ボックス 363"/>
        <xdr:cNvSpPr txBox="1"/>
      </xdr:nvSpPr>
      <xdr:spPr>
        <a:xfrm>
          <a:off x="6705111" y="994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102149</xdr:rowOff>
    </xdr:from>
    <xdr:to>
      <xdr:col>15</xdr:col>
      <xdr:colOff>231775</xdr:colOff>
      <xdr:row>56</xdr:row>
      <xdr:rowOff>32299</xdr:rowOff>
    </xdr:to>
    <xdr:sp macro="" textlink="">
      <xdr:nvSpPr>
        <xdr:cNvPr id="370" name="円/楕円 369"/>
        <xdr:cNvSpPr/>
      </xdr:nvSpPr>
      <xdr:spPr>
        <a:xfrm>
          <a:off x="10426700" y="953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125026</xdr:rowOff>
    </xdr:from>
    <xdr:ext cx="599010" cy="259045"/>
    <xdr:sp macro="" textlink="">
      <xdr:nvSpPr>
        <xdr:cNvPr id="371" name="普通建設事業費該当値テキスト"/>
        <xdr:cNvSpPr txBox="1"/>
      </xdr:nvSpPr>
      <xdr:spPr>
        <a:xfrm>
          <a:off x="10528300" y="938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193,443</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80056</xdr:rowOff>
    </xdr:from>
    <xdr:to>
      <xdr:col>14</xdr:col>
      <xdr:colOff>79375</xdr:colOff>
      <xdr:row>56</xdr:row>
      <xdr:rowOff>10206</xdr:rowOff>
    </xdr:to>
    <xdr:sp macro="" textlink="">
      <xdr:nvSpPr>
        <xdr:cNvPr id="372" name="円/楕円 371"/>
        <xdr:cNvSpPr/>
      </xdr:nvSpPr>
      <xdr:spPr>
        <a:xfrm>
          <a:off x="9588500" y="950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26733</xdr:rowOff>
    </xdr:from>
    <xdr:ext cx="599010" cy="259045"/>
    <xdr:sp macro="" textlink="">
      <xdr:nvSpPr>
        <xdr:cNvPr id="373" name="テキスト ボックス 372"/>
        <xdr:cNvSpPr txBox="1"/>
      </xdr:nvSpPr>
      <xdr:spPr>
        <a:xfrm>
          <a:off x="9339794" y="9285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200,208</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137262</xdr:rowOff>
    </xdr:from>
    <xdr:to>
      <xdr:col>12</xdr:col>
      <xdr:colOff>561975</xdr:colOff>
      <xdr:row>56</xdr:row>
      <xdr:rowOff>67412</xdr:rowOff>
    </xdr:to>
    <xdr:sp macro="" textlink="">
      <xdr:nvSpPr>
        <xdr:cNvPr id="374" name="円/楕円 373"/>
        <xdr:cNvSpPr/>
      </xdr:nvSpPr>
      <xdr:spPr>
        <a:xfrm>
          <a:off x="8699500" y="956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83939</xdr:rowOff>
    </xdr:from>
    <xdr:ext cx="599010" cy="259045"/>
    <xdr:sp macro="" textlink="">
      <xdr:nvSpPr>
        <xdr:cNvPr id="375" name="テキスト ボックス 374"/>
        <xdr:cNvSpPr txBox="1"/>
      </xdr:nvSpPr>
      <xdr:spPr>
        <a:xfrm>
          <a:off x="8450794" y="9342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182,691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72082</xdr:rowOff>
    </xdr:from>
    <xdr:to>
      <xdr:col>11</xdr:col>
      <xdr:colOff>358775</xdr:colOff>
      <xdr:row>57</xdr:row>
      <xdr:rowOff>2232</xdr:rowOff>
    </xdr:to>
    <xdr:sp macro="" textlink="">
      <xdr:nvSpPr>
        <xdr:cNvPr id="376" name="円/楕円 375"/>
        <xdr:cNvSpPr/>
      </xdr:nvSpPr>
      <xdr:spPr>
        <a:xfrm>
          <a:off x="7810500" y="967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18759</xdr:rowOff>
    </xdr:from>
    <xdr:ext cx="599010" cy="259045"/>
    <xdr:sp macro="" textlink="">
      <xdr:nvSpPr>
        <xdr:cNvPr id="377" name="テキスト ボックス 376"/>
        <xdr:cNvSpPr txBox="1"/>
      </xdr:nvSpPr>
      <xdr:spPr>
        <a:xfrm>
          <a:off x="7561794" y="9448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150,150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166249</xdr:rowOff>
    </xdr:from>
    <xdr:to>
      <xdr:col>10</xdr:col>
      <xdr:colOff>155575</xdr:colOff>
      <xdr:row>57</xdr:row>
      <xdr:rowOff>96399</xdr:rowOff>
    </xdr:to>
    <xdr:sp macro="" textlink="">
      <xdr:nvSpPr>
        <xdr:cNvPr id="378" name="円/楕円 377"/>
        <xdr:cNvSpPr/>
      </xdr:nvSpPr>
      <xdr:spPr>
        <a:xfrm>
          <a:off x="6921500" y="976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112926</xdr:rowOff>
    </xdr:from>
    <xdr:ext cx="599010" cy="259045"/>
    <xdr:sp macro="" textlink="">
      <xdr:nvSpPr>
        <xdr:cNvPr id="379" name="テキスト ボックス 378"/>
        <xdr:cNvSpPr txBox="1"/>
      </xdr:nvSpPr>
      <xdr:spPr>
        <a:xfrm>
          <a:off x="6672794" y="954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121,315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118847</xdr:rowOff>
    </xdr:from>
    <xdr:to>
      <xdr:col>15</xdr:col>
      <xdr:colOff>180340</xdr:colOff>
      <xdr:row>78</xdr:row>
      <xdr:rowOff>139700</xdr:rowOff>
    </xdr:to>
    <xdr:cxnSp macro="">
      <xdr:nvCxnSpPr>
        <xdr:cNvPr id="401" name="直線コネクタ 400"/>
        <xdr:cNvCxnSpPr/>
      </xdr:nvCxnSpPr>
      <xdr:spPr>
        <a:xfrm flipV="1">
          <a:off x="10475595" y="12120347"/>
          <a:ext cx="1270" cy="1392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65524</xdr:rowOff>
    </xdr:from>
    <xdr:ext cx="599010" cy="259045"/>
    <xdr:sp macro="" textlink="">
      <xdr:nvSpPr>
        <xdr:cNvPr id="404" name="普通建設事業費 （ うち新規整備　）最大値テキスト"/>
        <xdr:cNvSpPr txBox="1"/>
      </xdr:nvSpPr>
      <xdr:spPr>
        <a:xfrm>
          <a:off x="10528300" y="1189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304,561</a:t>
          </a:r>
          <a:endParaRPr kumimoji="1" lang="ja-JP" altLang="en-US" sz="1000" b="1">
            <a:latin typeface="ＭＳ Ｐゴシック"/>
          </a:endParaRPr>
        </a:p>
      </xdr:txBody>
    </xdr:sp>
    <xdr:clientData/>
  </xdr:oneCellAnchor>
  <xdr:twoCellAnchor>
    <xdr:from>
      <xdr:col>15</xdr:col>
      <xdr:colOff>92075</xdr:colOff>
      <xdr:row>70</xdr:row>
      <xdr:rowOff>118847</xdr:rowOff>
    </xdr:from>
    <xdr:to>
      <xdr:col>15</xdr:col>
      <xdr:colOff>269875</xdr:colOff>
      <xdr:row>70</xdr:row>
      <xdr:rowOff>118847</xdr:rowOff>
    </xdr:to>
    <xdr:cxnSp macro="">
      <xdr:nvCxnSpPr>
        <xdr:cNvPr id="405" name="直線コネクタ 404"/>
        <xdr:cNvCxnSpPr/>
      </xdr:nvCxnSpPr>
      <xdr:spPr>
        <a:xfrm>
          <a:off x="10388600" y="1212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116456</xdr:rowOff>
    </xdr:from>
    <xdr:to>
      <xdr:col>15</xdr:col>
      <xdr:colOff>180975</xdr:colOff>
      <xdr:row>76</xdr:row>
      <xdr:rowOff>121425</xdr:rowOff>
    </xdr:to>
    <xdr:cxnSp macro="">
      <xdr:nvCxnSpPr>
        <xdr:cNvPr id="406" name="直線コネクタ 405"/>
        <xdr:cNvCxnSpPr/>
      </xdr:nvCxnSpPr>
      <xdr:spPr>
        <a:xfrm flipV="1">
          <a:off x="9639300" y="12975206"/>
          <a:ext cx="838200" cy="17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42043</xdr:rowOff>
    </xdr:from>
    <xdr:ext cx="534377" cy="259045"/>
    <xdr:sp macro="" textlink="">
      <xdr:nvSpPr>
        <xdr:cNvPr id="407" name="普通建設事業費 （ うち新規整備　）平均値テキスト"/>
        <xdr:cNvSpPr txBox="1"/>
      </xdr:nvSpPr>
      <xdr:spPr>
        <a:xfrm>
          <a:off x="10528300" y="13243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43,030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63616</xdr:rowOff>
    </xdr:from>
    <xdr:to>
      <xdr:col>15</xdr:col>
      <xdr:colOff>231775</xdr:colOff>
      <xdr:row>77</xdr:row>
      <xdr:rowOff>165216</xdr:rowOff>
    </xdr:to>
    <xdr:sp macro="" textlink="">
      <xdr:nvSpPr>
        <xdr:cNvPr id="408" name="フローチャート : 判断 407"/>
        <xdr:cNvSpPr/>
      </xdr:nvSpPr>
      <xdr:spPr>
        <a:xfrm>
          <a:off x="10426700" y="1326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72903</xdr:rowOff>
    </xdr:from>
    <xdr:to>
      <xdr:col>14</xdr:col>
      <xdr:colOff>28575</xdr:colOff>
      <xdr:row>76</xdr:row>
      <xdr:rowOff>121425</xdr:rowOff>
    </xdr:to>
    <xdr:cxnSp macro="">
      <xdr:nvCxnSpPr>
        <xdr:cNvPr id="409" name="直線コネクタ 408"/>
        <xdr:cNvCxnSpPr/>
      </xdr:nvCxnSpPr>
      <xdr:spPr>
        <a:xfrm>
          <a:off x="8750300" y="13103103"/>
          <a:ext cx="889000" cy="4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11509</xdr:rowOff>
    </xdr:from>
    <xdr:to>
      <xdr:col>14</xdr:col>
      <xdr:colOff>79375</xdr:colOff>
      <xdr:row>77</xdr:row>
      <xdr:rowOff>113109</xdr:rowOff>
    </xdr:to>
    <xdr:sp macro="" textlink="">
      <xdr:nvSpPr>
        <xdr:cNvPr id="410" name="フローチャート : 判断 409"/>
        <xdr:cNvSpPr/>
      </xdr:nvSpPr>
      <xdr:spPr>
        <a:xfrm>
          <a:off x="95885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104236</xdr:rowOff>
    </xdr:from>
    <xdr:ext cx="534377" cy="259045"/>
    <xdr:sp macro="" textlink="">
      <xdr:nvSpPr>
        <xdr:cNvPr id="411" name="テキスト ボックス 410"/>
        <xdr:cNvSpPr txBox="1"/>
      </xdr:nvSpPr>
      <xdr:spPr>
        <a:xfrm>
          <a:off x="9372111" y="1330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13736</xdr:rowOff>
    </xdr:from>
    <xdr:to>
      <xdr:col>12</xdr:col>
      <xdr:colOff>561975</xdr:colOff>
      <xdr:row>77</xdr:row>
      <xdr:rowOff>115336</xdr:rowOff>
    </xdr:to>
    <xdr:sp macro="" textlink="">
      <xdr:nvSpPr>
        <xdr:cNvPr id="412" name="フローチャート : 判断 411"/>
        <xdr:cNvSpPr/>
      </xdr:nvSpPr>
      <xdr:spPr>
        <a:xfrm>
          <a:off x="8699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106463</xdr:rowOff>
    </xdr:from>
    <xdr:ext cx="534377" cy="259045"/>
    <xdr:sp macro="" textlink="">
      <xdr:nvSpPr>
        <xdr:cNvPr id="413" name="テキスト ボックス 412"/>
        <xdr:cNvSpPr txBox="1"/>
      </xdr:nvSpPr>
      <xdr:spPr>
        <a:xfrm>
          <a:off x="8483111" y="1330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65656</xdr:rowOff>
    </xdr:from>
    <xdr:to>
      <xdr:col>15</xdr:col>
      <xdr:colOff>231775</xdr:colOff>
      <xdr:row>75</xdr:row>
      <xdr:rowOff>167255</xdr:rowOff>
    </xdr:to>
    <xdr:sp macro="" textlink="">
      <xdr:nvSpPr>
        <xdr:cNvPr id="419" name="円/楕円 418"/>
        <xdr:cNvSpPr/>
      </xdr:nvSpPr>
      <xdr:spPr>
        <a:xfrm>
          <a:off x="10426700" y="129244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88533</xdr:rowOff>
    </xdr:from>
    <xdr:ext cx="599010" cy="259045"/>
    <xdr:sp macro="" textlink="">
      <xdr:nvSpPr>
        <xdr:cNvPr id="420" name="普通建設事業費 （ うち新規整備　）該当値テキスト"/>
        <xdr:cNvSpPr txBox="1"/>
      </xdr:nvSpPr>
      <xdr:spPr>
        <a:xfrm>
          <a:off x="10528300" y="12775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117,584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70625</xdr:rowOff>
    </xdr:from>
    <xdr:to>
      <xdr:col>14</xdr:col>
      <xdr:colOff>79375</xdr:colOff>
      <xdr:row>77</xdr:row>
      <xdr:rowOff>775</xdr:rowOff>
    </xdr:to>
    <xdr:sp macro="" textlink="">
      <xdr:nvSpPr>
        <xdr:cNvPr id="421" name="円/楕円 420"/>
        <xdr:cNvSpPr/>
      </xdr:nvSpPr>
      <xdr:spPr>
        <a:xfrm>
          <a:off x="9588500" y="1310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17303</xdr:rowOff>
    </xdr:from>
    <xdr:ext cx="534377" cy="259045"/>
    <xdr:sp macro="" textlink="">
      <xdr:nvSpPr>
        <xdr:cNvPr id="422" name="テキスト ボックス 421"/>
        <xdr:cNvSpPr txBox="1"/>
      </xdr:nvSpPr>
      <xdr:spPr>
        <a:xfrm>
          <a:off x="9372111" y="1287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78,997</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22103</xdr:rowOff>
    </xdr:from>
    <xdr:to>
      <xdr:col>12</xdr:col>
      <xdr:colOff>561975</xdr:colOff>
      <xdr:row>76</xdr:row>
      <xdr:rowOff>123703</xdr:rowOff>
    </xdr:to>
    <xdr:sp macro="" textlink="">
      <xdr:nvSpPr>
        <xdr:cNvPr id="423" name="円/楕円 422"/>
        <xdr:cNvSpPr/>
      </xdr:nvSpPr>
      <xdr:spPr>
        <a:xfrm>
          <a:off x="8699500" y="1305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140230</xdr:rowOff>
    </xdr:from>
    <xdr:ext cx="534377" cy="259045"/>
    <xdr:sp macro="" textlink="">
      <xdr:nvSpPr>
        <xdr:cNvPr id="424" name="テキスト ボックス 423"/>
        <xdr:cNvSpPr txBox="1"/>
      </xdr:nvSpPr>
      <xdr:spPr>
        <a:xfrm>
          <a:off x="8483111" y="1282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0" name="テキスト ボックス 43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2" name="テキスト ボックス 44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94904</xdr:rowOff>
    </xdr:from>
    <xdr:to>
      <xdr:col>15</xdr:col>
      <xdr:colOff>180340</xdr:colOff>
      <xdr:row>98</xdr:row>
      <xdr:rowOff>139700</xdr:rowOff>
    </xdr:to>
    <xdr:cxnSp macro="">
      <xdr:nvCxnSpPr>
        <xdr:cNvPr id="446" name="直線コネクタ 445"/>
        <xdr:cNvCxnSpPr/>
      </xdr:nvCxnSpPr>
      <xdr:spPr>
        <a:xfrm flipV="1">
          <a:off x="10475595" y="15868304"/>
          <a:ext cx="1270" cy="1073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7"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8" name="直線コネクタ 447"/>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41581</xdr:rowOff>
    </xdr:from>
    <xdr:ext cx="599010" cy="259045"/>
    <xdr:sp macro="" textlink="">
      <xdr:nvSpPr>
        <xdr:cNvPr id="449" name="普通建設事業費 （ うち更新整備　）最大値テキスト"/>
        <xdr:cNvSpPr txBox="1"/>
      </xdr:nvSpPr>
      <xdr:spPr>
        <a:xfrm>
          <a:off x="10528300" y="1564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234,798</a:t>
          </a:r>
          <a:endParaRPr kumimoji="1" lang="ja-JP" altLang="en-US" sz="1000" b="1">
            <a:latin typeface="ＭＳ Ｐゴシック"/>
          </a:endParaRPr>
        </a:p>
      </xdr:txBody>
    </xdr:sp>
    <xdr:clientData/>
  </xdr:oneCellAnchor>
  <xdr:twoCellAnchor>
    <xdr:from>
      <xdr:col>15</xdr:col>
      <xdr:colOff>92075</xdr:colOff>
      <xdr:row>92</xdr:row>
      <xdr:rowOff>94904</xdr:rowOff>
    </xdr:from>
    <xdr:to>
      <xdr:col>15</xdr:col>
      <xdr:colOff>269875</xdr:colOff>
      <xdr:row>92</xdr:row>
      <xdr:rowOff>94904</xdr:rowOff>
    </xdr:to>
    <xdr:cxnSp macro="">
      <xdr:nvCxnSpPr>
        <xdr:cNvPr id="450" name="直線コネクタ 449"/>
        <xdr:cNvCxnSpPr/>
      </xdr:nvCxnSpPr>
      <xdr:spPr>
        <a:xfrm>
          <a:off x="10388600" y="1586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139897</xdr:rowOff>
    </xdr:from>
    <xdr:to>
      <xdr:col>15</xdr:col>
      <xdr:colOff>180975</xdr:colOff>
      <xdr:row>97</xdr:row>
      <xdr:rowOff>43349</xdr:rowOff>
    </xdr:to>
    <xdr:cxnSp macro="">
      <xdr:nvCxnSpPr>
        <xdr:cNvPr id="451" name="直線コネクタ 450"/>
        <xdr:cNvCxnSpPr/>
      </xdr:nvCxnSpPr>
      <xdr:spPr>
        <a:xfrm>
          <a:off x="9639300" y="16427647"/>
          <a:ext cx="838200" cy="24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5844</xdr:rowOff>
    </xdr:from>
    <xdr:ext cx="534377" cy="259045"/>
    <xdr:sp macro="" textlink="">
      <xdr:nvSpPr>
        <xdr:cNvPr id="452" name="普通建設事業費 （ うち更新整備　）平均値テキスト"/>
        <xdr:cNvSpPr txBox="1"/>
      </xdr:nvSpPr>
      <xdr:spPr>
        <a:xfrm>
          <a:off x="10528300" y="164650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154417</xdr:rowOff>
    </xdr:from>
    <xdr:to>
      <xdr:col>15</xdr:col>
      <xdr:colOff>231775</xdr:colOff>
      <xdr:row>97</xdr:row>
      <xdr:rowOff>84567</xdr:rowOff>
    </xdr:to>
    <xdr:sp macro="" textlink="">
      <xdr:nvSpPr>
        <xdr:cNvPr id="453" name="フローチャート : 判断 452"/>
        <xdr:cNvSpPr/>
      </xdr:nvSpPr>
      <xdr:spPr>
        <a:xfrm>
          <a:off x="104267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139897</xdr:rowOff>
    </xdr:from>
    <xdr:to>
      <xdr:col>14</xdr:col>
      <xdr:colOff>28575</xdr:colOff>
      <xdr:row>96</xdr:row>
      <xdr:rowOff>92576</xdr:rowOff>
    </xdr:to>
    <xdr:cxnSp macro="">
      <xdr:nvCxnSpPr>
        <xdr:cNvPr id="454" name="直線コネクタ 453"/>
        <xdr:cNvCxnSpPr/>
      </xdr:nvCxnSpPr>
      <xdr:spPr>
        <a:xfrm flipV="1">
          <a:off x="8750300" y="16427647"/>
          <a:ext cx="889000" cy="1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61446</xdr:rowOff>
    </xdr:from>
    <xdr:to>
      <xdr:col>14</xdr:col>
      <xdr:colOff>79375</xdr:colOff>
      <xdr:row>97</xdr:row>
      <xdr:rowOff>163046</xdr:rowOff>
    </xdr:to>
    <xdr:sp macro="" textlink="">
      <xdr:nvSpPr>
        <xdr:cNvPr id="455" name="フローチャート : 判断 454"/>
        <xdr:cNvSpPr/>
      </xdr:nvSpPr>
      <xdr:spPr>
        <a:xfrm>
          <a:off x="9588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154173</xdr:rowOff>
    </xdr:from>
    <xdr:ext cx="534377" cy="259045"/>
    <xdr:sp macro="" textlink="">
      <xdr:nvSpPr>
        <xdr:cNvPr id="456" name="テキスト ボックス 455"/>
        <xdr:cNvSpPr txBox="1"/>
      </xdr:nvSpPr>
      <xdr:spPr>
        <a:xfrm>
          <a:off x="9372111" y="167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36460</xdr:rowOff>
    </xdr:from>
    <xdr:to>
      <xdr:col>12</xdr:col>
      <xdr:colOff>561975</xdr:colOff>
      <xdr:row>97</xdr:row>
      <xdr:rowOff>138060</xdr:rowOff>
    </xdr:to>
    <xdr:sp macro="" textlink="">
      <xdr:nvSpPr>
        <xdr:cNvPr id="457" name="フローチャート : 判断 456"/>
        <xdr:cNvSpPr/>
      </xdr:nvSpPr>
      <xdr:spPr>
        <a:xfrm>
          <a:off x="8699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129187</xdr:rowOff>
    </xdr:from>
    <xdr:ext cx="534377" cy="259045"/>
    <xdr:sp macro="" textlink="">
      <xdr:nvSpPr>
        <xdr:cNvPr id="458" name="テキスト ボックス 457"/>
        <xdr:cNvSpPr txBox="1"/>
      </xdr:nvSpPr>
      <xdr:spPr>
        <a:xfrm>
          <a:off x="8483111" y="1675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163999</xdr:rowOff>
    </xdr:from>
    <xdr:to>
      <xdr:col>15</xdr:col>
      <xdr:colOff>231775</xdr:colOff>
      <xdr:row>97</xdr:row>
      <xdr:rowOff>94149</xdr:rowOff>
    </xdr:to>
    <xdr:sp macro="" textlink="">
      <xdr:nvSpPr>
        <xdr:cNvPr id="464" name="円/楕円 463"/>
        <xdr:cNvSpPr/>
      </xdr:nvSpPr>
      <xdr:spPr>
        <a:xfrm>
          <a:off x="10426700" y="1662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142426</xdr:rowOff>
    </xdr:from>
    <xdr:ext cx="534377" cy="259045"/>
    <xdr:sp macro="" textlink="">
      <xdr:nvSpPr>
        <xdr:cNvPr id="465" name="普通建設事業費 （ うち更新整備　）該当値テキスト"/>
        <xdr:cNvSpPr txBox="1"/>
      </xdr:nvSpPr>
      <xdr:spPr>
        <a:xfrm>
          <a:off x="10528300" y="1660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58,574</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89097</xdr:rowOff>
    </xdr:from>
    <xdr:to>
      <xdr:col>14</xdr:col>
      <xdr:colOff>79375</xdr:colOff>
      <xdr:row>96</xdr:row>
      <xdr:rowOff>19247</xdr:rowOff>
    </xdr:to>
    <xdr:sp macro="" textlink="">
      <xdr:nvSpPr>
        <xdr:cNvPr id="466" name="円/楕円 465"/>
        <xdr:cNvSpPr/>
      </xdr:nvSpPr>
      <xdr:spPr>
        <a:xfrm>
          <a:off x="9588500" y="1637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94</xdr:row>
      <xdr:rowOff>35774</xdr:rowOff>
    </xdr:from>
    <xdr:ext cx="599010" cy="259045"/>
    <xdr:sp macro="" textlink="">
      <xdr:nvSpPr>
        <xdr:cNvPr id="467" name="テキスト ボックス 466"/>
        <xdr:cNvSpPr txBox="1"/>
      </xdr:nvSpPr>
      <xdr:spPr>
        <a:xfrm>
          <a:off x="9339794" y="1615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112,457</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41776</xdr:rowOff>
    </xdr:from>
    <xdr:to>
      <xdr:col>12</xdr:col>
      <xdr:colOff>561975</xdr:colOff>
      <xdr:row>96</xdr:row>
      <xdr:rowOff>143376</xdr:rowOff>
    </xdr:to>
    <xdr:sp macro="" textlink="">
      <xdr:nvSpPr>
        <xdr:cNvPr id="468" name="円/楕円 467"/>
        <xdr:cNvSpPr/>
      </xdr:nvSpPr>
      <xdr:spPr>
        <a:xfrm>
          <a:off x="8699500" y="165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159903</xdr:rowOff>
    </xdr:from>
    <xdr:ext cx="534377" cy="259045"/>
    <xdr:sp macro="" textlink="">
      <xdr:nvSpPr>
        <xdr:cNvPr id="469" name="テキスト ボックス 468"/>
        <xdr:cNvSpPr txBox="1"/>
      </xdr:nvSpPr>
      <xdr:spPr>
        <a:xfrm>
          <a:off x="8483111" y="1627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85,307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5" name="テキスト ボックス 48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7" name="テキスト ボックス 48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33</xdr:row>
      <xdr:rowOff>117541</xdr:rowOff>
    </xdr:from>
    <xdr:to>
      <xdr:col>23</xdr:col>
      <xdr:colOff>516889</xdr:colOff>
      <xdr:row>39</xdr:row>
      <xdr:rowOff>44450</xdr:rowOff>
    </xdr:to>
    <xdr:cxnSp macro="">
      <xdr:nvCxnSpPr>
        <xdr:cNvPr id="493" name="直線コネクタ 492"/>
        <xdr:cNvCxnSpPr/>
      </xdr:nvCxnSpPr>
      <xdr:spPr>
        <a:xfrm flipV="1">
          <a:off x="16317595" y="5775391"/>
          <a:ext cx="1269" cy="955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32</xdr:row>
      <xdr:rowOff>64218</xdr:rowOff>
    </xdr:from>
    <xdr:ext cx="599010" cy="259045"/>
    <xdr:sp macro="" textlink="">
      <xdr:nvSpPr>
        <xdr:cNvPr id="496" name="災害復旧事業費最大値テキスト"/>
        <xdr:cNvSpPr txBox="1"/>
      </xdr:nvSpPr>
      <xdr:spPr>
        <a:xfrm>
          <a:off x="16370300" y="55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33</xdr:row>
      <xdr:rowOff>117541</xdr:rowOff>
    </xdr:from>
    <xdr:to>
      <xdr:col>23</xdr:col>
      <xdr:colOff>606425</xdr:colOff>
      <xdr:row>33</xdr:row>
      <xdr:rowOff>117541</xdr:rowOff>
    </xdr:to>
    <xdr:cxnSp macro="">
      <xdr:nvCxnSpPr>
        <xdr:cNvPr id="497" name="直線コネクタ 496"/>
        <xdr:cNvCxnSpPr/>
      </xdr:nvCxnSpPr>
      <xdr:spPr>
        <a:xfrm>
          <a:off x="16230600" y="57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149454</xdr:rowOff>
    </xdr:from>
    <xdr:to>
      <xdr:col>23</xdr:col>
      <xdr:colOff>517525</xdr:colOff>
      <xdr:row>34</xdr:row>
      <xdr:rowOff>18694</xdr:rowOff>
    </xdr:to>
    <xdr:cxnSp macro="">
      <xdr:nvCxnSpPr>
        <xdr:cNvPr id="498" name="直線コネクタ 497"/>
        <xdr:cNvCxnSpPr/>
      </xdr:nvCxnSpPr>
      <xdr:spPr>
        <a:xfrm>
          <a:off x="15481300" y="5635854"/>
          <a:ext cx="838200" cy="21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45328</xdr:rowOff>
    </xdr:from>
    <xdr:ext cx="534377" cy="259045"/>
    <xdr:sp macro="" textlink="">
      <xdr:nvSpPr>
        <xdr:cNvPr id="499" name="災害復旧事業費平均値テキスト"/>
        <xdr:cNvSpPr txBox="1"/>
      </xdr:nvSpPr>
      <xdr:spPr>
        <a:xfrm>
          <a:off x="16370300" y="6560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66901</xdr:rowOff>
    </xdr:from>
    <xdr:to>
      <xdr:col>23</xdr:col>
      <xdr:colOff>568325</xdr:colOff>
      <xdr:row>38</xdr:row>
      <xdr:rowOff>168501</xdr:rowOff>
    </xdr:to>
    <xdr:sp macro="" textlink="">
      <xdr:nvSpPr>
        <xdr:cNvPr id="500" name="フローチャート : 判断 499"/>
        <xdr:cNvSpPr/>
      </xdr:nvSpPr>
      <xdr:spPr>
        <a:xfrm>
          <a:off x="16268700" y="658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30</xdr:row>
      <xdr:rowOff>148448</xdr:rowOff>
    </xdr:from>
    <xdr:to>
      <xdr:col>22</xdr:col>
      <xdr:colOff>365125</xdr:colOff>
      <xdr:row>32</xdr:row>
      <xdr:rowOff>149454</xdr:rowOff>
    </xdr:to>
    <xdr:cxnSp macro="">
      <xdr:nvCxnSpPr>
        <xdr:cNvPr id="501" name="直線コネクタ 500"/>
        <xdr:cNvCxnSpPr/>
      </xdr:nvCxnSpPr>
      <xdr:spPr>
        <a:xfrm>
          <a:off x="14592300" y="5291948"/>
          <a:ext cx="889000" cy="34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91560</xdr:rowOff>
    </xdr:from>
    <xdr:to>
      <xdr:col>22</xdr:col>
      <xdr:colOff>415925</xdr:colOff>
      <xdr:row>39</xdr:row>
      <xdr:rowOff>21710</xdr:rowOff>
    </xdr:to>
    <xdr:sp macro="" textlink="">
      <xdr:nvSpPr>
        <xdr:cNvPr id="502" name="フローチャート : 判断 501"/>
        <xdr:cNvSpPr/>
      </xdr:nvSpPr>
      <xdr:spPr>
        <a:xfrm>
          <a:off x="15430500" y="66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12837</xdr:rowOff>
    </xdr:from>
    <xdr:ext cx="469744" cy="259045"/>
    <xdr:sp macro="" textlink="">
      <xdr:nvSpPr>
        <xdr:cNvPr id="503" name="テキスト ボックス 502"/>
        <xdr:cNvSpPr txBox="1"/>
      </xdr:nvSpPr>
      <xdr:spPr>
        <a:xfrm>
          <a:off x="15246427" y="669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19</xdr:col>
      <xdr:colOff>644525</xdr:colOff>
      <xdr:row>30</xdr:row>
      <xdr:rowOff>148448</xdr:rowOff>
    </xdr:from>
    <xdr:to>
      <xdr:col>21</xdr:col>
      <xdr:colOff>161925</xdr:colOff>
      <xdr:row>35</xdr:row>
      <xdr:rowOff>85735</xdr:rowOff>
    </xdr:to>
    <xdr:cxnSp macro="">
      <xdr:nvCxnSpPr>
        <xdr:cNvPr id="504" name="直線コネクタ 503"/>
        <xdr:cNvCxnSpPr/>
      </xdr:nvCxnSpPr>
      <xdr:spPr>
        <a:xfrm flipV="1">
          <a:off x="13703300" y="5291948"/>
          <a:ext cx="889000" cy="79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71625</xdr:rowOff>
    </xdr:from>
    <xdr:to>
      <xdr:col>21</xdr:col>
      <xdr:colOff>212725</xdr:colOff>
      <xdr:row>39</xdr:row>
      <xdr:rowOff>1775</xdr:rowOff>
    </xdr:to>
    <xdr:sp macro="" textlink="">
      <xdr:nvSpPr>
        <xdr:cNvPr id="505" name="フローチャート : 判断 504"/>
        <xdr:cNvSpPr/>
      </xdr:nvSpPr>
      <xdr:spPr>
        <a:xfrm>
          <a:off x="14541500" y="658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164352</xdr:rowOff>
    </xdr:from>
    <xdr:ext cx="534377" cy="259045"/>
    <xdr:sp macro="" textlink="">
      <xdr:nvSpPr>
        <xdr:cNvPr id="506" name="テキスト ボックス 505"/>
        <xdr:cNvSpPr txBox="1"/>
      </xdr:nvSpPr>
      <xdr:spPr>
        <a:xfrm>
          <a:off x="14325111" y="667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85735</xdr:rowOff>
    </xdr:from>
    <xdr:to>
      <xdr:col>19</xdr:col>
      <xdr:colOff>644525</xdr:colOff>
      <xdr:row>39</xdr:row>
      <xdr:rowOff>44450</xdr:rowOff>
    </xdr:to>
    <xdr:cxnSp macro="">
      <xdr:nvCxnSpPr>
        <xdr:cNvPr id="507" name="直線コネクタ 506"/>
        <xdr:cNvCxnSpPr/>
      </xdr:nvCxnSpPr>
      <xdr:spPr>
        <a:xfrm flipV="1">
          <a:off x="12814300" y="6086485"/>
          <a:ext cx="889000" cy="64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95079</xdr:rowOff>
    </xdr:from>
    <xdr:to>
      <xdr:col>20</xdr:col>
      <xdr:colOff>9525</xdr:colOff>
      <xdr:row>39</xdr:row>
      <xdr:rowOff>25229</xdr:rowOff>
    </xdr:to>
    <xdr:sp macro="" textlink="">
      <xdr:nvSpPr>
        <xdr:cNvPr id="508" name="フローチャート : 判断 507"/>
        <xdr:cNvSpPr/>
      </xdr:nvSpPr>
      <xdr:spPr>
        <a:xfrm>
          <a:off x="13652500" y="661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16356</xdr:rowOff>
    </xdr:from>
    <xdr:ext cx="469744" cy="259045"/>
    <xdr:sp macro="" textlink="">
      <xdr:nvSpPr>
        <xdr:cNvPr id="509" name="テキスト ボックス 508"/>
        <xdr:cNvSpPr txBox="1"/>
      </xdr:nvSpPr>
      <xdr:spPr>
        <a:xfrm>
          <a:off x="13468427" y="670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93891</xdr:rowOff>
    </xdr:from>
    <xdr:to>
      <xdr:col>18</xdr:col>
      <xdr:colOff>492125</xdr:colOff>
      <xdr:row>39</xdr:row>
      <xdr:rowOff>24041</xdr:rowOff>
    </xdr:to>
    <xdr:sp macro="" textlink="">
      <xdr:nvSpPr>
        <xdr:cNvPr id="510" name="フローチャート : 判断 509"/>
        <xdr:cNvSpPr/>
      </xdr:nvSpPr>
      <xdr:spPr>
        <a:xfrm>
          <a:off x="12763500" y="660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40568</xdr:rowOff>
    </xdr:from>
    <xdr:ext cx="469744" cy="259045"/>
    <xdr:sp macro="" textlink="">
      <xdr:nvSpPr>
        <xdr:cNvPr id="511" name="テキスト ボックス 510"/>
        <xdr:cNvSpPr txBox="1"/>
      </xdr:nvSpPr>
      <xdr:spPr>
        <a:xfrm>
          <a:off x="12579427" y="638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139344</xdr:rowOff>
    </xdr:from>
    <xdr:to>
      <xdr:col>23</xdr:col>
      <xdr:colOff>568325</xdr:colOff>
      <xdr:row>34</xdr:row>
      <xdr:rowOff>69494</xdr:rowOff>
    </xdr:to>
    <xdr:sp macro="" textlink="">
      <xdr:nvSpPr>
        <xdr:cNvPr id="517" name="円/楕円 516"/>
        <xdr:cNvSpPr/>
      </xdr:nvSpPr>
      <xdr:spPr>
        <a:xfrm>
          <a:off x="16268700" y="579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54271</xdr:rowOff>
    </xdr:from>
    <xdr:ext cx="599010" cy="259045"/>
    <xdr:sp macro="" textlink="">
      <xdr:nvSpPr>
        <xdr:cNvPr id="518" name="災害復旧事業費該当値テキスト"/>
        <xdr:cNvSpPr txBox="1"/>
      </xdr:nvSpPr>
      <xdr:spPr>
        <a:xfrm>
          <a:off x="16370300" y="5712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115,880</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98654</xdr:rowOff>
    </xdr:from>
    <xdr:to>
      <xdr:col>22</xdr:col>
      <xdr:colOff>415925</xdr:colOff>
      <xdr:row>33</xdr:row>
      <xdr:rowOff>28804</xdr:rowOff>
    </xdr:to>
    <xdr:sp macro="" textlink="">
      <xdr:nvSpPr>
        <xdr:cNvPr id="519" name="円/楕円 518"/>
        <xdr:cNvSpPr/>
      </xdr:nvSpPr>
      <xdr:spPr>
        <a:xfrm>
          <a:off x="15430500" y="558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31</xdr:row>
      <xdr:rowOff>45331</xdr:rowOff>
    </xdr:from>
    <xdr:ext cx="599010" cy="259045"/>
    <xdr:sp macro="" textlink="">
      <xdr:nvSpPr>
        <xdr:cNvPr id="520" name="テキスト ボックス 519"/>
        <xdr:cNvSpPr txBox="1"/>
      </xdr:nvSpPr>
      <xdr:spPr>
        <a:xfrm>
          <a:off x="15181794" y="536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143,720</a:t>
          </a:r>
          <a:endParaRPr kumimoji="1" lang="ja-JP" altLang="en-US" sz="1000" b="1">
            <a:solidFill>
              <a:srgbClr val="FF0000"/>
            </a:solidFill>
            <a:latin typeface="ＭＳ Ｐゴシック"/>
          </a:endParaRPr>
        </a:p>
      </xdr:txBody>
    </xdr:sp>
    <xdr:clientData/>
  </xdr:oneCellAnchor>
  <xdr:twoCellAnchor>
    <xdr:from>
      <xdr:col>21</xdr:col>
      <xdr:colOff>111125</xdr:colOff>
      <xdr:row>30</xdr:row>
      <xdr:rowOff>97648</xdr:rowOff>
    </xdr:from>
    <xdr:to>
      <xdr:col>21</xdr:col>
      <xdr:colOff>212725</xdr:colOff>
      <xdr:row>31</xdr:row>
      <xdr:rowOff>27798</xdr:rowOff>
    </xdr:to>
    <xdr:sp macro="" textlink="">
      <xdr:nvSpPr>
        <xdr:cNvPr id="521" name="円/楕円 520"/>
        <xdr:cNvSpPr/>
      </xdr:nvSpPr>
      <xdr:spPr>
        <a:xfrm>
          <a:off x="14541500" y="524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29</xdr:row>
      <xdr:rowOff>44325</xdr:rowOff>
    </xdr:from>
    <xdr:ext cx="599010" cy="259045"/>
    <xdr:sp macro="" textlink="">
      <xdr:nvSpPr>
        <xdr:cNvPr id="522" name="テキスト ボックス 521"/>
        <xdr:cNvSpPr txBox="1"/>
      </xdr:nvSpPr>
      <xdr:spPr>
        <a:xfrm>
          <a:off x="14292794" y="5016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188,852</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34935</xdr:rowOff>
    </xdr:from>
    <xdr:to>
      <xdr:col>20</xdr:col>
      <xdr:colOff>9525</xdr:colOff>
      <xdr:row>35</xdr:row>
      <xdr:rowOff>136535</xdr:rowOff>
    </xdr:to>
    <xdr:sp macro="" textlink="">
      <xdr:nvSpPr>
        <xdr:cNvPr id="523" name="円/楕円 522"/>
        <xdr:cNvSpPr/>
      </xdr:nvSpPr>
      <xdr:spPr>
        <a:xfrm>
          <a:off x="13652500" y="603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153062</xdr:rowOff>
    </xdr:from>
    <xdr:ext cx="534377" cy="259045"/>
    <xdr:sp macro="" textlink="">
      <xdr:nvSpPr>
        <xdr:cNvPr id="524" name="テキスト ボックス 523"/>
        <xdr:cNvSpPr txBox="1"/>
      </xdr:nvSpPr>
      <xdr:spPr>
        <a:xfrm>
          <a:off x="13436111" y="581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84,582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5" name="円/楕円 524"/>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6" name="テキスト ボックス 525"/>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123595</xdr:rowOff>
    </xdr:from>
    <xdr:to>
      <xdr:col>23</xdr:col>
      <xdr:colOff>516889</xdr:colOff>
      <xdr:row>77</xdr:row>
      <xdr:rowOff>76344</xdr:rowOff>
    </xdr:to>
    <xdr:cxnSp macro="">
      <xdr:nvCxnSpPr>
        <xdr:cNvPr id="595" name="直線コネクタ 594"/>
        <xdr:cNvCxnSpPr/>
      </xdr:nvCxnSpPr>
      <xdr:spPr>
        <a:xfrm flipV="1">
          <a:off x="16317595" y="12125095"/>
          <a:ext cx="1269" cy="1152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80171</xdr:rowOff>
    </xdr:from>
    <xdr:ext cx="534377" cy="259045"/>
    <xdr:sp macro="" textlink="">
      <xdr:nvSpPr>
        <xdr:cNvPr id="596" name="公債費最小値テキスト"/>
        <xdr:cNvSpPr txBox="1"/>
      </xdr:nvSpPr>
      <xdr:spPr>
        <a:xfrm>
          <a:off x="16370300" y="1328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77</xdr:row>
      <xdr:rowOff>76344</xdr:rowOff>
    </xdr:from>
    <xdr:to>
      <xdr:col>23</xdr:col>
      <xdr:colOff>606425</xdr:colOff>
      <xdr:row>77</xdr:row>
      <xdr:rowOff>76344</xdr:rowOff>
    </xdr:to>
    <xdr:cxnSp macro="">
      <xdr:nvCxnSpPr>
        <xdr:cNvPr id="597" name="直線コネクタ 596"/>
        <xdr:cNvCxnSpPr/>
      </xdr:nvCxnSpPr>
      <xdr:spPr>
        <a:xfrm>
          <a:off x="16230600" y="132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70272</xdr:rowOff>
    </xdr:from>
    <xdr:ext cx="599010" cy="259045"/>
    <xdr:sp macro="" textlink="">
      <xdr:nvSpPr>
        <xdr:cNvPr id="598" name="公債費最大値テキスト"/>
        <xdr:cNvSpPr txBox="1"/>
      </xdr:nvSpPr>
      <xdr:spPr>
        <a:xfrm>
          <a:off x="16370300" y="1190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70</xdr:row>
      <xdr:rowOff>123595</xdr:rowOff>
    </xdr:from>
    <xdr:to>
      <xdr:col>23</xdr:col>
      <xdr:colOff>606425</xdr:colOff>
      <xdr:row>70</xdr:row>
      <xdr:rowOff>123595</xdr:rowOff>
    </xdr:to>
    <xdr:cxnSp macro="">
      <xdr:nvCxnSpPr>
        <xdr:cNvPr id="599" name="直線コネクタ 598"/>
        <xdr:cNvCxnSpPr/>
      </xdr:nvCxnSpPr>
      <xdr:spPr>
        <a:xfrm>
          <a:off x="16230600" y="1212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138802</xdr:rowOff>
    </xdr:from>
    <xdr:to>
      <xdr:col>23</xdr:col>
      <xdr:colOff>517525</xdr:colOff>
      <xdr:row>72</xdr:row>
      <xdr:rowOff>1260</xdr:rowOff>
    </xdr:to>
    <xdr:cxnSp macro="">
      <xdr:nvCxnSpPr>
        <xdr:cNvPr id="600" name="直線コネクタ 599"/>
        <xdr:cNvCxnSpPr/>
      </xdr:nvCxnSpPr>
      <xdr:spPr>
        <a:xfrm flipV="1">
          <a:off x="15481300" y="12311752"/>
          <a:ext cx="838200" cy="3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56257</xdr:rowOff>
    </xdr:from>
    <xdr:ext cx="534377" cy="259045"/>
    <xdr:sp macro="" textlink="">
      <xdr:nvSpPr>
        <xdr:cNvPr id="601" name="公債費平均値テキスト"/>
        <xdr:cNvSpPr txBox="1"/>
      </xdr:nvSpPr>
      <xdr:spPr>
        <a:xfrm>
          <a:off x="16370300" y="1291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77830</xdr:rowOff>
    </xdr:from>
    <xdr:to>
      <xdr:col>23</xdr:col>
      <xdr:colOff>568325</xdr:colOff>
      <xdr:row>76</xdr:row>
      <xdr:rowOff>7981</xdr:rowOff>
    </xdr:to>
    <xdr:sp macro="" textlink="">
      <xdr:nvSpPr>
        <xdr:cNvPr id="602" name="フローチャート : 判断 601"/>
        <xdr:cNvSpPr/>
      </xdr:nvSpPr>
      <xdr:spPr>
        <a:xfrm>
          <a:off x="16268700" y="12936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1260</xdr:rowOff>
    </xdr:from>
    <xdr:to>
      <xdr:col>22</xdr:col>
      <xdr:colOff>365125</xdr:colOff>
      <xdr:row>72</xdr:row>
      <xdr:rowOff>107376</xdr:rowOff>
    </xdr:to>
    <xdr:cxnSp macro="">
      <xdr:nvCxnSpPr>
        <xdr:cNvPr id="603" name="直線コネクタ 602"/>
        <xdr:cNvCxnSpPr/>
      </xdr:nvCxnSpPr>
      <xdr:spPr>
        <a:xfrm flipV="1">
          <a:off x="14592300" y="12345660"/>
          <a:ext cx="889000" cy="10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102719</xdr:rowOff>
    </xdr:from>
    <xdr:to>
      <xdr:col>22</xdr:col>
      <xdr:colOff>415925</xdr:colOff>
      <xdr:row>76</xdr:row>
      <xdr:rowOff>32869</xdr:rowOff>
    </xdr:to>
    <xdr:sp macro="" textlink="">
      <xdr:nvSpPr>
        <xdr:cNvPr id="604" name="フローチャート : 判断 603"/>
        <xdr:cNvSpPr/>
      </xdr:nvSpPr>
      <xdr:spPr>
        <a:xfrm>
          <a:off x="154305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23996</xdr:rowOff>
    </xdr:from>
    <xdr:ext cx="534377" cy="259045"/>
    <xdr:sp macro="" textlink="">
      <xdr:nvSpPr>
        <xdr:cNvPr id="605" name="テキスト ボックス 604"/>
        <xdr:cNvSpPr txBox="1"/>
      </xdr:nvSpPr>
      <xdr:spPr>
        <a:xfrm>
          <a:off x="15214111" y="1305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107376</xdr:rowOff>
    </xdr:from>
    <xdr:to>
      <xdr:col>21</xdr:col>
      <xdr:colOff>161925</xdr:colOff>
      <xdr:row>72</xdr:row>
      <xdr:rowOff>136362</xdr:rowOff>
    </xdr:to>
    <xdr:cxnSp macro="">
      <xdr:nvCxnSpPr>
        <xdr:cNvPr id="606" name="直線コネクタ 605"/>
        <xdr:cNvCxnSpPr/>
      </xdr:nvCxnSpPr>
      <xdr:spPr>
        <a:xfrm flipV="1">
          <a:off x="13703300" y="12451776"/>
          <a:ext cx="889000" cy="2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82459</xdr:rowOff>
    </xdr:from>
    <xdr:to>
      <xdr:col>21</xdr:col>
      <xdr:colOff>212725</xdr:colOff>
      <xdr:row>76</xdr:row>
      <xdr:rowOff>12610</xdr:rowOff>
    </xdr:to>
    <xdr:sp macro="" textlink="">
      <xdr:nvSpPr>
        <xdr:cNvPr id="607" name="フローチャート : 判断 606"/>
        <xdr:cNvSpPr/>
      </xdr:nvSpPr>
      <xdr:spPr>
        <a:xfrm>
          <a:off x="14541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3736</xdr:rowOff>
    </xdr:from>
    <xdr:ext cx="534377" cy="259045"/>
    <xdr:sp macro="" textlink="">
      <xdr:nvSpPr>
        <xdr:cNvPr id="608" name="テキスト ボックス 607"/>
        <xdr:cNvSpPr txBox="1"/>
      </xdr:nvSpPr>
      <xdr:spPr>
        <a:xfrm>
          <a:off x="14325111" y="1303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137162</xdr:rowOff>
    </xdr:from>
    <xdr:to>
      <xdr:col>19</xdr:col>
      <xdr:colOff>644525</xdr:colOff>
      <xdr:row>72</xdr:row>
      <xdr:rowOff>136362</xdr:rowOff>
    </xdr:to>
    <xdr:cxnSp macro="">
      <xdr:nvCxnSpPr>
        <xdr:cNvPr id="609" name="直線コネクタ 608"/>
        <xdr:cNvCxnSpPr/>
      </xdr:nvCxnSpPr>
      <xdr:spPr>
        <a:xfrm>
          <a:off x="12814300" y="12310112"/>
          <a:ext cx="889000" cy="17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69355</xdr:rowOff>
    </xdr:from>
    <xdr:to>
      <xdr:col>20</xdr:col>
      <xdr:colOff>9525</xdr:colOff>
      <xdr:row>75</xdr:row>
      <xdr:rowOff>170954</xdr:rowOff>
    </xdr:to>
    <xdr:sp macro="" textlink="">
      <xdr:nvSpPr>
        <xdr:cNvPr id="610" name="フローチャート : 判断 609"/>
        <xdr:cNvSpPr/>
      </xdr:nvSpPr>
      <xdr:spPr>
        <a:xfrm>
          <a:off x="13652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162082</xdr:rowOff>
    </xdr:from>
    <xdr:ext cx="534377" cy="259045"/>
    <xdr:sp macro="" textlink="">
      <xdr:nvSpPr>
        <xdr:cNvPr id="611" name="テキスト ボックス 610"/>
        <xdr:cNvSpPr txBox="1"/>
      </xdr:nvSpPr>
      <xdr:spPr>
        <a:xfrm>
          <a:off x="13436111" y="1302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56736</xdr:rowOff>
    </xdr:from>
    <xdr:to>
      <xdr:col>18</xdr:col>
      <xdr:colOff>492125</xdr:colOff>
      <xdr:row>75</xdr:row>
      <xdr:rowOff>158336</xdr:rowOff>
    </xdr:to>
    <xdr:sp macro="" textlink="">
      <xdr:nvSpPr>
        <xdr:cNvPr id="612" name="フローチャート : 判断 611"/>
        <xdr:cNvSpPr/>
      </xdr:nvSpPr>
      <xdr:spPr>
        <a:xfrm>
          <a:off x="12763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149463</xdr:rowOff>
    </xdr:from>
    <xdr:ext cx="534377" cy="259045"/>
    <xdr:sp macro="" textlink="">
      <xdr:nvSpPr>
        <xdr:cNvPr id="613" name="テキスト ボックス 612"/>
        <xdr:cNvSpPr txBox="1"/>
      </xdr:nvSpPr>
      <xdr:spPr>
        <a:xfrm>
          <a:off x="12547111" y="1300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71</xdr:row>
      <xdr:rowOff>88002</xdr:rowOff>
    </xdr:from>
    <xdr:to>
      <xdr:col>23</xdr:col>
      <xdr:colOff>568325</xdr:colOff>
      <xdr:row>72</xdr:row>
      <xdr:rowOff>18152</xdr:rowOff>
    </xdr:to>
    <xdr:sp macro="" textlink="">
      <xdr:nvSpPr>
        <xdr:cNvPr id="619" name="円/楕円 618"/>
        <xdr:cNvSpPr/>
      </xdr:nvSpPr>
      <xdr:spPr>
        <a:xfrm>
          <a:off x="16268700" y="1226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110879</xdr:rowOff>
    </xdr:from>
    <xdr:ext cx="599010" cy="259045"/>
    <xdr:sp macro="" textlink="">
      <xdr:nvSpPr>
        <xdr:cNvPr id="620" name="公債費該当値テキスト"/>
        <xdr:cNvSpPr txBox="1"/>
      </xdr:nvSpPr>
      <xdr:spPr>
        <a:xfrm>
          <a:off x="16370300" y="12112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190,157</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121910</xdr:rowOff>
    </xdr:from>
    <xdr:to>
      <xdr:col>22</xdr:col>
      <xdr:colOff>415925</xdr:colOff>
      <xdr:row>72</xdr:row>
      <xdr:rowOff>52060</xdr:rowOff>
    </xdr:to>
    <xdr:sp macro="" textlink="">
      <xdr:nvSpPr>
        <xdr:cNvPr id="621" name="円/楕円 620"/>
        <xdr:cNvSpPr/>
      </xdr:nvSpPr>
      <xdr:spPr>
        <a:xfrm>
          <a:off x="15430500" y="1229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70</xdr:row>
      <xdr:rowOff>68587</xdr:rowOff>
    </xdr:from>
    <xdr:ext cx="599010" cy="259045"/>
    <xdr:sp macro="" textlink="">
      <xdr:nvSpPr>
        <xdr:cNvPr id="622" name="テキスト ボックス 621"/>
        <xdr:cNvSpPr txBox="1"/>
      </xdr:nvSpPr>
      <xdr:spPr>
        <a:xfrm>
          <a:off x="15181794" y="12070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184,224</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56576</xdr:rowOff>
    </xdr:from>
    <xdr:to>
      <xdr:col>21</xdr:col>
      <xdr:colOff>212725</xdr:colOff>
      <xdr:row>72</xdr:row>
      <xdr:rowOff>158176</xdr:rowOff>
    </xdr:to>
    <xdr:sp macro="" textlink="">
      <xdr:nvSpPr>
        <xdr:cNvPr id="623" name="円/楕円 622"/>
        <xdr:cNvSpPr/>
      </xdr:nvSpPr>
      <xdr:spPr>
        <a:xfrm>
          <a:off x="14541500" y="124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71</xdr:row>
      <xdr:rowOff>3253</xdr:rowOff>
    </xdr:from>
    <xdr:ext cx="599010" cy="259045"/>
    <xdr:sp macro="" textlink="">
      <xdr:nvSpPr>
        <xdr:cNvPr id="624" name="テキスト ボックス 623"/>
        <xdr:cNvSpPr txBox="1"/>
      </xdr:nvSpPr>
      <xdr:spPr>
        <a:xfrm>
          <a:off x="14292794" y="12176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165,656</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85562</xdr:rowOff>
    </xdr:from>
    <xdr:to>
      <xdr:col>20</xdr:col>
      <xdr:colOff>9525</xdr:colOff>
      <xdr:row>73</xdr:row>
      <xdr:rowOff>15712</xdr:rowOff>
    </xdr:to>
    <xdr:sp macro="" textlink="">
      <xdr:nvSpPr>
        <xdr:cNvPr id="625" name="円/楕円 624"/>
        <xdr:cNvSpPr/>
      </xdr:nvSpPr>
      <xdr:spPr>
        <a:xfrm>
          <a:off x="13652500" y="1242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71</xdr:row>
      <xdr:rowOff>32239</xdr:rowOff>
    </xdr:from>
    <xdr:ext cx="599010" cy="259045"/>
    <xdr:sp macro="" textlink="">
      <xdr:nvSpPr>
        <xdr:cNvPr id="626" name="テキスト ボックス 625"/>
        <xdr:cNvSpPr txBox="1"/>
      </xdr:nvSpPr>
      <xdr:spPr>
        <a:xfrm>
          <a:off x="13403794" y="12205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160,584</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86362</xdr:rowOff>
    </xdr:from>
    <xdr:to>
      <xdr:col>18</xdr:col>
      <xdr:colOff>492125</xdr:colOff>
      <xdr:row>72</xdr:row>
      <xdr:rowOff>16512</xdr:rowOff>
    </xdr:to>
    <xdr:sp macro="" textlink="">
      <xdr:nvSpPr>
        <xdr:cNvPr id="627" name="円/楕円 626"/>
        <xdr:cNvSpPr/>
      </xdr:nvSpPr>
      <xdr:spPr>
        <a:xfrm>
          <a:off x="12763500" y="1225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70</xdr:row>
      <xdr:rowOff>33039</xdr:rowOff>
    </xdr:from>
    <xdr:ext cx="599010" cy="259045"/>
    <xdr:sp macro="" textlink="">
      <xdr:nvSpPr>
        <xdr:cNvPr id="628" name="テキスト ボックス 627"/>
        <xdr:cNvSpPr txBox="1"/>
      </xdr:nvSpPr>
      <xdr:spPr>
        <a:xfrm>
          <a:off x="12514794" y="12034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190,444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2" name="テキスト ボックス 64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4" name="テキスト ボックス 64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6" name="テキスト ボックス 64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8640</xdr:rowOff>
    </xdr:from>
    <xdr:to>
      <xdr:col>23</xdr:col>
      <xdr:colOff>516889</xdr:colOff>
      <xdr:row>98</xdr:row>
      <xdr:rowOff>138906</xdr:rowOff>
    </xdr:to>
    <xdr:cxnSp macro="">
      <xdr:nvCxnSpPr>
        <xdr:cNvPr id="650" name="直線コネクタ 649"/>
        <xdr:cNvCxnSpPr/>
      </xdr:nvCxnSpPr>
      <xdr:spPr>
        <a:xfrm flipV="1">
          <a:off x="16317595" y="15782040"/>
          <a:ext cx="1269" cy="1158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142733</xdr:rowOff>
    </xdr:from>
    <xdr:ext cx="378565" cy="259045"/>
    <xdr:sp macro="" textlink="">
      <xdr:nvSpPr>
        <xdr:cNvPr id="651" name="積立金最小値テキスト"/>
        <xdr:cNvSpPr txBox="1"/>
      </xdr:nvSpPr>
      <xdr:spPr>
        <a:xfrm>
          <a:off x="16370300" y="16944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23</xdr:col>
      <xdr:colOff>428625</xdr:colOff>
      <xdr:row>98</xdr:row>
      <xdr:rowOff>138906</xdr:rowOff>
    </xdr:from>
    <xdr:to>
      <xdr:col>23</xdr:col>
      <xdr:colOff>606425</xdr:colOff>
      <xdr:row>98</xdr:row>
      <xdr:rowOff>138906</xdr:rowOff>
    </xdr:to>
    <xdr:cxnSp macro="">
      <xdr:nvCxnSpPr>
        <xdr:cNvPr id="652" name="直線コネクタ 651"/>
        <xdr:cNvCxnSpPr/>
      </xdr:nvCxnSpPr>
      <xdr:spPr>
        <a:xfrm>
          <a:off x="16230600" y="1694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126767</xdr:rowOff>
    </xdr:from>
    <xdr:ext cx="599010" cy="259045"/>
    <xdr:sp macro="" textlink="">
      <xdr:nvSpPr>
        <xdr:cNvPr id="653" name="積立金最大値テキスト"/>
        <xdr:cNvSpPr txBox="1"/>
      </xdr:nvSpPr>
      <xdr:spPr>
        <a:xfrm>
          <a:off x="16370300" y="1555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507,332</a:t>
          </a:r>
          <a:endParaRPr kumimoji="1" lang="ja-JP" altLang="en-US" sz="1000" b="1">
            <a:latin typeface="ＭＳ Ｐゴシック"/>
          </a:endParaRPr>
        </a:p>
      </xdr:txBody>
    </xdr:sp>
    <xdr:clientData/>
  </xdr:oneCellAnchor>
  <xdr:twoCellAnchor>
    <xdr:from>
      <xdr:col>23</xdr:col>
      <xdr:colOff>428625</xdr:colOff>
      <xdr:row>92</xdr:row>
      <xdr:rowOff>8640</xdr:rowOff>
    </xdr:from>
    <xdr:to>
      <xdr:col>23</xdr:col>
      <xdr:colOff>606425</xdr:colOff>
      <xdr:row>92</xdr:row>
      <xdr:rowOff>8640</xdr:rowOff>
    </xdr:to>
    <xdr:cxnSp macro="">
      <xdr:nvCxnSpPr>
        <xdr:cNvPr id="654" name="直線コネクタ 653"/>
        <xdr:cNvCxnSpPr/>
      </xdr:nvCxnSpPr>
      <xdr:spPr>
        <a:xfrm>
          <a:off x="16230600" y="1578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70141</xdr:rowOff>
    </xdr:from>
    <xdr:to>
      <xdr:col>23</xdr:col>
      <xdr:colOff>517525</xdr:colOff>
      <xdr:row>98</xdr:row>
      <xdr:rowOff>99433</xdr:rowOff>
    </xdr:to>
    <xdr:cxnSp macro="">
      <xdr:nvCxnSpPr>
        <xdr:cNvPr id="655" name="直線コネクタ 654"/>
        <xdr:cNvCxnSpPr/>
      </xdr:nvCxnSpPr>
      <xdr:spPr>
        <a:xfrm>
          <a:off x="15481300" y="16872241"/>
          <a:ext cx="838200" cy="2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169947</xdr:rowOff>
    </xdr:from>
    <xdr:ext cx="534377" cy="259045"/>
    <xdr:sp macro="" textlink="">
      <xdr:nvSpPr>
        <xdr:cNvPr id="656" name="積立金平均値テキスト"/>
        <xdr:cNvSpPr txBox="1"/>
      </xdr:nvSpPr>
      <xdr:spPr>
        <a:xfrm>
          <a:off x="16370300" y="16629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147070</xdr:rowOff>
    </xdr:from>
    <xdr:to>
      <xdr:col>23</xdr:col>
      <xdr:colOff>568325</xdr:colOff>
      <xdr:row>98</xdr:row>
      <xdr:rowOff>77220</xdr:rowOff>
    </xdr:to>
    <xdr:sp macro="" textlink="">
      <xdr:nvSpPr>
        <xdr:cNvPr id="657" name="フローチャート : 判断 656"/>
        <xdr:cNvSpPr/>
      </xdr:nvSpPr>
      <xdr:spPr>
        <a:xfrm>
          <a:off x="162687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16807</xdr:rowOff>
    </xdr:from>
    <xdr:to>
      <xdr:col>22</xdr:col>
      <xdr:colOff>365125</xdr:colOff>
      <xdr:row>98</xdr:row>
      <xdr:rowOff>70141</xdr:rowOff>
    </xdr:to>
    <xdr:cxnSp macro="">
      <xdr:nvCxnSpPr>
        <xdr:cNvPr id="658" name="直線コネクタ 657"/>
        <xdr:cNvCxnSpPr/>
      </xdr:nvCxnSpPr>
      <xdr:spPr>
        <a:xfrm>
          <a:off x="14592300" y="16818907"/>
          <a:ext cx="889000" cy="5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154967</xdr:rowOff>
    </xdr:from>
    <xdr:to>
      <xdr:col>22</xdr:col>
      <xdr:colOff>415925</xdr:colOff>
      <xdr:row>98</xdr:row>
      <xdr:rowOff>85117</xdr:rowOff>
    </xdr:to>
    <xdr:sp macro="" textlink="">
      <xdr:nvSpPr>
        <xdr:cNvPr id="659" name="フローチャート : 判断 658"/>
        <xdr:cNvSpPr/>
      </xdr:nvSpPr>
      <xdr:spPr>
        <a:xfrm>
          <a:off x="15430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101644</xdr:rowOff>
    </xdr:from>
    <xdr:ext cx="534377" cy="259045"/>
    <xdr:sp macro="" textlink="">
      <xdr:nvSpPr>
        <xdr:cNvPr id="660" name="テキスト ボックス 659"/>
        <xdr:cNvSpPr txBox="1"/>
      </xdr:nvSpPr>
      <xdr:spPr>
        <a:xfrm>
          <a:off x="15214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145673</xdr:rowOff>
    </xdr:from>
    <xdr:to>
      <xdr:col>21</xdr:col>
      <xdr:colOff>161925</xdr:colOff>
      <xdr:row>98</xdr:row>
      <xdr:rowOff>16807</xdr:rowOff>
    </xdr:to>
    <xdr:cxnSp macro="">
      <xdr:nvCxnSpPr>
        <xdr:cNvPr id="661" name="直線コネクタ 660"/>
        <xdr:cNvCxnSpPr/>
      </xdr:nvCxnSpPr>
      <xdr:spPr>
        <a:xfrm>
          <a:off x="13703300" y="16776323"/>
          <a:ext cx="889000" cy="4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27043</xdr:rowOff>
    </xdr:from>
    <xdr:to>
      <xdr:col>21</xdr:col>
      <xdr:colOff>212725</xdr:colOff>
      <xdr:row>97</xdr:row>
      <xdr:rowOff>128643</xdr:rowOff>
    </xdr:to>
    <xdr:sp macro="" textlink="">
      <xdr:nvSpPr>
        <xdr:cNvPr id="662" name="フローチャート : 判断 661"/>
        <xdr:cNvSpPr/>
      </xdr:nvSpPr>
      <xdr:spPr>
        <a:xfrm>
          <a:off x="14541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145170</xdr:rowOff>
    </xdr:from>
    <xdr:ext cx="599010" cy="259045"/>
    <xdr:sp macro="" textlink="">
      <xdr:nvSpPr>
        <xdr:cNvPr id="663" name="テキスト ボックス 662"/>
        <xdr:cNvSpPr txBox="1"/>
      </xdr:nvSpPr>
      <xdr:spPr>
        <a:xfrm>
          <a:off x="14292794"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116039</xdr:rowOff>
    </xdr:from>
    <xdr:to>
      <xdr:col>19</xdr:col>
      <xdr:colOff>644525</xdr:colOff>
      <xdr:row>97</xdr:row>
      <xdr:rowOff>145673</xdr:rowOff>
    </xdr:to>
    <xdr:cxnSp macro="">
      <xdr:nvCxnSpPr>
        <xdr:cNvPr id="664" name="直線コネクタ 663"/>
        <xdr:cNvCxnSpPr/>
      </xdr:nvCxnSpPr>
      <xdr:spPr>
        <a:xfrm>
          <a:off x="12814300" y="16746689"/>
          <a:ext cx="889000" cy="2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166791</xdr:rowOff>
    </xdr:from>
    <xdr:to>
      <xdr:col>20</xdr:col>
      <xdr:colOff>9525</xdr:colOff>
      <xdr:row>98</xdr:row>
      <xdr:rowOff>96941</xdr:rowOff>
    </xdr:to>
    <xdr:sp macro="" textlink="">
      <xdr:nvSpPr>
        <xdr:cNvPr id="665" name="フローチャート : 判断 664"/>
        <xdr:cNvSpPr/>
      </xdr:nvSpPr>
      <xdr:spPr>
        <a:xfrm>
          <a:off x="13652500" y="1679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88068</xdr:rowOff>
    </xdr:from>
    <xdr:ext cx="534377" cy="259045"/>
    <xdr:sp macro="" textlink="">
      <xdr:nvSpPr>
        <xdr:cNvPr id="666" name="テキスト ボックス 665"/>
        <xdr:cNvSpPr txBox="1"/>
      </xdr:nvSpPr>
      <xdr:spPr>
        <a:xfrm>
          <a:off x="13436111" y="1689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168049</xdr:rowOff>
    </xdr:from>
    <xdr:to>
      <xdr:col>18</xdr:col>
      <xdr:colOff>492125</xdr:colOff>
      <xdr:row>98</xdr:row>
      <xdr:rowOff>98199</xdr:rowOff>
    </xdr:to>
    <xdr:sp macro="" textlink="">
      <xdr:nvSpPr>
        <xdr:cNvPr id="667" name="フローチャート : 判断 666"/>
        <xdr:cNvSpPr/>
      </xdr:nvSpPr>
      <xdr:spPr>
        <a:xfrm>
          <a:off x="12763500" y="1679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89326</xdr:rowOff>
    </xdr:from>
    <xdr:ext cx="534377" cy="259045"/>
    <xdr:sp macro="" textlink="">
      <xdr:nvSpPr>
        <xdr:cNvPr id="668" name="テキスト ボックス 667"/>
        <xdr:cNvSpPr txBox="1"/>
      </xdr:nvSpPr>
      <xdr:spPr>
        <a:xfrm>
          <a:off x="12547111" y="1689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48633</xdr:rowOff>
    </xdr:from>
    <xdr:to>
      <xdr:col>23</xdr:col>
      <xdr:colOff>568325</xdr:colOff>
      <xdr:row>98</xdr:row>
      <xdr:rowOff>150233</xdr:rowOff>
    </xdr:to>
    <xdr:sp macro="" textlink="">
      <xdr:nvSpPr>
        <xdr:cNvPr id="674" name="円/楕円 673"/>
        <xdr:cNvSpPr/>
      </xdr:nvSpPr>
      <xdr:spPr>
        <a:xfrm>
          <a:off x="16268700" y="1685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135010</xdr:rowOff>
    </xdr:from>
    <xdr:ext cx="534377" cy="259045"/>
    <xdr:sp macro="" textlink="">
      <xdr:nvSpPr>
        <xdr:cNvPr id="675" name="積立金該当値テキスト"/>
        <xdr:cNvSpPr txBox="1"/>
      </xdr:nvSpPr>
      <xdr:spPr>
        <a:xfrm>
          <a:off x="16370300" y="1676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17,615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19341</xdr:rowOff>
    </xdr:from>
    <xdr:to>
      <xdr:col>22</xdr:col>
      <xdr:colOff>415925</xdr:colOff>
      <xdr:row>98</xdr:row>
      <xdr:rowOff>120941</xdr:rowOff>
    </xdr:to>
    <xdr:sp macro="" textlink="">
      <xdr:nvSpPr>
        <xdr:cNvPr id="676" name="円/楕円 675"/>
        <xdr:cNvSpPr/>
      </xdr:nvSpPr>
      <xdr:spPr>
        <a:xfrm>
          <a:off x="15430500" y="1682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112068</xdr:rowOff>
    </xdr:from>
    <xdr:ext cx="534377" cy="259045"/>
    <xdr:sp macro="" textlink="">
      <xdr:nvSpPr>
        <xdr:cNvPr id="677" name="テキスト ボックス 676"/>
        <xdr:cNvSpPr txBox="1"/>
      </xdr:nvSpPr>
      <xdr:spPr>
        <a:xfrm>
          <a:off x="15214111" y="1691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30,428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137457</xdr:rowOff>
    </xdr:from>
    <xdr:to>
      <xdr:col>21</xdr:col>
      <xdr:colOff>212725</xdr:colOff>
      <xdr:row>98</xdr:row>
      <xdr:rowOff>67607</xdr:rowOff>
    </xdr:to>
    <xdr:sp macro="" textlink="">
      <xdr:nvSpPr>
        <xdr:cNvPr id="678" name="円/楕円 677"/>
        <xdr:cNvSpPr/>
      </xdr:nvSpPr>
      <xdr:spPr>
        <a:xfrm>
          <a:off x="14541500" y="1676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58734</xdr:rowOff>
    </xdr:from>
    <xdr:ext cx="534377" cy="259045"/>
    <xdr:sp macro="" textlink="">
      <xdr:nvSpPr>
        <xdr:cNvPr id="679" name="テキスト ボックス 678"/>
        <xdr:cNvSpPr txBox="1"/>
      </xdr:nvSpPr>
      <xdr:spPr>
        <a:xfrm>
          <a:off x="14325111" y="1686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53,759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94873</xdr:rowOff>
    </xdr:from>
    <xdr:to>
      <xdr:col>20</xdr:col>
      <xdr:colOff>9525</xdr:colOff>
      <xdr:row>98</xdr:row>
      <xdr:rowOff>25023</xdr:rowOff>
    </xdr:to>
    <xdr:sp macro="" textlink="">
      <xdr:nvSpPr>
        <xdr:cNvPr id="680" name="円/楕円 679"/>
        <xdr:cNvSpPr/>
      </xdr:nvSpPr>
      <xdr:spPr>
        <a:xfrm>
          <a:off x="13652500" y="1672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41550</xdr:rowOff>
    </xdr:from>
    <xdr:ext cx="534377" cy="259045"/>
    <xdr:sp macro="" textlink="">
      <xdr:nvSpPr>
        <xdr:cNvPr id="681" name="テキスト ボックス 680"/>
        <xdr:cNvSpPr txBox="1"/>
      </xdr:nvSpPr>
      <xdr:spPr>
        <a:xfrm>
          <a:off x="13436111" y="1650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72,387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65239</xdr:rowOff>
    </xdr:from>
    <xdr:to>
      <xdr:col>18</xdr:col>
      <xdr:colOff>492125</xdr:colOff>
      <xdr:row>97</xdr:row>
      <xdr:rowOff>166839</xdr:rowOff>
    </xdr:to>
    <xdr:sp macro="" textlink="">
      <xdr:nvSpPr>
        <xdr:cNvPr id="682" name="円/楕円 681"/>
        <xdr:cNvSpPr/>
      </xdr:nvSpPr>
      <xdr:spPr>
        <a:xfrm>
          <a:off x="12763500" y="1669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11916</xdr:rowOff>
    </xdr:from>
    <xdr:ext cx="534377" cy="259045"/>
    <xdr:sp macro="" textlink="">
      <xdr:nvSpPr>
        <xdr:cNvPr id="683" name="テキスト ボックス 682"/>
        <xdr:cNvSpPr txBox="1"/>
      </xdr:nvSpPr>
      <xdr:spPr>
        <a:xfrm>
          <a:off x="12547111" y="1647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61214</xdr:rowOff>
    </xdr:from>
    <xdr:to>
      <xdr:col>32</xdr:col>
      <xdr:colOff>186689</xdr:colOff>
      <xdr:row>39</xdr:row>
      <xdr:rowOff>44450</xdr:rowOff>
    </xdr:to>
    <xdr:cxnSp macro="">
      <xdr:nvCxnSpPr>
        <xdr:cNvPr id="707" name="直線コネクタ 706"/>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7891</xdr:rowOff>
    </xdr:from>
    <xdr:ext cx="534377" cy="259045"/>
    <xdr:sp macro="" textlink="">
      <xdr:nvSpPr>
        <xdr:cNvPr id="710" name="投資及び出資金最大値テキスト"/>
        <xdr:cNvSpPr txBox="1"/>
      </xdr:nvSpPr>
      <xdr:spPr>
        <a:xfrm>
          <a:off x="22212300" y="49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12,018</a:t>
          </a:r>
          <a:endParaRPr kumimoji="1" lang="ja-JP" altLang="en-US" sz="1000" b="1">
            <a:latin typeface="ＭＳ Ｐゴシック"/>
          </a:endParaRPr>
        </a:p>
      </xdr:txBody>
    </xdr:sp>
    <xdr:clientData/>
  </xdr:oneCellAnchor>
  <xdr:twoCellAnchor>
    <xdr:from>
      <xdr:col>32</xdr:col>
      <xdr:colOff>98425</xdr:colOff>
      <xdr:row>30</xdr:row>
      <xdr:rowOff>61214</xdr:rowOff>
    </xdr:from>
    <xdr:to>
      <xdr:col>32</xdr:col>
      <xdr:colOff>276225</xdr:colOff>
      <xdr:row>30</xdr:row>
      <xdr:rowOff>61214</xdr:rowOff>
    </xdr:to>
    <xdr:cxnSp macro="">
      <xdr:nvCxnSpPr>
        <xdr:cNvPr id="711" name="直線コネクタ 710"/>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89535</xdr:rowOff>
    </xdr:from>
    <xdr:to>
      <xdr:col>32</xdr:col>
      <xdr:colOff>187325</xdr:colOff>
      <xdr:row>39</xdr:row>
      <xdr:rowOff>44450</xdr:rowOff>
    </xdr:to>
    <xdr:cxnSp macro="">
      <xdr:nvCxnSpPr>
        <xdr:cNvPr id="712" name="直線コネクタ 711"/>
        <xdr:cNvCxnSpPr/>
      </xdr:nvCxnSpPr>
      <xdr:spPr>
        <a:xfrm flipV="1">
          <a:off x="21323300" y="6433185"/>
          <a:ext cx="838200" cy="29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13733</xdr:rowOff>
    </xdr:from>
    <xdr:ext cx="469744" cy="259045"/>
    <xdr:sp macro="" textlink="">
      <xdr:nvSpPr>
        <xdr:cNvPr id="713" name="投資及び出資金平均値テキスト"/>
        <xdr:cNvSpPr txBox="1"/>
      </xdr:nvSpPr>
      <xdr:spPr>
        <a:xfrm>
          <a:off x="22212300" y="6528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35306</xdr:rowOff>
    </xdr:from>
    <xdr:to>
      <xdr:col>32</xdr:col>
      <xdr:colOff>238125</xdr:colOff>
      <xdr:row>38</xdr:row>
      <xdr:rowOff>136906</xdr:rowOff>
    </xdr:to>
    <xdr:sp macro="" textlink="">
      <xdr:nvSpPr>
        <xdr:cNvPr id="714" name="フローチャート : 判断 713"/>
        <xdr:cNvSpPr/>
      </xdr:nvSpPr>
      <xdr:spPr>
        <a:xfrm>
          <a:off x="22110700" y="65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5" name="直線コネクタ 71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50546</xdr:rowOff>
    </xdr:from>
    <xdr:to>
      <xdr:col>31</xdr:col>
      <xdr:colOff>85725</xdr:colOff>
      <xdr:row>38</xdr:row>
      <xdr:rowOff>152146</xdr:rowOff>
    </xdr:to>
    <xdr:sp macro="" textlink="">
      <xdr:nvSpPr>
        <xdr:cNvPr id="716" name="フローチャート : 判断 715"/>
        <xdr:cNvSpPr/>
      </xdr:nvSpPr>
      <xdr:spPr>
        <a:xfrm>
          <a:off x="212725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168673</xdr:rowOff>
    </xdr:from>
    <xdr:ext cx="378565" cy="259045"/>
    <xdr:sp macro="" textlink="">
      <xdr:nvSpPr>
        <xdr:cNvPr id="717" name="テキスト ボックス 716"/>
        <xdr:cNvSpPr txBox="1"/>
      </xdr:nvSpPr>
      <xdr:spPr>
        <a:xfrm>
          <a:off x="21134017" y="6340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8" name="直線コネクタ 71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24130</xdr:rowOff>
    </xdr:from>
    <xdr:to>
      <xdr:col>29</xdr:col>
      <xdr:colOff>568325</xdr:colOff>
      <xdr:row>38</xdr:row>
      <xdr:rowOff>125730</xdr:rowOff>
    </xdr:to>
    <xdr:sp macro="" textlink="">
      <xdr:nvSpPr>
        <xdr:cNvPr id="719" name="フローチャート : 判断 718"/>
        <xdr:cNvSpPr/>
      </xdr:nvSpPr>
      <xdr:spPr>
        <a:xfrm>
          <a:off x="20383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142257</xdr:rowOff>
    </xdr:from>
    <xdr:ext cx="469744" cy="259045"/>
    <xdr:sp macro="" textlink="">
      <xdr:nvSpPr>
        <xdr:cNvPr id="720" name="テキスト ボックス 719"/>
        <xdr:cNvSpPr txBox="1"/>
      </xdr:nvSpPr>
      <xdr:spPr>
        <a:xfrm>
          <a:off x="2019942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1" name="直線コネクタ 72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135001</xdr:rowOff>
    </xdr:from>
    <xdr:to>
      <xdr:col>28</xdr:col>
      <xdr:colOff>365125</xdr:colOff>
      <xdr:row>38</xdr:row>
      <xdr:rowOff>65151</xdr:rowOff>
    </xdr:to>
    <xdr:sp macro="" textlink="">
      <xdr:nvSpPr>
        <xdr:cNvPr id="722" name="フローチャート : 判断 721"/>
        <xdr:cNvSpPr/>
      </xdr:nvSpPr>
      <xdr:spPr>
        <a:xfrm>
          <a:off x="19494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81678</xdr:rowOff>
    </xdr:from>
    <xdr:ext cx="469744" cy="259045"/>
    <xdr:sp macro="" textlink="">
      <xdr:nvSpPr>
        <xdr:cNvPr id="723" name="テキスト ボックス 722"/>
        <xdr:cNvSpPr txBox="1"/>
      </xdr:nvSpPr>
      <xdr:spPr>
        <a:xfrm>
          <a:off x="19310427" y="62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168275</xdr:rowOff>
    </xdr:from>
    <xdr:to>
      <xdr:col>27</xdr:col>
      <xdr:colOff>161925</xdr:colOff>
      <xdr:row>38</xdr:row>
      <xdr:rowOff>98425</xdr:rowOff>
    </xdr:to>
    <xdr:sp macro="" textlink="">
      <xdr:nvSpPr>
        <xdr:cNvPr id="724" name="フローチャート : 判断 723"/>
        <xdr:cNvSpPr/>
      </xdr:nvSpPr>
      <xdr:spPr>
        <a:xfrm>
          <a:off x="18605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114952</xdr:rowOff>
    </xdr:from>
    <xdr:ext cx="469744" cy="259045"/>
    <xdr:sp macro="" textlink="">
      <xdr:nvSpPr>
        <xdr:cNvPr id="725" name="テキスト ボックス 724"/>
        <xdr:cNvSpPr txBox="1"/>
      </xdr:nvSpPr>
      <xdr:spPr>
        <a:xfrm>
          <a:off x="18421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38735</xdr:rowOff>
    </xdr:from>
    <xdr:to>
      <xdr:col>32</xdr:col>
      <xdr:colOff>238125</xdr:colOff>
      <xdr:row>37</xdr:row>
      <xdr:rowOff>140335</xdr:rowOff>
    </xdr:to>
    <xdr:sp macro="" textlink="">
      <xdr:nvSpPr>
        <xdr:cNvPr id="731" name="円/楕円 730"/>
        <xdr:cNvSpPr/>
      </xdr:nvSpPr>
      <xdr:spPr>
        <a:xfrm>
          <a:off x="221107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61612</xdr:rowOff>
    </xdr:from>
    <xdr:ext cx="469744" cy="259045"/>
    <xdr:sp macro="" textlink="">
      <xdr:nvSpPr>
        <xdr:cNvPr id="732" name="投資及び出資金該当値テキスト"/>
        <xdr:cNvSpPr txBox="1"/>
      </xdr:nvSpPr>
      <xdr:spPr>
        <a:xfrm>
          <a:off x="22212300" y="623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3" name="円/楕円 73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4" name="テキスト ボックス 73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5" name="円/楕円 73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6" name="テキスト ボックス 73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7" name="円/楕円 73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8" name="テキスト ボックス 73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9" name="円/楕円 73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0" name="テキスト ボックス 73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4" name="テキスト ボックス 75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85598</xdr:rowOff>
    </xdr:from>
    <xdr:to>
      <xdr:col>32</xdr:col>
      <xdr:colOff>186689</xdr:colOff>
      <xdr:row>59</xdr:row>
      <xdr:rowOff>44450</xdr:rowOff>
    </xdr:to>
    <xdr:cxnSp macro="">
      <xdr:nvCxnSpPr>
        <xdr:cNvPr id="764" name="直線コネクタ 763"/>
        <xdr:cNvCxnSpPr/>
      </xdr:nvCxnSpPr>
      <xdr:spPr>
        <a:xfrm flipV="1">
          <a:off x="22159595" y="88295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32275</xdr:rowOff>
    </xdr:from>
    <xdr:ext cx="534377" cy="259045"/>
    <xdr:sp macro="" textlink="">
      <xdr:nvSpPr>
        <xdr:cNvPr id="767" name="貸付金最大値テキスト"/>
        <xdr:cNvSpPr txBox="1"/>
      </xdr:nvSpPr>
      <xdr:spPr>
        <a:xfrm>
          <a:off x="22212300" y="860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17,460</a:t>
          </a:r>
          <a:endParaRPr kumimoji="1" lang="ja-JP" altLang="en-US" sz="1000" b="1">
            <a:latin typeface="ＭＳ Ｐゴシック"/>
          </a:endParaRPr>
        </a:p>
      </xdr:txBody>
    </xdr:sp>
    <xdr:clientData/>
  </xdr:oneCellAnchor>
  <xdr:twoCellAnchor>
    <xdr:from>
      <xdr:col>32</xdr:col>
      <xdr:colOff>98425</xdr:colOff>
      <xdr:row>51</xdr:row>
      <xdr:rowOff>85598</xdr:rowOff>
    </xdr:from>
    <xdr:to>
      <xdr:col>32</xdr:col>
      <xdr:colOff>276225</xdr:colOff>
      <xdr:row>51</xdr:row>
      <xdr:rowOff>85598</xdr:rowOff>
    </xdr:to>
    <xdr:cxnSp macro="">
      <xdr:nvCxnSpPr>
        <xdr:cNvPr id="768" name="直線コネクタ 767"/>
        <xdr:cNvCxnSpPr/>
      </xdr:nvCxnSpPr>
      <xdr:spPr>
        <a:xfrm>
          <a:off x="22072600" y="882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9779</xdr:rowOff>
    </xdr:from>
    <xdr:to>
      <xdr:col>32</xdr:col>
      <xdr:colOff>187325</xdr:colOff>
      <xdr:row>56</xdr:row>
      <xdr:rowOff>32029</xdr:rowOff>
    </xdr:to>
    <xdr:cxnSp macro="">
      <xdr:nvCxnSpPr>
        <xdr:cNvPr id="769" name="直線コネクタ 768"/>
        <xdr:cNvCxnSpPr/>
      </xdr:nvCxnSpPr>
      <xdr:spPr>
        <a:xfrm>
          <a:off x="21323300" y="9610979"/>
          <a:ext cx="838200" cy="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118533</xdr:rowOff>
    </xdr:from>
    <xdr:ext cx="469744" cy="259045"/>
    <xdr:sp macro="" textlink="">
      <xdr:nvSpPr>
        <xdr:cNvPr id="770" name="貸付金平均値テキスト"/>
        <xdr:cNvSpPr txBox="1"/>
      </xdr:nvSpPr>
      <xdr:spPr>
        <a:xfrm>
          <a:off x="22212300" y="9891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140106</xdr:rowOff>
    </xdr:from>
    <xdr:to>
      <xdr:col>32</xdr:col>
      <xdr:colOff>238125</xdr:colOff>
      <xdr:row>58</xdr:row>
      <xdr:rowOff>70256</xdr:rowOff>
    </xdr:to>
    <xdr:sp macro="" textlink="">
      <xdr:nvSpPr>
        <xdr:cNvPr id="771" name="フローチャート : 判断 770"/>
        <xdr:cNvSpPr/>
      </xdr:nvSpPr>
      <xdr:spPr>
        <a:xfrm>
          <a:off x="221107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9779</xdr:rowOff>
    </xdr:from>
    <xdr:to>
      <xdr:col>31</xdr:col>
      <xdr:colOff>34925</xdr:colOff>
      <xdr:row>57</xdr:row>
      <xdr:rowOff>62891</xdr:rowOff>
    </xdr:to>
    <xdr:cxnSp macro="">
      <xdr:nvCxnSpPr>
        <xdr:cNvPr id="772" name="直線コネクタ 771"/>
        <xdr:cNvCxnSpPr/>
      </xdr:nvCxnSpPr>
      <xdr:spPr>
        <a:xfrm flipV="1">
          <a:off x="20434300" y="9610979"/>
          <a:ext cx="889000" cy="22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163195</xdr:rowOff>
    </xdr:from>
    <xdr:to>
      <xdr:col>31</xdr:col>
      <xdr:colOff>85725</xdr:colOff>
      <xdr:row>58</xdr:row>
      <xdr:rowOff>93345</xdr:rowOff>
    </xdr:to>
    <xdr:sp macro="" textlink="">
      <xdr:nvSpPr>
        <xdr:cNvPr id="773" name="フローチャート : 判断 772"/>
        <xdr:cNvSpPr/>
      </xdr:nvSpPr>
      <xdr:spPr>
        <a:xfrm>
          <a:off x="21272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84472</xdr:rowOff>
    </xdr:from>
    <xdr:ext cx="469744" cy="259045"/>
    <xdr:sp macro="" textlink="">
      <xdr:nvSpPr>
        <xdr:cNvPr id="774" name="テキスト ボックス 773"/>
        <xdr:cNvSpPr txBox="1"/>
      </xdr:nvSpPr>
      <xdr:spPr>
        <a:xfrm>
          <a:off x="21088427" y="100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62891</xdr:rowOff>
    </xdr:from>
    <xdr:to>
      <xdr:col>29</xdr:col>
      <xdr:colOff>517525</xdr:colOff>
      <xdr:row>57</xdr:row>
      <xdr:rowOff>91770</xdr:rowOff>
    </xdr:to>
    <xdr:cxnSp macro="">
      <xdr:nvCxnSpPr>
        <xdr:cNvPr id="775" name="直線コネクタ 774"/>
        <xdr:cNvCxnSpPr/>
      </xdr:nvCxnSpPr>
      <xdr:spPr>
        <a:xfrm flipV="1">
          <a:off x="19545300" y="9835541"/>
          <a:ext cx="889000" cy="2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115189</xdr:rowOff>
    </xdr:from>
    <xdr:to>
      <xdr:col>29</xdr:col>
      <xdr:colOff>568325</xdr:colOff>
      <xdr:row>58</xdr:row>
      <xdr:rowOff>45339</xdr:rowOff>
    </xdr:to>
    <xdr:sp macro="" textlink="">
      <xdr:nvSpPr>
        <xdr:cNvPr id="776" name="フローチャート : 判断 775"/>
        <xdr:cNvSpPr/>
      </xdr:nvSpPr>
      <xdr:spPr>
        <a:xfrm>
          <a:off x="20383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36466</xdr:rowOff>
    </xdr:from>
    <xdr:ext cx="469744" cy="259045"/>
    <xdr:sp macro="" textlink="">
      <xdr:nvSpPr>
        <xdr:cNvPr id="777" name="テキスト ボックス 776"/>
        <xdr:cNvSpPr txBox="1"/>
      </xdr:nvSpPr>
      <xdr:spPr>
        <a:xfrm>
          <a:off x="20199427" y="998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18542</xdr:rowOff>
    </xdr:from>
    <xdr:to>
      <xdr:col>28</xdr:col>
      <xdr:colOff>314325</xdr:colOff>
      <xdr:row>57</xdr:row>
      <xdr:rowOff>91770</xdr:rowOff>
    </xdr:to>
    <xdr:cxnSp macro="">
      <xdr:nvCxnSpPr>
        <xdr:cNvPr id="778" name="直線コネクタ 777"/>
        <xdr:cNvCxnSpPr/>
      </xdr:nvCxnSpPr>
      <xdr:spPr>
        <a:xfrm>
          <a:off x="18656300" y="9791192"/>
          <a:ext cx="889000" cy="7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112217</xdr:rowOff>
    </xdr:from>
    <xdr:to>
      <xdr:col>28</xdr:col>
      <xdr:colOff>365125</xdr:colOff>
      <xdr:row>58</xdr:row>
      <xdr:rowOff>42367</xdr:rowOff>
    </xdr:to>
    <xdr:sp macro="" textlink="">
      <xdr:nvSpPr>
        <xdr:cNvPr id="779" name="フローチャート : 判断 778"/>
        <xdr:cNvSpPr/>
      </xdr:nvSpPr>
      <xdr:spPr>
        <a:xfrm>
          <a:off x="19494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33494</xdr:rowOff>
    </xdr:from>
    <xdr:ext cx="469744" cy="259045"/>
    <xdr:sp macro="" textlink="">
      <xdr:nvSpPr>
        <xdr:cNvPr id="780" name="テキスト ボックス 779"/>
        <xdr:cNvSpPr txBox="1"/>
      </xdr:nvSpPr>
      <xdr:spPr>
        <a:xfrm>
          <a:off x="19310427" y="997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83338</xdr:rowOff>
    </xdr:from>
    <xdr:to>
      <xdr:col>27</xdr:col>
      <xdr:colOff>161925</xdr:colOff>
      <xdr:row>58</xdr:row>
      <xdr:rowOff>13488</xdr:rowOff>
    </xdr:to>
    <xdr:sp macro="" textlink="">
      <xdr:nvSpPr>
        <xdr:cNvPr id="781" name="フローチャート : 判断 780"/>
        <xdr:cNvSpPr/>
      </xdr:nvSpPr>
      <xdr:spPr>
        <a:xfrm>
          <a:off x="18605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4615</xdr:rowOff>
    </xdr:from>
    <xdr:ext cx="469744" cy="259045"/>
    <xdr:sp macro="" textlink="">
      <xdr:nvSpPr>
        <xdr:cNvPr id="782" name="テキスト ボックス 781"/>
        <xdr:cNvSpPr txBox="1"/>
      </xdr:nvSpPr>
      <xdr:spPr>
        <a:xfrm>
          <a:off x="18421427" y="994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152679</xdr:rowOff>
    </xdr:from>
    <xdr:to>
      <xdr:col>32</xdr:col>
      <xdr:colOff>238125</xdr:colOff>
      <xdr:row>56</xdr:row>
      <xdr:rowOff>82829</xdr:rowOff>
    </xdr:to>
    <xdr:sp macro="" textlink="">
      <xdr:nvSpPr>
        <xdr:cNvPr id="788" name="円/楕円 787"/>
        <xdr:cNvSpPr/>
      </xdr:nvSpPr>
      <xdr:spPr>
        <a:xfrm>
          <a:off x="22110700" y="958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4106</xdr:rowOff>
    </xdr:from>
    <xdr:ext cx="469744" cy="259045"/>
    <xdr:sp macro="" textlink="">
      <xdr:nvSpPr>
        <xdr:cNvPr id="789" name="貸付金該当値テキスト"/>
        <xdr:cNvSpPr txBox="1"/>
      </xdr:nvSpPr>
      <xdr:spPr>
        <a:xfrm>
          <a:off x="22212300" y="943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6,913</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130429</xdr:rowOff>
    </xdr:from>
    <xdr:to>
      <xdr:col>31</xdr:col>
      <xdr:colOff>85725</xdr:colOff>
      <xdr:row>56</xdr:row>
      <xdr:rowOff>60579</xdr:rowOff>
    </xdr:to>
    <xdr:sp macro="" textlink="">
      <xdr:nvSpPr>
        <xdr:cNvPr id="790" name="円/楕円 789"/>
        <xdr:cNvSpPr/>
      </xdr:nvSpPr>
      <xdr:spPr>
        <a:xfrm>
          <a:off x="21272500" y="956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54</xdr:row>
      <xdr:rowOff>77106</xdr:rowOff>
    </xdr:from>
    <xdr:ext cx="469744" cy="259045"/>
    <xdr:sp macro="" textlink="">
      <xdr:nvSpPr>
        <xdr:cNvPr id="791" name="テキスト ボックス 790"/>
        <xdr:cNvSpPr txBox="1"/>
      </xdr:nvSpPr>
      <xdr:spPr>
        <a:xfrm>
          <a:off x="21088427" y="9335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7,205</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12091</xdr:rowOff>
    </xdr:from>
    <xdr:to>
      <xdr:col>29</xdr:col>
      <xdr:colOff>568325</xdr:colOff>
      <xdr:row>57</xdr:row>
      <xdr:rowOff>113691</xdr:rowOff>
    </xdr:to>
    <xdr:sp macro="" textlink="">
      <xdr:nvSpPr>
        <xdr:cNvPr id="792" name="円/楕円 791"/>
        <xdr:cNvSpPr/>
      </xdr:nvSpPr>
      <xdr:spPr>
        <a:xfrm>
          <a:off x="20383500" y="978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130218</xdr:rowOff>
    </xdr:from>
    <xdr:ext cx="469744" cy="259045"/>
    <xdr:sp macro="" textlink="">
      <xdr:nvSpPr>
        <xdr:cNvPr id="793" name="テキスト ボックス 792"/>
        <xdr:cNvSpPr txBox="1"/>
      </xdr:nvSpPr>
      <xdr:spPr>
        <a:xfrm>
          <a:off x="20199427" y="9559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4,258</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40970</xdr:rowOff>
    </xdr:from>
    <xdr:to>
      <xdr:col>28</xdr:col>
      <xdr:colOff>365125</xdr:colOff>
      <xdr:row>57</xdr:row>
      <xdr:rowOff>142570</xdr:rowOff>
    </xdr:to>
    <xdr:sp macro="" textlink="">
      <xdr:nvSpPr>
        <xdr:cNvPr id="794" name="円/楕円 793"/>
        <xdr:cNvSpPr/>
      </xdr:nvSpPr>
      <xdr:spPr>
        <a:xfrm>
          <a:off x="19494500" y="98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159097</xdr:rowOff>
    </xdr:from>
    <xdr:ext cx="469744" cy="259045"/>
    <xdr:sp macro="" textlink="">
      <xdr:nvSpPr>
        <xdr:cNvPr id="795" name="テキスト ボックス 794"/>
        <xdr:cNvSpPr txBox="1"/>
      </xdr:nvSpPr>
      <xdr:spPr>
        <a:xfrm>
          <a:off x="19310427" y="958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3,879</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139192</xdr:rowOff>
    </xdr:from>
    <xdr:to>
      <xdr:col>27</xdr:col>
      <xdr:colOff>161925</xdr:colOff>
      <xdr:row>57</xdr:row>
      <xdr:rowOff>69342</xdr:rowOff>
    </xdr:to>
    <xdr:sp macro="" textlink="">
      <xdr:nvSpPr>
        <xdr:cNvPr id="796" name="円/楕円 795"/>
        <xdr:cNvSpPr/>
      </xdr:nvSpPr>
      <xdr:spPr>
        <a:xfrm>
          <a:off x="18605500" y="974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85869</xdr:rowOff>
    </xdr:from>
    <xdr:ext cx="469744" cy="259045"/>
    <xdr:sp macro="" textlink="">
      <xdr:nvSpPr>
        <xdr:cNvPr id="797" name="テキスト ボックス 796"/>
        <xdr:cNvSpPr txBox="1"/>
      </xdr:nvSpPr>
      <xdr:spPr>
        <a:xfrm>
          <a:off x="18421427" y="951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65,199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151612</xdr:rowOff>
    </xdr:from>
    <xdr:to>
      <xdr:col>32</xdr:col>
      <xdr:colOff>186689</xdr:colOff>
      <xdr:row>79</xdr:row>
      <xdr:rowOff>572</xdr:rowOff>
    </xdr:to>
    <xdr:cxnSp macro="">
      <xdr:nvCxnSpPr>
        <xdr:cNvPr id="822" name="直線コネクタ 821"/>
        <xdr:cNvCxnSpPr/>
      </xdr:nvCxnSpPr>
      <xdr:spPr>
        <a:xfrm flipV="1">
          <a:off x="22159595" y="12153112"/>
          <a:ext cx="1269" cy="1392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4399</xdr:rowOff>
    </xdr:from>
    <xdr:ext cx="534377" cy="259045"/>
    <xdr:sp macro="" textlink="">
      <xdr:nvSpPr>
        <xdr:cNvPr id="823" name="繰出金最小値テキスト"/>
        <xdr:cNvSpPr txBox="1"/>
      </xdr:nvSpPr>
      <xdr:spPr>
        <a:xfrm>
          <a:off x="22212300" y="135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33,455</a:t>
          </a:r>
          <a:endParaRPr kumimoji="1" lang="ja-JP" altLang="en-US" sz="1000" b="1">
            <a:latin typeface="ＭＳ Ｐゴシック"/>
          </a:endParaRPr>
        </a:p>
      </xdr:txBody>
    </xdr:sp>
    <xdr:clientData/>
  </xdr:oneCellAnchor>
  <xdr:twoCellAnchor>
    <xdr:from>
      <xdr:col>32</xdr:col>
      <xdr:colOff>98425</xdr:colOff>
      <xdr:row>79</xdr:row>
      <xdr:rowOff>572</xdr:rowOff>
    </xdr:from>
    <xdr:to>
      <xdr:col>32</xdr:col>
      <xdr:colOff>276225</xdr:colOff>
      <xdr:row>79</xdr:row>
      <xdr:rowOff>572</xdr:rowOff>
    </xdr:to>
    <xdr:cxnSp macro="">
      <xdr:nvCxnSpPr>
        <xdr:cNvPr id="824" name="直線コネクタ 823"/>
        <xdr:cNvCxnSpPr/>
      </xdr:nvCxnSpPr>
      <xdr:spPr>
        <a:xfrm>
          <a:off x="22072600" y="1354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98289</xdr:rowOff>
    </xdr:from>
    <xdr:ext cx="599010" cy="259045"/>
    <xdr:sp macro="" textlink="">
      <xdr:nvSpPr>
        <xdr:cNvPr id="825" name="繰出金最大値テキスト"/>
        <xdr:cNvSpPr txBox="1"/>
      </xdr:nvSpPr>
      <xdr:spPr>
        <a:xfrm>
          <a:off x="22212300" y="1192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143,062</a:t>
          </a:r>
          <a:endParaRPr kumimoji="1" lang="ja-JP" altLang="en-US" sz="1000" b="1">
            <a:latin typeface="ＭＳ Ｐゴシック"/>
          </a:endParaRPr>
        </a:p>
      </xdr:txBody>
    </xdr:sp>
    <xdr:clientData/>
  </xdr:oneCellAnchor>
  <xdr:twoCellAnchor>
    <xdr:from>
      <xdr:col>32</xdr:col>
      <xdr:colOff>98425</xdr:colOff>
      <xdr:row>70</xdr:row>
      <xdr:rowOff>151612</xdr:rowOff>
    </xdr:from>
    <xdr:to>
      <xdr:col>32</xdr:col>
      <xdr:colOff>276225</xdr:colOff>
      <xdr:row>70</xdr:row>
      <xdr:rowOff>151612</xdr:rowOff>
    </xdr:to>
    <xdr:cxnSp macro="">
      <xdr:nvCxnSpPr>
        <xdr:cNvPr id="826" name="直線コネクタ 825"/>
        <xdr:cNvCxnSpPr/>
      </xdr:nvCxnSpPr>
      <xdr:spPr>
        <a:xfrm>
          <a:off x="22072600" y="121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41453</xdr:rowOff>
    </xdr:from>
    <xdr:to>
      <xdr:col>32</xdr:col>
      <xdr:colOff>187325</xdr:colOff>
      <xdr:row>74</xdr:row>
      <xdr:rowOff>93459</xdr:rowOff>
    </xdr:to>
    <xdr:cxnSp macro="">
      <xdr:nvCxnSpPr>
        <xdr:cNvPr id="827" name="直線コネクタ 826"/>
        <xdr:cNvCxnSpPr/>
      </xdr:nvCxnSpPr>
      <xdr:spPr>
        <a:xfrm flipV="1">
          <a:off x="21323300" y="12728753"/>
          <a:ext cx="838200" cy="5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90619</xdr:rowOff>
    </xdr:from>
    <xdr:ext cx="534377" cy="259045"/>
    <xdr:sp macro="" textlink="">
      <xdr:nvSpPr>
        <xdr:cNvPr id="828" name="繰出金平均値テキスト"/>
        <xdr:cNvSpPr txBox="1"/>
      </xdr:nvSpPr>
      <xdr:spPr>
        <a:xfrm>
          <a:off x="22212300" y="12949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112192</xdr:rowOff>
    </xdr:from>
    <xdr:to>
      <xdr:col>32</xdr:col>
      <xdr:colOff>238125</xdr:colOff>
      <xdr:row>76</xdr:row>
      <xdr:rowOff>42342</xdr:rowOff>
    </xdr:to>
    <xdr:sp macro="" textlink="">
      <xdr:nvSpPr>
        <xdr:cNvPr id="829" name="フローチャート : 判断 828"/>
        <xdr:cNvSpPr/>
      </xdr:nvSpPr>
      <xdr:spPr>
        <a:xfrm>
          <a:off x="221107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85890</xdr:rowOff>
    </xdr:from>
    <xdr:to>
      <xdr:col>31</xdr:col>
      <xdr:colOff>34925</xdr:colOff>
      <xdr:row>74</xdr:row>
      <xdr:rowOff>93459</xdr:rowOff>
    </xdr:to>
    <xdr:cxnSp macro="">
      <xdr:nvCxnSpPr>
        <xdr:cNvPr id="830" name="直線コネクタ 829"/>
        <xdr:cNvCxnSpPr/>
      </xdr:nvCxnSpPr>
      <xdr:spPr>
        <a:xfrm>
          <a:off x="20434300" y="12773190"/>
          <a:ext cx="889000" cy="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123774</xdr:rowOff>
    </xdr:from>
    <xdr:to>
      <xdr:col>31</xdr:col>
      <xdr:colOff>85725</xdr:colOff>
      <xdr:row>76</xdr:row>
      <xdr:rowOff>53924</xdr:rowOff>
    </xdr:to>
    <xdr:sp macro="" textlink="">
      <xdr:nvSpPr>
        <xdr:cNvPr id="831" name="フローチャート : 判断 830"/>
        <xdr:cNvSpPr/>
      </xdr:nvSpPr>
      <xdr:spPr>
        <a:xfrm>
          <a:off x="21272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45051</xdr:rowOff>
    </xdr:from>
    <xdr:ext cx="534377" cy="259045"/>
    <xdr:sp macro="" textlink="">
      <xdr:nvSpPr>
        <xdr:cNvPr id="832" name="テキスト ボックス 831"/>
        <xdr:cNvSpPr txBox="1"/>
      </xdr:nvSpPr>
      <xdr:spPr>
        <a:xfrm>
          <a:off x="21056111" y="1307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85890</xdr:rowOff>
    </xdr:from>
    <xdr:to>
      <xdr:col>29</xdr:col>
      <xdr:colOff>517525</xdr:colOff>
      <xdr:row>75</xdr:row>
      <xdr:rowOff>35116</xdr:rowOff>
    </xdr:to>
    <xdr:cxnSp macro="">
      <xdr:nvCxnSpPr>
        <xdr:cNvPr id="833" name="直線コネクタ 832"/>
        <xdr:cNvCxnSpPr/>
      </xdr:nvCxnSpPr>
      <xdr:spPr>
        <a:xfrm flipV="1">
          <a:off x="19545300" y="12773190"/>
          <a:ext cx="889000" cy="12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169290</xdr:rowOff>
    </xdr:from>
    <xdr:to>
      <xdr:col>29</xdr:col>
      <xdr:colOff>568325</xdr:colOff>
      <xdr:row>76</xdr:row>
      <xdr:rowOff>99440</xdr:rowOff>
    </xdr:to>
    <xdr:sp macro="" textlink="">
      <xdr:nvSpPr>
        <xdr:cNvPr id="834" name="フローチャート : 判断 833"/>
        <xdr:cNvSpPr/>
      </xdr:nvSpPr>
      <xdr:spPr>
        <a:xfrm>
          <a:off x="20383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90567</xdr:rowOff>
    </xdr:from>
    <xdr:ext cx="534377" cy="259045"/>
    <xdr:sp macro="" textlink="">
      <xdr:nvSpPr>
        <xdr:cNvPr id="835" name="テキスト ボックス 834"/>
        <xdr:cNvSpPr txBox="1"/>
      </xdr:nvSpPr>
      <xdr:spPr>
        <a:xfrm>
          <a:off x="20167111" y="1312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35116</xdr:rowOff>
    </xdr:from>
    <xdr:to>
      <xdr:col>28</xdr:col>
      <xdr:colOff>314325</xdr:colOff>
      <xdr:row>75</xdr:row>
      <xdr:rowOff>41999</xdr:rowOff>
    </xdr:to>
    <xdr:cxnSp macro="">
      <xdr:nvCxnSpPr>
        <xdr:cNvPr id="836" name="直線コネクタ 835"/>
        <xdr:cNvCxnSpPr/>
      </xdr:nvCxnSpPr>
      <xdr:spPr>
        <a:xfrm flipV="1">
          <a:off x="18656300" y="12893866"/>
          <a:ext cx="889000" cy="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26708</xdr:rowOff>
    </xdr:from>
    <xdr:to>
      <xdr:col>28</xdr:col>
      <xdr:colOff>365125</xdr:colOff>
      <xdr:row>76</xdr:row>
      <xdr:rowOff>128308</xdr:rowOff>
    </xdr:to>
    <xdr:sp macro="" textlink="">
      <xdr:nvSpPr>
        <xdr:cNvPr id="837" name="フローチャート : 判断 836"/>
        <xdr:cNvSpPr/>
      </xdr:nvSpPr>
      <xdr:spPr>
        <a:xfrm>
          <a:off x="19494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119435</xdr:rowOff>
    </xdr:from>
    <xdr:ext cx="534377" cy="259045"/>
    <xdr:sp macro="" textlink="">
      <xdr:nvSpPr>
        <xdr:cNvPr id="838" name="テキスト ボックス 837"/>
        <xdr:cNvSpPr txBox="1"/>
      </xdr:nvSpPr>
      <xdr:spPr>
        <a:xfrm>
          <a:off x="19278111" y="1314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37464</xdr:rowOff>
    </xdr:from>
    <xdr:to>
      <xdr:col>27</xdr:col>
      <xdr:colOff>161925</xdr:colOff>
      <xdr:row>76</xdr:row>
      <xdr:rowOff>139064</xdr:rowOff>
    </xdr:to>
    <xdr:sp macro="" textlink="">
      <xdr:nvSpPr>
        <xdr:cNvPr id="839" name="フローチャート : 判断 838"/>
        <xdr:cNvSpPr/>
      </xdr:nvSpPr>
      <xdr:spPr>
        <a:xfrm>
          <a:off x="18605500" y="130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130191</xdr:rowOff>
    </xdr:from>
    <xdr:ext cx="534377" cy="259045"/>
    <xdr:sp macro="" textlink="">
      <xdr:nvSpPr>
        <xdr:cNvPr id="840" name="テキスト ボックス 839"/>
        <xdr:cNvSpPr txBox="1"/>
      </xdr:nvSpPr>
      <xdr:spPr>
        <a:xfrm>
          <a:off x="18389111" y="1316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162103</xdr:rowOff>
    </xdr:from>
    <xdr:to>
      <xdr:col>32</xdr:col>
      <xdr:colOff>238125</xdr:colOff>
      <xdr:row>74</xdr:row>
      <xdr:rowOff>92253</xdr:rowOff>
    </xdr:to>
    <xdr:sp macro="" textlink="">
      <xdr:nvSpPr>
        <xdr:cNvPr id="846" name="円/楕円 845"/>
        <xdr:cNvSpPr/>
      </xdr:nvSpPr>
      <xdr:spPr>
        <a:xfrm>
          <a:off x="22110700" y="1267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13530</xdr:rowOff>
    </xdr:from>
    <xdr:ext cx="534377" cy="259045"/>
    <xdr:sp macro="" textlink="">
      <xdr:nvSpPr>
        <xdr:cNvPr id="847" name="繰出金該当値テキスト"/>
        <xdr:cNvSpPr txBox="1"/>
      </xdr:nvSpPr>
      <xdr:spPr>
        <a:xfrm>
          <a:off x="22212300" y="1252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97,736</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42659</xdr:rowOff>
    </xdr:from>
    <xdr:to>
      <xdr:col>31</xdr:col>
      <xdr:colOff>85725</xdr:colOff>
      <xdr:row>74</xdr:row>
      <xdr:rowOff>144259</xdr:rowOff>
    </xdr:to>
    <xdr:sp macro="" textlink="">
      <xdr:nvSpPr>
        <xdr:cNvPr id="848" name="円/楕円 847"/>
        <xdr:cNvSpPr/>
      </xdr:nvSpPr>
      <xdr:spPr>
        <a:xfrm>
          <a:off x="21272500" y="1272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160786</xdr:rowOff>
    </xdr:from>
    <xdr:ext cx="534377" cy="259045"/>
    <xdr:sp macro="" textlink="">
      <xdr:nvSpPr>
        <xdr:cNvPr id="849" name="テキスト ボックス 848"/>
        <xdr:cNvSpPr txBox="1"/>
      </xdr:nvSpPr>
      <xdr:spPr>
        <a:xfrm>
          <a:off x="21056111" y="1250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93,641</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35090</xdr:rowOff>
    </xdr:from>
    <xdr:to>
      <xdr:col>29</xdr:col>
      <xdr:colOff>568325</xdr:colOff>
      <xdr:row>74</xdr:row>
      <xdr:rowOff>136690</xdr:rowOff>
    </xdr:to>
    <xdr:sp macro="" textlink="">
      <xdr:nvSpPr>
        <xdr:cNvPr id="850" name="円/楕円 849"/>
        <xdr:cNvSpPr/>
      </xdr:nvSpPr>
      <xdr:spPr>
        <a:xfrm>
          <a:off x="20383500" y="127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153217</xdr:rowOff>
    </xdr:from>
    <xdr:ext cx="534377" cy="259045"/>
    <xdr:sp macro="" textlink="">
      <xdr:nvSpPr>
        <xdr:cNvPr id="851" name="テキスト ボックス 850"/>
        <xdr:cNvSpPr txBox="1"/>
      </xdr:nvSpPr>
      <xdr:spPr>
        <a:xfrm>
          <a:off x="20167111" y="124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94,237</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155766</xdr:rowOff>
    </xdr:from>
    <xdr:to>
      <xdr:col>28</xdr:col>
      <xdr:colOff>365125</xdr:colOff>
      <xdr:row>75</xdr:row>
      <xdr:rowOff>85916</xdr:rowOff>
    </xdr:to>
    <xdr:sp macro="" textlink="">
      <xdr:nvSpPr>
        <xdr:cNvPr id="852" name="円/楕円 851"/>
        <xdr:cNvSpPr/>
      </xdr:nvSpPr>
      <xdr:spPr>
        <a:xfrm>
          <a:off x="19494500" y="1284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102443</xdr:rowOff>
    </xdr:from>
    <xdr:ext cx="534377" cy="259045"/>
    <xdr:sp macro="" textlink="">
      <xdr:nvSpPr>
        <xdr:cNvPr id="853" name="テキスト ボックス 852"/>
        <xdr:cNvSpPr txBox="1"/>
      </xdr:nvSpPr>
      <xdr:spPr>
        <a:xfrm>
          <a:off x="19278111" y="1261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84,735</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162649</xdr:rowOff>
    </xdr:from>
    <xdr:to>
      <xdr:col>27</xdr:col>
      <xdr:colOff>161925</xdr:colOff>
      <xdr:row>75</xdr:row>
      <xdr:rowOff>92799</xdr:rowOff>
    </xdr:to>
    <xdr:sp macro="" textlink="">
      <xdr:nvSpPr>
        <xdr:cNvPr id="854" name="円/楕円 853"/>
        <xdr:cNvSpPr/>
      </xdr:nvSpPr>
      <xdr:spPr>
        <a:xfrm>
          <a:off x="18605500" y="1284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109326</xdr:rowOff>
    </xdr:from>
    <xdr:ext cx="534377" cy="259045"/>
    <xdr:sp macro="" textlink="">
      <xdr:nvSpPr>
        <xdr:cNvPr id="855" name="テキスト ボックス 854"/>
        <xdr:cNvSpPr txBox="1"/>
      </xdr:nvSpPr>
      <xdr:spPr>
        <a:xfrm>
          <a:off x="18389111" y="1262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84,193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公債費は住民一人あたりのコストが</a:t>
          </a:r>
          <a:r>
            <a:rPr kumimoji="1" lang="en-US" altLang="ja-JP" sz="1100">
              <a:solidFill>
                <a:schemeClr val="dk1"/>
              </a:solidFill>
              <a:effectLst/>
              <a:latin typeface="+mn-lt"/>
              <a:ea typeface="+mn-ea"/>
              <a:cs typeface="+mn-cs"/>
            </a:rPr>
            <a:t>190,157</a:t>
          </a:r>
          <a:r>
            <a:rPr kumimoji="1" lang="ja-JP" altLang="ja-JP" sz="1100">
              <a:solidFill>
                <a:schemeClr val="dk1"/>
              </a:solidFill>
              <a:effectLst/>
              <a:latin typeface="+mn-lt"/>
              <a:ea typeface="+mn-ea"/>
              <a:cs typeface="+mn-cs"/>
            </a:rPr>
            <a:t>円となっており、類似団体と比較して一人当たりのコストが高い状況になっている。平成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年度については計画的な公債費の繰上償還（償還額：</a:t>
          </a:r>
          <a:r>
            <a:rPr kumimoji="1" lang="en-US" altLang="ja-JP" sz="1100">
              <a:solidFill>
                <a:schemeClr val="dk1"/>
              </a:solidFill>
              <a:effectLst/>
              <a:latin typeface="+mn-lt"/>
              <a:ea typeface="+mn-ea"/>
              <a:cs typeface="+mn-cs"/>
            </a:rPr>
            <a:t>257,125</a:t>
          </a:r>
          <a:r>
            <a:rPr kumimoji="1" lang="ja-JP" altLang="ja-JP" sz="1100">
              <a:solidFill>
                <a:schemeClr val="dk1"/>
              </a:solidFill>
              <a:effectLst/>
              <a:latin typeface="+mn-lt"/>
              <a:ea typeface="+mn-ea"/>
              <a:cs typeface="+mn-cs"/>
            </a:rPr>
            <a:t>千円）を実施したことが大きな要因である。また</a:t>
          </a:r>
          <a:r>
            <a:rPr kumimoji="1" lang="ja-JP" altLang="en-US" sz="1100">
              <a:solidFill>
                <a:schemeClr val="dk1"/>
              </a:solidFill>
              <a:effectLst/>
              <a:latin typeface="+mn-lt"/>
              <a:ea typeface="+mn-ea"/>
              <a:cs typeface="+mn-cs"/>
            </a:rPr>
            <a:t>、扶助費については保育所に係る施設型及び地域型給付費等負担金の増加（前年度比　</a:t>
          </a:r>
          <a:r>
            <a:rPr kumimoji="1" lang="en-US" altLang="ja-JP" sz="1100">
              <a:solidFill>
                <a:schemeClr val="dk1"/>
              </a:solidFill>
              <a:effectLst/>
              <a:latin typeface="+mn-lt"/>
              <a:ea typeface="+mn-ea"/>
              <a:cs typeface="+mn-cs"/>
            </a:rPr>
            <a:t>+65,979</a:t>
          </a:r>
          <a:r>
            <a:rPr kumimoji="1" lang="ja-JP" altLang="en-US" sz="1100">
              <a:solidFill>
                <a:schemeClr val="dk1"/>
              </a:solidFill>
              <a:effectLst/>
              <a:latin typeface="+mn-lt"/>
              <a:ea typeface="+mn-ea"/>
              <a:cs typeface="+mn-cs"/>
            </a:rPr>
            <a:t>千円）が大きな要因となっている。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島根県津和野町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7,761
7,703
307.03
9,640,730
9,478,086
84,944
4,766,778
12,934,861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102.6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3810</xdr:rowOff>
    </xdr:from>
    <xdr:to>
      <xdr:col>6</xdr:col>
      <xdr:colOff>510540</xdr:colOff>
      <xdr:row>39</xdr:row>
      <xdr:rowOff>18288</xdr:rowOff>
    </xdr:to>
    <xdr:cxnSp macro="">
      <xdr:nvCxnSpPr>
        <xdr:cNvPr id="56" name="直線コネクタ 55"/>
        <xdr:cNvCxnSpPr/>
      </xdr:nvCxnSpPr>
      <xdr:spPr>
        <a:xfrm flipV="1">
          <a:off x="4633595" y="5318760"/>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22115</xdr:rowOff>
    </xdr:from>
    <xdr:ext cx="469744" cy="259045"/>
    <xdr:sp macro="" textlink="">
      <xdr:nvSpPr>
        <xdr:cNvPr id="57" name="議会費最小値テキスト"/>
        <xdr:cNvSpPr txBox="1"/>
      </xdr:nvSpPr>
      <xdr:spPr>
        <a:xfrm>
          <a:off x="4686300"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6,206</a:t>
          </a:r>
          <a:endParaRPr kumimoji="1" lang="ja-JP" altLang="en-US" sz="1000" b="1">
            <a:latin typeface="ＭＳ Ｐゴシック"/>
          </a:endParaRPr>
        </a:p>
      </xdr:txBody>
    </xdr:sp>
    <xdr:clientData/>
  </xdr:oneCellAnchor>
  <xdr:twoCellAnchor>
    <xdr:from>
      <xdr:col>6</xdr:col>
      <xdr:colOff>422275</xdr:colOff>
      <xdr:row>39</xdr:row>
      <xdr:rowOff>18288</xdr:rowOff>
    </xdr:from>
    <xdr:to>
      <xdr:col>6</xdr:col>
      <xdr:colOff>600075</xdr:colOff>
      <xdr:row>39</xdr:row>
      <xdr:rowOff>18288</xdr:rowOff>
    </xdr:to>
    <xdr:cxnSp macro="">
      <xdr:nvCxnSpPr>
        <xdr:cNvPr id="58" name="直線コネクタ 57"/>
        <xdr:cNvCxnSpPr/>
      </xdr:nvCxnSpPr>
      <xdr:spPr>
        <a:xfrm>
          <a:off x="4546600" y="670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121937</xdr:rowOff>
    </xdr:from>
    <xdr:ext cx="534377" cy="259045"/>
    <xdr:sp macro="" textlink="">
      <xdr:nvSpPr>
        <xdr:cNvPr id="59" name="議会費最大値テキスト"/>
        <xdr:cNvSpPr txBox="1"/>
      </xdr:nvSpPr>
      <xdr:spPr>
        <a:xfrm>
          <a:off x="4686300" y="509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17,120</a:t>
          </a:r>
          <a:endParaRPr kumimoji="1" lang="ja-JP" altLang="en-US" sz="1000" b="1">
            <a:latin typeface="ＭＳ Ｐゴシック"/>
          </a:endParaRPr>
        </a:p>
      </xdr:txBody>
    </xdr:sp>
    <xdr:clientData/>
  </xdr:oneCellAnchor>
  <xdr:twoCellAnchor>
    <xdr:from>
      <xdr:col>6</xdr:col>
      <xdr:colOff>422275</xdr:colOff>
      <xdr:row>31</xdr:row>
      <xdr:rowOff>3810</xdr:rowOff>
    </xdr:from>
    <xdr:to>
      <xdr:col>6</xdr:col>
      <xdr:colOff>600075</xdr:colOff>
      <xdr:row>31</xdr:row>
      <xdr:rowOff>3810</xdr:rowOff>
    </xdr:to>
    <xdr:cxnSp macro="">
      <xdr:nvCxnSpPr>
        <xdr:cNvPr id="60" name="直線コネクタ 59"/>
        <xdr:cNvCxnSpPr/>
      </xdr:nvCxnSpPr>
      <xdr:spPr>
        <a:xfrm>
          <a:off x="4546600" y="531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80391</xdr:rowOff>
    </xdr:from>
    <xdr:to>
      <xdr:col>6</xdr:col>
      <xdr:colOff>511175</xdr:colOff>
      <xdr:row>36</xdr:row>
      <xdr:rowOff>140589</xdr:rowOff>
    </xdr:to>
    <xdr:cxnSp macro="">
      <xdr:nvCxnSpPr>
        <xdr:cNvPr id="61" name="直線コネクタ 60"/>
        <xdr:cNvCxnSpPr/>
      </xdr:nvCxnSpPr>
      <xdr:spPr>
        <a:xfrm>
          <a:off x="3797300" y="6252591"/>
          <a:ext cx="8382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112539</xdr:rowOff>
    </xdr:from>
    <xdr:ext cx="469744" cy="259045"/>
    <xdr:sp macro="" textlink="">
      <xdr:nvSpPr>
        <xdr:cNvPr id="62" name="議会費平均値テキスト"/>
        <xdr:cNvSpPr txBox="1"/>
      </xdr:nvSpPr>
      <xdr:spPr>
        <a:xfrm>
          <a:off x="4686300" y="61132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89662</xdr:rowOff>
    </xdr:from>
    <xdr:to>
      <xdr:col>6</xdr:col>
      <xdr:colOff>561975</xdr:colOff>
      <xdr:row>37</xdr:row>
      <xdr:rowOff>19812</xdr:rowOff>
    </xdr:to>
    <xdr:sp macro="" textlink="">
      <xdr:nvSpPr>
        <xdr:cNvPr id="63" name="フローチャート : 判断 62"/>
        <xdr:cNvSpPr/>
      </xdr:nvSpPr>
      <xdr:spPr>
        <a:xfrm>
          <a:off x="45847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67945</xdr:rowOff>
    </xdr:from>
    <xdr:to>
      <xdr:col>5</xdr:col>
      <xdr:colOff>358775</xdr:colOff>
      <xdr:row>36</xdr:row>
      <xdr:rowOff>80391</xdr:rowOff>
    </xdr:to>
    <xdr:cxnSp macro="">
      <xdr:nvCxnSpPr>
        <xdr:cNvPr id="64" name="直線コネクタ 63"/>
        <xdr:cNvCxnSpPr/>
      </xdr:nvCxnSpPr>
      <xdr:spPr>
        <a:xfrm>
          <a:off x="2908300" y="6240145"/>
          <a:ext cx="889000" cy="1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2794</xdr:rowOff>
    </xdr:from>
    <xdr:to>
      <xdr:col>5</xdr:col>
      <xdr:colOff>409575</xdr:colOff>
      <xdr:row>36</xdr:row>
      <xdr:rowOff>104394</xdr:rowOff>
    </xdr:to>
    <xdr:sp macro="" textlink="">
      <xdr:nvSpPr>
        <xdr:cNvPr id="65" name="フローチャート : 判断 64"/>
        <xdr:cNvSpPr/>
      </xdr:nvSpPr>
      <xdr:spPr>
        <a:xfrm>
          <a:off x="3746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120921</xdr:rowOff>
    </xdr:from>
    <xdr:ext cx="469744" cy="259045"/>
    <xdr:sp macro="" textlink="">
      <xdr:nvSpPr>
        <xdr:cNvPr id="66" name="テキスト ボックス 65"/>
        <xdr:cNvSpPr txBox="1"/>
      </xdr:nvSpPr>
      <xdr:spPr>
        <a:xfrm>
          <a:off x="3562427"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86614</xdr:rowOff>
    </xdr:from>
    <xdr:to>
      <xdr:col>4</xdr:col>
      <xdr:colOff>155575</xdr:colOff>
      <xdr:row>36</xdr:row>
      <xdr:rowOff>67945</xdr:rowOff>
    </xdr:to>
    <xdr:cxnSp macro="">
      <xdr:nvCxnSpPr>
        <xdr:cNvPr id="67" name="直線コネクタ 66"/>
        <xdr:cNvCxnSpPr/>
      </xdr:nvCxnSpPr>
      <xdr:spPr>
        <a:xfrm>
          <a:off x="2019300" y="6087364"/>
          <a:ext cx="889000" cy="15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17145</xdr:rowOff>
    </xdr:from>
    <xdr:to>
      <xdr:col>4</xdr:col>
      <xdr:colOff>206375</xdr:colOff>
      <xdr:row>36</xdr:row>
      <xdr:rowOff>118745</xdr:rowOff>
    </xdr:to>
    <xdr:sp macro="" textlink="">
      <xdr:nvSpPr>
        <xdr:cNvPr id="68" name="フローチャート : 判断 67"/>
        <xdr:cNvSpPr/>
      </xdr:nvSpPr>
      <xdr:spPr>
        <a:xfrm>
          <a:off x="2857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109872</xdr:rowOff>
    </xdr:from>
    <xdr:ext cx="469744" cy="259045"/>
    <xdr:sp macro="" textlink="">
      <xdr:nvSpPr>
        <xdr:cNvPr id="69" name="テキスト ボックス 68"/>
        <xdr:cNvSpPr txBox="1"/>
      </xdr:nvSpPr>
      <xdr:spPr>
        <a:xfrm>
          <a:off x="2673427"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57277</xdr:rowOff>
    </xdr:from>
    <xdr:to>
      <xdr:col>2</xdr:col>
      <xdr:colOff>638175</xdr:colOff>
      <xdr:row>35</xdr:row>
      <xdr:rowOff>86614</xdr:rowOff>
    </xdr:to>
    <xdr:cxnSp macro="">
      <xdr:nvCxnSpPr>
        <xdr:cNvPr id="70" name="直線コネクタ 69"/>
        <xdr:cNvCxnSpPr/>
      </xdr:nvCxnSpPr>
      <xdr:spPr>
        <a:xfrm>
          <a:off x="1130300" y="6058027"/>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51054</xdr:rowOff>
    </xdr:from>
    <xdr:to>
      <xdr:col>3</xdr:col>
      <xdr:colOff>3175</xdr:colOff>
      <xdr:row>36</xdr:row>
      <xdr:rowOff>152654</xdr:rowOff>
    </xdr:to>
    <xdr:sp macro="" textlink="">
      <xdr:nvSpPr>
        <xdr:cNvPr id="71" name="フローチャート : 判断 70"/>
        <xdr:cNvSpPr/>
      </xdr:nvSpPr>
      <xdr:spPr>
        <a:xfrm>
          <a:off x="1968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143781</xdr:rowOff>
    </xdr:from>
    <xdr:ext cx="469744" cy="259045"/>
    <xdr:sp macro="" textlink="">
      <xdr:nvSpPr>
        <xdr:cNvPr id="72" name="テキスト ボックス 71"/>
        <xdr:cNvSpPr txBox="1"/>
      </xdr:nvSpPr>
      <xdr:spPr>
        <a:xfrm>
          <a:off x="1784427"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21590</xdr:rowOff>
    </xdr:from>
    <xdr:to>
      <xdr:col>1</xdr:col>
      <xdr:colOff>485775</xdr:colOff>
      <xdr:row>36</xdr:row>
      <xdr:rowOff>123190</xdr:rowOff>
    </xdr:to>
    <xdr:sp macro="" textlink="">
      <xdr:nvSpPr>
        <xdr:cNvPr id="73" name="フローチャート : 判断 72"/>
        <xdr:cNvSpPr/>
      </xdr:nvSpPr>
      <xdr:spPr>
        <a:xfrm>
          <a:off x="1079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114317</xdr:rowOff>
    </xdr:from>
    <xdr:ext cx="469744" cy="259045"/>
    <xdr:sp macro="" textlink="">
      <xdr:nvSpPr>
        <xdr:cNvPr id="74" name="テキスト ボックス 73"/>
        <xdr:cNvSpPr txBox="1"/>
      </xdr:nvSpPr>
      <xdr:spPr>
        <a:xfrm>
          <a:off x="895427" y="628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89789</xdr:rowOff>
    </xdr:from>
    <xdr:to>
      <xdr:col>6</xdr:col>
      <xdr:colOff>561975</xdr:colOff>
      <xdr:row>37</xdr:row>
      <xdr:rowOff>19939</xdr:rowOff>
    </xdr:to>
    <xdr:sp macro="" textlink="">
      <xdr:nvSpPr>
        <xdr:cNvPr id="80" name="円/楕円 79"/>
        <xdr:cNvSpPr/>
      </xdr:nvSpPr>
      <xdr:spPr>
        <a:xfrm>
          <a:off x="4584700" y="62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68216</xdr:rowOff>
    </xdr:from>
    <xdr:ext cx="469744" cy="259045"/>
    <xdr:sp macro="" textlink="">
      <xdr:nvSpPr>
        <xdr:cNvPr id="81" name="議会費該当値テキスト"/>
        <xdr:cNvSpPr txBox="1"/>
      </xdr:nvSpPr>
      <xdr:spPr>
        <a:xfrm>
          <a:off x="4686300" y="62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9,293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29591</xdr:rowOff>
    </xdr:from>
    <xdr:to>
      <xdr:col>5</xdr:col>
      <xdr:colOff>409575</xdr:colOff>
      <xdr:row>36</xdr:row>
      <xdr:rowOff>131191</xdr:rowOff>
    </xdr:to>
    <xdr:sp macro="" textlink="">
      <xdr:nvSpPr>
        <xdr:cNvPr id="82" name="円/楕円 81"/>
        <xdr:cNvSpPr/>
      </xdr:nvSpPr>
      <xdr:spPr>
        <a:xfrm>
          <a:off x="3746500" y="620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122318</xdr:rowOff>
    </xdr:from>
    <xdr:ext cx="469744" cy="259045"/>
    <xdr:sp macro="" textlink="">
      <xdr:nvSpPr>
        <xdr:cNvPr id="83" name="テキスト ボックス 82"/>
        <xdr:cNvSpPr txBox="1"/>
      </xdr:nvSpPr>
      <xdr:spPr>
        <a:xfrm>
          <a:off x="3562427" y="629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17145</xdr:rowOff>
    </xdr:from>
    <xdr:to>
      <xdr:col>4</xdr:col>
      <xdr:colOff>206375</xdr:colOff>
      <xdr:row>36</xdr:row>
      <xdr:rowOff>118745</xdr:rowOff>
    </xdr:to>
    <xdr:sp macro="" textlink="">
      <xdr:nvSpPr>
        <xdr:cNvPr id="84" name="円/楕円 83"/>
        <xdr:cNvSpPr/>
      </xdr:nvSpPr>
      <xdr:spPr>
        <a:xfrm>
          <a:off x="2857500" y="618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135272</xdr:rowOff>
    </xdr:from>
    <xdr:ext cx="469744" cy="259045"/>
    <xdr:sp macro="" textlink="">
      <xdr:nvSpPr>
        <xdr:cNvPr id="85" name="テキスト ボックス 84"/>
        <xdr:cNvSpPr txBox="1"/>
      </xdr:nvSpPr>
      <xdr:spPr>
        <a:xfrm>
          <a:off x="2673427"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35814</xdr:rowOff>
    </xdr:from>
    <xdr:to>
      <xdr:col>3</xdr:col>
      <xdr:colOff>3175</xdr:colOff>
      <xdr:row>35</xdr:row>
      <xdr:rowOff>137414</xdr:rowOff>
    </xdr:to>
    <xdr:sp macro="" textlink="">
      <xdr:nvSpPr>
        <xdr:cNvPr id="86" name="円/楕円 85"/>
        <xdr:cNvSpPr/>
      </xdr:nvSpPr>
      <xdr:spPr>
        <a:xfrm>
          <a:off x="1968500" y="603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153941</xdr:rowOff>
    </xdr:from>
    <xdr:ext cx="534377" cy="259045"/>
    <xdr:sp macro="" textlink="">
      <xdr:nvSpPr>
        <xdr:cNvPr id="87" name="テキスト ボックス 86"/>
        <xdr:cNvSpPr txBox="1"/>
      </xdr:nvSpPr>
      <xdr:spPr>
        <a:xfrm>
          <a:off x="1752111" y="581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6477</xdr:rowOff>
    </xdr:from>
    <xdr:to>
      <xdr:col>1</xdr:col>
      <xdr:colOff>485775</xdr:colOff>
      <xdr:row>35</xdr:row>
      <xdr:rowOff>108077</xdr:rowOff>
    </xdr:to>
    <xdr:sp macro="" textlink="">
      <xdr:nvSpPr>
        <xdr:cNvPr id="88" name="円/楕円 87"/>
        <xdr:cNvSpPr/>
      </xdr:nvSpPr>
      <xdr:spPr>
        <a:xfrm>
          <a:off x="1079500" y="600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124604</xdr:rowOff>
    </xdr:from>
    <xdr:ext cx="534377" cy="259045"/>
    <xdr:sp macro="" textlink="">
      <xdr:nvSpPr>
        <xdr:cNvPr id="89" name="テキスト ボックス 88"/>
        <xdr:cNvSpPr txBox="1"/>
      </xdr:nvSpPr>
      <xdr:spPr>
        <a:xfrm>
          <a:off x="863111" y="578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135075</xdr:rowOff>
    </xdr:from>
    <xdr:to>
      <xdr:col>6</xdr:col>
      <xdr:colOff>510540</xdr:colOff>
      <xdr:row>59</xdr:row>
      <xdr:rowOff>6709</xdr:rowOff>
    </xdr:to>
    <xdr:cxnSp macro="">
      <xdr:nvCxnSpPr>
        <xdr:cNvPr id="115" name="直線コネクタ 114"/>
        <xdr:cNvCxnSpPr/>
      </xdr:nvCxnSpPr>
      <xdr:spPr>
        <a:xfrm flipV="1">
          <a:off x="4633595" y="8707575"/>
          <a:ext cx="1270" cy="141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10536</xdr:rowOff>
    </xdr:from>
    <xdr:ext cx="534377" cy="259045"/>
    <xdr:sp macro="" textlink="">
      <xdr:nvSpPr>
        <xdr:cNvPr id="116" name="総務費最小値テキスト"/>
        <xdr:cNvSpPr txBox="1"/>
      </xdr:nvSpPr>
      <xdr:spPr>
        <a:xfrm>
          <a:off x="4686300" y="1012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56,447</a:t>
          </a:r>
          <a:endParaRPr kumimoji="1" lang="ja-JP" altLang="en-US" sz="1000" b="1">
            <a:latin typeface="ＭＳ Ｐゴシック"/>
          </a:endParaRPr>
        </a:p>
      </xdr:txBody>
    </xdr:sp>
    <xdr:clientData/>
  </xdr:oneCellAnchor>
  <xdr:twoCellAnchor>
    <xdr:from>
      <xdr:col>6</xdr:col>
      <xdr:colOff>422275</xdr:colOff>
      <xdr:row>59</xdr:row>
      <xdr:rowOff>6709</xdr:rowOff>
    </xdr:from>
    <xdr:to>
      <xdr:col>6</xdr:col>
      <xdr:colOff>600075</xdr:colOff>
      <xdr:row>59</xdr:row>
      <xdr:rowOff>6709</xdr:rowOff>
    </xdr:to>
    <xdr:cxnSp macro="">
      <xdr:nvCxnSpPr>
        <xdr:cNvPr id="117" name="直線コネクタ 116"/>
        <xdr:cNvCxnSpPr/>
      </xdr:nvCxnSpPr>
      <xdr:spPr>
        <a:xfrm>
          <a:off x="4546600" y="1012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81752</xdr:rowOff>
    </xdr:from>
    <xdr:ext cx="599010" cy="259045"/>
    <xdr:sp macro="" textlink="">
      <xdr:nvSpPr>
        <xdr:cNvPr id="118" name="総務費最大値テキスト"/>
        <xdr:cNvSpPr txBox="1"/>
      </xdr:nvSpPr>
      <xdr:spPr>
        <a:xfrm>
          <a:off x="4686300" y="848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922,832</a:t>
          </a:r>
          <a:endParaRPr kumimoji="1" lang="ja-JP" altLang="en-US" sz="1000" b="1">
            <a:latin typeface="ＭＳ Ｐゴシック"/>
          </a:endParaRPr>
        </a:p>
      </xdr:txBody>
    </xdr:sp>
    <xdr:clientData/>
  </xdr:oneCellAnchor>
  <xdr:twoCellAnchor>
    <xdr:from>
      <xdr:col>6</xdr:col>
      <xdr:colOff>422275</xdr:colOff>
      <xdr:row>50</xdr:row>
      <xdr:rowOff>135075</xdr:rowOff>
    </xdr:from>
    <xdr:to>
      <xdr:col>6</xdr:col>
      <xdr:colOff>600075</xdr:colOff>
      <xdr:row>50</xdr:row>
      <xdr:rowOff>135075</xdr:rowOff>
    </xdr:to>
    <xdr:cxnSp macro="">
      <xdr:nvCxnSpPr>
        <xdr:cNvPr id="119" name="直線コネクタ 118"/>
        <xdr:cNvCxnSpPr/>
      </xdr:nvCxnSpPr>
      <xdr:spPr>
        <a:xfrm>
          <a:off x="4546600" y="870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157756</xdr:rowOff>
    </xdr:from>
    <xdr:to>
      <xdr:col>6</xdr:col>
      <xdr:colOff>511175</xdr:colOff>
      <xdr:row>57</xdr:row>
      <xdr:rowOff>170406</xdr:rowOff>
    </xdr:to>
    <xdr:cxnSp macro="">
      <xdr:nvCxnSpPr>
        <xdr:cNvPr id="120" name="直線コネクタ 119"/>
        <xdr:cNvCxnSpPr/>
      </xdr:nvCxnSpPr>
      <xdr:spPr>
        <a:xfrm flipV="1">
          <a:off x="3797300" y="9930406"/>
          <a:ext cx="838200" cy="1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90246</xdr:rowOff>
    </xdr:from>
    <xdr:ext cx="599010" cy="259045"/>
    <xdr:sp macro="" textlink="">
      <xdr:nvSpPr>
        <xdr:cNvPr id="121" name="総務費平均値テキスト"/>
        <xdr:cNvSpPr txBox="1"/>
      </xdr:nvSpPr>
      <xdr:spPr>
        <a:xfrm>
          <a:off x="4686300" y="9862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170,964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111819</xdr:rowOff>
    </xdr:from>
    <xdr:to>
      <xdr:col>6</xdr:col>
      <xdr:colOff>561975</xdr:colOff>
      <xdr:row>58</xdr:row>
      <xdr:rowOff>41969</xdr:rowOff>
    </xdr:to>
    <xdr:sp macro="" textlink="">
      <xdr:nvSpPr>
        <xdr:cNvPr id="122" name="フローチャート : 判断 121"/>
        <xdr:cNvSpPr/>
      </xdr:nvSpPr>
      <xdr:spPr>
        <a:xfrm>
          <a:off x="45847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137295</xdr:rowOff>
    </xdr:from>
    <xdr:to>
      <xdr:col>5</xdr:col>
      <xdr:colOff>358775</xdr:colOff>
      <xdr:row>57</xdr:row>
      <xdr:rowOff>170406</xdr:rowOff>
    </xdr:to>
    <xdr:cxnSp macro="">
      <xdr:nvCxnSpPr>
        <xdr:cNvPr id="123" name="直線コネクタ 122"/>
        <xdr:cNvCxnSpPr/>
      </xdr:nvCxnSpPr>
      <xdr:spPr>
        <a:xfrm>
          <a:off x="2908300" y="9909945"/>
          <a:ext cx="889000" cy="3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155896</xdr:rowOff>
    </xdr:from>
    <xdr:to>
      <xdr:col>5</xdr:col>
      <xdr:colOff>409575</xdr:colOff>
      <xdr:row>58</xdr:row>
      <xdr:rowOff>86046</xdr:rowOff>
    </xdr:to>
    <xdr:sp macro="" textlink="">
      <xdr:nvSpPr>
        <xdr:cNvPr id="124" name="フローチャート : 判断 123"/>
        <xdr:cNvSpPr/>
      </xdr:nvSpPr>
      <xdr:spPr>
        <a:xfrm>
          <a:off x="3746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77173</xdr:rowOff>
    </xdr:from>
    <xdr:ext cx="599010" cy="259045"/>
    <xdr:sp macro="" textlink="">
      <xdr:nvSpPr>
        <xdr:cNvPr id="125" name="テキスト ボックス 124"/>
        <xdr:cNvSpPr txBox="1"/>
      </xdr:nvSpPr>
      <xdr:spPr>
        <a:xfrm>
          <a:off x="3497794" y="1002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122821</xdr:rowOff>
    </xdr:from>
    <xdr:to>
      <xdr:col>4</xdr:col>
      <xdr:colOff>155575</xdr:colOff>
      <xdr:row>57</xdr:row>
      <xdr:rowOff>137295</xdr:rowOff>
    </xdr:to>
    <xdr:cxnSp macro="">
      <xdr:nvCxnSpPr>
        <xdr:cNvPr id="126" name="直線コネクタ 125"/>
        <xdr:cNvCxnSpPr/>
      </xdr:nvCxnSpPr>
      <xdr:spPr>
        <a:xfrm>
          <a:off x="2019300" y="9895471"/>
          <a:ext cx="889000" cy="1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78641</xdr:rowOff>
    </xdr:from>
    <xdr:to>
      <xdr:col>4</xdr:col>
      <xdr:colOff>206375</xdr:colOff>
      <xdr:row>58</xdr:row>
      <xdr:rowOff>8791</xdr:rowOff>
    </xdr:to>
    <xdr:sp macro="" textlink="">
      <xdr:nvSpPr>
        <xdr:cNvPr id="127" name="フローチャート : 判断 126"/>
        <xdr:cNvSpPr/>
      </xdr:nvSpPr>
      <xdr:spPr>
        <a:xfrm>
          <a:off x="2857500" y="98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25318</xdr:rowOff>
    </xdr:from>
    <xdr:ext cx="599010" cy="259045"/>
    <xdr:sp macro="" textlink="">
      <xdr:nvSpPr>
        <xdr:cNvPr id="128" name="テキスト ボックス 127"/>
        <xdr:cNvSpPr txBox="1"/>
      </xdr:nvSpPr>
      <xdr:spPr>
        <a:xfrm>
          <a:off x="2608794" y="962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98836</xdr:rowOff>
    </xdr:from>
    <xdr:to>
      <xdr:col>2</xdr:col>
      <xdr:colOff>638175</xdr:colOff>
      <xdr:row>57</xdr:row>
      <xdr:rowOff>122821</xdr:rowOff>
    </xdr:to>
    <xdr:cxnSp macro="">
      <xdr:nvCxnSpPr>
        <xdr:cNvPr id="129" name="直線コネクタ 128"/>
        <xdr:cNvCxnSpPr/>
      </xdr:nvCxnSpPr>
      <xdr:spPr>
        <a:xfrm>
          <a:off x="1130300" y="9871486"/>
          <a:ext cx="889000" cy="2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13364</xdr:rowOff>
    </xdr:from>
    <xdr:to>
      <xdr:col>3</xdr:col>
      <xdr:colOff>3175</xdr:colOff>
      <xdr:row>58</xdr:row>
      <xdr:rowOff>114964</xdr:rowOff>
    </xdr:to>
    <xdr:sp macro="" textlink="">
      <xdr:nvSpPr>
        <xdr:cNvPr id="130" name="フローチャート : 判断 129"/>
        <xdr:cNvSpPr/>
      </xdr:nvSpPr>
      <xdr:spPr>
        <a:xfrm>
          <a:off x="1968500" y="995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106091</xdr:rowOff>
    </xdr:from>
    <xdr:ext cx="599010" cy="259045"/>
    <xdr:sp macro="" textlink="">
      <xdr:nvSpPr>
        <xdr:cNvPr id="131" name="テキスト ボックス 130"/>
        <xdr:cNvSpPr txBox="1"/>
      </xdr:nvSpPr>
      <xdr:spPr>
        <a:xfrm>
          <a:off x="1719794" y="1005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19744</xdr:rowOff>
    </xdr:from>
    <xdr:to>
      <xdr:col>1</xdr:col>
      <xdr:colOff>485775</xdr:colOff>
      <xdr:row>58</xdr:row>
      <xdr:rowOff>121344</xdr:rowOff>
    </xdr:to>
    <xdr:sp macro="" textlink="">
      <xdr:nvSpPr>
        <xdr:cNvPr id="132" name="フローチャート : 判断 131"/>
        <xdr:cNvSpPr/>
      </xdr:nvSpPr>
      <xdr:spPr>
        <a:xfrm>
          <a:off x="1079500" y="996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112471</xdr:rowOff>
    </xdr:from>
    <xdr:ext cx="599010" cy="259045"/>
    <xdr:sp macro="" textlink="">
      <xdr:nvSpPr>
        <xdr:cNvPr id="133" name="テキスト ボックス 132"/>
        <xdr:cNvSpPr txBox="1"/>
      </xdr:nvSpPr>
      <xdr:spPr>
        <a:xfrm>
          <a:off x="830794" y="10056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106956</xdr:rowOff>
    </xdr:from>
    <xdr:to>
      <xdr:col>6</xdr:col>
      <xdr:colOff>561975</xdr:colOff>
      <xdr:row>58</xdr:row>
      <xdr:rowOff>37106</xdr:rowOff>
    </xdr:to>
    <xdr:sp macro="" textlink="">
      <xdr:nvSpPr>
        <xdr:cNvPr id="139" name="円/楕円 138"/>
        <xdr:cNvSpPr/>
      </xdr:nvSpPr>
      <xdr:spPr>
        <a:xfrm>
          <a:off x="4584700" y="987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129833</xdr:rowOff>
    </xdr:from>
    <xdr:ext cx="599010" cy="259045"/>
    <xdr:sp macro="" textlink="">
      <xdr:nvSpPr>
        <xdr:cNvPr id="140" name="総務費該当値テキスト"/>
        <xdr:cNvSpPr txBox="1"/>
      </xdr:nvSpPr>
      <xdr:spPr>
        <a:xfrm>
          <a:off x="4686300" y="9731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173,942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119606</xdr:rowOff>
    </xdr:from>
    <xdr:to>
      <xdr:col>5</xdr:col>
      <xdr:colOff>409575</xdr:colOff>
      <xdr:row>58</xdr:row>
      <xdr:rowOff>49756</xdr:rowOff>
    </xdr:to>
    <xdr:sp macro="" textlink="">
      <xdr:nvSpPr>
        <xdr:cNvPr id="141" name="円/楕円 140"/>
        <xdr:cNvSpPr/>
      </xdr:nvSpPr>
      <xdr:spPr>
        <a:xfrm>
          <a:off x="3746500" y="989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66283</xdr:rowOff>
    </xdr:from>
    <xdr:ext cx="599010" cy="259045"/>
    <xdr:sp macro="" textlink="">
      <xdr:nvSpPr>
        <xdr:cNvPr id="142" name="テキスト ボックス 141"/>
        <xdr:cNvSpPr txBox="1"/>
      </xdr:nvSpPr>
      <xdr:spPr>
        <a:xfrm>
          <a:off x="3497794" y="9667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166,195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86495</xdr:rowOff>
    </xdr:from>
    <xdr:to>
      <xdr:col>4</xdr:col>
      <xdr:colOff>206375</xdr:colOff>
      <xdr:row>58</xdr:row>
      <xdr:rowOff>16645</xdr:rowOff>
    </xdr:to>
    <xdr:sp macro="" textlink="">
      <xdr:nvSpPr>
        <xdr:cNvPr id="143" name="円/楕円 142"/>
        <xdr:cNvSpPr/>
      </xdr:nvSpPr>
      <xdr:spPr>
        <a:xfrm>
          <a:off x="2857500" y="985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7772</xdr:rowOff>
    </xdr:from>
    <xdr:ext cx="599010" cy="259045"/>
    <xdr:sp macro="" textlink="">
      <xdr:nvSpPr>
        <xdr:cNvPr id="144" name="テキスト ボックス 143"/>
        <xdr:cNvSpPr txBox="1"/>
      </xdr:nvSpPr>
      <xdr:spPr>
        <a:xfrm>
          <a:off x="2608794" y="9951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186,473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72021</xdr:rowOff>
    </xdr:from>
    <xdr:to>
      <xdr:col>3</xdr:col>
      <xdr:colOff>3175</xdr:colOff>
      <xdr:row>58</xdr:row>
      <xdr:rowOff>2171</xdr:rowOff>
    </xdr:to>
    <xdr:sp macro="" textlink="">
      <xdr:nvSpPr>
        <xdr:cNvPr id="145" name="円/楕円 144"/>
        <xdr:cNvSpPr/>
      </xdr:nvSpPr>
      <xdr:spPr>
        <a:xfrm>
          <a:off x="1968500" y="984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18698</xdr:rowOff>
    </xdr:from>
    <xdr:ext cx="599010" cy="259045"/>
    <xdr:sp macro="" textlink="">
      <xdr:nvSpPr>
        <xdr:cNvPr id="146" name="テキスト ボックス 145"/>
        <xdr:cNvSpPr txBox="1"/>
      </xdr:nvSpPr>
      <xdr:spPr>
        <a:xfrm>
          <a:off x="1719794" y="9619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195,337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48036</xdr:rowOff>
    </xdr:from>
    <xdr:to>
      <xdr:col>1</xdr:col>
      <xdr:colOff>485775</xdr:colOff>
      <xdr:row>57</xdr:row>
      <xdr:rowOff>149636</xdr:rowOff>
    </xdr:to>
    <xdr:sp macro="" textlink="">
      <xdr:nvSpPr>
        <xdr:cNvPr id="147" name="円/楕円 146"/>
        <xdr:cNvSpPr/>
      </xdr:nvSpPr>
      <xdr:spPr>
        <a:xfrm>
          <a:off x="1079500" y="982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166163</xdr:rowOff>
    </xdr:from>
    <xdr:ext cx="599010" cy="259045"/>
    <xdr:sp macro="" textlink="">
      <xdr:nvSpPr>
        <xdr:cNvPr id="148" name="テキスト ボックス 147"/>
        <xdr:cNvSpPr txBox="1"/>
      </xdr:nvSpPr>
      <xdr:spPr>
        <a:xfrm>
          <a:off x="830794" y="959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210,026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182,349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88689</xdr:rowOff>
    </xdr:from>
    <xdr:to>
      <xdr:col>6</xdr:col>
      <xdr:colOff>510540</xdr:colOff>
      <xdr:row>78</xdr:row>
      <xdr:rowOff>37832</xdr:rowOff>
    </xdr:to>
    <xdr:cxnSp macro="">
      <xdr:nvCxnSpPr>
        <xdr:cNvPr id="175" name="直線コネクタ 174"/>
        <xdr:cNvCxnSpPr/>
      </xdr:nvCxnSpPr>
      <xdr:spPr>
        <a:xfrm flipV="1">
          <a:off x="4633595" y="12090189"/>
          <a:ext cx="1270" cy="132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41659</xdr:rowOff>
    </xdr:from>
    <xdr:ext cx="599010" cy="259045"/>
    <xdr:sp macro="" textlink="">
      <xdr:nvSpPr>
        <xdr:cNvPr id="176" name="民生費最小値テキスト"/>
        <xdr:cNvSpPr txBox="1"/>
      </xdr:nvSpPr>
      <xdr:spPr>
        <a:xfrm>
          <a:off x="4686300" y="1341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111,358</a:t>
          </a:r>
          <a:endParaRPr kumimoji="1" lang="ja-JP" altLang="en-US" sz="1000" b="1">
            <a:latin typeface="ＭＳ Ｐゴシック"/>
          </a:endParaRPr>
        </a:p>
      </xdr:txBody>
    </xdr:sp>
    <xdr:clientData/>
  </xdr:oneCellAnchor>
  <xdr:twoCellAnchor>
    <xdr:from>
      <xdr:col>6</xdr:col>
      <xdr:colOff>422275</xdr:colOff>
      <xdr:row>78</xdr:row>
      <xdr:rowOff>37832</xdr:rowOff>
    </xdr:from>
    <xdr:to>
      <xdr:col>6</xdr:col>
      <xdr:colOff>600075</xdr:colOff>
      <xdr:row>78</xdr:row>
      <xdr:rowOff>37832</xdr:rowOff>
    </xdr:to>
    <xdr:cxnSp macro="">
      <xdr:nvCxnSpPr>
        <xdr:cNvPr id="177" name="直線コネクタ 176"/>
        <xdr:cNvCxnSpPr/>
      </xdr:nvCxnSpPr>
      <xdr:spPr>
        <a:xfrm>
          <a:off x="4546600" y="13410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35366</xdr:rowOff>
    </xdr:from>
    <xdr:ext cx="599010" cy="259045"/>
    <xdr:sp macro="" textlink="">
      <xdr:nvSpPr>
        <xdr:cNvPr id="178" name="民生費最大値テキスト"/>
        <xdr:cNvSpPr txBox="1"/>
      </xdr:nvSpPr>
      <xdr:spPr>
        <a:xfrm>
          <a:off x="4686300" y="1186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232,686</a:t>
          </a:r>
          <a:endParaRPr kumimoji="1" lang="ja-JP" altLang="en-US" sz="1000" b="1">
            <a:latin typeface="ＭＳ Ｐゴシック"/>
          </a:endParaRPr>
        </a:p>
      </xdr:txBody>
    </xdr:sp>
    <xdr:clientData/>
  </xdr:oneCellAnchor>
  <xdr:twoCellAnchor>
    <xdr:from>
      <xdr:col>6</xdr:col>
      <xdr:colOff>422275</xdr:colOff>
      <xdr:row>70</xdr:row>
      <xdr:rowOff>88689</xdr:rowOff>
    </xdr:from>
    <xdr:to>
      <xdr:col>6</xdr:col>
      <xdr:colOff>600075</xdr:colOff>
      <xdr:row>70</xdr:row>
      <xdr:rowOff>88689</xdr:rowOff>
    </xdr:to>
    <xdr:cxnSp macro="">
      <xdr:nvCxnSpPr>
        <xdr:cNvPr id="179" name="直線コネクタ 178"/>
        <xdr:cNvCxnSpPr/>
      </xdr:nvCxnSpPr>
      <xdr:spPr>
        <a:xfrm>
          <a:off x="4546600" y="1209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70</xdr:row>
      <xdr:rowOff>88689</xdr:rowOff>
    </xdr:from>
    <xdr:to>
      <xdr:col>6</xdr:col>
      <xdr:colOff>511175</xdr:colOff>
      <xdr:row>72</xdr:row>
      <xdr:rowOff>18607</xdr:rowOff>
    </xdr:to>
    <xdr:cxnSp macro="">
      <xdr:nvCxnSpPr>
        <xdr:cNvPr id="180" name="直線コネクタ 179"/>
        <xdr:cNvCxnSpPr/>
      </xdr:nvCxnSpPr>
      <xdr:spPr>
        <a:xfrm flipV="1">
          <a:off x="3797300" y="12090189"/>
          <a:ext cx="838200" cy="27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89055</xdr:rowOff>
    </xdr:from>
    <xdr:ext cx="599010" cy="259045"/>
    <xdr:sp macro="" textlink="">
      <xdr:nvSpPr>
        <xdr:cNvPr id="181" name="民生費平均値テキスト"/>
        <xdr:cNvSpPr txBox="1"/>
      </xdr:nvSpPr>
      <xdr:spPr>
        <a:xfrm>
          <a:off x="4686300" y="127763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163,004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110628</xdr:rowOff>
    </xdr:from>
    <xdr:to>
      <xdr:col>6</xdr:col>
      <xdr:colOff>561975</xdr:colOff>
      <xdr:row>75</xdr:row>
      <xdr:rowOff>40778</xdr:rowOff>
    </xdr:to>
    <xdr:sp macro="" textlink="">
      <xdr:nvSpPr>
        <xdr:cNvPr id="182" name="フローチャート : 判断 181"/>
        <xdr:cNvSpPr/>
      </xdr:nvSpPr>
      <xdr:spPr>
        <a:xfrm>
          <a:off x="45847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18607</xdr:rowOff>
    </xdr:from>
    <xdr:to>
      <xdr:col>5</xdr:col>
      <xdr:colOff>358775</xdr:colOff>
      <xdr:row>73</xdr:row>
      <xdr:rowOff>58145</xdr:rowOff>
    </xdr:to>
    <xdr:cxnSp macro="">
      <xdr:nvCxnSpPr>
        <xdr:cNvPr id="183" name="直線コネクタ 182"/>
        <xdr:cNvCxnSpPr/>
      </xdr:nvCxnSpPr>
      <xdr:spPr>
        <a:xfrm flipV="1">
          <a:off x="2908300" y="12363007"/>
          <a:ext cx="889000" cy="21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40470</xdr:rowOff>
    </xdr:from>
    <xdr:to>
      <xdr:col>5</xdr:col>
      <xdr:colOff>409575</xdr:colOff>
      <xdr:row>75</xdr:row>
      <xdr:rowOff>142070</xdr:rowOff>
    </xdr:to>
    <xdr:sp macro="" textlink="">
      <xdr:nvSpPr>
        <xdr:cNvPr id="184" name="フローチャート : 判断 183"/>
        <xdr:cNvSpPr/>
      </xdr:nvSpPr>
      <xdr:spPr>
        <a:xfrm>
          <a:off x="3746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133196</xdr:rowOff>
    </xdr:from>
    <xdr:ext cx="599010" cy="259045"/>
    <xdr:sp macro="" textlink="">
      <xdr:nvSpPr>
        <xdr:cNvPr id="185" name="テキスト ボックス 184"/>
        <xdr:cNvSpPr txBox="1"/>
      </xdr:nvSpPr>
      <xdr:spPr>
        <a:xfrm>
          <a:off x="3497794" y="1299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58145</xdr:rowOff>
    </xdr:from>
    <xdr:to>
      <xdr:col>4</xdr:col>
      <xdr:colOff>155575</xdr:colOff>
      <xdr:row>73</xdr:row>
      <xdr:rowOff>167807</xdr:rowOff>
    </xdr:to>
    <xdr:cxnSp macro="">
      <xdr:nvCxnSpPr>
        <xdr:cNvPr id="186" name="直線コネクタ 185"/>
        <xdr:cNvCxnSpPr/>
      </xdr:nvCxnSpPr>
      <xdr:spPr>
        <a:xfrm flipV="1">
          <a:off x="2019300" y="12573995"/>
          <a:ext cx="889000" cy="10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55633</xdr:rowOff>
    </xdr:from>
    <xdr:to>
      <xdr:col>4</xdr:col>
      <xdr:colOff>206375</xdr:colOff>
      <xdr:row>75</xdr:row>
      <xdr:rowOff>157234</xdr:rowOff>
    </xdr:to>
    <xdr:sp macro="" textlink="">
      <xdr:nvSpPr>
        <xdr:cNvPr id="187" name="フローチャート : 判断 186"/>
        <xdr:cNvSpPr/>
      </xdr:nvSpPr>
      <xdr:spPr>
        <a:xfrm>
          <a:off x="2857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148361</xdr:rowOff>
    </xdr:from>
    <xdr:ext cx="599010" cy="259045"/>
    <xdr:sp macro="" textlink="">
      <xdr:nvSpPr>
        <xdr:cNvPr id="188" name="テキスト ボックス 187"/>
        <xdr:cNvSpPr txBox="1"/>
      </xdr:nvSpPr>
      <xdr:spPr>
        <a:xfrm>
          <a:off x="2608794" y="1300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167807</xdr:rowOff>
    </xdr:from>
    <xdr:to>
      <xdr:col>2</xdr:col>
      <xdr:colOff>638175</xdr:colOff>
      <xdr:row>74</xdr:row>
      <xdr:rowOff>104648</xdr:rowOff>
    </xdr:to>
    <xdr:cxnSp macro="">
      <xdr:nvCxnSpPr>
        <xdr:cNvPr id="189" name="直線コネクタ 188"/>
        <xdr:cNvCxnSpPr/>
      </xdr:nvCxnSpPr>
      <xdr:spPr>
        <a:xfrm flipV="1">
          <a:off x="1130300" y="12683657"/>
          <a:ext cx="889000" cy="10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40339</xdr:rowOff>
    </xdr:from>
    <xdr:to>
      <xdr:col>3</xdr:col>
      <xdr:colOff>3175</xdr:colOff>
      <xdr:row>76</xdr:row>
      <xdr:rowOff>141939</xdr:rowOff>
    </xdr:to>
    <xdr:sp macro="" textlink="">
      <xdr:nvSpPr>
        <xdr:cNvPr id="190" name="フローチャート : 判断 189"/>
        <xdr:cNvSpPr/>
      </xdr:nvSpPr>
      <xdr:spPr>
        <a:xfrm>
          <a:off x="1968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133066</xdr:rowOff>
    </xdr:from>
    <xdr:ext cx="599010" cy="259045"/>
    <xdr:sp macro="" textlink="">
      <xdr:nvSpPr>
        <xdr:cNvPr id="191" name="テキスト ボックス 190"/>
        <xdr:cNvSpPr txBox="1"/>
      </xdr:nvSpPr>
      <xdr:spPr>
        <a:xfrm>
          <a:off x="1719794" y="13163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101712</xdr:rowOff>
    </xdr:from>
    <xdr:to>
      <xdr:col>1</xdr:col>
      <xdr:colOff>485775</xdr:colOff>
      <xdr:row>76</xdr:row>
      <xdr:rowOff>31862</xdr:rowOff>
    </xdr:to>
    <xdr:sp macro="" textlink="">
      <xdr:nvSpPr>
        <xdr:cNvPr id="192" name="フローチャート : 判断 191"/>
        <xdr:cNvSpPr/>
      </xdr:nvSpPr>
      <xdr:spPr>
        <a:xfrm>
          <a:off x="1079500" y="1296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22990</xdr:rowOff>
    </xdr:from>
    <xdr:ext cx="599010" cy="259045"/>
    <xdr:sp macro="" textlink="">
      <xdr:nvSpPr>
        <xdr:cNvPr id="193" name="テキスト ボックス 192"/>
        <xdr:cNvSpPr txBox="1"/>
      </xdr:nvSpPr>
      <xdr:spPr>
        <a:xfrm>
          <a:off x="830794" y="13053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70</xdr:row>
      <xdr:rowOff>37889</xdr:rowOff>
    </xdr:from>
    <xdr:to>
      <xdr:col>6</xdr:col>
      <xdr:colOff>561975</xdr:colOff>
      <xdr:row>70</xdr:row>
      <xdr:rowOff>139489</xdr:rowOff>
    </xdr:to>
    <xdr:sp macro="" textlink="">
      <xdr:nvSpPr>
        <xdr:cNvPr id="199" name="円/楕円 198"/>
        <xdr:cNvSpPr/>
      </xdr:nvSpPr>
      <xdr:spPr>
        <a:xfrm>
          <a:off x="4584700" y="1203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69</xdr:row>
      <xdr:rowOff>162366</xdr:rowOff>
    </xdr:from>
    <xdr:ext cx="599010" cy="259045"/>
    <xdr:sp macro="" textlink="">
      <xdr:nvSpPr>
        <xdr:cNvPr id="200" name="民生費該当値テキスト"/>
        <xdr:cNvSpPr txBox="1"/>
      </xdr:nvSpPr>
      <xdr:spPr>
        <a:xfrm>
          <a:off x="4686300" y="1199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232,686</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139257</xdr:rowOff>
    </xdr:from>
    <xdr:to>
      <xdr:col>5</xdr:col>
      <xdr:colOff>409575</xdr:colOff>
      <xdr:row>72</xdr:row>
      <xdr:rowOff>69407</xdr:rowOff>
    </xdr:to>
    <xdr:sp macro="" textlink="">
      <xdr:nvSpPr>
        <xdr:cNvPr id="201" name="円/楕円 200"/>
        <xdr:cNvSpPr/>
      </xdr:nvSpPr>
      <xdr:spPr>
        <a:xfrm>
          <a:off x="3746500" y="1231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70</xdr:row>
      <xdr:rowOff>85934</xdr:rowOff>
    </xdr:from>
    <xdr:ext cx="599010" cy="259045"/>
    <xdr:sp macro="" textlink="">
      <xdr:nvSpPr>
        <xdr:cNvPr id="202" name="テキスト ボックス 201"/>
        <xdr:cNvSpPr txBox="1"/>
      </xdr:nvSpPr>
      <xdr:spPr>
        <a:xfrm>
          <a:off x="3497794" y="1208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207,624</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7345</xdr:rowOff>
    </xdr:from>
    <xdr:to>
      <xdr:col>4</xdr:col>
      <xdr:colOff>206375</xdr:colOff>
      <xdr:row>73</xdr:row>
      <xdr:rowOff>108945</xdr:rowOff>
    </xdr:to>
    <xdr:sp macro="" textlink="">
      <xdr:nvSpPr>
        <xdr:cNvPr id="203" name="円/楕円 202"/>
        <xdr:cNvSpPr/>
      </xdr:nvSpPr>
      <xdr:spPr>
        <a:xfrm>
          <a:off x="2857500" y="1252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71</xdr:row>
      <xdr:rowOff>125472</xdr:rowOff>
    </xdr:from>
    <xdr:ext cx="599010" cy="259045"/>
    <xdr:sp macro="" textlink="">
      <xdr:nvSpPr>
        <xdr:cNvPr id="204" name="テキスト ボックス 203"/>
        <xdr:cNvSpPr txBox="1"/>
      </xdr:nvSpPr>
      <xdr:spPr>
        <a:xfrm>
          <a:off x="2608794" y="12298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188,242</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117007</xdr:rowOff>
    </xdr:from>
    <xdr:to>
      <xdr:col>3</xdr:col>
      <xdr:colOff>3175</xdr:colOff>
      <xdr:row>74</xdr:row>
      <xdr:rowOff>47157</xdr:rowOff>
    </xdr:to>
    <xdr:sp macro="" textlink="">
      <xdr:nvSpPr>
        <xdr:cNvPr id="205" name="円/楕円 204"/>
        <xdr:cNvSpPr/>
      </xdr:nvSpPr>
      <xdr:spPr>
        <a:xfrm>
          <a:off x="1968500" y="1263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63684</xdr:rowOff>
    </xdr:from>
    <xdr:ext cx="599010" cy="259045"/>
    <xdr:sp macro="" textlink="">
      <xdr:nvSpPr>
        <xdr:cNvPr id="206" name="テキスト ボックス 205"/>
        <xdr:cNvSpPr txBox="1"/>
      </xdr:nvSpPr>
      <xdr:spPr>
        <a:xfrm>
          <a:off x="1719794" y="1240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178,168</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53848</xdr:rowOff>
    </xdr:from>
    <xdr:to>
      <xdr:col>1</xdr:col>
      <xdr:colOff>485775</xdr:colOff>
      <xdr:row>74</xdr:row>
      <xdr:rowOff>155448</xdr:rowOff>
    </xdr:to>
    <xdr:sp macro="" textlink="">
      <xdr:nvSpPr>
        <xdr:cNvPr id="207" name="円/楕円 206"/>
        <xdr:cNvSpPr/>
      </xdr:nvSpPr>
      <xdr:spPr>
        <a:xfrm>
          <a:off x="1079500" y="1274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525</xdr:rowOff>
    </xdr:from>
    <xdr:ext cx="599010" cy="259045"/>
    <xdr:sp macro="" textlink="">
      <xdr:nvSpPr>
        <xdr:cNvPr id="208" name="テキスト ボックス 207"/>
        <xdr:cNvSpPr txBox="1"/>
      </xdr:nvSpPr>
      <xdr:spPr>
        <a:xfrm>
          <a:off x="830794" y="12516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168,220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51,970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19817</xdr:rowOff>
    </xdr:from>
    <xdr:to>
      <xdr:col>6</xdr:col>
      <xdr:colOff>510540</xdr:colOff>
      <xdr:row>98</xdr:row>
      <xdr:rowOff>25684</xdr:rowOff>
    </xdr:to>
    <xdr:cxnSp macro="">
      <xdr:nvCxnSpPr>
        <xdr:cNvPr id="230" name="直線コネクタ 229"/>
        <xdr:cNvCxnSpPr/>
      </xdr:nvCxnSpPr>
      <xdr:spPr>
        <a:xfrm flipV="1">
          <a:off x="4633595" y="15450317"/>
          <a:ext cx="1270" cy="137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29511</xdr:rowOff>
    </xdr:from>
    <xdr:ext cx="534377" cy="259045"/>
    <xdr:sp macro="" textlink="">
      <xdr:nvSpPr>
        <xdr:cNvPr id="231" name="衛生費最小値テキスト"/>
        <xdr:cNvSpPr txBox="1"/>
      </xdr:nvSpPr>
      <xdr:spPr>
        <a:xfrm>
          <a:off x="4686300" y="1683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24,938</a:t>
          </a:r>
          <a:endParaRPr kumimoji="1" lang="ja-JP" altLang="en-US" sz="1000" b="1">
            <a:latin typeface="ＭＳ Ｐゴシック"/>
          </a:endParaRPr>
        </a:p>
      </xdr:txBody>
    </xdr:sp>
    <xdr:clientData/>
  </xdr:oneCellAnchor>
  <xdr:twoCellAnchor>
    <xdr:from>
      <xdr:col>6</xdr:col>
      <xdr:colOff>422275</xdr:colOff>
      <xdr:row>98</xdr:row>
      <xdr:rowOff>25684</xdr:rowOff>
    </xdr:from>
    <xdr:to>
      <xdr:col>6</xdr:col>
      <xdr:colOff>600075</xdr:colOff>
      <xdr:row>98</xdr:row>
      <xdr:rowOff>25684</xdr:rowOff>
    </xdr:to>
    <xdr:cxnSp macro="">
      <xdr:nvCxnSpPr>
        <xdr:cNvPr id="232" name="直線コネクタ 231"/>
        <xdr:cNvCxnSpPr/>
      </xdr:nvCxnSpPr>
      <xdr:spPr>
        <a:xfrm>
          <a:off x="4546600" y="1682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137944</xdr:rowOff>
    </xdr:from>
    <xdr:ext cx="599010" cy="259045"/>
    <xdr:sp macro="" textlink="">
      <xdr:nvSpPr>
        <xdr:cNvPr id="233" name="衛生費最大値テキスト"/>
        <xdr:cNvSpPr txBox="1"/>
      </xdr:nvSpPr>
      <xdr:spPr>
        <a:xfrm>
          <a:off x="4686300" y="1522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326,221</a:t>
          </a:r>
          <a:endParaRPr kumimoji="1" lang="ja-JP" altLang="en-US" sz="1000" b="1">
            <a:latin typeface="ＭＳ Ｐゴシック"/>
          </a:endParaRPr>
        </a:p>
      </xdr:txBody>
    </xdr:sp>
    <xdr:clientData/>
  </xdr:oneCellAnchor>
  <xdr:twoCellAnchor>
    <xdr:from>
      <xdr:col>6</xdr:col>
      <xdr:colOff>422275</xdr:colOff>
      <xdr:row>90</xdr:row>
      <xdr:rowOff>19817</xdr:rowOff>
    </xdr:from>
    <xdr:to>
      <xdr:col>6</xdr:col>
      <xdr:colOff>600075</xdr:colOff>
      <xdr:row>90</xdr:row>
      <xdr:rowOff>19817</xdr:rowOff>
    </xdr:to>
    <xdr:cxnSp macro="">
      <xdr:nvCxnSpPr>
        <xdr:cNvPr id="234" name="直線コネクタ 233"/>
        <xdr:cNvCxnSpPr/>
      </xdr:nvCxnSpPr>
      <xdr:spPr>
        <a:xfrm>
          <a:off x="4546600" y="1545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15694</xdr:rowOff>
    </xdr:from>
    <xdr:to>
      <xdr:col>6</xdr:col>
      <xdr:colOff>511175</xdr:colOff>
      <xdr:row>96</xdr:row>
      <xdr:rowOff>28618</xdr:rowOff>
    </xdr:to>
    <xdr:cxnSp macro="">
      <xdr:nvCxnSpPr>
        <xdr:cNvPr id="235" name="直線コネクタ 234"/>
        <xdr:cNvCxnSpPr/>
      </xdr:nvCxnSpPr>
      <xdr:spPr>
        <a:xfrm flipV="1">
          <a:off x="3797300" y="16474894"/>
          <a:ext cx="838200" cy="1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53684</xdr:rowOff>
    </xdr:from>
    <xdr:ext cx="534377" cy="259045"/>
    <xdr:sp macro="" textlink="">
      <xdr:nvSpPr>
        <xdr:cNvPr id="236" name="衛生費平均値テキスト"/>
        <xdr:cNvSpPr txBox="1"/>
      </xdr:nvSpPr>
      <xdr:spPr>
        <a:xfrm>
          <a:off x="4686300" y="16512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75257</xdr:rowOff>
    </xdr:from>
    <xdr:to>
      <xdr:col>6</xdr:col>
      <xdr:colOff>561975</xdr:colOff>
      <xdr:row>97</xdr:row>
      <xdr:rowOff>5407</xdr:rowOff>
    </xdr:to>
    <xdr:sp macro="" textlink="">
      <xdr:nvSpPr>
        <xdr:cNvPr id="237" name="フローチャート : 判断 236"/>
        <xdr:cNvSpPr/>
      </xdr:nvSpPr>
      <xdr:spPr>
        <a:xfrm>
          <a:off x="4584700" y="1653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107595</xdr:rowOff>
    </xdr:from>
    <xdr:to>
      <xdr:col>5</xdr:col>
      <xdr:colOff>358775</xdr:colOff>
      <xdr:row>96</xdr:row>
      <xdr:rowOff>28618</xdr:rowOff>
    </xdr:to>
    <xdr:cxnSp macro="">
      <xdr:nvCxnSpPr>
        <xdr:cNvPr id="238" name="直線コネクタ 237"/>
        <xdr:cNvCxnSpPr/>
      </xdr:nvCxnSpPr>
      <xdr:spPr>
        <a:xfrm>
          <a:off x="2908300" y="16395345"/>
          <a:ext cx="889000" cy="9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108345</xdr:rowOff>
    </xdr:from>
    <xdr:to>
      <xdr:col>5</xdr:col>
      <xdr:colOff>409575</xdr:colOff>
      <xdr:row>97</xdr:row>
      <xdr:rowOff>38495</xdr:rowOff>
    </xdr:to>
    <xdr:sp macro="" textlink="">
      <xdr:nvSpPr>
        <xdr:cNvPr id="239" name="フローチャート : 判断 238"/>
        <xdr:cNvSpPr/>
      </xdr:nvSpPr>
      <xdr:spPr>
        <a:xfrm>
          <a:off x="3746500" y="1656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29622</xdr:rowOff>
    </xdr:from>
    <xdr:ext cx="534377" cy="259045"/>
    <xdr:sp macro="" textlink="">
      <xdr:nvSpPr>
        <xdr:cNvPr id="240" name="テキスト ボックス 239"/>
        <xdr:cNvSpPr txBox="1"/>
      </xdr:nvSpPr>
      <xdr:spPr>
        <a:xfrm>
          <a:off x="3530111" y="1666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107595</xdr:rowOff>
    </xdr:from>
    <xdr:to>
      <xdr:col>4</xdr:col>
      <xdr:colOff>155575</xdr:colOff>
      <xdr:row>95</xdr:row>
      <xdr:rowOff>115181</xdr:rowOff>
    </xdr:to>
    <xdr:cxnSp macro="">
      <xdr:nvCxnSpPr>
        <xdr:cNvPr id="241" name="直線コネクタ 240"/>
        <xdr:cNvCxnSpPr/>
      </xdr:nvCxnSpPr>
      <xdr:spPr>
        <a:xfrm flipV="1">
          <a:off x="2019300" y="16395345"/>
          <a:ext cx="889000" cy="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106113</xdr:rowOff>
    </xdr:from>
    <xdr:to>
      <xdr:col>4</xdr:col>
      <xdr:colOff>206375</xdr:colOff>
      <xdr:row>97</xdr:row>
      <xdr:rowOff>36263</xdr:rowOff>
    </xdr:to>
    <xdr:sp macro="" textlink="">
      <xdr:nvSpPr>
        <xdr:cNvPr id="242" name="フローチャート : 判断 241"/>
        <xdr:cNvSpPr/>
      </xdr:nvSpPr>
      <xdr:spPr>
        <a:xfrm>
          <a:off x="2857500" y="1656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27390</xdr:rowOff>
    </xdr:from>
    <xdr:ext cx="534377" cy="259045"/>
    <xdr:sp macro="" textlink="">
      <xdr:nvSpPr>
        <xdr:cNvPr id="243" name="テキスト ボックス 242"/>
        <xdr:cNvSpPr txBox="1"/>
      </xdr:nvSpPr>
      <xdr:spPr>
        <a:xfrm>
          <a:off x="2641111" y="1665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115181</xdr:rowOff>
    </xdr:from>
    <xdr:to>
      <xdr:col>2</xdr:col>
      <xdr:colOff>638175</xdr:colOff>
      <xdr:row>95</xdr:row>
      <xdr:rowOff>160905</xdr:rowOff>
    </xdr:to>
    <xdr:cxnSp macro="">
      <xdr:nvCxnSpPr>
        <xdr:cNvPr id="244" name="直線コネクタ 243"/>
        <xdr:cNvCxnSpPr/>
      </xdr:nvCxnSpPr>
      <xdr:spPr>
        <a:xfrm flipV="1">
          <a:off x="1130300" y="16402931"/>
          <a:ext cx="889000" cy="4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130972</xdr:rowOff>
    </xdr:from>
    <xdr:to>
      <xdr:col>3</xdr:col>
      <xdr:colOff>3175</xdr:colOff>
      <xdr:row>97</xdr:row>
      <xdr:rowOff>61122</xdr:rowOff>
    </xdr:to>
    <xdr:sp macro="" textlink="">
      <xdr:nvSpPr>
        <xdr:cNvPr id="245" name="フローチャート : 判断 244"/>
        <xdr:cNvSpPr/>
      </xdr:nvSpPr>
      <xdr:spPr>
        <a:xfrm>
          <a:off x="1968500" y="1659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52249</xdr:rowOff>
    </xdr:from>
    <xdr:ext cx="534377" cy="259045"/>
    <xdr:sp macro="" textlink="">
      <xdr:nvSpPr>
        <xdr:cNvPr id="246" name="テキスト ボックス 245"/>
        <xdr:cNvSpPr txBox="1"/>
      </xdr:nvSpPr>
      <xdr:spPr>
        <a:xfrm>
          <a:off x="1752111" y="1668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156118</xdr:rowOff>
    </xdr:from>
    <xdr:to>
      <xdr:col>1</xdr:col>
      <xdr:colOff>485775</xdr:colOff>
      <xdr:row>97</xdr:row>
      <xdr:rowOff>86268</xdr:rowOff>
    </xdr:to>
    <xdr:sp macro="" textlink="">
      <xdr:nvSpPr>
        <xdr:cNvPr id="247" name="フローチャート : 判断 246"/>
        <xdr:cNvSpPr/>
      </xdr:nvSpPr>
      <xdr:spPr>
        <a:xfrm>
          <a:off x="1079500" y="1661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77395</xdr:rowOff>
    </xdr:from>
    <xdr:ext cx="534377" cy="259045"/>
    <xdr:sp macro="" textlink="">
      <xdr:nvSpPr>
        <xdr:cNvPr id="248" name="テキスト ボックス 247"/>
        <xdr:cNvSpPr txBox="1"/>
      </xdr:nvSpPr>
      <xdr:spPr>
        <a:xfrm>
          <a:off x="863111" y="1670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136344</xdr:rowOff>
    </xdr:from>
    <xdr:to>
      <xdr:col>6</xdr:col>
      <xdr:colOff>561975</xdr:colOff>
      <xdr:row>96</xdr:row>
      <xdr:rowOff>66494</xdr:rowOff>
    </xdr:to>
    <xdr:sp macro="" textlink="">
      <xdr:nvSpPr>
        <xdr:cNvPr id="254" name="円/楕円 253"/>
        <xdr:cNvSpPr/>
      </xdr:nvSpPr>
      <xdr:spPr>
        <a:xfrm>
          <a:off x="4584700" y="1642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159221</xdr:rowOff>
    </xdr:from>
    <xdr:ext cx="599010" cy="259045"/>
    <xdr:sp macro="" textlink="">
      <xdr:nvSpPr>
        <xdr:cNvPr id="255" name="衛生費該当値テキスト"/>
        <xdr:cNvSpPr txBox="1"/>
      </xdr:nvSpPr>
      <xdr:spPr>
        <a:xfrm>
          <a:off x="4686300" y="16275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102,123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149268</xdr:rowOff>
    </xdr:from>
    <xdr:to>
      <xdr:col>5</xdr:col>
      <xdr:colOff>409575</xdr:colOff>
      <xdr:row>96</xdr:row>
      <xdr:rowOff>79418</xdr:rowOff>
    </xdr:to>
    <xdr:sp macro="" textlink="">
      <xdr:nvSpPr>
        <xdr:cNvPr id="256" name="円/楕円 255"/>
        <xdr:cNvSpPr/>
      </xdr:nvSpPr>
      <xdr:spPr>
        <a:xfrm>
          <a:off x="3746500" y="1643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95945</xdr:rowOff>
    </xdr:from>
    <xdr:ext cx="534377" cy="259045"/>
    <xdr:sp macro="" textlink="">
      <xdr:nvSpPr>
        <xdr:cNvPr id="257" name="テキスト ボックス 256"/>
        <xdr:cNvSpPr txBox="1"/>
      </xdr:nvSpPr>
      <xdr:spPr>
        <a:xfrm>
          <a:off x="3530111" y="1621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99,296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56795</xdr:rowOff>
    </xdr:from>
    <xdr:to>
      <xdr:col>4</xdr:col>
      <xdr:colOff>206375</xdr:colOff>
      <xdr:row>95</xdr:row>
      <xdr:rowOff>158395</xdr:rowOff>
    </xdr:to>
    <xdr:sp macro="" textlink="">
      <xdr:nvSpPr>
        <xdr:cNvPr id="258" name="円/楕円 257"/>
        <xdr:cNvSpPr/>
      </xdr:nvSpPr>
      <xdr:spPr>
        <a:xfrm>
          <a:off x="2857500" y="1634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3472</xdr:rowOff>
    </xdr:from>
    <xdr:ext cx="599010" cy="259045"/>
    <xdr:sp macro="" textlink="">
      <xdr:nvSpPr>
        <xdr:cNvPr id="259" name="テキスト ボックス 258"/>
        <xdr:cNvSpPr txBox="1"/>
      </xdr:nvSpPr>
      <xdr:spPr>
        <a:xfrm>
          <a:off x="2608794" y="16119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119,522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64381</xdr:rowOff>
    </xdr:from>
    <xdr:to>
      <xdr:col>3</xdr:col>
      <xdr:colOff>3175</xdr:colOff>
      <xdr:row>95</xdr:row>
      <xdr:rowOff>165981</xdr:rowOff>
    </xdr:to>
    <xdr:sp macro="" textlink="">
      <xdr:nvSpPr>
        <xdr:cNvPr id="260" name="円/楕円 259"/>
        <xdr:cNvSpPr/>
      </xdr:nvSpPr>
      <xdr:spPr>
        <a:xfrm>
          <a:off x="1968500" y="1635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11058</xdr:rowOff>
    </xdr:from>
    <xdr:ext cx="599010" cy="259045"/>
    <xdr:sp macro="" textlink="">
      <xdr:nvSpPr>
        <xdr:cNvPr id="261" name="テキスト ボックス 260"/>
        <xdr:cNvSpPr txBox="1"/>
      </xdr:nvSpPr>
      <xdr:spPr>
        <a:xfrm>
          <a:off x="1719794" y="16127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117,863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110105</xdr:rowOff>
    </xdr:from>
    <xdr:to>
      <xdr:col>1</xdr:col>
      <xdr:colOff>485775</xdr:colOff>
      <xdr:row>96</xdr:row>
      <xdr:rowOff>40255</xdr:rowOff>
    </xdr:to>
    <xdr:sp macro="" textlink="">
      <xdr:nvSpPr>
        <xdr:cNvPr id="262" name="円/楕円 261"/>
        <xdr:cNvSpPr/>
      </xdr:nvSpPr>
      <xdr:spPr>
        <a:xfrm>
          <a:off x="1079500" y="1639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56782</xdr:rowOff>
    </xdr:from>
    <xdr:ext cx="599010" cy="259045"/>
    <xdr:sp macro="" textlink="">
      <xdr:nvSpPr>
        <xdr:cNvPr id="263" name="テキスト ボックス 262"/>
        <xdr:cNvSpPr txBox="1"/>
      </xdr:nvSpPr>
      <xdr:spPr>
        <a:xfrm>
          <a:off x="830794" y="1617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107,862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104419</xdr:rowOff>
    </xdr:from>
    <xdr:to>
      <xdr:col>15</xdr:col>
      <xdr:colOff>180340</xdr:colOff>
      <xdr:row>39</xdr:row>
      <xdr:rowOff>44450</xdr:rowOff>
    </xdr:to>
    <xdr:cxnSp macro="">
      <xdr:nvCxnSpPr>
        <xdr:cNvPr id="287" name="直線コネクタ 286"/>
        <xdr:cNvCxnSpPr/>
      </xdr:nvCxnSpPr>
      <xdr:spPr>
        <a:xfrm flipV="1">
          <a:off x="10475595" y="5419369"/>
          <a:ext cx="1270" cy="1311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51096</xdr:rowOff>
    </xdr:from>
    <xdr:ext cx="534377" cy="259045"/>
    <xdr:sp macro="" textlink="">
      <xdr:nvSpPr>
        <xdr:cNvPr id="290" name="労働費最大値テキスト"/>
        <xdr:cNvSpPr txBox="1"/>
      </xdr:nvSpPr>
      <xdr:spPr>
        <a:xfrm>
          <a:off x="10528300" y="519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17,213</a:t>
          </a:r>
          <a:endParaRPr kumimoji="1" lang="ja-JP" altLang="en-US" sz="1000" b="1">
            <a:latin typeface="ＭＳ Ｐゴシック"/>
          </a:endParaRPr>
        </a:p>
      </xdr:txBody>
    </xdr:sp>
    <xdr:clientData/>
  </xdr:oneCellAnchor>
  <xdr:twoCellAnchor>
    <xdr:from>
      <xdr:col>15</xdr:col>
      <xdr:colOff>92075</xdr:colOff>
      <xdr:row>31</xdr:row>
      <xdr:rowOff>104419</xdr:rowOff>
    </xdr:from>
    <xdr:to>
      <xdr:col>15</xdr:col>
      <xdr:colOff>269875</xdr:colOff>
      <xdr:row>31</xdr:row>
      <xdr:rowOff>104419</xdr:rowOff>
    </xdr:to>
    <xdr:cxnSp macro="">
      <xdr:nvCxnSpPr>
        <xdr:cNvPr id="291" name="直線コネクタ 290"/>
        <xdr:cNvCxnSpPr/>
      </xdr:nvCxnSpPr>
      <xdr:spPr>
        <a:xfrm>
          <a:off x="10388600" y="5419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38126</xdr:rowOff>
    </xdr:from>
    <xdr:to>
      <xdr:col>15</xdr:col>
      <xdr:colOff>180975</xdr:colOff>
      <xdr:row>39</xdr:row>
      <xdr:rowOff>38735</xdr:rowOff>
    </xdr:to>
    <xdr:cxnSp macro="">
      <xdr:nvCxnSpPr>
        <xdr:cNvPr id="292" name="直線コネクタ 291"/>
        <xdr:cNvCxnSpPr/>
      </xdr:nvCxnSpPr>
      <xdr:spPr>
        <a:xfrm flipV="1">
          <a:off x="9639300" y="6724676"/>
          <a:ext cx="8382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89831</xdr:rowOff>
    </xdr:from>
    <xdr:ext cx="469744" cy="259045"/>
    <xdr:sp macro="" textlink="">
      <xdr:nvSpPr>
        <xdr:cNvPr id="293" name="労働費平均値テキスト"/>
        <xdr:cNvSpPr txBox="1"/>
      </xdr:nvSpPr>
      <xdr:spPr>
        <a:xfrm>
          <a:off x="10528300" y="6433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66954</xdr:rowOff>
    </xdr:from>
    <xdr:to>
      <xdr:col>15</xdr:col>
      <xdr:colOff>231775</xdr:colOff>
      <xdr:row>38</xdr:row>
      <xdr:rowOff>168554</xdr:rowOff>
    </xdr:to>
    <xdr:sp macro="" textlink="">
      <xdr:nvSpPr>
        <xdr:cNvPr id="294" name="フローチャート : 判断 293"/>
        <xdr:cNvSpPr/>
      </xdr:nvSpPr>
      <xdr:spPr>
        <a:xfrm>
          <a:off x="104267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37516</xdr:rowOff>
    </xdr:from>
    <xdr:to>
      <xdr:col>14</xdr:col>
      <xdr:colOff>28575</xdr:colOff>
      <xdr:row>39</xdr:row>
      <xdr:rowOff>38735</xdr:rowOff>
    </xdr:to>
    <xdr:cxnSp macro="">
      <xdr:nvCxnSpPr>
        <xdr:cNvPr id="295" name="直線コネクタ 294"/>
        <xdr:cNvCxnSpPr/>
      </xdr:nvCxnSpPr>
      <xdr:spPr>
        <a:xfrm>
          <a:off x="8750300" y="6724066"/>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55372</xdr:rowOff>
    </xdr:from>
    <xdr:to>
      <xdr:col>14</xdr:col>
      <xdr:colOff>79375</xdr:colOff>
      <xdr:row>38</xdr:row>
      <xdr:rowOff>156972</xdr:rowOff>
    </xdr:to>
    <xdr:sp macro="" textlink="">
      <xdr:nvSpPr>
        <xdr:cNvPr id="296" name="フローチャート : 判断 295"/>
        <xdr:cNvSpPr/>
      </xdr:nvSpPr>
      <xdr:spPr>
        <a:xfrm>
          <a:off x="9588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2049</xdr:rowOff>
    </xdr:from>
    <xdr:ext cx="469744" cy="259045"/>
    <xdr:sp macro="" textlink="">
      <xdr:nvSpPr>
        <xdr:cNvPr id="297" name="テキスト ボックス 296"/>
        <xdr:cNvSpPr txBox="1"/>
      </xdr:nvSpPr>
      <xdr:spPr>
        <a:xfrm>
          <a:off x="9404427"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37287</xdr:rowOff>
    </xdr:from>
    <xdr:to>
      <xdr:col>12</xdr:col>
      <xdr:colOff>511175</xdr:colOff>
      <xdr:row>39</xdr:row>
      <xdr:rowOff>37516</xdr:rowOff>
    </xdr:to>
    <xdr:cxnSp macro="">
      <xdr:nvCxnSpPr>
        <xdr:cNvPr id="298" name="直線コネクタ 297"/>
        <xdr:cNvCxnSpPr/>
      </xdr:nvCxnSpPr>
      <xdr:spPr>
        <a:xfrm>
          <a:off x="7861300" y="6723837"/>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141706</xdr:rowOff>
    </xdr:from>
    <xdr:to>
      <xdr:col>12</xdr:col>
      <xdr:colOff>561975</xdr:colOff>
      <xdr:row>38</xdr:row>
      <xdr:rowOff>71856</xdr:rowOff>
    </xdr:to>
    <xdr:sp macro="" textlink="">
      <xdr:nvSpPr>
        <xdr:cNvPr id="299" name="フローチャート : 判断 298"/>
        <xdr:cNvSpPr/>
      </xdr:nvSpPr>
      <xdr:spPr>
        <a:xfrm>
          <a:off x="8699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88383</xdr:rowOff>
    </xdr:from>
    <xdr:ext cx="469744" cy="259045"/>
    <xdr:sp macro="" textlink="">
      <xdr:nvSpPr>
        <xdr:cNvPr id="300" name="テキスト ボックス 299"/>
        <xdr:cNvSpPr txBox="1"/>
      </xdr:nvSpPr>
      <xdr:spPr>
        <a:xfrm>
          <a:off x="8515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149072</xdr:rowOff>
    </xdr:from>
    <xdr:to>
      <xdr:col>11</xdr:col>
      <xdr:colOff>307975</xdr:colOff>
      <xdr:row>39</xdr:row>
      <xdr:rowOff>37287</xdr:rowOff>
    </xdr:to>
    <xdr:cxnSp macro="">
      <xdr:nvCxnSpPr>
        <xdr:cNvPr id="301" name="直線コネクタ 300"/>
        <xdr:cNvCxnSpPr/>
      </xdr:nvCxnSpPr>
      <xdr:spPr>
        <a:xfrm>
          <a:off x="6972300" y="6664172"/>
          <a:ext cx="889000" cy="5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111989</xdr:rowOff>
    </xdr:from>
    <xdr:to>
      <xdr:col>11</xdr:col>
      <xdr:colOff>358775</xdr:colOff>
      <xdr:row>38</xdr:row>
      <xdr:rowOff>42139</xdr:rowOff>
    </xdr:to>
    <xdr:sp macro="" textlink="">
      <xdr:nvSpPr>
        <xdr:cNvPr id="302" name="フローチャート : 判断 301"/>
        <xdr:cNvSpPr/>
      </xdr:nvSpPr>
      <xdr:spPr>
        <a:xfrm>
          <a:off x="7810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58666</xdr:rowOff>
    </xdr:from>
    <xdr:ext cx="469744" cy="259045"/>
    <xdr:sp macro="" textlink="">
      <xdr:nvSpPr>
        <xdr:cNvPr id="303" name="テキスト ボックス 302"/>
        <xdr:cNvSpPr txBox="1"/>
      </xdr:nvSpPr>
      <xdr:spPr>
        <a:xfrm>
          <a:off x="7626427" y="6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91567</xdr:rowOff>
    </xdr:from>
    <xdr:to>
      <xdr:col>10</xdr:col>
      <xdr:colOff>155575</xdr:colOff>
      <xdr:row>38</xdr:row>
      <xdr:rowOff>21717</xdr:rowOff>
    </xdr:to>
    <xdr:sp macro="" textlink="">
      <xdr:nvSpPr>
        <xdr:cNvPr id="304" name="フローチャート : 判断 303"/>
        <xdr:cNvSpPr/>
      </xdr:nvSpPr>
      <xdr:spPr>
        <a:xfrm>
          <a:off x="6921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38244</xdr:rowOff>
    </xdr:from>
    <xdr:ext cx="469744" cy="259045"/>
    <xdr:sp macro="" textlink="">
      <xdr:nvSpPr>
        <xdr:cNvPr id="305" name="テキスト ボックス 304"/>
        <xdr:cNvSpPr txBox="1"/>
      </xdr:nvSpPr>
      <xdr:spPr>
        <a:xfrm>
          <a:off x="6737427" y="621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158776</xdr:rowOff>
    </xdr:from>
    <xdr:to>
      <xdr:col>15</xdr:col>
      <xdr:colOff>231775</xdr:colOff>
      <xdr:row>39</xdr:row>
      <xdr:rowOff>88926</xdr:rowOff>
    </xdr:to>
    <xdr:sp macro="" textlink="">
      <xdr:nvSpPr>
        <xdr:cNvPr id="311" name="円/楕円 310"/>
        <xdr:cNvSpPr/>
      </xdr:nvSpPr>
      <xdr:spPr>
        <a:xfrm>
          <a:off x="10426700" y="667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73703</xdr:rowOff>
    </xdr:from>
    <xdr:ext cx="313932" cy="259045"/>
    <xdr:sp macro="" textlink="">
      <xdr:nvSpPr>
        <xdr:cNvPr id="312" name="労働費該当値テキスト"/>
        <xdr:cNvSpPr txBox="1"/>
      </xdr:nvSpPr>
      <xdr:spPr>
        <a:xfrm>
          <a:off x="10528300" y="6588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159385</xdr:rowOff>
    </xdr:from>
    <xdr:to>
      <xdr:col>14</xdr:col>
      <xdr:colOff>79375</xdr:colOff>
      <xdr:row>39</xdr:row>
      <xdr:rowOff>89535</xdr:rowOff>
    </xdr:to>
    <xdr:sp macro="" textlink="">
      <xdr:nvSpPr>
        <xdr:cNvPr id="313" name="円/楕円 312"/>
        <xdr:cNvSpPr/>
      </xdr:nvSpPr>
      <xdr:spPr>
        <a:xfrm>
          <a:off x="9588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80662</xdr:rowOff>
    </xdr:from>
    <xdr:ext cx="313932" cy="259045"/>
    <xdr:sp macro="" textlink="">
      <xdr:nvSpPr>
        <xdr:cNvPr id="314" name="テキスト ボックス 313"/>
        <xdr:cNvSpPr txBox="1"/>
      </xdr:nvSpPr>
      <xdr:spPr>
        <a:xfrm>
          <a:off x="9482333" y="6767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158166</xdr:rowOff>
    </xdr:from>
    <xdr:to>
      <xdr:col>12</xdr:col>
      <xdr:colOff>561975</xdr:colOff>
      <xdr:row>39</xdr:row>
      <xdr:rowOff>88316</xdr:rowOff>
    </xdr:to>
    <xdr:sp macro="" textlink="">
      <xdr:nvSpPr>
        <xdr:cNvPr id="315" name="円/楕円 314"/>
        <xdr:cNvSpPr/>
      </xdr:nvSpPr>
      <xdr:spPr>
        <a:xfrm>
          <a:off x="8699500" y="667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79443</xdr:rowOff>
    </xdr:from>
    <xdr:ext cx="313932" cy="259045"/>
    <xdr:sp macro="" textlink="">
      <xdr:nvSpPr>
        <xdr:cNvPr id="316" name="テキスト ボックス 315"/>
        <xdr:cNvSpPr txBox="1"/>
      </xdr:nvSpPr>
      <xdr:spPr>
        <a:xfrm>
          <a:off x="8593333" y="67659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157937</xdr:rowOff>
    </xdr:from>
    <xdr:to>
      <xdr:col>11</xdr:col>
      <xdr:colOff>358775</xdr:colOff>
      <xdr:row>39</xdr:row>
      <xdr:rowOff>88087</xdr:rowOff>
    </xdr:to>
    <xdr:sp macro="" textlink="">
      <xdr:nvSpPr>
        <xdr:cNvPr id="317" name="円/楕円 316"/>
        <xdr:cNvSpPr/>
      </xdr:nvSpPr>
      <xdr:spPr>
        <a:xfrm>
          <a:off x="7810500" y="667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39</xdr:row>
      <xdr:rowOff>79214</xdr:rowOff>
    </xdr:from>
    <xdr:ext cx="313932" cy="259045"/>
    <xdr:sp macro="" textlink="">
      <xdr:nvSpPr>
        <xdr:cNvPr id="318" name="テキスト ボックス 317"/>
        <xdr:cNvSpPr txBox="1"/>
      </xdr:nvSpPr>
      <xdr:spPr>
        <a:xfrm>
          <a:off x="7704333" y="67657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98272</xdr:rowOff>
    </xdr:from>
    <xdr:to>
      <xdr:col>10</xdr:col>
      <xdr:colOff>155575</xdr:colOff>
      <xdr:row>39</xdr:row>
      <xdr:rowOff>28422</xdr:rowOff>
    </xdr:to>
    <xdr:sp macro="" textlink="">
      <xdr:nvSpPr>
        <xdr:cNvPr id="319" name="円/楕円 318"/>
        <xdr:cNvSpPr/>
      </xdr:nvSpPr>
      <xdr:spPr>
        <a:xfrm>
          <a:off x="6921500" y="661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19549</xdr:rowOff>
    </xdr:from>
    <xdr:ext cx="378565" cy="259045"/>
    <xdr:sp macro="" textlink="">
      <xdr:nvSpPr>
        <xdr:cNvPr id="320" name="テキスト ボックス 319"/>
        <xdr:cNvSpPr txBox="1"/>
      </xdr:nvSpPr>
      <xdr:spPr>
        <a:xfrm>
          <a:off x="6783017" y="6706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33,763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104324</xdr:rowOff>
    </xdr:from>
    <xdr:to>
      <xdr:col>15</xdr:col>
      <xdr:colOff>180340</xdr:colOff>
      <xdr:row>58</xdr:row>
      <xdr:rowOff>8044</xdr:rowOff>
    </xdr:to>
    <xdr:cxnSp macro="">
      <xdr:nvCxnSpPr>
        <xdr:cNvPr id="340" name="直線コネクタ 339"/>
        <xdr:cNvCxnSpPr/>
      </xdr:nvCxnSpPr>
      <xdr:spPr>
        <a:xfrm flipV="1">
          <a:off x="10475595" y="8676824"/>
          <a:ext cx="1270" cy="127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11871</xdr:rowOff>
    </xdr:from>
    <xdr:ext cx="469744" cy="259045"/>
    <xdr:sp macro="" textlink="">
      <xdr:nvSpPr>
        <xdr:cNvPr id="341" name="農林水産業費最小値テキスト"/>
        <xdr:cNvSpPr txBox="1"/>
      </xdr:nvSpPr>
      <xdr:spPr>
        <a:xfrm>
          <a:off x="10528300" y="995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3,037</a:t>
          </a:r>
          <a:endParaRPr kumimoji="1" lang="ja-JP" altLang="en-US" sz="1000" b="1">
            <a:latin typeface="ＭＳ Ｐゴシック"/>
          </a:endParaRPr>
        </a:p>
      </xdr:txBody>
    </xdr:sp>
    <xdr:clientData/>
  </xdr:oneCellAnchor>
  <xdr:twoCellAnchor>
    <xdr:from>
      <xdr:col>15</xdr:col>
      <xdr:colOff>92075</xdr:colOff>
      <xdr:row>58</xdr:row>
      <xdr:rowOff>8044</xdr:rowOff>
    </xdr:from>
    <xdr:to>
      <xdr:col>15</xdr:col>
      <xdr:colOff>269875</xdr:colOff>
      <xdr:row>58</xdr:row>
      <xdr:rowOff>8044</xdr:rowOff>
    </xdr:to>
    <xdr:cxnSp macro="">
      <xdr:nvCxnSpPr>
        <xdr:cNvPr id="342" name="直線コネクタ 341"/>
        <xdr:cNvCxnSpPr/>
      </xdr:nvCxnSpPr>
      <xdr:spPr>
        <a:xfrm>
          <a:off x="10388600" y="99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51001</xdr:rowOff>
    </xdr:from>
    <xdr:ext cx="599010" cy="259045"/>
    <xdr:sp macro="" textlink="">
      <xdr:nvSpPr>
        <xdr:cNvPr id="343" name="農林水産業費最大値テキスト"/>
        <xdr:cNvSpPr txBox="1"/>
      </xdr:nvSpPr>
      <xdr:spPr>
        <a:xfrm>
          <a:off x="10528300" y="845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226,190</a:t>
          </a:r>
          <a:endParaRPr kumimoji="1" lang="ja-JP" altLang="en-US" sz="1000" b="1">
            <a:latin typeface="ＭＳ Ｐゴシック"/>
          </a:endParaRPr>
        </a:p>
      </xdr:txBody>
    </xdr:sp>
    <xdr:clientData/>
  </xdr:oneCellAnchor>
  <xdr:twoCellAnchor>
    <xdr:from>
      <xdr:col>15</xdr:col>
      <xdr:colOff>92075</xdr:colOff>
      <xdr:row>50</xdr:row>
      <xdr:rowOff>104324</xdr:rowOff>
    </xdr:from>
    <xdr:to>
      <xdr:col>15</xdr:col>
      <xdr:colOff>269875</xdr:colOff>
      <xdr:row>50</xdr:row>
      <xdr:rowOff>104324</xdr:rowOff>
    </xdr:to>
    <xdr:cxnSp macro="">
      <xdr:nvCxnSpPr>
        <xdr:cNvPr id="344" name="直線コネクタ 343"/>
        <xdr:cNvCxnSpPr/>
      </xdr:nvCxnSpPr>
      <xdr:spPr>
        <a:xfrm>
          <a:off x="10388600" y="867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109010</xdr:rowOff>
    </xdr:from>
    <xdr:to>
      <xdr:col>15</xdr:col>
      <xdr:colOff>180975</xdr:colOff>
      <xdr:row>55</xdr:row>
      <xdr:rowOff>134665</xdr:rowOff>
    </xdr:to>
    <xdr:cxnSp macro="">
      <xdr:nvCxnSpPr>
        <xdr:cNvPr id="345" name="直線コネクタ 344"/>
        <xdr:cNvCxnSpPr/>
      </xdr:nvCxnSpPr>
      <xdr:spPr>
        <a:xfrm flipV="1">
          <a:off x="9639300" y="9538760"/>
          <a:ext cx="838200" cy="2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69825</xdr:rowOff>
    </xdr:from>
    <xdr:ext cx="534377" cy="259045"/>
    <xdr:sp macro="" textlink="">
      <xdr:nvSpPr>
        <xdr:cNvPr id="346" name="農林水産業費平均値テキスト"/>
        <xdr:cNvSpPr txBox="1"/>
      </xdr:nvSpPr>
      <xdr:spPr>
        <a:xfrm>
          <a:off x="10528300" y="9671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91398</xdr:rowOff>
    </xdr:from>
    <xdr:to>
      <xdr:col>15</xdr:col>
      <xdr:colOff>231775</xdr:colOff>
      <xdr:row>57</xdr:row>
      <xdr:rowOff>21548</xdr:rowOff>
    </xdr:to>
    <xdr:sp macro="" textlink="">
      <xdr:nvSpPr>
        <xdr:cNvPr id="347" name="フローチャート : 判断 346"/>
        <xdr:cNvSpPr/>
      </xdr:nvSpPr>
      <xdr:spPr>
        <a:xfrm>
          <a:off x="104267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73343</xdr:rowOff>
    </xdr:from>
    <xdr:to>
      <xdr:col>14</xdr:col>
      <xdr:colOff>28575</xdr:colOff>
      <xdr:row>55</xdr:row>
      <xdr:rowOff>134665</xdr:rowOff>
    </xdr:to>
    <xdr:cxnSp macro="">
      <xdr:nvCxnSpPr>
        <xdr:cNvPr id="348" name="直線コネクタ 347"/>
        <xdr:cNvCxnSpPr/>
      </xdr:nvCxnSpPr>
      <xdr:spPr>
        <a:xfrm>
          <a:off x="8750300" y="9503093"/>
          <a:ext cx="889000" cy="6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93918</xdr:rowOff>
    </xdr:from>
    <xdr:to>
      <xdr:col>14</xdr:col>
      <xdr:colOff>79375</xdr:colOff>
      <xdr:row>57</xdr:row>
      <xdr:rowOff>24068</xdr:rowOff>
    </xdr:to>
    <xdr:sp macro="" textlink="">
      <xdr:nvSpPr>
        <xdr:cNvPr id="349" name="フローチャート : 判断 348"/>
        <xdr:cNvSpPr/>
      </xdr:nvSpPr>
      <xdr:spPr>
        <a:xfrm>
          <a:off x="9588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15195</xdr:rowOff>
    </xdr:from>
    <xdr:ext cx="534377" cy="259045"/>
    <xdr:sp macro="" textlink="">
      <xdr:nvSpPr>
        <xdr:cNvPr id="350" name="テキスト ボックス 349"/>
        <xdr:cNvSpPr txBox="1"/>
      </xdr:nvSpPr>
      <xdr:spPr>
        <a:xfrm>
          <a:off x="9372111" y="97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73343</xdr:rowOff>
    </xdr:from>
    <xdr:to>
      <xdr:col>12</xdr:col>
      <xdr:colOff>511175</xdr:colOff>
      <xdr:row>56</xdr:row>
      <xdr:rowOff>38808</xdr:rowOff>
    </xdr:to>
    <xdr:cxnSp macro="">
      <xdr:nvCxnSpPr>
        <xdr:cNvPr id="351" name="直線コネクタ 350"/>
        <xdr:cNvCxnSpPr/>
      </xdr:nvCxnSpPr>
      <xdr:spPr>
        <a:xfrm flipV="1">
          <a:off x="7861300" y="9503093"/>
          <a:ext cx="889000" cy="13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98038</xdr:rowOff>
    </xdr:from>
    <xdr:to>
      <xdr:col>12</xdr:col>
      <xdr:colOff>561975</xdr:colOff>
      <xdr:row>57</xdr:row>
      <xdr:rowOff>28188</xdr:rowOff>
    </xdr:to>
    <xdr:sp macro="" textlink="">
      <xdr:nvSpPr>
        <xdr:cNvPr id="352" name="フローチャート : 判断 351"/>
        <xdr:cNvSpPr/>
      </xdr:nvSpPr>
      <xdr:spPr>
        <a:xfrm>
          <a:off x="8699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19315</xdr:rowOff>
    </xdr:from>
    <xdr:ext cx="534377" cy="259045"/>
    <xdr:sp macro="" textlink="">
      <xdr:nvSpPr>
        <xdr:cNvPr id="353" name="テキスト ボックス 352"/>
        <xdr:cNvSpPr txBox="1"/>
      </xdr:nvSpPr>
      <xdr:spPr>
        <a:xfrm>
          <a:off x="8483111" y="979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34344</xdr:rowOff>
    </xdr:from>
    <xdr:to>
      <xdr:col>11</xdr:col>
      <xdr:colOff>307975</xdr:colOff>
      <xdr:row>56</xdr:row>
      <xdr:rowOff>38808</xdr:rowOff>
    </xdr:to>
    <xdr:cxnSp macro="">
      <xdr:nvCxnSpPr>
        <xdr:cNvPr id="354" name="直線コネクタ 353"/>
        <xdr:cNvCxnSpPr/>
      </xdr:nvCxnSpPr>
      <xdr:spPr>
        <a:xfrm>
          <a:off x="6972300" y="9635544"/>
          <a:ext cx="889000" cy="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95032</xdr:rowOff>
    </xdr:from>
    <xdr:to>
      <xdr:col>11</xdr:col>
      <xdr:colOff>358775</xdr:colOff>
      <xdr:row>57</xdr:row>
      <xdr:rowOff>25182</xdr:rowOff>
    </xdr:to>
    <xdr:sp macro="" textlink="">
      <xdr:nvSpPr>
        <xdr:cNvPr id="355" name="フローチャート : 判断 354"/>
        <xdr:cNvSpPr/>
      </xdr:nvSpPr>
      <xdr:spPr>
        <a:xfrm>
          <a:off x="7810500" y="9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16309</xdr:rowOff>
    </xdr:from>
    <xdr:ext cx="534377" cy="259045"/>
    <xdr:sp macro="" textlink="">
      <xdr:nvSpPr>
        <xdr:cNvPr id="356" name="テキスト ボックス 355"/>
        <xdr:cNvSpPr txBox="1"/>
      </xdr:nvSpPr>
      <xdr:spPr>
        <a:xfrm>
          <a:off x="7594111" y="978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116458</xdr:rowOff>
    </xdr:from>
    <xdr:to>
      <xdr:col>10</xdr:col>
      <xdr:colOff>155575</xdr:colOff>
      <xdr:row>57</xdr:row>
      <xdr:rowOff>46608</xdr:rowOff>
    </xdr:to>
    <xdr:sp macro="" textlink="">
      <xdr:nvSpPr>
        <xdr:cNvPr id="357" name="フローチャート : 判断 356"/>
        <xdr:cNvSpPr/>
      </xdr:nvSpPr>
      <xdr:spPr>
        <a:xfrm>
          <a:off x="6921500" y="971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37735</xdr:rowOff>
    </xdr:from>
    <xdr:ext cx="534377" cy="259045"/>
    <xdr:sp macro="" textlink="">
      <xdr:nvSpPr>
        <xdr:cNvPr id="358" name="テキスト ボックス 357"/>
        <xdr:cNvSpPr txBox="1"/>
      </xdr:nvSpPr>
      <xdr:spPr>
        <a:xfrm>
          <a:off x="6705111" y="981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58210</xdr:rowOff>
    </xdr:from>
    <xdr:to>
      <xdr:col>15</xdr:col>
      <xdr:colOff>231775</xdr:colOff>
      <xdr:row>55</xdr:row>
      <xdr:rowOff>159810</xdr:rowOff>
    </xdr:to>
    <xdr:sp macro="" textlink="">
      <xdr:nvSpPr>
        <xdr:cNvPr id="364" name="円/楕円 363"/>
        <xdr:cNvSpPr/>
      </xdr:nvSpPr>
      <xdr:spPr>
        <a:xfrm>
          <a:off x="10426700" y="948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81087</xdr:rowOff>
    </xdr:from>
    <xdr:ext cx="534377" cy="259045"/>
    <xdr:sp macro="" textlink="">
      <xdr:nvSpPr>
        <xdr:cNvPr id="365" name="農林水産業費該当値テキスト"/>
        <xdr:cNvSpPr txBox="1"/>
      </xdr:nvSpPr>
      <xdr:spPr>
        <a:xfrm>
          <a:off x="10528300" y="933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75,370</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83865</xdr:rowOff>
    </xdr:from>
    <xdr:to>
      <xdr:col>14</xdr:col>
      <xdr:colOff>79375</xdr:colOff>
      <xdr:row>56</xdr:row>
      <xdr:rowOff>14015</xdr:rowOff>
    </xdr:to>
    <xdr:sp macro="" textlink="">
      <xdr:nvSpPr>
        <xdr:cNvPr id="366" name="円/楕円 365"/>
        <xdr:cNvSpPr/>
      </xdr:nvSpPr>
      <xdr:spPr>
        <a:xfrm>
          <a:off x="9588500" y="951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30542</xdr:rowOff>
    </xdr:from>
    <xdr:ext cx="534377" cy="259045"/>
    <xdr:sp macro="" textlink="">
      <xdr:nvSpPr>
        <xdr:cNvPr id="367" name="テキスト ボックス 366"/>
        <xdr:cNvSpPr txBox="1"/>
      </xdr:nvSpPr>
      <xdr:spPr>
        <a:xfrm>
          <a:off x="9372111" y="928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70,881</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22543</xdr:rowOff>
    </xdr:from>
    <xdr:to>
      <xdr:col>12</xdr:col>
      <xdr:colOff>561975</xdr:colOff>
      <xdr:row>55</xdr:row>
      <xdr:rowOff>124143</xdr:rowOff>
    </xdr:to>
    <xdr:sp macro="" textlink="">
      <xdr:nvSpPr>
        <xdr:cNvPr id="368" name="円/楕円 367"/>
        <xdr:cNvSpPr/>
      </xdr:nvSpPr>
      <xdr:spPr>
        <a:xfrm>
          <a:off x="8699500" y="945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140670</xdr:rowOff>
    </xdr:from>
    <xdr:ext cx="534377" cy="259045"/>
    <xdr:sp macro="" textlink="">
      <xdr:nvSpPr>
        <xdr:cNvPr id="369" name="テキスト ボックス 368"/>
        <xdr:cNvSpPr txBox="1"/>
      </xdr:nvSpPr>
      <xdr:spPr>
        <a:xfrm>
          <a:off x="8483111" y="922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81,611</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159458</xdr:rowOff>
    </xdr:from>
    <xdr:to>
      <xdr:col>11</xdr:col>
      <xdr:colOff>358775</xdr:colOff>
      <xdr:row>56</xdr:row>
      <xdr:rowOff>89608</xdr:rowOff>
    </xdr:to>
    <xdr:sp macro="" textlink="">
      <xdr:nvSpPr>
        <xdr:cNvPr id="370" name="円/楕円 369"/>
        <xdr:cNvSpPr/>
      </xdr:nvSpPr>
      <xdr:spPr>
        <a:xfrm>
          <a:off x="7810500" y="958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106135</xdr:rowOff>
    </xdr:from>
    <xdr:ext cx="534377" cy="259045"/>
    <xdr:sp macro="" textlink="">
      <xdr:nvSpPr>
        <xdr:cNvPr id="371" name="テキスト ボックス 370"/>
        <xdr:cNvSpPr txBox="1"/>
      </xdr:nvSpPr>
      <xdr:spPr>
        <a:xfrm>
          <a:off x="7594111" y="936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57,654</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154994</xdr:rowOff>
    </xdr:from>
    <xdr:to>
      <xdr:col>10</xdr:col>
      <xdr:colOff>155575</xdr:colOff>
      <xdr:row>56</xdr:row>
      <xdr:rowOff>85144</xdr:rowOff>
    </xdr:to>
    <xdr:sp macro="" textlink="">
      <xdr:nvSpPr>
        <xdr:cNvPr id="372" name="円/楕円 371"/>
        <xdr:cNvSpPr/>
      </xdr:nvSpPr>
      <xdr:spPr>
        <a:xfrm>
          <a:off x="6921500" y="958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101671</xdr:rowOff>
    </xdr:from>
    <xdr:ext cx="534377" cy="259045"/>
    <xdr:sp macro="" textlink="">
      <xdr:nvSpPr>
        <xdr:cNvPr id="373" name="テキスト ボックス 372"/>
        <xdr:cNvSpPr txBox="1"/>
      </xdr:nvSpPr>
      <xdr:spPr>
        <a:xfrm>
          <a:off x="6705111" y="935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58,435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40961</xdr:rowOff>
    </xdr:from>
    <xdr:to>
      <xdr:col>15</xdr:col>
      <xdr:colOff>180340</xdr:colOff>
      <xdr:row>79</xdr:row>
      <xdr:rowOff>90534</xdr:rowOff>
    </xdr:to>
    <xdr:cxnSp macro="">
      <xdr:nvCxnSpPr>
        <xdr:cNvPr id="399" name="直線コネクタ 398"/>
        <xdr:cNvCxnSpPr/>
      </xdr:nvCxnSpPr>
      <xdr:spPr>
        <a:xfrm flipV="1">
          <a:off x="10475595" y="12042461"/>
          <a:ext cx="1270" cy="1592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94361</xdr:rowOff>
    </xdr:from>
    <xdr:ext cx="378565" cy="259045"/>
    <xdr:sp macro="" textlink="">
      <xdr:nvSpPr>
        <xdr:cNvPr id="400" name="商工費最小値テキスト"/>
        <xdr:cNvSpPr txBox="1"/>
      </xdr:nvSpPr>
      <xdr:spPr>
        <a:xfrm>
          <a:off x="10528300" y="1363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15</xdr:col>
      <xdr:colOff>92075</xdr:colOff>
      <xdr:row>79</xdr:row>
      <xdr:rowOff>90534</xdr:rowOff>
    </xdr:from>
    <xdr:to>
      <xdr:col>15</xdr:col>
      <xdr:colOff>269875</xdr:colOff>
      <xdr:row>79</xdr:row>
      <xdr:rowOff>90534</xdr:rowOff>
    </xdr:to>
    <xdr:cxnSp macro="">
      <xdr:nvCxnSpPr>
        <xdr:cNvPr id="401" name="直線コネクタ 400"/>
        <xdr:cNvCxnSpPr/>
      </xdr:nvCxnSpPr>
      <xdr:spPr>
        <a:xfrm>
          <a:off x="10388600" y="1363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159088</xdr:rowOff>
    </xdr:from>
    <xdr:ext cx="534377" cy="259045"/>
    <xdr:sp macro="" textlink="">
      <xdr:nvSpPr>
        <xdr:cNvPr id="402" name="商工費最大値テキスト"/>
        <xdr:cNvSpPr txBox="1"/>
      </xdr:nvSpPr>
      <xdr:spPr>
        <a:xfrm>
          <a:off x="10528300" y="1181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98,047</a:t>
          </a:r>
          <a:endParaRPr kumimoji="1" lang="ja-JP" altLang="en-US" sz="1000" b="1">
            <a:latin typeface="ＭＳ Ｐゴシック"/>
          </a:endParaRPr>
        </a:p>
      </xdr:txBody>
    </xdr:sp>
    <xdr:clientData/>
  </xdr:oneCellAnchor>
  <xdr:twoCellAnchor>
    <xdr:from>
      <xdr:col>15</xdr:col>
      <xdr:colOff>92075</xdr:colOff>
      <xdr:row>70</xdr:row>
      <xdr:rowOff>40961</xdr:rowOff>
    </xdr:from>
    <xdr:to>
      <xdr:col>15</xdr:col>
      <xdr:colOff>269875</xdr:colOff>
      <xdr:row>70</xdr:row>
      <xdr:rowOff>40961</xdr:rowOff>
    </xdr:to>
    <xdr:cxnSp macro="">
      <xdr:nvCxnSpPr>
        <xdr:cNvPr id="403" name="直線コネクタ 402"/>
        <xdr:cNvCxnSpPr/>
      </xdr:nvCxnSpPr>
      <xdr:spPr>
        <a:xfrm>
          <a:off x="10388600" y="120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43802</xdr:rowOff>
    </xdr:from>
    <xdr:to>
      <xdr:col>15</xdr:col>
      <xdr:colOff>180975</xdr:colOff>
      <xdr:row>75</xdr:row>
      <xdr:rowOff>9790</xdr:rowOff>
    </xdr:to>
    <xdr:cxnSp macro="">
      <xdr:nvCxnSpPr>
        <xdr:cNvPr id="404" name="直線コネクタ 403"/>
        <xdr:cNvCxnSpPr/>
      </xdr:nvCxnSpPr>
      <xdr:spPr>
        <a:xfrm flipV="1">
          <a:off x="9639300" y="12559652"/>
          <a:ext cx="838200" cy="30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142276</xdr:rowOff>
    </xdr:from>
    <xdr:ext cx="534377" cy="259045"/>
    <xdr:sp macro="" textlink="">
      <xdr:nvSpPr>
        <xdr:cNvPr id="405" name="商工費平均値テキスト"/>
        <xdr:cNvSpPr txBox="1"/>
      </xdr:nvSpPr>
      <xdr:spPr>
        <a:xfrm>
          <a:off x="10528300" y="13172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163849</xdr:rowOff>
    </xdr:from>
    <xdr:to>
      <xdr:col>15</xdr:col>
      <xdr:colOff>231775</xdr:colOff>
      <xdr:row>77</xdr:row>
      <xdr:rowOff>93999</xdr:rowOff>
    </xdr:to>
    <xdr:sp macro="" textlink="">
      <xdr:nvSpPr>
        <xdr:cNvPr id="406" name="フローチャート : 判断 405"/>
        <xdr:cNvSpPr/>
      </xdr:nvSpPr>
      <xdr:spPr>
        <a:xfrm>
          <a:off x="10426700" y="1319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9790</xdr:rowOff>
    </xdr:from>
    <xdr:to>
      <xdr:col>14</xdr:col>
      <xdr:colOff>28575</xdr:colOff>
      <xdr:row>75</xdr:row>
      <xdr:rowOff>115828</xdr:rowOff>
    </xdr:to>
    <xdr:cxnSp macro="">
      <xdr:nvCxnSpPr>
        <xdr:cNvPr id="407" name="直線コネクタ 406"/>
        <xdr:cNvCxnSpPr/>
      </xdr:nvCxnSpPr>
      <xdr:spPr>
        <a:xfrm flipV="1">
          <a:off x="8750300" y="12868540"/>
          <a:ext cx="889000" cy="10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168289</xdr:rowOff>
    </xdr:from>
    <xdr:to>
      <xdr:col>14</xdr:col>
      <xdr:colOff>79375</xdr:colOff>
      <xdr:row>77</xdr:row>
      <xdr:rowOff>98439</xdr:rowOff>
    </xdr:to>
    <xdr:sp macro="" textlink="">
      <xdr:nvSpPr>
        <xdr:cNvPr id="408" name="フローチャート : 判断 407"/>
        <xdr:cNvSpPr/>
      </xdr:nvSpPr>
      <xdr:spPr>
        <a:xfrm>
          <a:off x="9588500" y="13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89566</xdr:rowOff>
    </xdr:from>
    <xdr:ext cx="534377" cy="259045"/>
    <xdr:sp macro="" textlink="">
      <xdr:nvSpPr>
        <xdr:cNvPr id="409" name="テキスト ボックス 408"/>
        <xdr:cNvSpPr txBox="1"/>
      </xdr:nvSpPr>
      <xdr:spPr>
        <a:xfrm>
          <a:off x="9372111" y="1329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115828</xdr:rowOff>
    </xdr:from>
    <xdr:to>
      <xdr:col>12</xdr:col>
      <xdr:colOff>511175</xdr:colOff>
      <xdr:row>76</xdr:row>
      <xdr:rowOff>107728</xdr:rowOff>
    </xdr:to>
    <xdr:cxnSp macro="">
      <xdr:nvCxnSpPr>
        <xdr:cNvPr id="410" name="直線コネクタ 409"/>
        <xdr:cNvCxnSpPr/>
      </xdr:nvCxnSpPr>
      <xdr:spPr>
        <a:xfrm flipV="1">
          <a:off x="7861300" y="12974578"/>
          <a:ext cx="889000" cy="16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50250</xdr:rowOff>
    </xdr:from>
    <xdr:to>
      <xdr:col>12</xdr:col>
      <xdr:colOff>561975</xdr:colOff>
      <xdr:row>77</xdr:row>
      <xdr:rowOff>151850</xdr:rowOff>
    </xdr:to>
    <xdr:sp macro="" textlink="">
      <xdr:nvSpPr>
        <xdr:cNvPr id="411" name="フローチャート : 判断 410"/>
        <xdr:cNvSpPr/>
      </xdr:nvSpPr>
      <xdr:spPr>
        <a:xfrm>
          <a:off x="8699500" y="1325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142977</xdr:rowOff>
    </xdr:from>
    <xdr:ext cx="534377" cy="259045"/>
    <xdr:sp macro="" textlink="">
      <xdr:nvSpPr>
        <xdr:cNvPr id="412" name="テキスト ボックス 411"/>
        <xdr:cNvSpPr txBox="1"/>
      </xdr:nvSpPr>
      <xdr:spPr>
        <a:xfrm>
          <a:off x="8483111" y="1334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107728</xdr:rowOff>
    </xdr:from>
    <xdr:to>
      <xdr:col>11</xdr:col>
      <xdr:colOff>307975</xdr:colOff>
      <xdr:row>77</xdr:row>
      <xdr:rowOff>56017</xdr:rowOff>
    </xdr:to>
    <xdr:cxnSp macro="">
      <xdr:nvCxnSpPr>
        <xdr:cNvPr id="413" name="直線コネクタ 412"/>
        <xdr:cNvCxnSpPr/>
      </xdr:nvCxnSpPr>
      <xdr:spPr>
        <a:xfrm flipV="1">
          <a:off x="6972300" y="13137928"/>
          <a:ext cx="889000" cy="11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101571</xdr:rowOff>
    </xdr:from>
    <xdr:to>
      <xdr:col>11</xdr:col>
      <xdr:colOff>358775</xdr:colOff>
      <xdr:row>78</xdr:row>
      <xdr:rowOff>31721</xdr:rowOff>
    </xdr:to>
    <xdr:sp macro="" textlink="">
      <xdr:nvSpPr>
        <xdr:cNvPr id="414" name="フローチャート : 判断 413"/>
        <xdr:cNvSpPr/>
      </xdr:nvSpPr>
      <xdr:spPr>
        <a:xfrm>
          <a:off x="7810500" y="133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22848</xdr:rowOff>
    </xdr:from>
    <xdr:ext cx="534377" cy="259045"/>
    <xdr:sp macro="" textlink="">
      <xdr:nvSpPr>
        <xdr:cNvPr id="415" name="テキスト ボックス 414"/>
        <xdr:cNvSpPr txBox="1"/>
      </xdr:nvSpPr>
      <xdr:spPr>
        <a:xfrm>
          <a:off x="7594111" y="1339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106142</xdr:rowOff>
    </xdr:from>
    <xdr:to>
      <xdr:col>10</xdr:col>
      <xdr:colOff>155575</xdr:colOff>
      <xdr:row>78</xdr:row>
      <xdr:rowOff>36292</xdr:rowOff>
    </xdr:to>
    <xdr:sp macro="" textlink="">
      <xdr:nvSpPr>
        <xdr:cNvPr id="416" name="フローチャート : 判断 415"/>
        <xdr:cNvSpPr/>
      </xdr:nvSpPr>
      <xdr:spPr>
        <a:xfrm>
          <a:off x="6921500" y="1330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27419</xdr:rowOff>
    </xdr:from>
    <xdr:ext cx="534377" cy="259045"/>
    <xdr:sp macro="" textlink="">
      <xdr:nvSpPr>
        <xdr:cNvPr id="417" name="テキスト ボックス 416"/>
        <xdr:cNvSpPr txBox="1"/>
      </xdr:nvSpPr>
      <xdr:spPr>
        <a:xfrm>
          <a:off x="6705111" y="1340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72</xdr:row>
      <xdr:rowOff>164452</xdr:rowOff>
    </xdr:from>
    <xdr:to>
      <xdr:col>15</xdr:col>
      <xdr:colOff>231775</xdr:colOff>
      <xdr:row>73</xdr:row>
      <xdr:rowOff>94602</xdr:rowOff>
    </xdr:to>
    <xdr:sp macro="" textlink="">
      <xdr:nvSpPr>
        <xdr:cNvPr id="423" name="円/楕円 422"/>
        <xdr:cNvSpPr/>
      </xdr:nvSpPr>
      <xdr:spPr>
        <a:xfrm>
          <a:off x="10426700" y="1250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15879</xdr:rowOff>
    </xdr:from>
    <xdr:ext cx="534377" cy="259045"/>
    <xdr:sp macro="" textlink="">
      <xdr:nvSpPr>
        <xdr:cNvPr id="424" name="商工費該当値テキスト"/>
        <xdr:cNvSpPr txBox="1"/>
      </xdr:nvSpPr>
      <xdr:spPr>
        <a:xfrm>
          <a:off x="10528300" y="1236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66,373</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130440</xdr:rowOff>
    </xdr:from>
    <xdr:to>
      <xdr:col>14</xdr:col>
      <xdr:colOff>79375</xdr:colOff>
      <xdr:row>75</xdr:row>
      <xdr:rowOff>60590</xdr:rowOff>
    </xdr:to>
    <xdr:sp macro="" textlink="">
      <xdr:nvSpPr>
        <xdr:cNvPr id="425" name="円/楕円 424"/>
        <xdr:cNvSpPr/>
      </xdr:nvSpPr>
      <xdr:spPr>
        <a:xfrm>
          <a:off x="9588500" y="1281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77117</xdr:rowOff>
    </xdr:from>
    <xdr:ext cx="534377" cy="259045"/>
    <xdr:sp macro="" textlink="">
      <xdr:nvSpPr>
        <xdr:cNvPr id="426" name="テキスト ボックス 425"/>
        <xdr:cNvSpPr txBox="1"/>
      </xdr:nvSpPr>
      <xdr:spPr>
        <a:xfrm>
          <a:off x="9372111" y="1259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47,456</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65028</xdr:rowOff>
    </xdr:from>
    <xdr:to>
      <xdr:col>12</xdr:col>
      <xdr:colOff>561975</xdr:colOff>
      <xdr:row>75</xdr:row>
      <xdr:rowOff>166629</xdr:rowOff>
    </xdr:to>
    <xdr:sp macro="" textlink="">
      <xdr:nvSpPr>
        <xdr:cNvPr id="427" name="円/楕円 426"/>
        <xdr:cNvSpPr/>
      </xdr:nvSpPr>
      <xdr:spPr>
        <a:xfrm>
          <a:off x="8699500" y="129237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11705</xdr:rowOff>
    </xdr:from>
    <xdr:ext cx="534377" cy="259045"/>
    <xdr:sp macro="" textlink="">
      <xdr:nvSpPr>
        <xdr:cNvPr id="428" name="テキスト ボックス 427"/>
        <xdr:cNvSpPr txBox="1"/>
      </xdr:nvSpPr>
      <xdr:spPr>
        <a:xfrm>
          <a:off x="8483111" y="1269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40,962</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56928</xdr:rowOff>
    </xdr:from>
    <xdr:to>
      <xdr:col>11</xdr:col>
      <xdr:colOff>358775</xdr:colOff>
      <xdr:row>76</xdr:row>
      <xdr:rowOff>158528</xdr:rowOff>
    </xdr:to>
    <xdr:sp macro="" textlink="">
      <xdr:nvSpPr>
        <xdr:cNvPr id="429" name="円/楕円 428"/>
        <xdr:cNvSpPr/>
      </xdr:nvSpPr>
      <xdr:spPr>
        <a:xfrm>
          <a:off x="7810500" y="130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3605</xdr:rowOff>
    </xdr:from>
    <xdr:ext cx="534377" cy="259045"/>
    <xdr:sp macro="" textlink="">
      <xdr:nvSpPr>
        <xdr:cNvPr id="430" name="テキスト ボックス 429"/>
        <xdr:cNvSpPr txBox="1"/>
      </xdr:nvSpPr>
      <xdr:spPr>
        <a:xfrm>
          <a:off x="7594111" y="1286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30,958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5217</xdr:rowOff>
    </xdr:from>
    <xdr:to>
      <xdr:col>10</xdr:col>
      <xdr:colOff>155575</xdr:colOff>
      <xdr:row>77</xdr:row>
      <xdr:rowOff>106817</xdr:rowOff>
    </xdr:to>
    <xdr:sp macro="" textlink="">
      <xdr:nvSpPr>
        <xdr:cNvPr id="431" name="円/楕円 430"/>
        <xdr:cNvSpPr/>
      </xdr:nvSpPr>
      <xdr:spPr>
        <a:xfrm>
          <a:off x="6921500" y="1320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123344</xdr:rowOff>
    </xdr:from>
    <xdr:ext cx="534377" cy="259045"/>
    <xdr:sp macro="" textlink="">
      <xdr:nvSpPr>
        <xdr:cNvPr id="432" name="テキスト ボックス 431"/>
        <xdr:cNvSpPr txBox="1"/>
      </xdr:nvSpPr>
      <xdr:spPr>
        <a:xfrm>
          <a:off x="6705111" y="1298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23,625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42962</xdr:rowOff>
    </xdr:from>
    <xdr:to>
      <xdr:col>15</xdr:col>
      <xdr:colOff>180340</xdr:colOff>
      <xdr:row>98</xdr:row>
      <xdr:rowOff>84931</xdr:rowOff>
    </xdr:to>
    <xdr:cxnSp macro="">
      <xdr:nvCxnSpPr>
        <xdr:cNvPr id="454" name="直線コネクタ 453"/>
        <xdr:cNvCxnSpPr/>
      </xdr:nvCxnSpPr>
      <xdr:spPr>
        <a:xfrm flipV="1">
          <a:off x="10475595" y="15473462"/>
          <a:ext cx="1270" cy="1413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88758</xdr:rowOff>
    </xdr:from>
    <xdr:ext cx="534377" cy="259045"/>
    <xdr:sp macro="" textlink="">
      <xdr:nvSpPr>
        <xdr:cNvPr id="455" name="土木費最小値テキスト"/>
        <xdr:cNvSpPr txBox="1"/>
      </xdr:nvSpPr>
      <xdr:spPr>
        <a:xfrm>
          <a:off x="10528300" y="1689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11,979</a:t>
          </a:r>
          <a:endParaRPr kumimoji="1" lang="ja-JP" altLang="en-US" sz="1000" b="1">
            <a:latin typeface="ＭＳ Ｐゴシック"/>
          </a:endParaRPr>
        </a:p>
      </xdr:txBody>
    </xdr:sp>
    <xdr:clientData/>
  </xdr:oneCellAnchor>
  <xdr:twoCellAnchor>
    <xdr:from>
      <xdr:col>15</xdr:col>
      <xdr:colOff>92075</xdr:colOff>
      <xdr:row>98</xdr:row>
      <xdr:rowOff>84931</xdr:rowOff>
    </xdr:from>
    <xdr:to>
      <xdr:col>15</xdr:col>
      <xdr:colOff>269875</xdr:colOff>
      <xdr:row>98</xdr:row>
      <xdr:rowOff>84931</xdr:rowOff>
    </xdr:to>
    <xdr:cxnSp macro="">
      <xdr:nvCxnSpPr>
        <xdr:cNvPr id="456" name="直線コネクタ 455"/>
        <xdr:cNvCxnSpPr/>
      </xdr:nvCxnSpPr>
      <xdr:spPr>
        <a:xfrm>
          <a:off x="10388600" y="1688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161089</xdr:rowOff>
    </xdr:from>
    <xdr:ext cx="599010" cy="259045"/>
    <xdr:sp macro="" textlink="">
      <xdr:nvSpPr>
        <xdr:cNvPr id="457" name="土木費最大値テキスト"/>
        <xdr:cNvSpPr txBox="1"/>
      </xdr:nvSpPr>
      <xdr:spPr>
        <a:xfrm>
          <a:off x="10528300" y="1524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321,159</a:t>
          </a:r>
          <a:endParaRPr kumimoji="1" lang="ja-JP" altLang="en-US" sz="1000" b="1">
            <a:latin typeface="ＭＳ Ｐゴシック"/>
          </a:endParaRPr>
        </a:p>
      </xdr:txBody>
    </xdr:sp>
    <xdr:clientData/>
  </xdr:oneCellAnchor>
  <xdr:twoCellAnchor>
    <xdr:from>
      <xdr:col>15</xdr:col>
      <xdr:colOff>92075</xdr:colOff>
      <xdr:row>90</xdr:row>
      <xdr:rowOff>42962</xdr:rowOff>
    </xdr:from>
    <xdr:to>
      <xdr:col>15</xdr:col>
      <xdr:colOff>269875</xdr:colOff>
      <xdr:row>90</xdr:row>
      <xdr:rowOff>42962</xdr:rowOff>
    </xdr:to>
    <xdr:cxnSp macro="">
      <xdr:nvCxnSpPr>
        <xdr:cNvPr id="458" name="直線コネクタ 457"/>
        <xdr:cNvCxnSpPr/>
      </xdr:nvCxnSpPr>
      <xdr:spPr>
        <a:xfrm>
          <a:off x="10388600" y="1547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17467</xdr:rowOff>
    </xdr:from>
    <xdr:to>
      <xdr:col>15</xdr:col>
      <xdr:colOff>180975</xdr:colOff>
      <xdr:row>97</xdr:row>
      <xdr:rowOff>37827</xdr:rowOff>
    </xdr:to>
    <xdr:cxnSp macro="">
      <xdr:nvCxnSpPr>
        <xdr:cNvPr id="459" name="直線コネクタ 458"/>
        <xdr:cNvCxnSpPr/>
      </xdr:nvCxnSpPr>
      <xdr:spPr>
        <a:xfrm flipV="1">
          <a:off x="9639300" y="16648117"/>
          <a:ext cx="838200" cy="2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97682</xdr:rowOff>
    </xdr:from>
    <xdr:ext cx="534377" cy="259045"/>
    <xdr:sp macro="" textlink="">
      <xdr:nvSpPr>
        <xdr:cNvPr id="460" name="土木費平均値テキスト"/>
        <xdr:cNvSpPr txBox="1"/>
      </xdr:nvSpPr>
      <xdr:spPr>
        <a:xfrm>
          <a:off x="10528300" y="16385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74805</xdr:rowOff>
    </xdr:from>
    <xdr:to>
      <xdr:col>15</xdr:col>
      <xdr:colOff>231775</xdr:colOff>
      <xdr:row>97</xdr:row>
      <xdr:rowOff>4955</xdr:rowOff>
    </xdr:to>
    <xdr:sp macro="" textlink="">
      <xdr:nvSpPr>
        <xdr:cNvPr id="461" name="フローチャート : 判断 460"/>
        <xdr:cNvSpPr/>
      </xdr:nvSpPr>
      <xdr:spPr>
        <a:xfrm>
          <a:off x="104267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136578</xdr:rowOff>
    </xdr:from>
    <xdr:to>
      <xdr:col>14</xdr:col>
      <xdr:colOff>28575</xdr:colOff>
      <xdr:row>97</xdr:row>
      <xdr:rowOff>37827</xdr:rowOff>
    </xdr:to>
    <xdr:cxnSp macro="">
      <xdr:nvCxnSpPr>
        <xdr:cNvPr id="462" name="直線コネクタ 461"/>
        <xdr:cNvCxnSpPr/>
      </xdr:nvCxnSpPr>
      <xdr:spPr>
        <a:xfrm>
          <a:off x="8750300" y="16595778"/>
          <a:ext cx="889000" cy="7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97633</xdr:rowOff>
    </xdr:from>
    <xdr:to>
      <xdr:col>14</xdr:col>
      <xdr:colOff>79375</xdr:colOff>
      <xdr:row>97</xdr:row>
      <xdr:rowOff>27783</xdr:rowOff>
    </xdr:to>
    <xdr:sp macro="" textlink="">
      <xdr:nvSpPr>
        <xdr:cNvPr id="463" name="フローチャート : 判断 462"/>
        <xdr:cNvSpPr/>
      </xdr:nvSpPr>
      <xdr:spPr>
        <a:xfrm>
          <a:off x="9588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44310</xdr:rowOff>
    </xdr:from>
    <xdr:ext cx="534377" cy="259045"/>
    <xdr:sp macro="" textlink="">
      <xdr:nvSpPr>
        <xdr:cNvPr id="464" name="テキスト ボックス 463"/>
        <xdr:cNvSpPr txBox="1"/>
      </xdr:nvSpPr>
      <xdr:spPr>
        <a:xfrm>
          <a:off x="9372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136578</xdr:rowOff>
    </xdr:from>
    <xdr:to>
      <xdr:col>12</xdr:col>
      <xdr:colOff>511175</xdr:colOff>
      <xdr:row>96</xdr:row>
      <xdr:rowOff>140057</xdr:rowOff>
    </xdr:to>
    <xdr:cxnSp macro="">
      <xdr:nvCxnSpPr>
        <xdr:cNvPr id="465" name="直線コネクタ 464"/>
        <xdr:cNvCxnSpPr/>
      </xdr:nvCxnSpPr>
      <xdr:spPr>
        <a:xfrm flipV="1">
          <a:off x="7861300" y="16595778"/>
          <a:ext cx="889000" cy="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90390</xdr:rowOff>
    </xdr:from>
    <xdr:to>
      <xdr:col>12</xdr:col>
      <xdr:colOff>561975</xdr:colOff>
      <xdr:row>97</xdr:row>
      <xdr:rowOff>20540</xdr:rowOff>
    </xdr:to>
    <xdr:sp macro="" textlink="">
      <xdr:nvSpPr>
        <xdr:cNvPr id="466" name="フローチャート : 判断 465"/>
        <xdr:cNvSpPr/>
      </xdr:nvSpPr>
      <xdr:spPr>
        <a:xfrm>
          <a:off x="8699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11667</xdr:rowOff>
    </xdr:from>
    <xdr:ext cx="534377" cy="259045"/>
    <xdr:sp macro="" textlink="">
      <xdr:nvSpPr>
        <xdr:cNvPr id="467" name="テキスト ボックス 466"/>
        <xdr:cNvSpPr txBox="1"/>
      </xdr:nvSpPr>
      <xdr:spPr>
        <a:xfrm>
          <a:off x="8483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140057</xdr:rowOff>
    </xdr:from>
    <xdr:to>
      <xdr:col>11</xdr:col>
      <xdr:colOff>307975</xdr:colOff>
      <xdr:row>97</xdr:row>
      <xdr:rowOff>92444</xdr:rowOff>
    </xdr:to>
    <xdr:cxnSp macro="">
      <xdr:nvCxnSpPr>
        <xdr:cNvPr id="468" name="直線コネクタ 467"/>
        <xdr:cNvCxnSpPr/>
      </xdr:nvCxnSpPr>
      <xdr:spPr>
        <a:xfrm flipV="1">
          <a:off x="6972300" y="16599257"/>
          <a:ext cx="889000" cy="12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86189</xdr:rowOff>
    </xdr:from>
    <xdr:to>
      <xdr:col>11</xdr:col>
      <xdr:colOff>358775</xdr:colOff>
      <xdr:row>97</xdr:row>
      <xdr:rowOff>16339</xdr:rowOff>
    </xdr:to>
    <xdr:sp macro="" textlink="">
      <xdr:nvSpPr>
        <xdr:cNvPr id="469" name="フローチャート : 判断 468"/>
        <xdr:cNvSpPr/>
      </xdr:nvSpPr>
      <xdr:spPr>
        <a:xfrm>
          <a:off x="7810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32866</xdr:rowOff>
    </xdr:from>
    <xdr:ext cx="534377" cy="259045"/>
    <xdr:sp macro="" textlink="">
      <xdr:nvSpPr>
        <xdr:cNvPr id="470" name="テキスト ボックス 469"/>
        <xdr:cNvSpPr txBox="1"/>
      </xdr:nvSpPr>
      <xdr:spPr>
        <a:xfrm>
          <a:off x="7594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139032</xdr:rowOff>
    </xdr:from>
    <xdr:to>
      <xdr:col>10</xdr:col>
      <xdr:colOff>155575</xdr:colOff>
      <xdr:row>97</xdr:row>
      <xdr:rowOff>69182</xdr:rowOff>
    </xdr:to>
    <xdr:sp macro="" textlink="">
      <xdr:nvSpPr>
        <xdr:cNvPr id="471" name="フローチャート : 判断 470"/>
        <xdr:cNvSpPr/>
      </xdr:nvSpPr>
      <xdr:spPr>
        <a:xfrm>
          <a:off x="6921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85709</xdr:rowOff>
    </xdr:from>
    <xdr:ext cx="534377" cy="259045"/>
    <xdr:sp macro="" textlink="">
      <xdr:nvSpPr>
        <xdr:cNvPr id="472" name="テキスト ボックス 471"/>
        <xdr:cNvSpPr txBox="1"/>
      </xdr:nvSpPr>
      <xdr:spPr>
        <a:xfrm>
          <a:off x="6705111" y="163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138117</xdr:rowOff>
    </xdr:from>
    <xdr:to>
      <xdr:col>15</xdr:col>
      <xdr:colOff>231775</xdr:colOff>
      <xdr:row>97</xdr:row>
      <xdr:rowOff>68267</xdr:rowOff>
    </xdr:to>
    <xdr:sp macro="" textlink="">
      <xdr:nvSpPr>
        <xdr:cNvPr id="478" name="円/楕円 477"/>
        <xdr:cNvSpPr/>
      </xdr:nvSpPr>
      <xdr:spPr>
        <a:xfrm>
          <a:off x="10426700" y="1659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116544</xdr:rowOff>
    </xdr:from>
    <xdr:ext cx="534377" cy="259045"/>
    <xdr:sp macro="" textlink="">
      <xdr:nvSpPr>
        <xdr:cNvPr id="479" name="土木費該当値テキスト"/>
        <xdr:cNvSpPr txBox="1"/>
      </xdr:nvSpPr>
      <xdr:spPr>
        <a:xfrm>
          <a:off x="10528300" y="1657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64,235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158477</xdr:rowOff>
    </xdr:from>
    <xdr:to>
      <xdr:col>14</xdr:col>
      <xdr:colOff>79375</xdr:colOff>
      <xdr:row>97</xdr:row>
      <xdr:rowOff>88627</xdr:rowOff>
    </xdr:to>
    <xdr:sp macro="" textlink="">
      <xdr:nvSpPr>
        <xdr:cNvPr id="480" name="円/楕円 479"/>
        <xdr:cNvSpPr/>
      </xdr:nvSpPr>
      <xdr:spPr>
        <a:xfrm>
          <a:off x="9588500" y="1661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79754</xdr:rowOff>
    </xdr:from>
    <xdr:ext cx="534377" cy="259045"/>
    <xdr:sp macro="" textlink="">
      <xdr:nvSpPr>
        <xdr:cNvPr id="481" name="テキスト ボックス 480"/>
        <xdr:cNvSpPr txBox="1"/>
      </xdr:nvSpPr>
      <xdr:spPr>
        <a:xfrm>
          <a:off x="9372111" y="1671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59,782</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85778</xdr:rowOff>
    </xdr:from>
    <xdr:to>
      <xdr:col>12</xdr:col>
      <xdr:colOff>561975</xdr:colOff>
      <xdr:row>97</xdr:row>
      <xdr:rowOff>15928</xdr:rowOff>
    </xdr:to>
    <xdr:sp macro="" textlink="">
      <xdr:nvSpPr>
        <xdr:cNvPr id="482" name="円/楕円 481"/>
        <xdr:cNvSpPr/>
      </xdr:nvSpPr>
      <xdr:spPr>
        <a:xfrm>
          <a:off x="8699500" y="1654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32455</xdr:rowOff>
    </xdr:from>
    <xdr:ext cx="534377" cy="259045"/>
    <xdr:sp macro="" textlink="">
      <xdr:nvSpPr>
        <xdr:cNvPr id="483" name="テキスト ボックス 482"/>
        <xdr:cNvSpPr txBox="1"/>
      </xdr:nvSpPr>
      <xdr:spPr>
        <a:xfrm>
          <a:off x="8483111" y="1632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75,683</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89257</xdr:rowOff>
    </xdr:from>
    <xdr:to>
      <xdr:col>11</xdr:col>
      <xdr:colOff>358775</xdr:colOff>
      <xdr:row>97</xdr:row>
      <xdr:rowOff>19407</xdr:rowOff>
    </xdr:to>
    <xdr:sp macro="" textlink="">
      <xdr:nvSpPr>
        <xdr:cNvPr id="484" name="円/楕円 483"/>
        <xdr:cNvSpPr/>
      </xdr:nvSpPr>
      <xdr:spPr>
        <a:xfrm>
          <a:off x="7810500" y="1654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10534</xdr:rowOff>
    </xdr:from>
    <xdr:ext cx="534377" cy="259045"/>
    <xdr:sp macro="" textlink="">
      <xdr:nvSpPr>
        <xdr:cNvPr id="485" name="テキスト ボックス 484"/>
        <xdr:cNvSpPr txBox="1"/>
      </xdr:nvSpPr>
      <xdr:spPr>
        <a:xfrm>
          <a:off x="7594111" y="1664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74,922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41644</xdr:rowOff>
    </xdr:from>
    <xdr:to>
      <xdr:col>10</xdr:col>
      <xdr:colOff>155575</xdr:colOff>
      <xdr:row>97</xdr:row>
      <xdr:rowOff>143244</xdr:rowOff>
    </xdr:to>
    <xdr:sp macro="" textlink="">
      <xdr:nvSpPr>
        <xdr:cNvPr id="486" name="円/楕円 485"/>
        <xdr:cNvSpPr/>
      </xdr:nvSpPr>
      <xdr:spPr>
        <a:xfrm>
          <a:off x="6921500" y="1667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134371</xdr:rowOff>
    </xdr:from>
    <xdr:ext cx="534377" cy="259045"/>
    <xdr:sp macro="" textlink="">
      <xdr:nvSpPr>
        <xdr:cNvPr id="487" name="テキスト ボックス 486"/>
        <xdr:cNvSpPr txBox="1"/>
      </xdr:nvSpPr>
      <xdr:spPr>
        <a:xfrm>
          <a:off x="6705111" y="1676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47,836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18,949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86894</xdr:rowOff>
    </xdr:from>
    <xdr:to>
      <xdr:col>23</xdr:col>
      <xdr:colOff>516889</xdr:colOff>
      <xdr:row>39</xdr:row>
      <xdr:rowOff>36647</xdr:rowOff>
    </xdr:to>
    <xdr:cxnSp macro="">
      <xdr:nvCxnSpPr>
        <xdr:cNvPr id="510" name="直線コネクタ 509"/>
        <xdr:cNvCxnSpPr/>
      </xdr:nvCxnSpPr>
      <xdr:spPr>
        <a:xfrm flipV="1">
          <a:off x="16317595" y="5401844"/>
          <a:ext cx="1269" cy="132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40474</xdr:rowOff>
    </xdr:from>
    <xdr:ext cx="534377" cy="259045"/>
    <xdr:sp macro="" textlink="">
      <xdr:nvSpPr>
        <xdr:cNvPr id="511" name="消防費最小値テキスト"/>
        <xdr:cNvSpPr txBox="1"/>
      </xdr:nvSpPr>
      <xdr:spPr>
        <a:xfrm>
          <a:off x="16370300" y="672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17,008</a:t>
          </a:r>
          <a:endParaRPr kumimoji="1" lang="ja-JP" altLang="en-US" sz="1000" b="1">
            <a:latin typeface="ＭＳ Ｐゴシック"/>
          </a:endParaRPr>
        </a:p>
      </xdr:txBody>
    </xdr:sp>
    <xdr:clientData/>
  </xdr:oneCellAnchor>
  <xdr:twoCellAnchor>
    <xdr:from>
      <xdr:col>23</xdr:col>
      <xdr:colOff>428625</xdr:colOff>
      <xdr:row>39</xdr:row>
      <xdr:rowOff>36647</xdr:rowOff>
    </xdr:from>
    <xdr:to>
      <xdr:col>23</xdr:col>
      <xdr:colOff>606425</xdr:colOff>
      <xdr:row>39</xdr:row>
      <xdr:rowOff>36647</xdr:rowOff>
    </xdr:to>
    <xdr:cxnSp macro="">
      <xdr:nvCxnSpPr>
        <xdr:cNvPr id="512" name="直線コネクタ 511"/>
        <xdr:cNvCxnSpPr/>
      </xdr:nvCxnSpPr>
      <xdr:spPr>
        <a:xfrm>
          <a:off x="16230600" y="672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33571</xdr:rowOff>
    </xdr:from>
    <xdr:ext cx="534377" cy="259045"/>
    <xdr:sp macro="" textlink="">
      <xdr:nvSpPr>
        <xdr:cNvPr id="513" name="消防費最大値テキスト"/>
        <xdr:cNvSpPr txBox="1"/>
      </xdr:nvSpPr>
      <xdr:spPr>
        <a:xfrm>
          <a:off x="16370300" y="51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74,810</a:t>
          </a:r>
          <a:endParaRPr kumimoji="1" lang="ja-JP" altLang="en-US" sz="1000" b="1">
            <a:latin typeface="ＭＳ Ｐゴシック"/>
          </a:endParaRPr>
        </a:p>
      </xdr:txBody>
    </xdr:sp>
    <xdr:clientData/>
  </xdr:oneCellAnchor>
  <xdr:twoCellAnchor>
    <xdr:from>
      <xdr:col>23</xdr:col>
      <xdr:colOff>428625</xdr:colOff>
      <xdr:row>31</xdr:row>
      <xdr:rowOff>86894</xdr:rowOff>
    </xdr:from>
    <xdr:to>
      <xdr:col>23</xdr:col>
      <xdr:colOff>606425</xdr:colOff>
      <xdr:row>31</xdr:row>
      <xdr:rowOff>86894</xdr:rowOff>
    </xdr:to>
    <xdr:cxnSp macro="">
      <xdr:nvCxnSpPr>
        <xdr:cNvPr id="514" name="直線コネクタ 513"/>
        <xdr:cNvCxnSpPr/>
      </xdr:nvCxnSpPr>
      <xdr:spPr>
        <a:xfrm>
          <a:off x="16230600" y="54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66342</xdr:rowOff>
    </xdr:from>
    <xdr:to>
      <xdr:col>23</xdr:col>
      <xdr:colOff>517525</xdr:colOff>
      <xdr:row>32</xdr:row>
      <xdr:rowOff>132705</xdr:rowOff>
    </xdr:to>
    <xdr:cxnSp macro="">
      <xdr:nvCxnSpPr>
        <xdr:cNvPr id="515" name="直線コネクタ 514"/>
        <xdr:cNvCxnSpPr/>
      </xdr:nvCxnSpPr>
      <xdr:spPr>
        <a:xfrm>
          <a:off x="15481300" y="5381292"/>
          <a:ext cx="838200" cy="23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78551</xdr:rowOff>
    </xdr:from>
    <xdr:ext cx="534377" cy="259045"/>
    <xdr:sp macro="" textlink="">
      <xdr:nvSpPr>
        <xdr:cNvPr id="516" name="消防費平均値テキスト"/>
        <xdr:cNvSpPr txBox="1"/>
      </xdr:nvSpPr>
      <xdr:spPr>
        <a:xfrm>
          <a:off x="16370300" y="6250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100124</xdr:rowOff>
    </xdr:from>
    <xdr:to>
      <xdr:col>23</xdr:col>
      <xdr:colOff>568325</xdr:colOff>
      <xdr:row>37</xdr:row>
      <xdr:rowOff>30274</xdr:rowOff>
    </xdr:to>
    <xdr:sp macro="" textlink="">
      <xdr:nvSpPr>
        <xdr:cNvPr id="517" name="フローチャート : 判断 516"/>
        <xdr:cNvSpPr/>
      </xdr:nvSpPr>
      <xdr:spPr>
        <a:xfrm>
          <a:off x="162687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66342</xdr:rowOff>
    </xdr:from>
    <xdr:to>
      <xdr:col>22</xdr:col>
      <xdr:colOff>365125</xdr:colOff>
      <xdr:row>35</xdr:row>
      <xdr:rowOff>33813</xdr:rowOff>
    </xdr:to>
    <xdr:cxnSp macro="">
      <xdr:nvCxnSpPr>
        <xdr:cNvPr id="518" name="直線コネクタ 517"/>
        <xdr:cNvCxnSpPr/>
      </xdr:nvCxnSpPr>
      <xdr:spPr>
        <a:xfrm flipV="1">
          <a:off x="14592300" y="5381292"/>
          <a:ext cx="889000" cy="65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169710</xdr:rowOff>
    </xdr:from>
    <xdr:to>
      <xdr:col>22</xdr:col>
      <xdr:colOff>415925</xdr:colOff>
      <xdr:row>36</xdr:row>
      <xdr:rowOff>99860</xdr:rowOff>
    </xdr:to>
    <xdr:sp macro="" textlink="">
      <xdr:nvSpPr>
        <xdr:cNvPr id="519" name="フローチャート : 判断 518"/>
        <xdr:cNvSpPr/>
      </xdr:nvSpPr>
      <xdr:spPr>
        <a:xfrm>
          <a:off x="15430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90987</xdr:rowOff>
    </xdr:from>
    <xdr:ext cx="534377" cy="259045"/>
    <xdr:sp macro="" textlink="">
      <xdr:nvSpPr>
        <xdr:cNvPr id="520" name="テキスト ボックス 519"/>
        <xdr:cNvSpPr txBox="1"/>
      </xdr:nvSpPr>
      <xdr:spPr>
        <a:xfrm>
          <a:off x="15214111" y="626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33813</xdr:rowOff>
    </xdr:from>
    <xdr:to>
      <xdr:col>21</xdr:col>
      <xdr:colOff>161925</xdr:colOff>
      <xdr:row>35</xdr:row>
      <xdr:rowOff>159839</xdr:rowOff>
    </xdr:to>
    <xdr:cxnSp macro="">
      <xdr:nvCxnSpPr>
        <xdr:cNvPr id="521" name="直線コネクタ 520"/>
        <xdr:cNvCxnSpPr/>
      </xdr:nvCxnSpPr>
      <xdr:spPr>
        <a:xfrm flipV="1">
          <a:off x="13703300" y="6034563"/>
          <a:ext cx="889000" cy="12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117909</xdr:rowOff>
    </xdr:from>
    <xdr:to>
      <xdr:col>21</xdr:col>
      <xdr:colOff>212725</xdr:colOff>
      <xdr:row>37</xdr:row>
      <xdr:rowOff>48059</xdr:rowOff>
    </xdr:to>
    <xdr:sp macro="" textlink="">
      <xdr:nvSpPr>
        <xdr:cNvPr id="522" name="フローチャート : 判断 521"/>
        <xdr:cNvSpPr/>
      </xdr:nvSpPr>
      <xdr:spPr>
        <a:xfrm>
          <a:off x="14541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39186</xdr:rowOff>
    </xdr:from>
    <xdr:ext cx="534377" cy="259045"/>
    <xdr:sp macro="" textlink="">
      <xdr:nvSpPr>
        <xdr:cNvPr id="523" name="テキスト ボックス 522"/>
        <xdr:cNvSpPr txBox="1"/>
      </xdr:nvSpPr>
      <xdr:spPr>
        <a:xfrm>
          <a:off x="14325111" y="63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102438</xdr:rowOff>
    </xdr:from>
    <xdr:to>
      <xdr:col>19</xdr:col>
      <xdr:colOff>644525</xdr:colOff>
      <xdr:row>35</xdr:row>
      <xdr:rowOff>159839</xdr:rowOff>
    </xdr:to>
    <xdr:cxnSp macro="">
      <xdr:nvCxnSpPr>
        <xdr:cNvPr id="524" name="直線コネクタ 523"/>
        <xdr:cNvCxnSpPr/>
      </xdr:nvCxnSpPr>
      <xdr:spPr>
        <a:xfrm>
          <a:off x="12814300" y="6103188"/>
          <a:ext cx="889000" cy="5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136723</xdr:rowOff>
    </xdr:from>
    <xdr:to>
      <xdr:col>20</xdr:col>
      <xdr:colOff>9525</xdr:colOff>
      <xdr:row>37</xdr:row>
      <xdr:rowOff>66873</xdr:rowOff>
    </xdr:to>
    <xdr:sp macro="" textlink="">
      <xdr:nvSpPr>
        <xdr:cNvPr id="525" name="フローチャート : 判断 524"/>
        <xdr:cNvSpPr/>
      </xdr:nvSpPr>
      <xdr:spPr>
        <a:xfrm>
          <a:off x="13652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58000</xdr:rowOff>
    </xdr:from>
    <xdr:ext cx="534377" cy="259045"/>
    <xdr:sp macro="" textlink="">
      <xdr:nvSpPr>
        <xdr:cNvPr id="526" name="テキスト ボックス 525"/>
        <xdr:cNvSpPr txBox="1"/>
      </xdr:nvSpPr>
      <xdr:spPr>
        <a:xfrm>
          <a:off x="13436111" y="640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16251</xdr:rowOff>
    </xdr:from>
    <xdr:to>
      <xdr:col>18</xdr:col>
      <xdr:colOff>492125</xdr:colOff>
      <xdr:row>37</xdr:row>
      <xdr:rowOff>117851</xdr:rowOff>
    </xdr:to>
    <xdr:sp macro="" textlink="">
      <xdr:nvSpPr>
        <xdr:cNvPr id="527" name="フローチャート : 判断 526"/>
        <xdr:cNvSpPr/>
      </xdr:nvSpPr>
      <xdr:spPr>
        <a:xfrm>
          <a:off x="12763500" y="63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108978</xdr:rowOff>
    </xdr:from>
    <xdr:ext cx="534377" cy="259045"/>
    <xdr:sp macro="" textlink="">
      <xdr:nvSpPr>
        <xdr:cNvPr id="528" name="テキスト ボックス 527"/>
        <xdr:cNvSpPr txBox="1"/>
      </xdr:nvSpPr>
      <xdr:spPr>
        <a:xfrm>
          <a:off x="12547111" y="645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32</xdr:row>
      <xdr:rowOff>81905</xdr:rowOff>
    </xdr:from>
    <xdr:to>
      <xdr:col>23</xdr:col>
      <xdr:colOff>568325</xdr:colOff>
      <xdr:row>33</xdr:row>
      <xdr:rowOff>12055</xdr:rowOff>
    </xdr:to>
    <xdr:sp macro="" textlink="">
      <xdr:nvSpPr>
        <xdr:cNvPr id="534" name="円/楕円 533"/>
        <xdr:cNvSpPr/>
      </xdr:nvSpPr>
      <xdr:spPr>
        <a:xfrm>
          <a:off x="16268700" y="556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31</xdr:row>
      <xdr:rowOff>104782</xdr:rowOff>
    </xdr:from>
    <xdr:ext cx="534377" cy="259045"/>
    <xdr:sp macro="" textlink="">
      <xdr:nvSpPr>
        <xdr:cNvPr id="535" name="消防費該当値テキスト"/>
        <xdr:cNvSpPr txBox="1"/>
      </xdr:nvSpPr>
      <xdr:spPr>
        <a:xfrm>
          <a:off x="16370300" y="541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65,306</a:t>
          </a:r>
          <a:endParaRPr kumimoji="1" lang="ja-JP" altLang="en-US" sz="1000" b="1">
            <a:solidFill>
              <a:srgbClr val="FF0000"/>
            </a:solidFill>
            <a:latin typeface="ＭＳ Ｐゴシック"/>
          </a:endParaRPr>
        </a:p>
      </xdr:txBody>
    </xdr:sp>
    <xdr:clientData/>
  </xdr:oneCellAnchor>
  <xdr:twoCellAnchor>
    <xdr:from>
      <xdr:col>22</xdr:col>
      <xdr:colOff>314325</xdr:colOff>
      <xdr:row>31</xdr:row>
      <xdr:rowOff>15542</xdr:rowOff>
    </xdr:from>
    <xdr:to>
      <xdr:col>22</xdr:col>
      <xdr:colOff>415925</xdr:colOff>
      <xdr:row>31</xdr:row>
      <xdr:rowOff>117142</xdr:rowOff>
    </xdr:to>
    <xdr:sp macro="" textlink="">
      <xdr:nvSpPr>
        <xdr:cNvPr id="536" name="円/楕円 535"/>
        <xdr:cNvSpPr/>
      </xdr:nvSpPr>
      <xdr:spPr>
        <a:xfrm>
          <a:off x="15430500" y="533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29</xdr:row>
      <xdr:rowOff>133669</xdr:rowOff>
    </xdr:from>
    <xdr:ext cx="534377" cy="259045"/>
    <xdr:sp macro="" textlink="">
      <xdr:nvSpPr>
        <xdr:cNvPr id="537" name="テキスト ボックス 536"/>
        <xdr:cNvSpPr txBox="1"/>
      </xdr:nvSpPr>
      <xdr:spPr>
        <a:xfrm>
          <a:off x="15214111" y="510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75,709</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154463</xdr:rowOff>
    </xdr:from>
    <xdr:to>
      <xdr:col>21</xdr:col>
      <xdr:colOff>212725</xdr:colOff>
      <xdr:row>35</xdr:row>
      <xdr:rowOff>84613</xdr:rowOff>
    </xdr:to>
    <xdr:sp macro="" textlink="">
      <xdr:nvSpPr>
        <xdr:cNvPr id="538" name="円/楕円 537"/>
        <xdr:cNvSpPr/>
      </xdr:nvSpPr>
      <xdr:spPr>
        <a:xfrm>
          <a:off x="14541500" y="598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101140</xdr:rowOff>
    </xdr:from>
    <xdr:ext cx="534377" cy="259045"/>
    <xdr:sp macro="" textlink="">
      <xdr:nvSpPr>
        <xdr:cNvPr id="539" name="テキスト ボックス 538"/>
        <xdr:cNvSpPr txBox="1"/>
      </xdr:nvSpPr>
      <xdr:spPr>
        <a:xfrm>
          <a:off x="14325111" y="575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47,132</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109039</xdr:rowOff>
    </xdr:from>
    <xdr:to>
      <xdr:col>20</xdr:col>
      <xdr:colOff>9525</xdr:colOff>
      <xdr:row>36</xdr:row>
      <xdr:rowOff>39189</xdr:rowOff>
    </xdr:to>
    <xdr:sp macro="" textlink="">
      <xdr:nvSpPr>
        <xdr:cNvPr id="540" name="円/楕円 539"/>
        <xdr:cNvSpPr/>
      </xdr:nvSpPr>
      <xdr:spPr>
        <a:xfrm>
          <a:off x="13652500" y="610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55716</xdr:rowOff>
    </xdr:from>
    <xdr:ext cx="534377" cy="259045"/>
    <xdr:sp macro="" textlink="">
      <xdr:nvSpPr>
        <xdr:cNvPr id="541" name="テキスト ボックス 540"/>
        <xdr:cNvSpPr txBox="1"/>
      </xdr:nvSpPr>
      <xdr:spPr>
        <a:xfrm>
          <a:off x="13436111" y="588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41,619</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51638</xdr:rowOff>
    </xdr:from>
    <xdr:to>
      <xdr:col>18</xdr:col>
      <xdr:colOff>492125</xdr:colOff>
      <xdr:row>35</xdr:row>
      <xdr:rowOff>153238</xdr:rowOff>
    </xdr:to>
    <xdr:sp macro="" textlink="">
      <xdr:nvSpPr>
        <xdr:cNvPr id="542" name="円/楕円 541"/>
        <xdr:cNvSpPr/>
      </xdr:nvSpPr>
      <xdr:spPr>
        <a:xfrm>
          <a:off x="12763500" y="60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169765</xdr:rowOff>
    </xdr:from>
    <xdr:ext cx="534377" cy="259045"/>
    <xdr:sp macro="" textlink="">
      <xdr:nvSpPr>
        <xdr:cNvPr id="543" name="テキスト ボックス 542"/>
        <xdr:cNvSpPr txBox="1"/>
      </xdr:nvSpPr>
      <xdr:spPr>
        <a:xfrm>
          <a:off x="12547111" y="582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44,130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63,395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5" name="テキスト ボックス 55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7" name="テキスト ボックス 55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9" name="テキスト ボックス 55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159099</xdr:rowOff>
    </xdr:from>
    <xdr:to>
      <xdr:col>23</xdr:col>
      <xdr:colOff>516889</xdr:colOff>
      <xdr:row>58</xdr:row>
      <xdr:rowOff>2709</xdr:rowOff>
    </xdr:to>
    <xdr:cxnSp macro="">
      <xdr:nvCxnSpPr>
        <xdr:cNvPr id="565" name="直線コネクタ 564"/>
        <xdr:cNvCxnSpPr/>
      </xdr:nvCxnSpPr>
      <xdr:spPr>
        <a:xfrm flipV="1">
          <a:off x="16317595" y="8903049"/>
          <a:ext cx="1269" cy="104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6536</xdr:rowOff>
    </xdr:from>
    <xdr:ext cx="534377" cy="259045"/>
    <xdr:sp macro="" textlink="">
      <xdr:nvSpPr>
        <xdr:cNvPr id="566" name="教育費最小値テキスト"/>
        <xdr:cNvSpPr txBox="1"/>
      </xdr:nvSpPr>
      <xdr:spPr>
        <a:xfrm>
          <a:off x="16370300" y="995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29,963</a:t>
          </a:r>
          <a:endParaRPr kumimoji="1" lang="ja-JP" altLang="en-US" sz="1000" b="1">
            <a:latin typeface="ＭＳ Ｐゴシック"/>
          </a:endParaRPr>
        </a:p>
      </xdr:txBody>
    </xdr:sp>
    <xdr:clientData/>
  </xdr:oneCellAnchor>
  <xdr:twoCellAnchor>
    <xdr:from>
      <xdr:col>23</xdr:col>
      <xdr:colOff>428625</xdr:colOff>
      <xdr:row>58</xdr:row>
      <xdr:rowOff>2709</xdr:rowOff>
    </xdr:from>
    <xdr:to>
      <xdr:col>23</xdr:col>
      <xdr:colOff>606425</xdr:colOff>
      <xdr:row>58</xdr:row>
      <xdr:rowOff>2709</xdr:rowOff>
    </xdr:to>
    <xdr:cxnSp macro="">
      <xdr:nvCxnSpPr>
        <xdr:cNvPr id="567" name="直線コネクタ 566"/>
        <xdr:cNvCxnSpPr/>
      </xdr:nvCxnSpPr>
      <xdr:spPr>
        <a:xfrm>
          <a:off x="16230600" y="994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105776</xdr:rowOff>
    </xdr:from>
    <xdr:ext cx="599010" cy="259045"/>
    <xdr:sp macro="" textlink="">
      <xdr:nvSpPr>
        <xdr:cNvPr id="568" name="教育費最大値テキスト"/>
        <xdr:cNvSpPr txBox="1"/>
      </xdr:nvSpPr>
      <xdr:spPr>
        <a:xfrm>
          <a:off x="16370300" y="867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258,257</a:t>
          </a:r>
          <a:endParaRPr kumimoji="1" lang="ja-JP" altLang="en-US" sz="1000" b="1">
            <a:latin typeface="ＭＳ Ｐゴシック"/>
          </a:endParaRPr>
        </a:p>
      </xdr:txBody>
    </xdr:sp>
    <xdr:clientData/>
  </xdr:oneCellAnchor>
  <xdr:twoCellAnchor>
    <xdr:from>
      <xdr:col>23</xdr:col>
      <xdr:colOff>428625</xdr:colOff>
      <xdr:row>51</xdr:row>
      <xdr:rowOff>159099</xdr:rowOff>
    </xdr:from>
    <xdr:to>
      <xdr:col>23</xdr:col>
      <xdr:colOff>606425</xdr:colOff>
      <xdr:row>51</xdr:row>
      <xdr:rowOff>159099</xdr:rowOff>
    </xdr:to>
    <xdr:cxnSp macro="">
      <xdr:nvCxnSpPr>
        <xdr:cNvPr id="569" name="直線コネクタ 568"/>
        <xdr:cNvCxnSpPr/>
      </xdr:nvCxnSpPr>
      <xdr:spPr>
        <a:xfrm>
          <a:off x="16230600" y="890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25537</xdr:rowOff>
    </xdr:from>
    <xdr:to>
      <xdr:col>23</xdr:col>
      <xdr:colOff>517525</xdr:colOff>
      <xdr:row>55</xdr:row>
      <xdr:rowOff>78906</xdr:rowOff>
    </xdr:to>
    <xdr:cxnSp macro="">
      <xdr:nvCxnSpPr>
        <xdr:cNvPr id="570" name="直線コネクタ 569"/>
        <xdr:cNvCxnSpPr/>
      </xdr:nvCxnSpPr>
      <xdr:spPr>
        <a:xfrm>
          <a:off x="15481300" y="9283837"/>
          <a:ext cx="838200" cy="2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103299</xdr:rowOff>
    </xdr:from>
    <xdr:ext cx="534377" cy="259045"/>
    <xdr:sp macro="" textlink="">
      <xdr:nvSpPr>
        <xdr:cNvPr id="571" name="教育費平均値テキスト"/>
        <xdr:cNvSpPr txBox="1"/>
      </xdr:nvSpPr>
      <xdr:spPr>
        <a:xfrm>
          <a:off x="16370300" y="9704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67,132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124872</xdr:rowOff>
    </xdr:from>
    <xdr:to>
      <xdr:col>23</xdr:col>
      <xdr:colOff>568325</xdr:colOff>
      <xdr:row>57</xdr:row>
      <xdr:rowOff>55022</xdr:rowOff>
    </xdr:to>
    <xdr:sp macro="" textlink="">
      <xdr:nvSpPr>
        <xdr:cNvPr id="572" name="フローチャート : 判断 571"/>
        <xdr:cNvSpPr/>
      </xdr:nvSpPr>
      <xdr:spPr>
        <a:xfrm>
          <a:off x="162687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25537</xdr:rowOff>
    </xdr:from>
    <xdr:to>
      <xdr:col>22</xdr:col>
      <xdr:colOff>365125</xdr:colOff>
      <xdr:row>54</xdr:row>
      <xdr:rowOff>136692</xdr:rowOff>
    </xdr:to>
    <xdr:cxnSp macro="">
      <xdr:nvCxnSpPr>
        <xdr:cNvPr id="573" name="直線コネクタ 572"/>
        <xdr:cNvCxnSpPr/>
      </xdr:nvCxnSpPr>
      <xdr:spPr>
        <a:xfrm flipV="1">
          <a:off x="14592300" y="9283837"/>
          <a:ext cx="889000" cy="11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113099</xdr:rowOff>
    </xdr:from>
    <xdr:to>
      <xdr:col>22</xdr:col>
      <xdr:colOff>415925</xdr:colOff>
      <xdr:row>57</xdr:row>
      <xdr:rowOff>43249</xdr:rowOff>
    </xdr:to>
    <xdr:sp macro="" textlink="">
      <xdr:nvSpPr>
        <xdr:cNvPr id="574" name="フローチャート : 判断 573"/>
        <xdr:cNvSpPr/>
      </xdr:nvSpPr>
      <xdr:spPr>
        <a:xfrm>
          <a:off x="15430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34376</xdr:rowOff>
    </xdr:from>
    <xdr:ext cx="534377" cy="259045"/>
    <xdr:sp macro="" textlink="">
      <xdr:nvSpPr>
        <xdr:cNvPr id="575" name="テキスト ボックス 574"/>
        <xdr:cNvSpPr txBox="1"/>
      </xdr:nvSpPr>
      <xdr:spPr>
        <a:xfrm>
          <a:off x="15214111" y="980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136692</xdr:rowOff>
    </xdr:from>
    <xdr:to>
      <xdr:col>21</xdr:col>
      <xdr:colOff>161925</xdr:colOff>
      <xdr:row>55</xdr:row>
      <xdr:rowOff>84246</xdr:rowOff>
    </xdr:to>
    <xdr:cxnSp macro="">
      <xdr:nvCxnSpPr>
        <xdr:cNvPr id="576" name="直線コネクタ 575"/>
        <xdr:cNvCxnSpPr/>
      </xdr:nvCxnSpPr>
      <xdr:spPr>
        <a:xfrm flipV="1">
          <a:off x="13703300" y="9394992"/>
          <a:ext cx="889000" cy="11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90377</xdr:rowOff>
    </xdr:from>
    <xdr:to>
      <xdr:col>21</xdr:col>
      <xdr:colOff>212725</xdr:colOff>
      <xdr:row>57</xdr:row>
      <xdr:rowOff>20527</xdr:rowOff>
    </xdr:to>
    <xdr:sp macro="" textlink="">
      <xdr:nvSpPr>
        <xdr:cNvPr id="577" name="フローチャート : 判断 576"/>
        <xdr:cNvSpPr/>
      </xdr:nvSpPr>
      <xdr:spPr>
        <a:xfrm>
          <a:off x="14541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11654</xdr:rowOff>
    </xdr:from>
    <xdr:ext cx="534377" cy="259045"/>
    <xdr:sp macro="" textlink="">
      <xdr:nvSpPr>
        <xdr:cNvPr id="578" name="テキスト ボックス 577"/>
        <xdr:cNvSpPr txBox="1"/>
      </xdr:nvSpPr>
      <xdr:spPr>
        <a:xfrm>
          <a:off x="14325111" y="97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54122</xdr:rowOff>
    </xdr:from>
    <xdr:to>
      <xdr:col>19</xdr:col>
      <xdr:colOff>644525</xdr:colOff>
      <xdr:row>55</xdr:row>
      <xdr:rowOff>84246</xdr:rowOff>
    </xdr:to>
    <xdr:cxnSp macro="">
      <xdr:nvCxnSpPr>
        <xdr:cNvPr id="579" name="直線コネクタ 578"/>
        <xdr:cNvCxnSpPr/>
      </xdr:nvCxnSpPr>
      <xdr:spPr>
        <a:xfrm>
          <a:off x="12814300" y="9483872"/>
          <a:ext cx="889000" cy="3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100509</xdr:rowOff>
    </xdr:from>
    <xdr:to>
      <xdr:col>20</xdr:col>
      <xdr:colOff>9525</xdr:colOff>
      <xdr:row>57</xdr:row>
      <xdr:rowOff>30659</xdr:rowOff>
    </xdr:to>
    <xdr:sp macro="" textlink="">
      <xdr:nvSpPr>
        <xdr:cNvPr id="580" name="フローチャート : 判断 579"/>
        <xdr:cNvSpPr/>
      </xdr:nvSpPr>
      <xdr:spPr>
        <a:xfrm>
          <a:off x="13652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21786</xdr:rowOff>
    </xdr:from>
    <xdr:ext cx="534377" cy="259045"/>
    <xdr:sp macro="" textlink="">
      <xdr:nvSpPr>
        <xdr:cNvPr id="581" name="テキスト ボックス 580"/>
        <xdr:cNvSpPr txBox="1"/>
      </xdr:nvSpPr>
      <xdr:spPr>
        <a:xfrm>
          <a:off x="13436111" y="979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120909</xdr:rowOff>
    </xdr:from>
    <xdr:to>
      <xdr:col>18</xdr:col>
      <xdr:colOff>492125</xdr:colOff>
      <xdr:row>57</xdr:row>
      <xdr:rowOff>51059</xdr:rowOff>
    </xdr:to>
    <xdr:sp macro="" textlink="">
      <xdr:nvSpPr>
        <xdr:cNvPr id="582" name="フローチャート : 判断 581"/>
        <xdr:cNvSpPr/>
      </xdr:nvSpPr>
      <xdr:spPr>
        <a:xfrm>
          <a:off x="12763500" y="972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42186</xdr:rowOff>
    </xdr:from>
    <xdr:ext cx="534377" cy="259045"/>
    <xdr:sp macro="" textlink="">
      <xdr:nvSpPr>
        <xdr:cNvPr id="583" name="テキスト ボックス 582"/>
        <xdr:cNvSpPr txBox="1"/>
      </xdr:nvSpPr>
      <xdr:spPr>
        <a:xfrm>
          <a:off x="12547111" y="981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28106</xdr:rowOff>
    </xdr:from>
    <xdr:to>
      <xdr:col>23</xdr:col>
      <xdr:colOff>568325</xdr:colOff>
      <xdr:row>55</xdr:row>
      <xdr:rowOff>129706</xdr:rowOff>
    </xdr:to>
    <xdr:sp macro="" textlink="">
      <xdr:nvSpPr>
        <xdr:cNvPr id="589" name="円/楕円 588"/>
        <xdr:cNvSpPr/>
      </xdr:nvSpPr>
      <xdr:spPr>
        <a:xfrm>
          <a:off x="16268700" y="945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50983</xdr:rowOff>
    </xdr:from>
    <xdr:ext cx="599010" cy="259045"/>
    <xdr:sp macro="" textlink="">
      <xdr:nvSpPr>
        <xdr:cNvPr id="590" name="教育費該当値テキスト"/>
        <xdr:cNvSpPr txBox="1"/>
      </xdr:nvSpPr>
      <xdr:spPr>
        <a:xfrm>
          <a:off x="16370300" y="9309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125,797</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146187</xdr:rowOff>
    </xdr:from>
    <xdr:to>
      <xdr:col>22</xdr:col>
      <xdr:colOff>415925</xdr:colOff>
      <xdr:row>54</xdr:row>
      <xdr:rowOff>76337</xdr:rowOff>
    </xdr:to>
    <xdr:sp macro="" textlink="">
      <xdr:nvSpPr>
        <xdr:cNvPr id="591" name="円/楕円 590"/>
        <xdr:cNvSpPr/>
      </xdr:nvSpPr>
      <xdr:spPr>
        <a:xfrm>
          <a:off x="15430500" y="923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52</xdr:row>
      <xdr:rowOff>92864</xdr:rowOff>
    </xdr:from>
    <xdr:ext cx="599010" cy="259045"/>
    <xdr:sp macro="" textlink="">
      <xdr:nvSpPr>
        <xdr:cNvPr id="592" name="テキスト ボックス 591"/>
        <xdr:cNvSpPr txBox="1"/>
      </xdr:nvSpPr>
      <xdr:spPr>
        <a:xfrm>
          <a:off x="15181794" y="9008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174,970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85892</xdr:rowOff>
    </xdr:from>
    <xdr:to>
      <xdr:col>21</xdr:col>
      <xdr:colOff>212725</xdr:colOff>
      <xdr:row>55</xdr:row>
      <xdr:rowOff>16042</xdr:rowOff>
    </xdr:to>
    <xdr:sp macro="" textlink="">
      <xdr:nvSpPr>
        <xdr:cNvPr id="593" name="円/楕円 592"/>
        <xdr:cNvSpPr/>
      </xdr:nvSpPr>
      <xdr:spPr>
        <a:xfrm>
          <a:off x="14541500" y="934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53</xdr:row>
      <xdr:rowOff>32569</xdr:rowOff>
    </xdr:from>
    <xdr:ext cx="599010" cy="259045"/>
    <xdr:sp macro="" textlink="">
      <xdr:nvSpPr>
        <xdr:cNvPr id="594" name="テキスト ボックス 593"/>
        <xdr:cNvSpPr txBox="1"/>
      </xdr:nvSpPr>
      <xdr:spPr>
        <a:xfrm>
          <a:off x="14292794" y="9119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150,658</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33446</xdr:rowOff>
    </xdr:from>
    <xdr:to>
      <xdr:col>20</xdr:col>
      <xdr:colOff>9525</xdr:colOff>
      <xdr:row>55</xdr:row>
      <xdr:rowOff>135046</xdr:rowOff>
    </xdr:to>
    <xdr:sp macro="" textlink="">
      <xdr:nvSpPr>
        <xdr:cNvPr id="595" name="円/楕円 594"/>
        <xdr:cNvSpPr/>
      </xdr:nvSpPr>
      <xdr:spPr>
        <a:xfrm>
          <a:off x="13652500" y="946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53</xdr:row>
      <xdr:rowOff>151573</xdr:rowOff>
    </xdr:from>
    <xdr:ext cx="599010" cy="259045"/>
    <xdr:sp macro="" textlink="">
      <xdr:nvSpPr>
        <xdr:cNvPr id="596" name="テキスト ボックス 595"/>
        <xdr:cNvSpPr txBox="1"/>
      </xdr:nvSpPr>
      <xdr:spPr>
        <a:xfrm>
          <a:off x="13403794" y="9238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124,629</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3322</xdr:rowOff>
    </xdr:from>
    <xdr:to>
      <xdr:col>18</xdr:col>
      <xdr:colOff>492125</xdr:colOff>
      <xdr:row>55</xdr:row>
      <xdr:rowOff>104922</xdr:rowOff>
    </xdr:to>
    <xdr:sp macro="" textlink="">
      <xdr:nvSpPr>
        <xdr:cNvPr id="597" name="円/楕円 596"/>
        <xdr:cNvSpPr/>
      </xdr:nvSpPr>
      <xdr:spPr>
        <a:xfrm>
          <a:off x="12763500" y="943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53</xdr:row>
      <xdr:rowOff>121449</xdr:rowOff>
    </xdr:from>
    <xdr:ext cx="599010" cy="259045"/>
    <xdr:sp macro="" textlink="">
      <xdr:nvSpPr>
        <xdr:cNvPr id="598" name="テキスト ボックス 597"/>
        <xdr:cNvSpPr txBox="1"/>
      </xdr:nvSpPr>
      <xdr:spPr>
        <a:xfrm>
          <a:off x="12514794" y="920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131,218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6" name="テキスト ボックス 61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73</xdr:row>
      <xdr:rowOff>117541</xdr:rowOff>
    </xdr:from>
    <xdr:to>
      <xdr:col>23</xdr:col>
      <xdr:colOff>516889</xdr:colOff>
      <xdr:row>79</xdr:row>
      <xdr:rowOff>44450</xdr:rowOff>
    </xdr:to>
    <xdr:cxnSp macro="">
      <xdr:nvCxnSpPr>
        <xdr:cNvPr id="622" name="直線コネクタ 621"/>
        <xdr:cNvCxnSpPr/>
      </xdr:nvCxnSpPr>
      <xdr:spPr>
        <a:xfrm flipV="1">
          <a:off x="16317595" y="12633391"/>
          <a:ext cx="1269" cy="955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72</xdr:row>
      <xdr:rowOff>64218</xdr:rowOff>
    </xdr:from>
    <xdr:ext cx="599010" cy="259045"/>
    <xdr:sp macro="" textlink="">
      <xdr:nvSpPr>
        <xdr:cNvPr id="625" name="災害復旧費最大値テキスト"/>
        <xdr:cNvSpPr txBox="1"/>
      </xdr:nvSpPr>
      <xdr:spPr>
        <a:xfrm>
          <a:off x="16370300" y="12408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73</xdr:row>
      <xdr:rowOff>117541</xdr:rowOff>
    </xdr:from>
    <xdr:to>
      <xdr:col>23</xdr:col>
      <xdr:colOff>606425</xdr:colOff>
      <xdr:row>73</xdr:row>
      <xdr:rowOff>117541</xdr:rowOff>
    </xdr:to>
    <xdr:cxnSp macro="">
      <xdr:nvCxnSpPr>
        <xdr:cNvPr id="626" name="直線コネクタ 625"/>
        <xdr:cNvCxnSpPr/>
      </xdr:nvCxnSpPr>
      <xdr:spPr>
        <a:xfrm>
          <a:off x="16230600" y="1263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149118</xdr:rowOff>
    </xdr:from>
    <xdr:to>
      <xdr:col>23</xdr:col>
      <xdr:colOff>517525</xdr:colOff>
      <xdr:row>74</xdr:row>
      <xdr:rowOff>18694</xdr:rowOff>
    </xdr:to>
    <xdr:cxnSp macro="">
      <xdr:nvCxnSpPr>
        <xdr:cNvPr id="627" name="直線コネクタ 626"/>
        <xdr:cNvCxnSpPr/>
      </xdr:nvCxnSpPr>
      <xdr:spPr>
        <a:xfrm>
          <a:off x="15481300" y="12493518"/>
          <a:ext cx="838200" cy="21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45328</xdr:rowOff>
    </xdr:from>
    <xdr:ext cx="534377" cy="259045"/>
    <xdr:sp macro="" textlink="">
      <xdr:nvSpPr>
        <xdr:cNvPr id="628" name="災害復旧費平均値テキスト"/>
        <xdr:cNvSpPr txBox="1"/>
      </xdr:nvSpPr>
      <xdr:spPr>
        <a:xfrm>
          <a:off x="16370300" y="13418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66901</xdr:rowOff>
    </xdr:from>
    <xdr:to>
      <xdr:col>23</xdr:col>
      <xdr:colOff>568325</xdr:colOff>
      <xdr:row>78</xdr:row>
      <xdr:rowOff>168501</xdr:rowOff>
    </xdr:to>
    <xdr:sp macro="" textlink="">
      <xdr:nvSpPr>
        <xdr:cNvPr id="629" name="フローチャート : 判断 628"/>
        <xdr:cNvSpPr/>
      </xdr:nvSpPr>
      <xdr:spPr>
        <a:xfrm>
          <a:off x="16268700" y="134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70</xdr:row>
      <xdr:rowOff>148448</xdr:rowOff>
    </xdr:from>
    <xdr:to>
      <xdr:col>22</xdr:col>
      <xdr:colOff>365125</xdr:colOff>
      <xdr:row>72</xdr:row>
      <xdr:rowOff>149118</xdr:rowOff>
    </xdr:to>
    <xdr:cxnSp macro="">
      <xdr:nvCxnSpPr>
        <xdr:cNvPr id="630" name="直線コネクタ 629"/>
        <xdr:cNvCxnSpPr/>
      </xdr:nvCxnSpPr>
      <xdr:spPr>
        <a:xfrm>
          <a:off x="14592300" y="12149948"/>
          <a:ext cx="889000" cy="34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91551</xdr:rowOff>
    </xdr:from>
    <xdr:to>
      <xdr:col>22</xdr:col>
      <xdr:colOff>415925</xdr:colOff>
      <xdr:row>79</xdr:row>
      <xdr:rowOff>21701</xdr:rowOff>
    </xdr:to>
    <xdr:sp macro="" textlink="">
      <xdr:nvSpPr>
        <xdr:cNvPr id="631" name="フローチャート : 判断 630"/>
        <xdr:cNvSpPr/>
      </xdr:nvSpPr>
      <xdr:spPr>
        <a:xfrm>
          <a:off x="15430500" y="1346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12828</xdr:rowOff>
    </xdr:from>
    <xdr:ext cx="469744" cy="259045"/>
    <xdr:sp macro="" textlink="">
      <xdr:nvSpPr>
        <xdr:cNvPr id="632" name="テキスト ボックス 631"/>
        <xdr:cNvSpPr txBox="1"/>
      </xdr:nvSpPr>
      <xdr:spPr>
        <a:xfrm>
          <a:off x="15246427" y="1355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148448</xdr:rowOff>
    </xdr:from>
    <xdr:to>
      <xdr:col>21</xdr:col>
      <xdr:colOff>161925</xdr:colOff>
      <xdr:row>75</xdr:row>
      <xdr:rowOff>85735</xdr:rowOff>
    </xdr:to>
    <xdr:cxnSp macro="">
      <xdr:nvCxnSpPr>
        <xdr:cNvPr id="633" name="直線コネクタ 632"/>
        <xdr:cNvCxnSpPr/>
      </xdr:nvCxnSpPr>
      <xdr:spPr>
        <a:xfrm flipV="1">
          <a:off x="13703300" y="12149948"/>
          <a:ext cx="889000" cy="79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71389</xdr:rowOff>
    </xdr:from>
    <xdr:to>
      <xdr:col>21</xdr:col>
      <xdr:colOff>212725</xdr:colOff>
      <xdr:row>79</xdr:row>
      <xdr:rowOff>1539</xdr:rowOff>
    </xdr:to>
    <xdr:sp macro="" textlink="">
      <xdr:nvSpPr>
        <xdr:cNvPr id="634" name="フローチャート : 判断 633"/>
        <xdr:cNvSpPr/>
      </xdr:nvSpPr>
      <xdr:spPr>
        <a:xfrm>
          <a:off x="14541500" y="1344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164116</xdr:rowOff>
    </xdr:from>
    <xdr:ext cx="534377" cy="259045"/>
    <xdr:sp macro="" textlink="">
      <xdr:nvSpPr>
        <xdr:cNvPr id="635" name="テキスト ボックス 634"/>
        <xdr:cNvSpPr txBox="1"/>
      </xdr:nvSpPr>
      <xdr:spPr>
        <a:xfrm>
          <a:off x="14325111" y="1353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85735</xdr:rowOff>
    </xdr:from>
    <xdr:to>
      <xdr:col>19</xdr:col>
      <xdr:colOff>644525</xdr:colOff>
      <xdr:row>79</xdr:row>
      <xdr:rowOff>44450</xdr:rowOff>
    </xdr:to>
    <xdr:cxnSp macro="">
      <xdr:nvCxnSpPr>
        <xdr:cNvPr id="636" name="直線コネクタ 635"/>
        <xdr:cNvCxnSpPr/>
      </xdr:nvCxnSpPr>
      <xdr:spPr>
        <a:xfrm flipV="1">
          <a:off x="12814300" y="12944485"/>
          <a:ext cx="889000" cy="64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95079</xdr:rowOff>
    </xdr:from>
    <xdr:to>
      <xdr:col>20</xdr:col>
      <xdr:colOff>9525</xdr:colOff>
      <xdr:row>79</xdr:row>
      <xdr:rowOff>25229</xdr:rowOff>
    </xdr:to>
    <xdr:sp macro="" textlink="">
      <xdr:nvSpPr>
        <xdr:cNvPr id="637" name="フローチャート : 判断 636"/>
        <xdr:cNvSpPr/>
      </xdr:nvSpPr>
      <xdr:spPr>
        <a:xfrm>
          <a:off x="13652500" y="1346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16356</xdr:rowOff>
    </xdr:from>
    <xdr:ext cx="469744" cy="259045"/>
    <xdr:sp macro="" textlink="">
      <xdr:nvSpPr>
        <xdr:cNvPr id="638" name="テキスト ボックス 637"/>
        <xdr:cNvSpPr txBox="1"/>
      </xdr:nvSpPr>
      <xdr:spPr>
        <a:xfrm>
          <a:off x="13468427" y="13560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93890</xdr:rowOff>
    </xdr:from>
    <xdr:to>
      <xdr:col>18</xdr:col>
      <xdr:colOff>492125</xdr:colOff>
      <xdr:row>79</xdr:row>
      <xdr:rowOff>24040</xdr:rowOff>
    </xdr:to>
    <xdr:sp macro="" textlink="">
      <xdr:nvSpPr>
        <xdr:cNvPr id="639" name="フローチャート : 判断 638"/>
        <xdr:cNvSpPr/>
      </xdr:nvSpPr>
      <xdr:spPr>
        <a:xfrm>
          <a:off x="12763500" y="1346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40567</xdr:rowOff>
    </xdr:from>
    <xdr:ext cx="469744" cy="259045"/>
    <xdr:sp macro="" textlink="">
      <xdr:nvSpPr>
        <xdr:cNvPr id="640" name="テキスト ボックス 639"/>
        <xdr:cNvSpPr txBox="1"/>
      </xdr:nvSpPr>
      <xdr:spPr>
        <a:xfrm>
          <a:off x="12579427" y="1324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139344</xdr:rowOff>
    </xdr:from>
    <xdr:to>
      <xdr:col>23</xdr:col>
      <xdr:colOff>568325</xdr:colOff>
      <xdr:row>74</xdr:row>
      <xdr:rowOff>69494</xdr:rowOff>
    </xdr:to>
    <xdr:sp macro="" textlink="">
      <xdr:nvSpPr>
        <xdr:cNvPr id="646" name="円/楕円 645"/>
        <xdr:cNvSpPr/>
      </xdr:nvSpPr>
      <xdr:spPr>
        <a:xfrm>
          <a:off x="16268700" y="1265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54271</xdr:rowOff>
    </xdr:from>
    <xdr:ext cx="599010" cy="259045"/>
    <xdr:sp macro="" textlink="">
      <xdr:nvSpPr>
        <xdr:cNvPr id="647" name="災害復旧費該当値テキスト"/>
        <xdr:cNvSpPr txBox="1"/>
      </xdr:nvSpPr>
      <xdr:spPr>
        <a:xfrm>
          <a:off x="16370300" y="1257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115,880</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98318</xdr:rowOff>
    </xdr:from>
    <xdr:to>
      <xdr:col>22</xdr:col>
      <xdr:colOff>415925</xdr:colOff>
      <xdr:row>73</xdr:row>
      <xdr:rowOff>28468</xdr:rowOff>
    </xdr:to>
    <xdr:sp macro="" textlink="">
      <xdr:nvSpPr>
        <xdr:cNvPr id="648" name="円/楕円 647"/>
        <xdr:cNvSpPr/>
      </xdr:nvSpPr>
      <xdr:spPr>
        <a:xfrm>
          <a:off x="15430500" y="1244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71</xdr:row>
      <xdr:rowOff>44995</xdr:rowOff>
    </xdr:from>
    <xdr:ext cx="599010" cy="259045"/>
    <xdr:sp macro="" textlink="">
      <xdr:nvSpPr>
        <xdr:cNvPr id="649" name="テキスト ボックス 648"/>
        <xdr:cNvSpPr txBox="1"/>
      </xdr:nvSpPr>
      <xdr:spPr>
        <a:xfrm>
          <a:off x="15181794" y="12217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143,764</a:t>
          </a:r>
          <a:endParaRPr kumimoji="1" lang="ja-JP" altLang="en-US" sz="1000" b="1">
            <a:solidFill>
              <a:srgbClr val="FF0000"/>
            </a:solidFill>
            <a:latin typeface="ＭＳ Ｐゴシック"/>
          </a:endParaRPr>
        </a:p>
      </xdr:txBody>
    </xdr:sp>
    <xdr:clientData/>
  </xdr:oneCellAnchor>
  <xdr:twoCellAnchor>
    <xdr:from>
      <xdr:col>21</xdr:col>
      <xdr:colOff>111125</xdr:colOff>
      <xdr:row>70</xdr:row>
      <xdr:rowOff>97648</xdr:rowOff>
    </xdr:from>
    <xdr:to>
      <xdr:col>21</xdr:col>
      <xdr:colOff>212725</xdr:colOff>
      <xdr:row>71</xdr:row>
      <xdr:rowOff>27798</xdr:rowOff>
    </xdr:to>
    <xdr:sp macro="" textlink="">
      <xdr:nvSpPr>
        <xdr:cNvPr id="650" name="円/楕円 649"/>
        <xdr:cNvSpPr/>
      </xdr:nvSpPr>
      <xdr:spPr>
        <a:xfrm>
          <a:off x="14541500" y="1209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69</xdr:row>
      <xdr:rowOff>44325</xdr:rowOff>
    </xdr:from>
    <xdr:ext cx="599010" cy="259045"/>
    <xdr:sp macro="" textlink="">
      <xdr:nvSpPr>
        <xdr:cNvPr id="651" name="テキスト ボックス 650"/>
        <xdr:cNvSpPr txBox="1"/>
      </xdr:nvSpPr>
      <xdr:spPr>
        <a:xfrm>
          <a:off x="14292794" y="118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188,852</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34935</xdr:rowOff>
    </xdr:from>
    <xdr:to>
      <xdr:col>20</xdr:col>
      <xdr:colOff>9525</xdr:colOff>
      <xdr:row>75</xdr:row>
      <xdr:rowOff>136535</xdr:rowOff>
    </xdr:to>
    <xdr:sp macro="" textlink="">
      <xdr:nvSpPr>
        <xdr:cNvPr id="652" name="円/楕円 651"/>
        <xdr:cNvSpPr/>
      </xdr:nvSpPr>
      <xdr:spPr>
        <a:xfrm>
          <a:off x="13652500" y="1289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153062</xdr:rowOff>
    </xdr:from>
    <xdr:ext cx="534377" cy="259045"/>
    <xdr:sp macro="" textlink="">
      <xdr:nvSpPr>
        <xdr:cNvPr id="653" name="テキスト ボックス 652"/>
        <xdr:cNvSpPr txBox="1"/>
      </xdr:nvSpPr>
      <xdr:spPr>
        <a:xfrm>
          <a:off x="13436111" y="126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84,582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4" name="円/楕円 65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5" name="テキスト ボックス 654"/>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95,688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123596</xdr:rowOff>
    </xdr:from>
    <xdr:to>
      <xdr:col>23</xdr:col>
      <xdr:colOff>516889</xdr:colOff>
      <xdr:row>97</xdr:row>
      <xdr:rowOff>76344</xdr:rowOff>
    </xdr:to>
    <xdr:cxnSp macro="">
      <xdr:nvCxnSpPr>
        <xdr:cNvPr id="675" name="直線コネクタ 674"/>
        <xdr:cNvCxnSpPr/>
      </xdr:nvCxnSpPr>
      <xdr:spPr>
        <a:xfrm flipV="1">
          <a:off x="16317595" y="15554096"/>
          <a:ext cx="1269" cy="115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80171</xdr:rowOff>
    </xdr:from>
    <xdr:ext cx="534377" cy="259045"/>
    <xdr:sp macro="" textlink="">
      <xdr:nvSpPr>
        <xdr:cNvPr id="676" name="公債費最小値テキスト"/>
        <xdr:cNvSpPr txBox="1"/>
      </xdr:nvSpPr>
      <xdr:spPr>
        <a:xfrm>
          <a:off x="16370300" y="167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97</xdr:row>
      <xdr:rowOff>76344</xdr:rowOff>
    </xdr:from>
    <xdr:to>
      <xdr:col>23</xdr:col>
      <xdr:colOff>606425</xdr:colOff>
      <xdr:row>97</xdr:row>
      <xdr:rowOff>76344</xdr:rowOff>
    </xdr:to>
    <xdr:cxnSp macro="">
      <xdr:nvCxnSpPr>
        <xdr:cNvPr id="677" name="直線コネクタ 676"/>
        <xdr:cNvCxnSpPr/>
      </xdr:nvCxnSpPr>
      <xdr:spPr>
        <a:xfrm>
          <a:off x="16230600" y="167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70273</xdr:rowOff>
    </xdr:from>
    <xdr:ext cx="599010" cy="259045"/>
    <xdr:sp macro="" textlink="">
      <xdr:nvSpPr>
        <xdr:cNvPr id="678" name="公債費最大値テキスト"/>
        <xdr:cNvSpPr txBox="1"/>
      </xdr:nvSpPr>
      <xdr:spPr>
        <a:xfrm>
          <a:off x="16370300" y="1532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90</xdr:row>
      <xdr:rowOff>123596</xdr:rowOff>
    </xdr:from>
    <xdr:to>
      <xdr:col>23</xdr:col>
      <xdr:colOff>606425</xdr:colOff>
      <xdr:row>90</xdr:row>
      <xdr:rowOff>123596</xdr:rowOff>
    </xdr:to>
    <xdr:cxnSp macro="">
      <xdr:nvCxnSpPr>
        <xdr:cNvPr id="679" name="直線コネクタ 678"/>
        <xdr:cNvCxnSpPr/>
      </xdr:nvCxnSpPr>
      <xdr:spPr>
        <a:xfrm>
          <a:off x="16230600" y="1555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138802</xdr:rowOff>
    </xdr:from>
    <xdr:to>
      <xdr:col>23</xdr:col>
      <xdr:colOff>517525</xdr:colOff>
      <xdr:row>92</xdr:row>
      <xdr:rowOff>1260</xdr:rowOff>
    </xdr:to>
    <xdr:cxnSp macro="">
      <xdr:nvCxnSpPr>
        <xdr:cNvPr id="680" name="直線コネクタ 679"/>
        <xdr:cNvCxnSpPr/>
      </xdr:nvCxnSpPr>
      <xdr:spPr>
        <a:xfrm flipV="1">
          <a:off x="15481300" y="15740752"/>
          <a:ext cx="838200" cy="3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56256</xdr:rowOff>
    </xdr:from>
    <xdr:ext cx="534377" cy="259045"/>
    <xdr:sp macro="" textlink="">
      <xdr:nvSpPr>
        <xdr:cNvPr id="681" name="公債費平均値テキスト"/>
        <xdr:cNvSpPr txBox="1"/>
      </xdr:nvSpPr>
      <xdr:spPr>
        <a:xfrm>
          <a:off x="16370300" y="16344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77829</xdr:rowOff>
    </xdr:from>
    <xdr:to>
      <xdr:col>23</xdr:col>
      <xdr:colOff>568325</xdr:colOff>
      <xdr:row>96</xdr:row>
      <xdr:rowOff>7979</xdr:rowOff>
    </xdr:to>
    <xdr:sp macro="" textlink="">
      <xdr:nvSpPr>
        <xdr:cNvPr id="682" name="フローチャート : 判断 681"/>
        <xdr:cNvSpPr/>
      </xdr:nvSpPr>
      <xdr:spPr>
        <a:xfrm>
          <a:off x="16268700" y="1636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1260</xdr:rowOff>
    </xdr:from>
    <xdr:to>
      <xdr:col>22</xdr:col>
      <xdr:colOff>365125</xdr:colOff>
      <xdr:row>92</xdr:row>
      <xdr:rowOff>107376</xdr:rowOff>
    </xdr:to>
    <xdr:cxnSp macro="">
      <xdr:nvCxnSpPr>
        <xdr:cNvPr id="683" name="直線コネクタ 682"/>
        <xdr:cNvCxnSpPr/>
      </xdr:nvCxnSpPr>
      <xdr:spPr>
        <a:xfrm flipV="1">
          <a:off x="14592300" y="15774660"/>
          <a:ext cx="889000" cy="10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102719</xdr:rowOff>
    </xdr:from>
    <xdr:to>
      <xdr:col>22</xdr:col>
      <xdr:colOff>415925</xdr:colOff>
      <xdr:row>96</xdr:row>
      <xdr:rowOff>32869</xdr:rowOff>
    </xdr:to>
    <xdr:sp macro="" textlink="">
      <xdr:nvSpPr>
        <xdr:cNvPr id="684" name="フローチャート : 判断 683"/>
        <xdr:cNvSpPr/>
      </xdr:nvSpPr>
      <xdr:spPr>
        <a:xfrm>
          <a:off x="154305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23996</xdr:rowOff>
    </xdr:from>
    <xdr:ext cx="534377" cy="259045"/>
    <xdr:sp macro="" textlink="">
      <xdr:nvSpPr>
        <xdr:cNvPr id="685" name="テキスト ボックス 684"/>
        <xdr:cNvSpPr txBox="1"/>
      </xdr:nvSpPr>
      <xdr:spPr>
        <a:xfrm>
          <a:off x="15214111" y="1648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107376</xdr:rowOff>
    </xdr:from>
    <xdr:to>
      <xdr:col>21</xdr:col>
      <xdr:colOff>161925</xdr:colOff>
      <xdr:row>92</xdr:row>
      <xdr:rowOff>136362</xdr:rowOff>
    </xdr:to>
    <xdr:cxnSp macro="">
      <xdr:nvCxnSpPr>
        <xdr:cNvPr id="686" name="直線コネクタ 685"/>
        <xdr:cNvCxnSpPr/>
      </xdr:nvCxnSpPr>
      <xdr:spPr>
        <a:xfrm flipV="1">
          <a:off x="13703300" y="15880776"/>
          <a:ext cx="889000" cy="2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82139</xdr:rowOff>
    </xdr:from>
    <xdr:to>
      <xdr:col>21</xdr:col>
      <xdr:colOff>212725</xdr:colOff>
      <xdr:row>96</xdr:row>
      <xdr:rowOff>12289</xdr:rowOff>
    </xdr:to>
    <xdr:sp macro="" textlink="">
      <xdr:nvSpPr>
        <xdr:cNvPr id="687" name="フローチャート : 判断 686"/>
        <xdr:cNvSpPr/>
      </xdr:nvSpPr>
      <xdr:spPr>
        <a:xfrm>
          <a:off x="14541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3416</xdr:rowOff>
    </xdr:from>
    <xdr:ext cx="534377" cy="259045"/>
    <xdr:sp macro="" textlink="">
      <xdr:nvSpPr>
        <xdr:cNvPr id="688" name="テキスト ボックス 687"/>
        <xdr:cNvSpPr txBox="1"/>
      </xdr:nvSpPr>
      <xdr:spPr>
        <a:xfrm>
          <a:off x="14325111" y="1646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137162</xdr:rowOff>
    </xdr:from>
    <xdr:to>
      <xdr:col>19</xdr:col>
      <xdr:colOff>644525</xdr:colOff>
      <xdr:row>92</xdr:row>
      <xdr:rowOff>136362</xdr:rowOff>
    </xdr:to>
    <xdr:cxnSp macro="">
      <xdr:nvCxnSpPr>
        <xdr:cNvPr id="689" name="直線コネクタ 688"/>
        <xdr:cNvCxnSpPr/>
      </xdr:nvCxnSpPr>
      <xdr:spPr>
        <a:xfrm>
          <a:off x="12814300" y="15739112"/>
          <a:ext cx="889000" cy="17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69332</xdr:rowOff>
    </xdr:from>
    <xdr:to>
      <xdr:col>20</xdr:col>
      <xdr:colOff>9525</xdr:colOff>
      <xdr:row>95</xdr:row>
      <xdr:rowOff>170932</xdr:rowOff>
    </xdr:to>
    <xdr:sp macro="" textlink="">
      <xdr:nvSpPr>
        <xdr:cNvPr id="690" name="フローチャート : 判断 689"/>
        <xdr:cNvSpPr/>
      </xdr:nvSpPr>
      <xdr:spPr>
        <a:xfrm>
          <a:off x="13652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162059</xdr:rowOff>
    </xdr:from>
    <xdr:ext cx="534377" cy="259045"/>
    <xdr:sp macro="" textlink="">
      <xdr:nvSpPr>
        <xdr:cNvPr id="691" name="テキスト ボックス 690"/>
        <xdr:cNvSpPr txBox="1"/>
      </xdr:nvSpPr>
      <xdr:spPr>
        <a:xfrm>
          <a:off x="13436111" y="1644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56708</xdr:rowOff>
    </xdr:from>
    <xdr:to>
      <xdr:col>18</xdr:col>
      <xdr:colOff>492125</xdr:colOff>
      <xdr:row>95</xdr:row>
      <xdr:rowOff>158308</xdr:rowOff>
    </xdr:to>
    <xdr:sp macro="" textlink="">
      <xdr:nvSpPr>
        <xdr:cNvPr id="692" name="フローチャート : 判断 691"/>
        <xdr:cNvSpPr/>
      </xdr:nvSpPr>
      <xdr:spPr>
        <a:xfrm>
          <a:off x="12763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149435</xdr:rowOff>
    </xdr:from>
    <xdr:ext cx="534377" cy="259045"/>
    <xdr:sp macro="" textlink="">
      <xdr:nvSpPr>
        <xdr:cNvPr id="693" name="テキスト ボックス 692"/>
        <xdr:cNvSpPr txBox="1"/>
      </xdr:nvSpPr>
      <xdr:spPr>
        <a:xfrm>
          <a:off x="12547111" y="164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91</xdr:row>
      <xdr:rowOff>88002</xdr:rowOff>
    </xdr:from>
    <xdr:to>
      <xdr:col>23</xdr:col>
      <xdr:colOff>568325</xdr:colOff>
      <xdr:row>92</xdr:row>
      <xdr:rowOff>18152</xdr:rowOff>
    </xdr:to>
    <xdr:sp macro="" textlink="">
      <xdr:nvSpPr>
        <xdr:cNvPr id="699" name="円/楕円 698"/>
        <xdr:cNvSpPr/>
      </xdr:nvSpPr>
      <xdr:spPr>
        <a:xfrm>
          <a:off x="16268700" y="1568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110879</xdr:rowOff>
    </xdr:from>
    <xdr:ext cx="599010" cy="259045"/>
    <xdr:sp macro="" textlink="">
      <xdr:nvSpPr>
        <xdr:cNvPr id="700" name="公債費該当値テキスト"/>
        <xdr:cNvSpPr txBox="1"/>
      </xdr:nvSpPr>
      <xdr:spPr>
        <a:xfrm>
          <a:off x="16370300" y="155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190,157</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121910</xdr:rowOff>
    </xdr:from>
    <xdr:to>
      <xdr:col>22</xdr:col>
      <xdr:colOff>415925</xdr:colOff>
      <xdr:row>92</xdr:row>
      <xdr:rowOff>52060</xdr:rowOff>
    </xdr:to>
    <xdr:sp macro="" textlink="">
      <xdr:nvSpPr>
        <xdr:cNvPr id="701" name="円/楕円 700"/>
        <xdr:cNvSpPr/>
      </xdr:nvSpPr>
      <xdr:spPr>
        <a:xfrm>
          <a:off x="15430500" y="1572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90</xdr:row>
      <xdr:rowOff>68587</xdr:rowOff>
    </xdr:from>
    <xdr:ext cx="599010" cy="259045"/>
    <xdr:sp macro="" textlink="">
      <xdr:nvSpPr>
        <xdr:cNvPr id="702" name="テキスト ボックス 701"/>
        <xdr:cNvSpPr txBox="1"/>
      </xdr:nvSpPr>
      <xdr:spPr>
        <a:xfrm>
          <a:off x="15181794" y="15499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184,224</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56576</xdr:rowOff>
    </xdr:from>
    <xdr:to>
      <xdr:col>21</xdr:col>
      <xdr:colOff>212725</xdr:colOff>
      <xdr:row>92</xdr:row>
      <xdr:rowOff>158176</xdr:rowOff>
    </xdr:to>
    <xdr:sp macro="" textlink="">
      <xdr:nvSpPr>
        <xdr:cNvPr id="703" name="円/楕円 702"/>
        <xdr:cNvSpPr/>
      </xdr:nvSpPr>
      <xdr:spPr>
        <a:xfrm>
          <a:off x="14541500" y="158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91</xdr:row>
      <xdr:rowOff>3253</xdr:rowOff>
    </xdr:from>
    <xdr:ext cx="599010" cy="259045"/>
    <xdr:sp macro="" textlink="">
      <xdr:nvSpPr>
        <xdr:cNvPr id="704" name="テキスト ボックス 703"/>
        <xdr:cNvSpPr txBox="1"/>
      </xdr:nvSpPr>
      <xdr:spPr>
        <a:xfrm>
          <a:off x="14292794" y="15605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165,656</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85562</xdr:rowOff>
    </xdr:from>
    <xdr:to>
      <xdr:col>20</xdr:col>
      <xdr:colOff>9525</xdr:colOff>
      <xdr:row>93</xdr:row>
      <xdr:rowOff>15712</xdr:rowOff>
    </xdr:to>
    <xdr:sp macro="" textlink="">
      <xdr:nvSpPr>
        <xdr:cNvPr id="705" name="円/楕円 704"/>
        <xdr:cNvSpPr/>
      </xdr:nvSpPr>
      <xdr:spPr>
        <a:xfrm>
          <a:off x="13652500" y="1585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91</xdr:row>
      <xdr:rowOff>32239</xdr:rowOff>
    </xdr:from>
    <xdr:ext cx="599010" cy="259045"/>
    <xdr:sp macro="" textlink="">
      <xdr:nvSpPr>
        <xdr:cNvPr id="706" name="テキスト ボックス 705"/>
        <xdr:cNvSpPr txBox="1"/>
      </xdr:nvSpPr>
      <xdr:spPr>
        <a:xfrm>
          <a:off x="13403794" y="1563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160,584</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86362</xdr:rowOff>
    </xdr:from>
    <xdr:to>
      <xdr:col>18</xdr:col>
      <xdr:colOff>492125</xdr:colOff>
      <xdr:row>92</xdr:row>
      <xdr:rowOff>16512</xdr:rowOff>
    </xdr:to>
    <xdr:sp macro="" textlink="">
      <xdr:nvSpPr>
        <xdr:cNvPr id="707" name="円/楕円 706"/>
        <xdr:cNvSpPr/>
      </xdr:nvSpPr>
      <xdr:spPr>
        <a:xfrm>
          <a:off x="12763500" y="1568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33039</xdr:rowOff>
    </xdr:from>
    <xdr:ext cx="599010" cy="259045"/>
    <xdr:sp macro="" textlink="">
      <xdr:nvSpPr>
        <xdr:cNvPr id="708" name="テキスト ボックス 707"/>
        <xdr:cNvSpPr txBox="1"/>
      </xdr:nvSpPr>
      <xdr:spPr>
        <a:xfrm>
          <a:off x="12514794" y="15463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190,444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111277</xdr:rowOff>
    </xdr:from>
    <xdr:to>
      <xdr:col>32</xdr:col>
      <xdr:colOff>186689</xdr:colOff>
      <xdr:row>39</xdr:row>
      <xdr:rowOff>44450</xdr:rowOff>
    </xdr:to>
    <xdr:cxnSp macro="">
      <xdr:nvCxnSpPr>
        <xdr:cNvPr id="732" name="直線コネクタ 731"/>
        <xdr:cNvCxnSpPr/>
      </xdr:nvCxnSpPr>
      <xdr:spPr>
        <a:xfrm flipV="1">
          <a:off x="22159595" y="5254777"/>
          <a:ext cx="1269" cy="147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57954</xdr:rowOff>
    </xdr:from>
    <xdr:ext cx="534377" cy="259045"/>
    <xdr:sp macro="" textlink="">
      <xdr:nvSpPr>
        <xdr:cNvPr id="735" name="諸支出金最大値テキスト"/>
        <xdr:cNvSpPr txBox="1"/>
      </xdr:nvSpPr>
      <xdr:spPr>
        <a:xfrm>
          <a:off x="22212300" y="503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a:t>
          </a:r>
          <a:endParaRPr kumimoji="1" lang="ja-JP" altLang="en-US" sz="1000" b="1">
            <a:latin typeface="ＭＳ Ｐゴシック"/>
          </a:endParaRPr>
        </a:p>
      </xdr:txBody>
    </xdr:sp>
    <xdr:clientData/>
  </xdr:oneCellAnchor>
  <xdr:twoCellAnchor>
    <xdr:from>
      <xdr:col>32</xdr:col>
      <xdr:colOff>98425</xdr:colOff>
      <xdr:row>30</xdr:row>
      <xdr:rowOff>111277</xdr:rowOff>
    </xdr:from>
    <xdr:to>
      <xdr:col>32</xdr:col>
      <xdr:colOff>276225</xdr:colOff>
      <xdr:row>30</xdr:row>
      <xdr:rowOff>111277</xdr:rowOff>
    </xdr:to>
    <xdr:cxnSp macro="">
      <xdr:nvCxnSpPr>
        <xdr:cNvPr id="736" name="直線コネクタ 735"/>
        <xdr:cNvCxnSpPr/>
      </xdr:nvCxnSpPr>
      <xdr:spPr>
        <a:xfrm>
          <a:off x="22072600" y="525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128236</xdr:rowOff>
    </xdr:from>
    <xdr:ext cx="378565" cy="259045"/>
    <xdr:sp macro="" textlink="">
      <xdr:nvSpPr>
        <xdr:cNvPr id="738" name="諸支出金平均値テキスト"/>
        <xdr:cNvSpPr txBox="1"/>
      </xdr:nvSpPr>
      <xdr:spPr>
        <a:xfrm>
          <a:off x="22212300" y="64718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105359</xdr:rowOff>
    </xdr:from>
    <xdr:to>
      <xdr:col>32</xdr:col>
      <xdr:colOff>238125</xdr:colOff>
      <xdr:row>39</xdr:row>
      <xdr:rowOff>35509</xdr:rowOff>
    </xdr:to>
    <xdr:sp macro="" textlink="">
      <xdr:nvSpPr>
        <xdr:cNvPr id="739" name="フローチャート : 判断 738"/>
        <xdr:cNvSpPr/>
      </xdr:nvSpPr>
      <xdr:spPr>
        <a:xfrm>
          <a:off x="22110700" y="66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97816</xdr:rowOff>
    </xdr:from>
    <xdr:to>
      <xdr:col>31</xdr:col>
      <xdr:colOff>85725</xdr:colOff>
      <xdr:row>39</xdr:row>
      <xdr:rowOff>27966</xdr:rowOff>
    </xdr:to>
    <xdr:sp macro="" textlink="">
      <xdr:nvSpPr>
        <xdr:cNvPr id="741" name="フローチャート : 判断 740"/>
        <xdr:cNvSpPr/>
      </xdr:nvSpPr>
      <xdr:spPr>
        <a:xfrm>
          <a:off x="21272500" y="66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44492</xdr:rowOff>
    </xdr:from>
    <xdr:ext cx="378565" cy="259045"/>
    <xdr:sp macro="" textlink="">
      <xdr:nvSpPr>
        <xdr:cNvPr id="742" name="テキスト ボックス 741"/>
        <xdr:cNvSpPr txBox="1"/>
      </xdr:nvSpPr>
      <xdr:spPr>
        <a:xfrm>
          <a:off x="21134017" y="63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113208</xdr:rowOff>
    </xdr:from>
    <xdr:to>
      <xdr:col>29</xdr:col>
      <xdr:colOff>568325</xdr:colOff>
      <xdr:row>39</xdr:row>
      <xdr:rowOff>43358</xdr:rowOff>
    </xdr:to>
    <xdr:sp macro="" textlink="">
      <xdr:nvSpPr>
        <xdr:cNvPr id="744" name="フローチャート : 判断 743"/>
        <xdr:cNvSpPr/>
      </xdr:nvSpPr>
      <xdr:spPr>
        <a:xfrm>
          <a:off x="20383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59885</xdr:rowOff>
    </xdr:from>
    <xdr:ext cx="378565" cy="259045"/>
    <xdr:sp macro="" textlink="">
      <xdr:nvSpPr>
        <xdr:cNvPr id="745" name="テキスト ボックス 744"/>
        <xdr:cNvSpPr txBox="1"/>
      </xdr:nvSpPr>
      <xdr:spPr>
        <a:xfrm>
          <a:off x="20245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50953</xdr:rowOff>
    </xdr:from>
    <xdr:to>
      <xdr:col>28</xdr:col>
      <xdr:colOff>365125</xdr:colOff>
      <xdr:row>38</xdr:row>
      <xdr:rowOff>152553</xdr:rowOff>
    </xdr:to>
    <xdr:sp macro="" textlink="">
      <xdr:nvSpPr>
        <xdr:cNvPr id="747" name="フローチャート : 判断 746"/>
        <xdr:cNvSpPr/>
      </xdr:nvSpPr>
      <xdr:spPr>
        <a:xfrm>
          <a:off x="194945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169079</xdr:rowOff>
    </xdr:from>
    <xdr:ext cx="469744" cy="259045"/>
    <xdr:sp macro="" textlink="">
      <xdr:nvSpPr>
        <xdr:cNvPr id="748" name="テキスト ボックス 747"/>
        <xdr:cNvSpPr txBox="1"/>
      </xdr:nvSpPr>
      <xdr:spPr>
        <a:xfrm>
          <a:off x="19310427" y="63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78689</xdr:rowOff>
    </xdr:from>
    <xdr:to>
      <xdr:col>27</xdr:col>
      <xdr:colOff>161925</xdr:colOff>
      <xdr:row>39</xdr:row>
      <xdr:rowOff>8839</xdr:rowOff>
    </xdr:to>
    <xdr:sp macro="" textlink="">
      <xdr:nvSpPr>
        <xdr:cNvPr id="749" name="フローチャート : 判断 748"/>
        <xdr:cNvSpPr/>
      </xdr:nvSpPr>
      <xdr:spPr>
        <a:xfrm>
          <a:off x="18605500" y="659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25366</xdr:rowOff>
    </xdr:from>
    <xdr:ext cx="469744" cy="259045"/>
    <xdr:sp macro="" textlink="">
      <xdr:nvSpPr>
        <xdr:cNvPr id="750" name="テキスト ボックス 749"/>
        <xdr:cNvSpPr txBox="1"/>
      </xdr:nvSpPr>
      <xdr:spPr>
        <a:xfrm>
          <a:off x="18421427" y="63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6" name="円/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83786</xdr:rowOff>
    </xdr:from>
    <xdr:ext cx="249299" cy="259045"/>
    <xdr:sp macro="" textlink="">
      <xdr:nvSpPr>
        <xdr:cNvPr id="757" name="諸支出金該当値テキスト"/>
        <xdr:cNvSpPr txBox="1"/>
      </xdr:nvSpPr>
      <xdr:spPr>
        <a:xfrm>
          <a:off x="22212300" y="6598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8" name="円/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9" name="テキスト ボックス 75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0" name="円/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1" name="テキスト ボックス 76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2" name="円/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3" name="テキスト ボックス 76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4" name="円/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5" name="テキスト ボックス 76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8" name="フローチャート :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0" name="フローチャート :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1" name="テキスト ボックス 79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3" name="フローチャート :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4" name="テキスト ボックス 79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6" name="フローチャート :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7" name="テキスト ボックス 79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8" name="フローチャート :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9" name="テキスト ボックス 79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円/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7" name="円/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8" name="テキスト ボックス 80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9" name="円/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0" name="テキスト ボックス 80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1" name="円/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2" name="テキスト ボックス 81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円/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4" name="テキスト ボックス 81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消防費は、住民一人当たりのコストが</a:t>
          </a:r>
          <a:r>
            <a:rPr kumimoji="1" lang="en-US" altLang="ja-JP" sz="1100">
              <a:solidFill>
                <a:schemeClr val="dk1"/>
              </a:solidFill>
              <a:effectLst/>
              <a:latin typeface="+mn-lt"/>
              <a:ea typeface="+mn-ea"/>
              <a:cs typeface="+mn-cs"/>
            </a:rPr>
            <a:t>65,306</a:t>
          </a:r>
          <a:r>
            <a:rPr kumimoji="1" lang="ja-JP" altLang="ja-JP" sz="1100">
              <a:solidFill>
                <a:schemeClr val="dk1"/>
              </a:solidFill>
              <a:effectLst/>
              <a:latin typeface="+mn-lt"/>
              <a:ea typeface="+mn-ea"/>
              <a:cs typeface="+mn-cs"/>
            </a:rPr>
            <a:t>円となっており、類似団体と比較して一人当たりのコストが高い状況となっている。</a:t>
          </a:r>
          <a:r>
            <a:rPr kumimoji="1" lang="ja-JP" altLang="en-US" sz="1100">
              <a:solidFill>
                <a:schemeClr val="dk1"/>
              </a:solidFill>
              <a:effectLst/>
              <a:latin typeface="+mn-lt"/>
              <a:ea typeface="+mn-ea"/>
              <a:cs typeface="+mn-cs"/>
            </a:rPr>
            <a:t>継続事業となっている</a:t>
          </a:r>
          <a:r>
            <a:rPr kumimoji="1" lang="ja-JP" altLang="ja-JP" sz="1100">
              <a:solidFill>
                <a:schemeClr val="dk1"/>
              </a:solidFill>
              <a:effectLst/>
              <a:latin typeface="+mn-lt"/>
              <a:ea typeface="+mn-ea"/>
              <a:cs typeface="+mn-cs"/>
            </a:rPr>
            <a:t>デジタル防災行政無線整備事業（事業費：</a:t>
          </a:r>
          <a:r>
            <a:rPr kumimoji="1" lang="en-US" altLang="ja-JP" sz="1100">
              <a:solidFill>
                <a:schemeClr val="dk1"/>
              </a:solidFill>
              <a:effectLst/>
              <a:latin typeface="+mn-lt"/>
              <a:ea typeface="+mn-ea"/>
              <a:cs typeface="+mn-cs"/>
            </a:rPr>
            <a:t>231,903</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大きな要因である。</a:t>
          </a:r>
          <a:r>
            <a:rPr kumimoji="1" lang="ja-JP" altLang="en-US" sz="1100">
              <a:solidFill>
                <a:schemeClr val="dk1"/>
              </a:solidFill>
              <a:effectLst/>
              <a:latin typeface="+mn-lt"/>
              <a:ea typeface="+mn-ea"/>
              <a:cs typeface="+mn-cs"/>
            </a:rPr>
            <a:t>また、商工費についても日原賑わい創出事業（</a:t>
          </a:r>
          <a:r>
            <a:rPr kumimoji="1" lang="en-US" altLang="ja-JP" sz="1100">
              <a:solidFill>
                <a:schemeClr val="dk1"/>
              </a:solidFill>
              <a:effectLst/>
              <a:latin typeface="+mn-lt"/>
              <a:ea typeface="+mn-ea"/>
              <a:cs typeface="+mn-cs"/>
            </a:rPr>
            <a:t>58,395</a:t>
          </a:r>
          <a:r>
            <a:rPr kumimoji="1" lang="ja-JP" altLang="en-US" sz="1100">
              <a:solidFill>
                <a:schemeClr val="dk1"/>
              </a:solidFill>
              <a:effectLst/>
              <a:latin typeface="+mn-lt"/>
              <a:ea typeface="+mn-ea"/>
              <a:cs typeface="+mn-cs"/>
            </a:rPr>
            <a:t>千円）の普通建設事業の実施による増加が要因となっている。</a:t>
          </a:r>
          <a:r>
            <a:rPr kumimoji="1" lang="ja-JP" altLang="ja-JP" sz="1100">
              <a:solidFill>
                <a:schemeClr val="dk1"/>
              </a:solidFill>
              <a:effectLst/>
              <a:latin typeface="+mn-lt"/>
              <a:ea typeface="+mn-ea"/>
              <a:cs typeface="+mn-cs"/>
            </a:rPr>
            <a:t>今後も人口減少が進行するなかで、第</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次津和野町総合</a:t>
          </a:r>
          <a:r>
            <a:rPr kumimoji="1" lang="ja-JP" altLang="en-US" sz="1100">
              <a:solidFill>
                <a:schemeClr val="dk1"/>
              </a:solidFill>
              <a:effectLst/>
              <a:latin typeface="+mn-lt"/>
              <a:ea typeface="+mn-ea"/>
              <a:cs typeface="+mn-cs"/>
            </a:rPr>
            <a:t>振興</a:t>
          </a:r>
          <a:r>
            <a:rPr kumimoji="1" lang="ja-JP" altLang="ja-JP" sz="1100">
              <a:solidFill>
                <a:schemeClr val="dk1"/>
              </a:solidFill>
              <a:effectLst/>
              <a:latin typeface="+mn-lt"/>
              <a:ea typeface="+mn-ea"/>
              <a:cs typeface="+mn-cs"/>
            </a:rPr>
            <a:t>計画の基本理念である「人と自然に育まれ、温もりのある交流のまちづくり」を進めるためにも、行財政改革の推進に取り組み、質の高い行政サービスの提供による住民福祉の向上に努める。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島根県津和野町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財政調整基金については、</a:t>
          </a:r>
          <a:r>
            <a:rPr lang="ja-JP" altLang="en-US" sz="1100" b="0" i="0" baseline="0">
              <a:solidFill>
                <a:schemeClr val="dk1"/>
              </a:solidFill>
              <a:effectLst/>
              <a:latin typeface="+mn-lt"/>
              <a:ea typeface="+mn-ea"/>
              <a:cs typeface="+mn-cs"/>
            </a:rPr>
            <a:t>日原山村開発センター耐震改修事業（</a:t>
          </a:r>
          <a:r>
            <a:rPr lang="en-US" altLang="ja-JP" sz="1100" b="0" i="0" baseline="0">
              <a:solidFill>
                <a:schemeClr val="dk1"/>
              </a:solidFill>
              <a:effectLst/>
              <a:latin typeface="+mn-lt"/>
              <a:ea typeface="+mn-ea"/>
              <a:cs typeface="+mn-cs"/>
            </a:rPr>
            <a:t>22,689</a:t>
          </a:r>
          <a:r>
            <a:rPr lang="ja-JP" altLang="en-US"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IT</a:t>
          </a:r>
          <a:r>
            <a:rPr lang="ja-JP" altLang="en-US" sz="1100" b="0" i="0" baseline="0">
              <a:solidFill>
                <a:schemeClr val="dk1"/>
              </a:solidFill>
              <a:effectLst/>
              <a:latin typeface="+mn-lt"/>
              <a:ea typeface="+mn-ea"/>
              <a:cs typeface="+mn-cs"/>
            </a:rPr>
            <a:t>人材育成事業（</a:t>
          </a:r>
          <a:r>
            <a:rPr lang="en-US" altLang="ja-JP" sz="1100" b="0" i="0" baseline="0">
              <a:solidFill>
                <a:schemeClr val="dk1"/>
              </a:solidFill>
              <a:effectLst/>
              <a:latin typeface="+mn-lt"/>
              <a:ea typeface="+mn-ea"/>
              <a:cs typeface="+mn-cs"/>
            </a:rPr>
            <a:t>36,268</a:t>
          </a:r>
          <a:r>
            <a:rPr lang="ja-JP" altLang="en-US" sz="1100" b="0" i="0" baseline="0">
              <a:solidFill>
                <a:schemeClr val="dk1"/>
              </a:solidFill>
              <a:effectLst/>
              <a:latin typeface="+mn-lt"/>
              <a:ea typeface="+mn-ea"/>
              <a:cs typeface="+mn-cs"/>
            </a:rPr>
            <a:t>千円）等事業実施により</a:t>
          </a:r>
          <a:r>
            <a:rPr lang="en-US" altLang="ja-JP" sz="1100" b="0" i="0" baseline="0">
              <a:solidFill>
                <a:schemeClr val="dk1"/>
              </a:solidFill>
              <a:effectLst/>
              <a:latin typeface="+mn-lt"/>
              <a:ea typeface="+mn-ea"/>
              <a:cs typeface="+mn-cs"/>
            </a:rPr>
            <a:t>92,000</a:t>
          </a:r>
          <a:r>
            <a:rPr lang="ja-JP" altLang="en-US" sz="1100" b="0" i="0" baseline="0">
              <a:solidFill>
                <a:schemeClr val="dk1"/>
              </a:solidFill>
              <a:effectLst/>
              <a:latin typeface="+mn-lt"/>
              <a:ea typeface="+mn-ea"/>
              <a:cs typeface="+mn-cs"/>
            </a:rPr>
            <a:t>千円の</a:t>
          </a:r>
          <a:r>
            <a:rPr lang="ja-JP" altLang="ja-JP" sz="1100" b="0" i="0" baseline="0">
              <a:solidFill>
                <a:schemeClr val="dk1"/>
              </a:solidFill>
              <a:effectLst/>
              <a:latin typeface="+mn-lt"/>
              <a:ea typeface="+mn-ea"/>
              <a:cs typeface="+mn-cs"/>
            </a:rPr>
            <a:t>取崩しを行ったため基金残高は減少している。</a:t>
          </a:r>
          <a:endParaRPr lang="ja-JP" altLang="ja-JP" sz="1400">
            <a:effectLst/>
          </a:endParaRPr>
        </a:p>
        <a:p>
          <a:pPr rtl="0"/>
          <a:r>
            <a:rPr lang="ja-JP" altLang="ja-JP" sz="1100" b="0" i="0" baseline="0">
              <a:solidFill>
                <a:schemeClr val="dk1"/>
              </a:solidFill>
              <a:effectLst/>
              <a:latin typeface="+mn-lt"/>
              <a:ea typeface="+mn-ea"/>
              <a:cs typeface="+mn-cs"/>
            </a:rPr>
            <a:t>　今後も人口減少・景気低迷等による税収減や普通交付税の合併算定替分の縮減を見越し、更なる行財政改革の推進と投資的経費の抑制に努める。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島根県津和野町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すべての会計において黒字であり、全体の連結実質赤字比率では黒字となっている。一般会計及びその他の会計とも第３次津和野町行財政改革大綱実施計画に基づき、更なる改善に努める。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67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N51">
            <v>89.1</v>
          </cell>
        </row>
        <row r="53">
          <cell r="N53">
            <v>83.4</v>
          </cell>
        </row>
        <row r="55">
          <cell r="G55" t="str">
            <v>類似団体内平均値</v>
          </cell>
          <cell r="N55">
            <v>27</v>
          </cell>
        </row>
        <row r="57">
          <cell r="N57">
            <v>57.2</v>
          </cell>
        </row>
        <row r="72">
          <cell r="K72" t="str">
            <v>H24</v>
          </cell>
          <cell r="L72" t="str">
            <v>H25</v>
          </cell>
          <cell r="M72" t="str">
            <v>H26</v>
          </cell>
          <cell r="N72" t="str">
            <v>H27</v>
          </cell>
          <cell r="O72" t="str">
            <v>H28</v>
          </cell>
        </row>
        <row r="73">
          <cell r="G73" t="str">
            <v>当該団体値</v>
          </cell>
          <cell r="K73">
            <v>100.3</v>
          </cell>
          <cell r="L73">
            <v>104.4</v>
          </cell>
          <cell r="M73">
            <v>83.1</v>
          </cell>
          <cell r="N73">
            <v>89.1</v>
          </cell>
          <cell r="O73">
            <v>102.6</v>
          </cell>
        </row>
        <row r="75">
          <cell r="K75">
            <v>15.1</v>
          </cell>
          <cell r="L75">
            <v>13.2</v>
          </cell>
          <cell r="M75">
            <v>11.4</v>
          </cell>
          <cell r="N75">
            <v>10.9</v>
          </cell>
          <cell r="O75">
            <v>10.9</v>
          </cell>
        </row>
        <row r="77">
          <cell r="G77" t="str">
            <v>類似団体内平均値</v>
          </cell>
          <cell r="K77">
            <v>28.4</v>
          </cell>
          <cell r="L77">
            <v>20.5</v>
          </cell>
          <cell r="M77">
            <v>17.899999999999999</v>
          </cell>
          <cell r="N77">
            <v>27</v>
          </cell>
          <cell r="O77">
            <v>25.4</v>
          </cell>
        </row>
        <row r="79">
          <cell r="K79">
            <v>11.4</v>
          </cell>
          <cell r="L79">
            <v>10.5</v>
          </cell>
          <cell r="M79">
            <v>9.5</v>
          </cell>
          <cell r="N79">
            <v>8.6999999999999993</v>
          </cell>
          <cell r="O79">
            <v>8.6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9640730</v>
      </c>
      <c r="BO4" s="411"/>
      <c r="BP4" s="411"/>
      <c r="BQ4" s="411"/>
      <c r="BR4" s="411"/>
      <c r="BS4" s="411"/>
      <c r="BT4" s="411"/>
      <c r="BU4" s="412"/>
      <c r="BV4" s="410">
        <v>10057905</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1.8</v>
      </c>
      <c r="CU4" s="588"/>
      <c r="CV4" s="588"/>
      <c r="CW4" s="588"/>
      <c r="CX4" s="588"/>
      <c r="CY4" s="588"/>
      <c r="CZ4" s="588"/>
      <c r="DA4" s="589"/>
      <c r="DB4" s="587">
        <v>2.7</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9478086</v>
      </c>
      <c r="BO5" s="416"/>
      <c r="BP5" s="416"/>
      <c r="BQ5" s="416"/>
      <c r="BR5" s="416"/>
      <c r="BS5" s="416"/>
      <c r="BT5" s="416"/>
      <c r="BU5" s="417"/>
      <c r="BV5" s="415">
        <v>9796445</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90.7</v>
      </c>
      <c r="CU5" s="386"/>
      <c r="CV5" s="386"/>
      <c r="CW5" s="386"/>
      <c r="CX5" s="386"/>
      <c r="CY5" s="386"/>
      <c r="CZ5" s="386"/>
      <c r="DA5" s="387"/>
      <c r="DB5" s="385">
        <v>87</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162644</v>
      </c>
      <c r="BO6" s="416"/>
      <c r="BP6" s="416"/>
      <c r="BQ6" s="416"/>
      <c r="BR6" s="416"/>
      <c r="BS6" s="416"/>
      <c r="BT6" s="416"/>
      <c r="BU6" s="417"/>
      <c r="BV6" s="415">
        <v>261460</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94.2</v>
      </c>
      <c r="CU6" s="562"/>
      <c r="CV6" s="562"/>
      <c r="CW6" s="562"/>
      <c r="CX6" s="562"/>
      <c r="CY6" s="562"/>
      <c r="CZ6" s="562"/>
      <c r="DA6" s="563"/>
      <c r="DB6" s="561">
        <v>91.3</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77700</v>
      </c>
      <c r="BO7" s="416"/>
      <c r="BP7" s="416"/>
      <c r="BQ7" s="416"/>
      <c r="BR7" s="416"/>
      <c r="BS7" s="416"/>
      <c r="BT7" s="416"/>
      <c r="BU7" s="417"/>
      <c r="BV7" s="415">
        <v>126877</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4766778</v>
      </c>
      <c r="CU7" s="416"/>
      <c r="CV7" s="416"/>
      <c r="CW7" s="416"/>
      <c r="CX7" s="416"/>
      <c r="CY7" s="416"/>
      <c r="CZ7" s="416"/>
      <c r="DA7" s="417"/>
      <c r="DB7" s="415">
        <v>4967918</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84944</v>
      </c>
      <c r="BO8" s="416"/>
      <c r="BP8" s="416"/>
      <c r="BQ8" s="416"/>
      <c r="BR8" s="416"/>
      <c r="BS8" s="416"/>
      <c r="BT8" s="416"/>
      <c r="BU8" s="417"/>
      <c r="BV8" s="415">
        <v>134583</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0.17</v>
      </c>
      <c r="CU8" s="525"/>
      <c r="CV8" s="525"/>
      <c r="CW8" s="525"/>
      <c r="CX8" s="525"/>
      <c r="CY8" s="525"/>
      <c r="CZ8" s="525"/>
      <c r="DA8" s="526"/>
      <c r="DB8" s="524">
        <v>0.17</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7653</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-49639</v>
      </c>
      <c r="BO9" s="416"/>
      <c r="BP9" s="416"/>
      <c r="BQ9" s="416"/>
      <c r="BR9" s="416"/>
      <c r="BS9" s="416"/>
      <c r="BT9" s="416"/>
      <c r="BU9" s="417"/>
      <c r="BV9" s="415">
        <v>62090</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23.5</v>
      </c>
      <c r="CU9" s="386"/>
      <c r="CV9" s="386"/>
      <c r="CW9" s="386"/>
      <c r="CX9" s="386"/>
      <c r="CY9" s="386"/>
      <c r="CZ9" s="386"/>
      <c r="DA9" s="387"/>
      <c r="DB9" s="385">
        <v>23</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8427</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6520</v>
      </c>
      <c r="BO10" s="416"/>
      <c r="BP10" s="416"/>
      <c r="BQ10" s="416"/>
      <c r="BR10" s="416"/>
      <c r="BS10" s="416"/>
      <c r="BT10" s="416"/>
      <c r="BU10" s="417"/>
      <c r="BV10" s="415">
        <v>6702</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v>257125</v>
      </c>
      <c r="BO11" s="416"/>
      <c r="BP11" s="416"/>
      <c r="BQ11" s="416"/>
      <c r="BR11" s="416"/>
      <c r="BS11" s="416"/>
      <c r="BT11" s="416"/>
      <c r="BU11" s="417"/>
      <c r="BV11" s="415">
        <v>163839</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7761</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92000</v>
      </c>
      <c r="BO12" s="416"/>
      <c r="BP12" s="416"/>
      <c r="BQ12" s="416"/>
      <c r="BR12" s="416"/>
      <c r="BS12" s="416"/>
      <c r="BT12" s="416"/>
      <c r="BU12" s="417"/>
      <c r="BV12" s="415">
        <v>108000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7703</v>
      </c>
      <c r="S13" s="517"/>
      <c r="T13" s="517"/>
      <c r="U13" s="517"/>
      <c r="V13" s="518"/>
      <c r="W13" s="504" t="s">
        <v>124</v>
      </c>
      <c r="X13" s="428"/>
      <c r="Y13" s="428"/>
      <c r="Z13" s="428"/>
      <c r="AA13" s="428"/>
      <c r="AB13" s="429"/>
      <c r="AC13" s="391">
        <v>714</v>
      </c>
      <c r="AD13" s="392"/>
      <c r="AE13" s="392"/>
      <c r="AF13" s="392"/>
      <c r="AG13" s="393"/>
      <c r="AH13" s="391">
        <v>735</v>
      </c>
      <c r="AI13" s="392"/>
      <c r="AJ13" s="392"/>
      <c r="AK13" s="392"/>
      <c r="AL13" s="394"/>
      <c r="AM13" s="484" t="s">
        <v>125</v>
      </c>
      <c r="AN13" s="389"/>
      <c r="AO13" s="389"/>
      <c r="AP13" s="389"/>
      <c r="AQ13" s="389"/>
      <c r="AR13" s="389"/>
      <c r="AS13" s="389"/>
      <c r="AT13" s="390"/>
      <c r="AU13" s="472" t="s">
        <v>119</v>
      </c>
      <c r="AV13" s="473"/>
      <c r="AW13" s="473"/>
      <c r="AX13" s="473"/>
      <c r="AY13" s="395" t="s">
        <v>126</v>
      </c>
      <c r="AZ13" s="396"/>
      <c r="BA13" s="396"/>
      <c r="BB13" s="396"/>
      <c r="BC13" s="396"/>
      <c r="BD13" s="396"/>
      <c r="BE13" s="396"/>
      <c r="BF13" s="396"/>
      <c r="BG13" s="396"/>
      <c r="BH13" s="396"/>
      <c r="BI13" s="396"/>
      <c r="BJ13" s="396"/>
      <c r="BK13" s="396"/>
      <c r="BL13" s="396"/>
      <c r="BM13" s="397"/>
      <c r="BN13" s="415">
        <v>122006</v>
      </c>
      <c r="BO13" s="416"/>
      <c r="BP13" s="416"/>
      <c r="BQ13" s="416"/>
      <c r="BR13" s="416"/>
      <c r="BS13" s="416"/>
      <c r="BT13" s="416"/>
      <c r="BU13" s="417"/>
      <c r="BV13" s="415">
        <v>124631</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10.9</v>
      </c>
      <c r="CU13" s="386"/>
      <c r="CV13" s="386"/>
      <c r="CW13" s="386"/>
      <c r="CX13" s="386"/>
      <c r="CY13" s="386"/>
      <c r="CZ13" s="386"/>
      <c r="DA13" s="387"/>
      <c r="DB13" s="385">
        <v>10.9</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7902</v>
      </c>
      <c r="S14" s="517"/>
      <c r="T14" s="517"/>
      <c r="U14" s="517"/>
      <c r="V14" s="518"/>
      <c r="W14" s="519"/>
      <c r="X14" s="431"/>
      <c r="Y14" s="431"/>
      <c r="Z14" s="431"/>
      <c r="AA14" s="431"/>
      <c r="AB14" s="432"/>
      <c r="AC14" s="509">
        <v>18.5</v>
      </c>
      <c r="AD14" s="510"/>
      <c r="AE14" s="510"/>
      <c r="AF14" s="510"/>
      <c r="AG14" s="511"/>
      <c r="AH14" s="509">
        <v>17.7</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102.6</v>
      </c>
      <c r="CU14" s="488"/>
      <c r="CV14" s="488"/>
      <c r="CW14" s="488"/>
      <c r="CX14" s="488"/>
      <c r="CY14" s="488"/>
      <c r="CZ14" s="488"/>
      <c r="DA14" s="489"/>
      <c r="DB14" s="520">
        <v>89.1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7846</v>
      </c>
      <c r="S15" s="517"/>
      <c r="T15" s="517"/>
      <c r="U15" s="517"/>
      <c r="V15" s="518"/>
      <c r="W15" s="504" t="s">
        <v>130</v>
      </c>
      <c r="X15" s="428"/>
      <c r="Y15" s="428"/>
      <c r="Z15" s="428"/>
      <c r="AA15" s="428"/>
      <c r="AB15" s="429"/>
      <c r="AC15" s="391">
        <v>686</v>
      </c>
      <c r="AD15" s="392"/>
      <c r="AE15" s="392"/>
      <c r="AF15" s="392"/>
      <c r="AG15" s="393"/>
      <c r="AH15" s="391">
        <v>818</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718171</v>
      </c>
      <c r="BO15" s="411"/>
      <c r="BP15" s="411"/>
      <c r="BQ15" s="411"/>
      <c r="BR15" s="411"/>
      <c r="BS15" s="411"/>
      <c r="BT15" s="411"/>
      <c r="BU15" s="412"/>
      <c r="BV15" s="410">
        <v>717861</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17.8</v>
      </c>
      <c r="AD16" s="510"/>
      <c r="AE16" s="510"/>
      <c r="AF16" s="510"/>
      <c r="AG16" s="511"/>
      <c r="AH16" s="509">
        <v>19.7</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4168405</v>
      </c>
      <c r="BO16" s="416"/>
      <c r="BP16" s="416"/>
      <c r="BQ16" s="416"/>
      <c r="BR16" s="416"/>
      <c r="BS16" s="416"/>
      <c r="BT16" s="416"/>
      <c r="BU16" s="417"/>
      <c r="BV16" s="415">
        <v>4152658</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134</v>
      </c>
      <c r="S17" s="502"/>
      <c r="T17" s="502"/>
      <c r="U17" s="502"/>
      <c r="V17" s="503"/>
      <c r="W17" s="504" t="s">
        <v>137</v>
      </c>
      <c r="X17" s="428"/>
      <c r="Y17" s="428"/>
      <c r="Z17" s="428"/>
      <c r="AA17" s="428"/>
      <c r="AB17" s="429"/>
      <c r="AC17" s="391">
        <v>2451</v>
      </c>
      <c r="AD17" s="392"/>
      <c r="AE17" s="392"/>
      <c r="AF17" s="392"/>
      <c r="AG17" s="393"/>
      <c r="AH17" s="391">
        <v>2597</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891506</v>
      </c>
      <c r="BO17" s="416"/>
      <c r="BP17" s="416"/>
      <c r="BQ17" s="416"/>
      <c r="BR17" s="416"/>
      <c r="BS17" s="416"/>
      <c r="BT17" s="416"/>
      <c r="BU17" s="417"/>
      <c r="BV17" s="415">
        <v>894296</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139</v>
      </c>
      <c r="C18" s="478"/>
      <c r="D18" s="478"/>
      <c r="E18" s="479"/>
      <c r="F18" s="479"/>
      <c r="G18" s="479"/>
      <c r="H18" s="479"/>
      <c r="I18" s="479"/>
      <c r="J18" s="479"/>
      <c r="K18" s="479"/>
      <c r="L18" s="480">
        <v>307.02999999999997</v>
      </c>
      <c r="M18" s="480"/>
      <c r="N18" s="480"/>
      <c r="O18" s="480"/>
      <c r="P18" s="480"/>
      <c r="Q18" s="480"/>
      <c r="R18" s="481"/>
      <c r="S18" s="481"/>
      <c r="T18" s="481"/>
      <c r="U18" s="481"/>
      <c r="V18" s="482"/>
      <c r="W18" s="496"/>
      <c r="X18" s="497"/>
      <c r="Y18" s="497"/>
      <c r="Z18" s="497"/>
      <c r="AA18" s="497"/>
      <c r="AB18" s="505"/>
      <c r="AC18" s="379">
        <v>63.6</v>
      </c>
      <c r="AD18" s="380"/>
      <c r="AE18" s="380"/>
      <c r="AF18" s="380"/>
      <c r="AG18" s="483"/>
      <c r="AH18" s="379">
        <v>62.6</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4353192</v>
      </c>
      <c r="BO18" s="416"/>
      <c r="BP18" s="416"/>
      <c r="BQ18" s="416"/>
      <c r="BR18" s="416"/>
      <c r="BS18" s="416"/>
      <c r="BT18" s="416"/>
      <c r="BU18" s="417"/>
      <c r="BV18" s="415">
        <v>4379107</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141</v>
      </c>
      <c r="C19" s="478"/>
      <c r="D19" s="478"/>
      <c r="E19" s="479"/>
      <c r="F19" s="479"/>
      <c r="G19" s="479"/>
      <c r="H19" s="479"/>
      <c r="I19" s="479"/>
      <c r="J19" s="479"/>
      <c r="K19" s="479"/>
      <c r="L19" s="485">
        <v>25</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6127350</v>
      </c>
      <c r="BO19" s="416"/>
      <c r="BP19" s="416"/>
      <c r="BQ19" s="416"/>
      <c r="BR19" s="416"/>
      <c r="BS19" s="416"/>
      <c r="BT19" s="416"/>
      <c r="BU19" s="417"/>
      <c r="BV19" s="415">
        <v>6139978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143</v>
      </c>
      <c r="C20" s="478"/>
      <c r="D20" s="478"/>
      <c r="E20" s="479"/>
      <c r="F20" s="479"/>
      <c r="G20" s="479"/>
      <c r="H20" s="479"/>
      <c r="I20" s="479"/>
      <c r="J20" s="479"/>
      <c r="K20" s="479"/>
      <c r="L20" s="485">
        <v>3300</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12934861</v>
      </c>
      <c r="BO23" s="416"/>
      <c r="BP23" s="416"/>
      <c r="BQ23" s="416"/>
      <c r="BR23" s="416"/>
      <c r="BS23" s="416"/>
      <c r="BT23" s="416"/>
      <c r="BU23" s="417"/>
      <c r="BV23" s="415">
        <v>12733481</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152</v>
      </c>
      <c r="F24" s="389"/>
      <c r="G24" s="389"/>
      <c r="H24" s="389"/>
      <c r="I24" s="389"/>
      <c r="J24" s="389"/>
      <c r="K24" s="390"/>
      <c r="L24" s="391">
        <v>1</v>
      </c>
      <c r="M24" s="392"/>
      <c r="N24" s="392"/>
      <c r="O24" s="392"/>
      <c r="P24" s="393"/>
      <c r="Q24" s="391">
        <v>6570</v>
      </c>
      <c r="R24" s="392"/>
      <c r="S24" s="392"/>
      <c r="T24" s="392"/>
      <c r="U24" s="392"/>
      <c r="V24" s="393"/>
      <c r="W24" s="457"/>
      <c r="X24" s="448"/>
      <c r="Y24" s="449"/>
      <c r="Z24" s="388" t="s">
        <v>153</v>
      </c>
      <c r="AA24" s="389"/>
      <c r="AB24" s="389"/>
      <c r="AC24" s="389"/>
      <c r="AD24" s="389"/>
      <c r="AE24" s="389"/>
      <c r="AF24" s="389"/>
      <c r="AG24" s="390"/>
      <c r="AH24" s="391">
        <v>123</v>
      </c>
      <c r="AI24" s="392"/>
      <c r="AJ24" s="392"/>
      <c r="AK24" s="392"/>
      <c r="AL24" s="393"/>
      <c r="AM24" s="391">
        <v>379578</v>
      </c>
      <c r="AN24" s="392"/>
      <c r="AO24" s="392"/>
      <c r="AP24" s="392"/>
      <c r="AQ24" s="392"/>
      <c r="AR24" s="393"/>
      <c r="AS24" s="391">
        <v>3086</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9275123</v>
      </c>
      <c r="BO24" s="416"/>
      <c r="BP24" s="416"/>
      <c r="BQ24" s="416"/>
      <c r="BR24" s="416"/>
      <c r="BS24" s="416"/>
      <c r="BT24" s="416"/>
      <c r="BU24" s="417"/>
      <c r="BV24" s="415">
        <v>8968958</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155</v>
      </c>
      <c r="F25" s="389"/>
      <c r="G25" s="389"/>
      <c r="H25" s="389"/>
      <c r="I25" s="389"/>
      <c r="J25" s="389"/>
      <c r="K25" s="390"/>
      <c r="L25" s="391">
        <v>1</v>
      </c>
      <c r="M25" s="392"/>
      <c r="N25" s="392"/>
      <c r="O25" s="392"/>
      <c r="P25" s="393"/>
      <c r="Q25" s="391">
        <v>5535</v>
      </c>
      <c r="R25" s="392"/>
      <c r="S25" s="392"/>
      <c r="T25" s="392"/>
      <c r="U25" s="392"/>
      <c r="V25" s="393"/>
      <c r="W25" s="457"/>
      <c r="X25" s="448"/>
      <c r="Y25" s="449"/>
      <c r="Z25" s="388" t="s">
        <v>156</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315244</v>
      </c>
      <c r="BO25" s="411"/>
      <c r="BP25" s="411"/>
      <c r="BQ25" s="411"/>
      <c r="BR25" s="411"/>
      <c r="BS25" s="411"/>
      <c r="BT25" s="411"/>
      <c r="BU25" s="412"/>
      <c r="BV25" s="410">
        <v>262118</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158</v>
      </c>
      <c r="F26" s="389"/>
      <c r="G26" s="389"/>
      <c r="H26" s="389"/>
      <c r="I26" s="389"/>
      <c r="J26" s="389"/>
      <c r="K26" s="390"/>
      <c r="L26" s="391">
        <v>1</v>
      </c>
      <c r="M26" s="392"/>
      <c r="N26" s="392"/>
      <c r="O26" s="392"/>
      <c r="P26" s="393"/>
      <c r="Q26" s="391">
        <v>5040</v>
      </c>
      <c r="R26" s="392"/>
      <c r="S26" s="392"/>
      <c r="T26" s="392"/>
      <c r="U26" s="392"/>
      <c r="V26" s="393"/>
      <c r="W26" s="457"/>
      <c r="X26" s="448"/>
      <c r="Y26" s="449"/>
      <c r="Z26" s="388" t="s">
        <v>159</v>
      </c>
      <c r="AA26" s="470"/>
      <c r="AB26" s="470"/>
      <c r="AC26" s="470"/>
      <c r="AD26" s="470"/>
      <c r="AE26" s="470"/>
      <c r="AF26" s="470"/>
      <c r="AG26" s="471"/>
      <c r="AH26" s="391">
        <v>7</v>
      </c>
      <c r="AI26" s="392"/>
      <c r="AJ26" s="392"/>
      <c r="AK26" s="392"/>
      <c r="AL26" s="393"/>
      <c r="AM26" s="391">
        <v>24444</v>
      </c>
      <c r="AN26" s="392"/>
      <c r="AO26" s="392"/>
      <c r="AP26" s="392"/>
      <c r="AQ26" s="392"/>
      <c r="AR26" s="393"/>
      <c r="AS26" s="391">
        <v>3492</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161</v>
      </c>
      <c r="F27" s="389"/>
      <c r="G27" s="389"/>
      <c r="H27" s="389"/>
      <c r="I27" s="389"/>
      <c r="J27" s="389"/>
      <c r="K27" s="390"/>
      <c r="L27" s="391">
        <v>1</v>
      </c>
      <c r="M27" s="392"/>
      <c r="N27" s="392"/>
      <c r="O27" s="392"/>
      <c r="P27" s="393"/>
      <c r="Q27" s="391">
        <v>2800</v>
      </c>
      <c r="R27" s="392"/>
      <c r="S27" s="392"/>
      <c r="T27" s="392"/>
      <c r="U27" s="392"/>
      <c r="V27" s="393"/>
      <c r="W27" s="457"/>
      <c r="X27" s="448"/>
      <c r="Y27" s="449"/>
      <c r="Z27" s="388" t="s">
        <v>162</v>
      </c>
      <c r="AA27" s="389"/>
      <c r="AB27" s="389"/>
      <c r="AC27" s="389"/>
      <c r="AD27" s="389"/>
      <c r="AE27" s="389"/>
      <c r="AF27" s="389"/>
      <c r="AG27" s="390"/>
      <c r="AH27" s="391" t="s">
        <v>122</v>
      </c>
      <c r="AI27" s="392"/>
      <c r="AJ27" s="392"/>
      <c r="AK27" s="392"/>
      <c r="AL27" s="393"/>
      <c r="AM27" s="391" t="s">
        <v>122</v>
      </c>
      <c r="AN27" s="392"/>
      <c r="AO27" s="392"/>
      <c r="AP27" s="392"/>
      <c r="AQ27" s="392"/>
      <c r="AR27" s="393"/>
      <c r="AS27" s="391" t="s">
        <v>122</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v>503593</v>
      </c>
      <c r="BO27" s="419"/>
      <c r="BP27" s="419"/>
      <c r="BQ27" s="419"/>
      <c r="BR27" s="419"/>
      <c r="BS27" s="419"/>
      <c r="BT27" s="419"/>
      <c r="BU27" s="420"/>
      <c r="BV27" s="418">
        <v>503583</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164</v>
      </c>
      <c r="F28" s="389"/>
      <c r="G28" s="389"/>
      <c r="H28" s="389"/>
      <c r="I28" s="389"/>
      <c r="J28" s="389"/>
      <c r="K28" s="390"/>
      <c r="L28" s="391">
        <v>1</v>
      </c>
      <c r="M28" s="392"/>
      <c r="N28" s="392"/>
      <c r="O28" s="392"/>
      <c r="P28" s="393"/>
      <c r="Q28" s="391">
        <v>2360</v>
      </c>
      <c r="R28" s="392"/>
      <c r="S28" s="392"/>
      <c r="T28" s="392"/>
      <c r="U28" s="392"/>
      <c r="V28" s="393"/>
      <c r="W28" s="457"/>
      <c r="X28" s="448"/>
      <c r="Y28" s="449"/>
      <c r="Z28" s="388" t="s">
        <v>165</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1443807</v>
      </c>
      <c r="BO28" s="411"/>
      <c r="BP28" s="411"/>
      <c r="BQ28" s="411"/>
      <c r="BR28" s="411"/>
      <c r="BS28" s="411"/>
      <c r="BT28" s="411"/>
      <c r="BU28" s="412"/>
      <c r="BV28" s="410">
        <v>1529287</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168</v>
      </c>
      <c r="F29" s="389"/>
      <c r="G29" s="389"/>
      <c r="H29" s="389"/>
      <c r="I29" s="389"/>
      <c r="J29" s="389"/>
      <c r="K29" s="390"/>
      <c r="L29" s="391">
        <v>10</v>
      </c>
      <c r="M29" s="392"/>
      <c r="N29" s="392"/>
      <c r="O29" s="392"/>
      <c r="P29" s="393"/>
      <c r="Q29" s="391">
        <v>1970</v>
      </c>
      <c r="R29" s="392"/>
      <c r="S29" s="392"/>
      <c r="T29" s="392"/>
      <c r="U29" s="392"/>
      <c r="V29" s="393"/>
      <c r="W29" s="458"/>
      <c r="X29" s="459"/>
      <c r="Y29" s="460"/>
      <c r="Z29" s="388" t="s">
        <v>169</v>
      </c>
      <c r="AA29" s="389"/>
      <c r="AB29" s="389"/>
      <c r="AC29" s="389"/>
      <c r="AD29" s="389"/>
      <c r="AE29" s="389"/>
      <c r="AF29" s="389"/>
      <c r="AG29" s="390"/>
      <c r="AH29" s="391">
        <v>123</v>
      </c>
      <c r="AI29" s="392"/>
      <c r="AJ29" s="392"/>
      <c r="AK29" s="392"/>
      <c r="AL29" s="393"/>
      <c r="AM29" s="391">
        <v>379578</v>
      </c>
      <c r="AN29" s="392"/>
      <c r="AO29" s="392"/>
      <c r="AP29" s="392"/>
      <c r="AQ29" s="392"/>
      <c r="AR29" s="393"/>
      <c r="AS29" s="391">
        <v>3086</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1168720</v>
      </c>
      <c r="BO29" s="416"/>
      <c r="BP29" s="416"/>
      <c r="BQ29" s="416"/>
      <c r="BR29" s="416"/>
      <c r="BS29" s="416"/>
      <c r="BT29" s="416"/>
      <c r="BU29" s="417"/>
      <c r="BV29" s="415">
        <v>1379305</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98.8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1365079</v>
      </c>
      <c r="BO30" s="419"/>
      <c r="BP30" s="419"/>
      <c r="BQ30" s="419"/>
      <c r="BR30" s="419"/>
      <c r="BS30" s="419"/>
      <c r="BT30" s="419"/>
      <c r="BU30" s="420"/>
      <c r="BV30" s="418">
        <v>1331834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8</v>
      </c>
      <c r="AN34" s="375"/>
      <c r="AO34" s="374" t="str">
        <f>IF('各会計、関係団体の財政状況及び健全化判断比率'!B32="","",'各会計、関係団体の財政状況及び健全化判断比率'!B32)</f>
        <v>病院事業会計</v>
      </c>
      <c r="AP34" s="374"/>
      <c r="AQ34" s="374"/>
      <c r="AR34" s="374"/>
      <c r="AS34" s="374"/>
      <c r="AT34" s="374"/>
      <c r="AU34" s="374"/>
      <c r="AV34" s="374"/>
      <c r="AW34" s="374"/>
      <c r="AX34" s="374"/>
      <c r="AY34" s="374"/>
      <c r="AZ34" s="374"/>
      <c r="BA34" s="374"/>
      <c r="BB34" s="374"/>
      <c r="BC34" s="374"/>
      <c r="BD34" s="167"/>
      <c r="BE34" s="375">
        <f>IF(BG34="","",MAX(C34:D43,U34:V43,AM34:AN43)+1)</f>
        <v>9</v>
      </c>
      <c r="BF34" s="375"/>
      <c r="BG34" s="374" t="str">
        <f>IF('各会計、関係団体の財政状況及び健全化判断比率'!B33="","",'各会計、関係団体の財政状況及び健全化判断比率'!B33)</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12</v>
      </c>
      <c r="BX34" s="375"/>
      <c r="BY34" s="374" t="str">
        <f>IF('各会計、関係団体の財政状況及び健全化判断比率'!B68="","",'各会計、関係団体の財政状況及び健全化判断比率'!B68)</f>
        <v>鹿足郡事務組合</v>
      </c>
      <c r="BZ34" s="374"/>
      <c r="CA34" s="374"/>
      <c r="CB34" s="374"/>
      <c r="CC34" s="374"/>
      <c r="CD34" s="374"/>
      <c r="CE34" s="374"/>
      <c r="CF34" s="374"/>
      <c r="CG34" s="374"/>
      <c r="CH34" s="374"/>
      <c r="CI34" s="374"/>
      <c r="CJ34" s="374"/>
      <c r="CK34" s="374"/>
      <c r="CL34" s="374"/>
      <c r="CM34" s="374"/>
      <c r="CN34" s="167"/>
      <c r="CO34" s="375">
        <f>IF(CQ34="","",MAX(C34:D43,U34:V43,AM34:AN43,BE34:BF43,BW34:BX43)+1)</f>
        <v>20</v>
      </c>
      <c r="CP34" s="375"/>
      <c r="CQ34" s="374" t="str">
        <f>IF('各会計、関係団体の財政状況及び健全化判断比率'!BS7="","",'各会計、関係団体の財政状況及び健全化判断比率'!BS7)</f>
        <v>（株）津和野</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奨学基金特別会計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10</v>
      </c>
      <c r="BF35" s="375"/>
      <c r="BG35" s="374" t="str">
        <f>IF('各会計、関係団体の財政状況及び健全化判断比率'!B34="","",'各会計、関係団体の財政状況及び健全化判断比率'!B34)</f>
        <v>下水道事業特別会計</v>
      </c>
      <c r="BH35" s="374"/>
      <c r="BI35" s="374"/>
      <c r="BJ35" s="374"/>
      <c r="BK35" s="374"/>
      <c r="BL35" s="374"/>
      <c r="BM35" s="374"/>
      <c r="BN35" s="374"/>
      <c r="BO35" s="374"/>
      <c r="BP35" s="374"/>
      <c r="BQ35" s="374"/>
      <c r="BR35" s="374"/>
      <c r="BS35" s="374"/>
      <c r="BT35" s="374"/>
      <c r="BU35" s="374"/>
      <c r="BV35" s="167"/>
      <c r="BW35" s="375">
        <f t="shared" ref="BW35:BW43" si="2">IF(BY35="","",BW34+1)</f>
        <v>13</v>
      </c>
      <c r="BX35" s="375"/>
      <c r="BY35" s="374" t="str">
        <f>IF('各会計、関係団体の財政状況及び健全化判断比率'!B69="","",'各会計、関係団体の財政状況及び健全化判断比率'!B69)</f>
        <v>鹿足郡養護老人ホーム組合（普通）</v>
      </c>
      <c r="BZ35" s="374"/>
      <c r="CA35" s="374"/>
      <c r="CB35" s="374"/>
      <c r="CC35" s="374"/>
      <c r="CD35" s="374"/>
      <c r="CE35" s="374"/>
      <c r="CF35" s="374"/>
      <c r="CG35" s="374"/>
      <c r="CH35" s="374"/>
      <c r="CI35" s="374"/>
      <c r="CJ35" s="374"/>
      <c r="CK35" s="374"/>
      <c r="CL35" s="374"/>
      <c r="CM35" s="374"/>
      <c r="CN35" s="167"/>
      <c r="CO35" s="375">
        <f t="shared" ref="CO35:CO43" si="3">IF(CQ35="","",CO34+1)</f>
        <v>21</v>
      </c>
      <c r="CP35" s="375"/>
      <c r="CQ35" s="374" t="str">
        <f>IF('各会計、関係団体の財政状況及び健全化判断比率'!BS8="","",'各会計、関係団体の財政状況及び健全化判断比率'!BS8)</f>
        <v>（株）日原リゾート開発</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診療所特別会計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後期高齢者医療事業特別会計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11</v>
      </c>
      <c r="BF36" s="375"/>
      <c r="BG36" s="374" t="str">
        <f>IF('各会計、関係団体の財政状況及び健全化判断比率'!B35="","",'各会計、関係団体の財政状況及び健全化判断比率'!B35)</f>
        <v>農業集落排水事業特別会計</v>
      </c>
      <c r="BH36" s="374"/>
      <c r="BI36" s="374"/>
      <c r="BJ36" s="374"/>
      <c r="BK36" s="374"/>
      <c r="BL36" s="374"/>
      <c r="BM36" s="374"/>
      <c r="BN36" s="374"/>
      <c r="BO36" s="374"/>
      <c r="BP36" s="374"/>
      <c r="BQ36" s="374"/>
      <c r="BR36" s="374"/>
      <c r="BS36" s="374"/>
      <c r="BT36" s="374"/>
      <c r="BU36" s="374"/>
      <c r="BV36" s="167"/>
      <c r="BW36" s="375">
        <f t="shared" si="2"/>
        <v>14</v>
      </c>
      <c r="BX36" s="375"/>
      <c r="BY36" s="374" t="str">
        <f>IF('各会計、関係団体の財政状況及び健全化判断比率'!B70="","",'各会計、関係団体の財政状況及び健全化判断比率'!B70)</f>
        <v>鹿足郡養護老人ホーム組合（介護）</v>
      </c>
      <c r="BZ36" s="374"/>
      <c r="CA36" s="374"/>
      <c r="CB36" s="374"/>
      <c r="CC36" s="374"/>
      <c r="CD36" s="374"/>
      <c r="CE36" s="374"/>
      <c r="CF36" s="374"/>
      <c r="CG36" s="374"/>
      <c r="CH36" s="374"/>
      <c r="CI36" s="374"/>
      <c r="CJ36" s="374"/>
      <c r="CK36" s="374"/>
      <c r="CL36" s="374"/>
      <c r="CM36" s="374"/>
      <c r="CN36" s="167"/>
      <c r="CO36" s="375">
        <f t="shared" si="3"/>
        <v>22</v>
      </c>
      <c r="CP36" s="375"/>
      <c r="CQ36" s="374" t="str">
        <f>IF('各会計、関係団体の財政状況及び健全化判断比率'!BS9="","",'各会計、関係団体の財政状況及び健全化判断比率'!BS9)</f>
        <v>（株）杣の里よこみち</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7</v>
      </c>
      <c r="V37" s="375"/>
      <c r="W37" s="374" t="str">
        <f>IF('各会計、関係団体の財政状況及び健全化判断比率'!B31="","",'各会計、関係団体の財政状況及び健全化判断比率'!B31)</f>
        <v>介護老人保健施設事業特別会計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15</v>
      </c>
      <c r="BX37" s="375"/>
      <c r="BY37" s="374" t="str">
        <f>IF('各会計、関係団体の財政状況及び健全化判断比率'!B71="","",'各会計、関係団体の財政状況及び健全化判断比率'!B71)</f>
        <v>益田地区広域市町村圏事務組合</v>
      </c>
      <c r="BZ37" s="374"/>
      <c r="CA37" s="374"/>
      <c r="CB37" s="374"/>
      <c r="CC37" s="374"/>
      <c r="CD37" s="374"/>
      <c r="CE37" s="374"/>
      <c r="CF37" s="374"/>
      <c r="CG37" s="374"/>
      <c r="CH37" s="374"/>
      <c r="CI37" s="374"/>
      <c r="CJ37" s="374"/>
      <c r="CK37" s="374"/>
      <c r="CL37" s="374"/>
      <c r="CM37" s="374"/>
      <c r="CN37" s="167"/>
      <c r="CO37" s="375">
        <f t="shared" si="3"/>
        <v>23</v>
      </c>
      <c r="CP37" s="375"/>
      <c r="CQ37" s="374" t="str">
        <f>IF('各会計、関係団体の財政状況及び健全化判断比率'!BS10="","",'各会計、関係団体の財政状況及び健全化判断比率'!BS10)</f>
        <v>（株）石西社</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16</v>
      </c>
      <c r="BX38" s="375"/>
      <c r="BY38" s="374" t="str">
        <f>IF('各会計、関係団体の財政状況及び健全化判断比率'!B72="","",'各会計、関係団体の財政状況及び健全化判断比率'!B72)</f>
        <v>鹿足郡不燃物処理組合</v>
      </c>
      <c r="BZ38" s="374"/>
      <c r="CA38" s="374"/>
      <c r="CB38" s="374"/>
      <c r="CC38" s="374"/>
      <c r="CD38" s="374"/>
      <c r="CE38" s="374"/>
      <c r="CF38" s="374"/>
      <c r="CG38" s="374"/>
      <c r="CH38" s="374"/>
      <c r="CI38" s="374"/>
      <c r="CJ38" s="374"/>
      <c r="CK38" s="374"/>
      <c r="CL38" s="374"/>
      <c r="CM38" s="374"/>
      <c r="CN38" s="167"/>
      <c r="CO38" s="375">
        <f t="shared" si="3"/>
        <v>24</v>
      </c>
      <c r="CP38" s="375"/>
      <c r="CQ38" s="374" t="str">
        <f>IF('各会計、関係団体の財政状況及び健全化判断比率'!BS11="","",'各会計、関係団体の財政状況及び健全化判断比率'!BS11)</f>
        <v>（有）フロンティア日原</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17</v>
      </c>
      <c r="BX39" s="375"/>
      <c r="BY39" s="374" t="str">
        <f>IF('各会計、関係団体の財政状況及び健全化判断比率'!B73="","",'各会計、関係団体の財政状況及び健全化判断比率'!B73)</f>
        <v>島根県市町村総合事務組合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18</v>
      </c>
      <c r="BX40" s="375"/>
      <c r="BY40" s="374" t="str">
        <f>IF('各会計、関係団体の財政状況及び健全化判断比率'!B74="","",'各会計、関係団体の財政状況及び健全化判断比率'!B74)</f>
        <v>島根県後期高齢者医療広域連合（普通）</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19</v>
      </c>
      <c r="BX41" s="375"/>
      <c r="BY41" s="374" t="str">
        <f>IF('各会計、関係団体の財政状況及び健全化判断比率'!B75="","",'各会計、関係団体の財政状況及び健全化判断比率'!B75)</f>
        <v>島根県後期高齢者医療広域連合（後期高齢）</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election sqref="A1:XFD104857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4" t="s">
        <v>526</v>
      </c>
      <c r="D34" s="1184"/>
      <c r="E34" s="1185"/>
      <c r="F34" s="32">
        <v>3.32</v>
      </c>
      <c r="G34" s="33">
        <v>3.95</v>
      </c>
      <c r="H34" s="33">
        <v>4.45</v>
      </c>
      <c r="I34" s="33">
        <v>4.91</v>
      </c>
      <c r="J34" s="34">
        <v>5.42</v>
      </c>
      <c r="K34" s="22"/>
      <c r="L34" s="22"/>
      <c r="M34" s="22"/>
      <c r="N34" s="22"/>
      <c r="O34" s="22"/>
      <c r="P34" s="22"/>
    </row>
    <row r="35" spans="1:16" ht="39" customHeight="1" x14ac:dyDescent="0.15">
      <c r="A35" s="22"/>
      <c r="B35" s="35"/>
      <c r="C35" s="1178" t="s">
        <v>527</v>
      </c>
      <c r="D35" s="1179"/>
      <c r="E35" s="1180"/>
      <c r="F35" s="36">
        <v>1.66</v>
      </c>
      <c r="G35" s="37">
        <v>2.09</v>
      </c>
      <c r="H35" s="37">
        <v>1.36</v>
      </c>
      <c r="I35" s="37">
        <v>2.67</v>
      </c>
      <c r="J35" s="38">
        <v>1.76</v>
      </c>
      <c r="K35" s="22"/>
      <c r="L35" s="22"/>
      <c r="M35" s="22"/>
      <c r="N35" s="22"/>
      <c r="O35" s="22"/>
      <c r="P35" s="22"/>
    </row>
    <row r="36" spans="1:16" ht="39" customHeight="1" x14ac:dyDescent="0.15">
      <c r="A36" s="22"/>
      <c r="B36" s="35"/>
      <c r="C36" s="1178" t="s">
        <v>528</v>
      </c>
      <c r="D36" s="1179"/>
      <c r="E36" s="1180"/>
      <c r="F36" s="36">
        <v>0.03</v>
      </c>
      <c r="G36" s="37">
        <v>0.22</v>
      </c>
      <c r="H36" s="37">
        <v>0.11</v>
      </c>
      <c r="I36" s="37">
        <v>0.69</v>
      </c>
      <c r="J36" s="38">
        <v>0.85</v>
      </c>
      <c r="K36" s="22"/>
      <c r="L36" s="22"/>
      <c r="M36" s="22"/>
      <c r="N36" s="22"/>
      <c r="O36" s="22"/>
      <c r="P36" s="22"/>
    </row>
    <row r="37" spans="1:16" ht="39" customHeight="1" x14ac:dyDescent="0.15">
      <c r="A37" s="22"/>
      <c r="B37" s="35"/>
      <c r="C37" s="1178" t="s">
        <v>529</v>
      </c>
      <c r="D37" s="1179"/>
      <c r="E37" s="1180"/>
      <c r="F37" s="36">
        <v>0.19</v>
      </c>
      <c r="G37" s="37">
        <v>0.39</v>
      </c>
      <c r="H37" s="37">
        <v>0.71</v>
      </c>
      <c r="I37" s="37">
        <v>0.41</v>
      </c>
      <c r="J37" s="38">
        <v>0.48</v>
      </c>
      <c r="K37" s="22"/>
      <c r="L37" s="22"/>
      <c r="M37" s="22"/>
      <c r="N37" s="22"/>
      <c r="O37" s="22"/>
      <c r="P37" s="22"/>
    </row>
    <row r="38" spans="1:16" ht="39" customHeight="1" x14ac:dyDescent="0.15">
      <c r="A38" s="22"/>
      <c r="B38" s="35"/>
      <c r="C38" s="1178" t="s">
        <v>530</v>
      </c>
      <c r="D38" s="1179"/>
      <c r="E38" s="1180"/>
      <c r="F38" s="36">
        <v>0.1</v>
      </c>
      <c r="G38" s="37">
        <v>0.16</v>
      </c>
      <c r="H38" s="37">
        <v>0</v>
      </c>
      <c r="I38" s="37">
        <v>0.15</v>
      </c>
      <c r="J38" s="38">
        <v>0.17</v>
      </c>
      <c r="K38" s="22"/>
      <c r="L38" s="22"/>
      <c r="M38" s="22"/>
      <c r="N38" s="22"/>
      <c r="O38" s="22"/>
      <c r="P38" s="22"/>
    </row>
    <row r="39" spans="1:16" ht="39" customHeight="1" x14ac:dyDescent="0.15">
      <c r="A39" s="22"/>
      <c r="B39" s="35"/>
      <c r="C39" s="1178" t="s">
        <v>531</v>
      </c>
      <c r="D39" s="1179"/>
      <c r="E39" s="1180"/>
      <c r="F39" s="36">
        <v>0.04</v>
      </c>
      <c r="G39" s="37">
        <v>0.04</v>
      </c>
      <c r="H39" s="37">
        <v>7.0000000000000007E-2</v>
      </c>
      <c r="I39" s="37">
        <v>7.0000000000000007E-2</v>
      </c>
      <c r="J39" s="38">
        <v>0.11</v>
      </c>
      <c r="K39" s="22"/>
      <c r="L39" s="22"/>
      <c r="M39" s="22"/>
      <c r="N39" s="22"/>
      <c r="O39" s="22"/>
      <c r="P39" s="22"/>
    </row>
    <row r="40" spans="1:16" ht="39" customHeight="1" x14ac:dyDescent="0.15">
      <c r="A40" s="22"/>
      <c r="B40" s="35"/>
      <c r="C40" s="1178" t="s">
        <v>532</v>
      </c>
      <c r="D40" s="1179"/>
      <c r="E40" s="1180"/>
      <c r="F40" s="36">
        <v>0</v>
      </c>
      <c r="G40" s="37">
        <v>0</v>
      </c>
      <c r="H40" s="37">
        <v>0</v>
      </c>
      <c r="I40" s="37">
        <v>0</v>
      </c>
      <c r="J40" s="38">
        <v>7.0000000000000007E-2</v>
      </c>
      <c r="K40" s="22"/>
      <c r="L40" s="22"/>
      <c r="M40" s="22"/>
      <c r="N40" s="22"/>
      <c r="O40" s="22"/>
      <c r="P40" s="22"/>
    </row>
    <row r="41" spans="1:16" ht="39" customHeight="1" x14ac:dyDescent="0.15">
      <c r="A41" s="22"/>
      <c r="B41" s="35"/>
      <c r="C41" s="1178" t="s">
        <v>533</v>
      </c>
      <c r="D41" s="1179"/>
      <c r="E41" s="1180"/>
      <c r="F41" s="36">
        <v>0.04</v>
      </c>
      <c r="G41" s="37">
        <v>0.04</v>
      </c>
      <c r="H41" s="37">
        <v>0.02</v>
      </c>
      <c r="I41" s="37">
        <v>0.02</v>
      </c>
      <c r="J41" s="38">
        <v>0.03</v>
      </c>
      <c r="K41" s="22"/>
      <c r="L41" s="22"/>
      <c r="M41" s="22"/>
      <c r="N41" s="22"/>
      <c r="O41" s="22"/>
      <c r="P41" s="22"/>
    </row>
    <row r="42" spans="1:16" ht="39" customHeight="1" x14ac:dyDescent="0.15">
      <c r="A42" s="22"/>
      <c r="B42" s="39"/>
      <c r="C42" s="1178" t="s">
        <v>534</v>
      </c>
      <c r="D42" s="1179"/>
      <c r="E42" s="1180"/>
      <c r="F42" s="36" t="s">
        <v>481</v>
      </c>
      <c r="G42" s="37" t="s">
        <v>481</v>
      </c>
      <c r="H42" s="37" t="s">
        <v>481</v>
      </c>
      <c r="I42" s="37" t="s">
        <v>481</v>
      </c>
      <c r="J42" s="38" t="s">
        <v>481</v>
      </c>
      <c r="K42" s="22"/>
      <c r="L42" s="22"/>
      <c r="M42" s="22"/>
      <c r="N42" s="22"/>
      <c r="O42" s="22"/>
      <c r="P42" s="22"/>
    </row>
    <row r="43" spans="1:16" ht="39" customHeight="1" thickBot="1" x14ac:dyDescent="0.2">
      <c r="A43" s="22"/>
      <c r="B43" s="40"/>
      <c r="C43" s="1181" t="s">
        <v>535</v>
      </c>
      <c r="D43" s="1182"/>
      <c r="E43" s="1183"/>
      <c r="F43" s="41">
        <v>0.25</v>
      </c>
      <c r="G43" s="42">
        <v>0.11</v>
      </c>
      <c r="H43" s="42">
        <v>0.1</v>
      </c>
      <c r="I43" s="42">
        <v>0.04</v>
      </c>
      <c r="J43" s="43">
        <v>0.04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2" zoomScale="55" zoomScaleNormal="55" zoomScaleSheetLayoutView="55" workbookViewId="0">
      <selection sqref="A1:XFD104857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1440</v>
      </c>
      <c r="L45" s="60">
        <v>1316</v>
      </c>
      <c r="M45" s="60">
        <v>1327</v>
      </c>
      <c r="N45" s="60">
        <v>1292</v>
      </c>
      <c r="O45" s="61">
        <v>1219</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x14ac:dyDescent="0.15">
      <c r="A48" s="48"/>
      <c r="B48" s="1196"/>
      <c r="C48" s="1197"/>
      <c r="D48" s="62"/>
      <c r="E48" s="1188" t="s">
        <v>15</v>
      </c>
      <c r="F48" s="1188"/>
      <c r="G48" s="1188"/>
      <c r="H48" s="1188"/>
      <c r="I48" s="1188"/>
      <c r="J48" s="1189"/>
      <c r="K48" s="63">
        <v>236</v>
      </c>
      <c r="L48" s="64">
        <v>238</v>
      </c>
      <c r="M48" s="64">
        <v>270</v>
      </c>
      <c r="N48" s="64">
        <v>262</v>
      </c>
      <c r="O48" s="65">
        <v>266</v>
      </c>
      <c r="P48" s="48"/>
      <c r="Q48" s="48"/>
      <c r="R48" s="48"/>
      <c r="S48" s="48"/>
      <c r="T48" s="48"/>
      <c r="U48" s="48"/>
    </row>
    <row r="49" spans="1:21" ht="30.75" customHeight="1" x14ac:dyDescent="0.15">
      <c r="A49" s="48"/>
      <c r="B49" s="1196"/>
      <c r="C49" s="1197"/>
      <c r="D49" s="62"/>
      <c r="E49" s="1188" t="s">
        <v>16</v>
      </c>
      <c r="F49" s="1188"/>
      <c r="G49" s="1188"/>
      <c r="H49" s="1188"/>
      <c r="I49" s="1188"/>
      <c r="J49" s="1189"/>
      <c r="K49" s="63">
        <v>74</v>
      </c>
      <c r="L49" s="64">
        <v>74</v>
      </c>
      <c r="M49" s="64">
        <v>32</v>
      </c>
      <c r="N49" s="64">
        <v>31</v>
      </c>
      <c r="O49" s="65">
        <v>31</v>
      </c>
      <c r="P49" s="48"/>
      <c r="Q49" s="48"/>
      <c r="R49" s="48"/>
      <c r="S49" s="48"/>
      <c r="T49" s="48"/>
      <c r="U49" s="48"/>
    </row>
    <row r="50" spans="1:21" ht="30.75" customHeight="1" x14ac:dyDescent="0.15">
      <c r="A50" s="48"/>
      <c r="B50" s="1196"/>
      <c r="C50" s="1197"/>
      <c r="D50" s="62"/>
      <c r="E50" s="1188" t="s">
        <v>17</v>
      </c>
      <c r="F50" s="1188"/>
      <c r="G50" s="1188"/>
      <c r="H50" s="1188"/>
      <c r="I50" s="1188"/>
      <c r="J50" s="1189"/>
      <c r="K50" s="63">
        <v>22</v>
      </c>
      <c r="L50" s="64">
        <v>19</v>
      </c>
      <c r="M50" s="64">
        <v>18</v>
      </c>
      <c r="N50" s="64">
        <v>11</v>
      </c>
      <c r="O50" s="65">
        <v>10</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1277</v>
      </c>
      <c r="L52" s="64">
        <v>1218</v>
      </c>
      <c r="M52" s="64">
        <v>1252</v>
      </c>
      <c r="N52" s="64">
        <v>1171</v>
      </c>
      <c r="O52" s="65">
        <v>1112</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495</v>
      </c>
      <c r="L53" s="69">
        <v>429</v>
      </c>
      <c r="M53" s="69">
        <v>395</v>
      </c>
      <c r="N53" s="69">
        <v>425</v>
      </c>
      <c r="O53" s="70">
        <v>414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election sqref="A1:XFD1048576"/>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214" t="s">
        <v>24</v>
      </c>
      <c r="C41" s="1215"/>
      <c r="D41" s="81"/>
      <c r="E41" s="1216" t="s">
        <v>25</v>
      </c>
      <c r="F41" s="1216"/>
      <c r="G41" s="1216"/>
      <c r="H41" s="1217"/>
      <c r="I41" s="82">
        <v>11853</v>
      </c>
      <c r="J41" s="83">
        <v>12105</v>
      </c>
      <c r="K41" s="83">
        <v>12340</v>
      </c>
      <c r="L41" s="83">
        <v>12733</v>
      </c>
      <c r="M41" s="84">
        <v>12935</v>
      </c>
    </row>
    <row r="42" spans="2:13" ht="27.75" customHeight="1" x14ac:dyDescent="0.15">
      <c r="B42" s="1204"/>
      <c r="C42" s="1205"/>
      <c r="D42" s="85"/>
      <c r="E42" s="1208" t="s">
        <v>26</v>
      </c>
      <c r="F42" s="1208"/>
      <c r="G42" s="1208"/>
      <c r="H42" s="1209"/>
      <c r="I42" s="86">
        <v>141</v>
      </c>
      <c r="J42" s="87">
        <v>122</v>
      </c>
      <c r="K42" s="87">
        <v>104</v>
      </c>
      <c r="L42" s="87">
        <v>93</v>
      </c>
      <c r="M42" s="88">
        <v>83</v>
      </c>
    </row>
    <row r="43" spans="2:13" ht="27.75" customHeight="1" x14ac:dyDescent="0.15">
      <c r="B43" s="1204"/>
      <c r="C43" s="1205"/>
      <c r="D43" s="85"/>
      <c r="E43" s="1208" t="s">
        <v>27</v>
      </c>
      <c r="F43" s="1208"/>
      <c r="G43" s="1208"/>
      <c r="H43" s="1209"/>
      <c r="I43" s="86">
        <v>3637</v>
      </c>
      <c r="J43" s="87">
        <v>3616</v>
      </c>
      <c r="K43" s="87">
        <v>3495</v>
      </c>
      <c r="L43" s="87">
        <v>3456</v>
      </c>
      <c r="M43" s="88">
        <v>3455</v>
      </c>
    </row>
    <row r="44" spans="2:13" ht="27.75" customHeight="1" x14ac:dyDescent="0.15">
      <c r="B44" s="1204"/>
      <c r="C44" s="1205"/>
      <c r="D44" s="85"/>
      <c r="E44" s="1208" t="s">
        <v>28</v>
      </c>
      <c r="F44" s="1208"/>
      <c r="G44" s="1208"/>
      <c r="H44" s="1209"/>
      <c r="I44" s="86">
        <v>211</v>
      </c>
      <c r="J44" s="87">
        <v>138</v>
      </c>
      <c r="K44" s="87">
        <v>117</v>
      </c>
      <c r="L44" s="87">
        <v>92</v>
      </c>
      <c r="M44" s="88">
        <v>69</v>
      </c>
    </row>
    <row r="45" spans="2:13" ht="27.75" customHeight="1" x14ac:dyDescent="0.15">
      <c r="B45" s="1204"/>
      <c r="C45" s="1205"/>
      <c r="D45" s="85"/>
      <c r="E45" s="1208" t="s">
        <v>29</v>
      </c>
      <c r="F45" s="1208"/>
      <c r="G45" s="1208"/>
      <c r="H45" s="1209"/>
      <c r="I45" s="86">
        <v>1372</v>
      </c>
      <c r="J45" s="87">
        <v>1350</v>
      </c>
      <c r="K45" s="87">
        <v>1256</v>
      </c>
      <c r="L45" s="87">
        <v>1235</v>
      </c>
      <c r="M45" s="88">
        <v>1198</v>
      </c>
    </row>
    <row r="46" spans="2:13" ht="27.75" customHeight="1" x14ac:dyDescent="0.15">
      <c r="B46" s="1204"/>
      <c r="C46" s="1205"/>
      <c r="D46" s="89"/>
      <c r="E46" s="1208" t="s">
        <v>30</v>
      </c>
      <c r="F46" s="1208"/>
      <c r="G46" s="1208"/>
      <c r="H46" s="1209"/>
      <c r="I46" s="86" t="s">
        <v>481</v>
      </c>
      <c r="J46" s="87" t="s">
        <v>481</v>
      </c>
      <c r="K46" s="87" t="s">
        <v>481</v>
      </c>
      <c r="L46" s="87" t="s">
        <v>481</v>
      </c>
      <c r="M46" s="88" t="s">
        <v>481</v>
      </c>
    </row>
    <row r="47" spans="2:13" ht="27.75" customHeight="1" x14ac:dyDescent="0.15">
      <c r="B47" s="1204"/>
      <c r="C47" s="1205"/>
      <c r="D47" s="90"/>
      <c r="E47" s="1218" t="s">
        <v>31</v>
      </c>
      <c r="F47" s="1219"/>
      <c r="G47" s="1219"/>
      <c r="H47" s="1220"/>
      <c r="I47" s="86" t="s">
        <v>481</v>
      </c>
      <c r="J47" s="87" t="s">
        <v>481</v>
      </c>
      <c r="K47" s="87" t="s">
        <v>481</v>
      </c>
      <c r="L47" s="87" t="s">
        <v>481</v>
      </c>
      <c r="M47" s="88" t="s">
        <v>481</v>
      </c>
    </row>
    <row r="48" spans="2:13" ht="27.75" customHeight="1" x14ac:dyDescent="0.15">
      <c r="B48" s="1204"/>
      <c r="C48" s="1205"/>
      <c r="D48" s="85"/>
      <c r="E48" s="1208" t="s">
        <v>32</v>
      </c>
      <c r="F48" s="1208"/>
      <c r="G48" s="1208"/>
      <c r="H48" s="1209"/>
      <c r="I48" s="86" t="s">
        <v>481</v>
      </c>
      <c r="J48" s="87" t="s">
        <v>481</v>
      </c>
      <c r="K48" s="87" t="s">
        <v>481</v>
      </c>
      <c r="L48" s="87" t="s">
        <v>481</v>
      </c>
      <c r="M48" s="88" t="s">
        <v>481</v>
      </c>
    </row>
    <row r="49" spans="2:13" ht="27.75" customHeight="1" x14ac:dyDescent="0.15">
      <c r="B49" s="1206"/>
      <c r="C49" s="1207"/>
      <c r="D49" s="85"/>
      <c r="E49" s="1208" t="s">
        <v>33</v>
      </c>
      <c r="F49" s="1208"/>
      <c r="G49" s="1208"/>
      <c r="H49" s="1209"/>
      <c r="I49" s="86" t="s">
        <v>481</v>
      </c>
      <c r="J49" s="87" t="s">
        <v>481</v>
      </c>
      <c r="K49" s="87" t="s">
        <v>481</v>
      </c>
      <c r="L49" s="87" t="s">
        <v>481</v>
      </c>
      <c r="M49" s="88" t="s">
        <v>481</v>
      </c>
    </row>
    <row r="50" spans="2:13" ht="27.75" customHeight="1" x14ac:dyDescent="0.15">
      <c r="B50" s="1202" t="s">
        <v>34</v>
      </c>
      <c r="C50" s="1203"/>
      <c r="D50" s="91"/>
      <c r="E50" s="1208" t="s">
        <v>35</v>
      </c>
      <c r="F50" s="1208"/>
      <c r="G50" s="1208"/>
      <c r="H50" s="1209"/>
      <c r="I50" s="86">
        <v>2770</v>
      </c>
      <c r="J50" s="87">
        <v>3107</v>
      </c>
      <c r="K50" s="87">
        <v>3421</v>
      </c>
      <c r="L50" s="87">
        <v>3406</v>
      </c>
      <c r="M50" s="88">
        <v>3144</v>
      </c>
    </row>
    <row r="51" spans="2:13" ht="27.75" customHeight="1" x14ac:dyDescent="0.15">
      <c r="B51" s="1204"/>
      <c r="C51" s="1205"/>
      <c r="D51" s="85"/>
      <c r="E51" s="1208" t="s">
        <v>36</v>
      </c>
      <c r="F51" s="1208"/>
      <c r="G51" s="1208"/>
      <c r="H51" s="1209"/>
      <c r="I51" s="86">
        <v>333</v>
      </c>
      <c r="J51" s="87">
        <v>332</v>
      </c>
      <c r="K51" s="87">
        <v>329</v>
      </c>
      <c r="L51" s="87">
        <v>334</v>
      </c>
      <c r="M51" s="88">
        <v>300</v>
      </c>
    </row>
    <row r="52" spans="2:13" ht="27.75" customHeight="1" x14ac:dyDescent="0.15">
      <c r="B52" s="1206"/>
      <c r="C52" s="1207"/>
      <c r="D52" s="85"/>
      <c r="E52" s="1208" t="s">
        <v>37</v>
      </c>
      <c r="F52" s="1208"/>
      <c r="G52" s="1208"/>
      <c r="H52" s="1209"/>
      <c r="I52" s="86">
        <v>10219</v>
      </c>
      <c r="J52" s="87">
        <v>9865</v>
      </c>
      <c r="K52" s="87">
        <v>10430</v>
      </c>
      <c r="L52" s="87">
        <v>10451</v>
      </c>
      <c r="M52" s="88">
        <v>10507</v>
      </c>
    </row>
    <row r="53" spans="2:13" ht="27.75" customHeight="1" thickBot="1" x14ac:dyDescent="0.2">
      <c r="B53" s="1210" t="s">
        <v>21</v>
      </c>
      <c r="C53" s="1211"/>
      <c r="D53" s="92"/>
      <c r="E53" s="1212" t="s">
        <v>38</v>
      </c>
      <c r="F53" s="1212"/>
      <c r="G53" s="1212"/>
      <c r="H53" s="1213"/>
      <c r="I53" s="93">
        <v>3892</v>
      </c>
      <c r="J53" s="94">
        <v>4028</v>
      </c>
      <c r="K53" s="94">
        <v>3132</v>
      </c>
      <c r="L53" s="94">
        <v>3419</v>
      </c>
      <c r="M53" s="95">
        <v>3789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zoomScale="85" zoomScaleNormal="8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553</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553</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555</v>
      </c>
      <c r="I42" s="354"/>
      <c r="J42" s="354"/>
      <c r="K42" s="354"/>
      <c r="L42" s="246"/>
      <c r="M42" s="246"/>
      <c r="N42" s="246"/>
      <c r="O42" s="246"/>
    </row>
    <row r="43" spans="2:17" x14ac:dyDescent="0.15">
      <c r="B43" s="250"/>
      <c r="C43" s="246"/>
      <c r="D43" s="246"/>
      <c r="E43" s="246"/>
      <c r="F43" s="246"/>
      <c r="G43" s="1233" t="s">
        <v>563</v>
      </c>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556</v>
      </c>
    </row>
    <row r="50" spans="1:17" x14ac:dyDescent="0.15">
      <c r="B50" s="250"/>
      <c r="C50" s="246"/>
      <c r="D50" s="246"/>
      <c r="E50" s="246"/>
      <c r="F50" s="246"/>
      <c r="G50" s="1242"/>
      <c r="H50" s="1243"/>
      <c r="I50" s="1243"/>
      <c r="J50" s="1244"/>
      <c r="K50" s="356" t="s">
        <v>520</v>
      </c>
      <c r="L50" s="356" t="s">
        <v>521</v>
      </c>
      <c r="M50" s="356" t="s">
        <v>522</v>
      </c>
      <c r="N50" s="356" t="s">
        <v>523</v>
      </c>
      <c r="O50" s="356" t="s">
        <v>524</v>
      </c>
    </row>
    <row r="51" spans="1:17" x14ac:dyDescent="0.15">
      <c r="B51" s="250"/>
      <c r="C51" s="246"/>
      <c r="D51" s="246"/>
      <c r="E51" s="246"/>
      <c r="F51" s="246"/>
      <c r="G51" s="1245" t="s">
        <v>557</v>
      </c>
      <c r="H51" s="1246"/>
      <c r="I51" s="1251" t="s">
        <v>558</v>
      </c>
      <c r="J51" s="1251"/>
      <c r="K51" s="1255"/>
      <c r="L51" s="1255"/>
      <c r="M51" s="1255"/>
      <c r="N51" s="1221">
        <v>89.1</v>
      </c>
      <c r="O51" s="1255"/>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564</v>
      </c>
      <c r="J53" s="1231"/>
      <c r="K53" s="1256"/>
      <c r="L53" s="1256"/>
      <c r="M53" s="1256"/>
      <c r="N53" s="1253">
        <v>83.4</v>
      </c>
      <c r="O53" s="1256"/>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559</v>
      </c>
      <c r="H55" s="1226"/>
      <c r="I55" s="1231" t="s">
        <v>558</v>
      </c>
      <c r="J55" s="1231"/>
      <c r="K55" s="1255"/>
      <c r="L55" s="1255"/>
      <c r="M55" s="1255"/>
      <c r="N55" s="1221">
        <v>27</v>
      </c>
      <c r="O55" s="1255"/>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564</v>
      </c>
      <c r="J57" s="1223"/>
      <c r="K57" s="1256"/>
      <c r="L57" s="1256"/>
      <c r="M57" s="1256"/>
      <c r="N57" s="1253">
        <v>57.2</v>
      </c>
      <c r="O57" s="1256"/>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560</v>
      </c>
      <c r="C63" s="246"/>
      <c r="D63" s="246"/>
      <c r="E63" s="246"/>
      <c r="F63" s="246"/>
      <c r="G63" s="246"/>
      <c r="H63" s="246"/>
      <c r="I63" s="246"/>
      <c r="J63" s="246"/>
      <c r="K63" s="246"/>
      <c r="L63" s="246"/>
      <c r="M63" s="246"/>
      <c r="N63" s="246"/>
      <c r="O63" s="246"/>
    </row>
    <row r="64" spans="1:17" x14ac:dyDescent="0.15">
      <c r="B64" s="250"/>
      <c r="C64" s="246"/>
      <c r="D64" s="246"/>
      <c r="E64" s="246"/>
      <c r="F64" s="246"/>
      <c r="G64" s="353" t="s">
        <v>555</v>
      </c>
      <c r="I64" s="354"/>
      <c r="J64" s="354"/>
      <c r="K64" s="354"/>
      <c r="L64" s="246"/>
      <c r="M64" s="246"/>
      <c r="N64" s="246"/>
      <c r="O64" s="246"/>
    </row>
    <row r="65" spans="2:30" x14ac:dyDescent="0.15">
      <c r="B65" s="250"/>
      <c r="C65" s="246"/>
      <c r="D65" s="246"/>
      <c r="E65" s="246"/>
      <c r="F65" s="246"/>
      <c r="G65" s="1233" t="s">
        <v>565</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561</v>
      </c>
      <c r="I71" s="370"/>
      <c r="J71" s="366"/>
      <c r="K71" s="366"/>
      <c r="L71" s="367"/>
      <c r="M71" s="366"/>
      <c r="N71" s="367"/>
      <c r="O71" s="368"/>
    </row>
    <row r="72" spans="2:30" x14ac:dyDescent="0.15">
      <c r="B72" s="250"/>
      <c r="C72" s="246"/>
      <c r="D72" s="246"/>
      <c r="E72" s="246"/>
      <c r="F72" s="246"/>
      <c r="G72" s="1242"/>
      <c r="H72" s="1243"/>
      <c r="I72" s="1243"/>
      <c r="J72" s="1244"/>
      <c r="K72" s="356" t="s">
        <v>520</v>
      </c>
      <c r="L72" s="356" t="s">
        <v>521</v>
      </c>
      <c r="M72" s="356" t="s">
        <v>522</v>
      </c>
      <c r="N72" s="356" t="s">
        <v>523</v>
      </c>
      <c r="O72" s="356" t="s">
        <v>524</v>
      </c>
    </row>
    <row r="73" spans="2:30" x14ac:dyDescent="0.15">
      <c r="B73" s="250"/>
      <c r="C73" s="246"/>
      <c r="D73" s="246"/>
      <c r="E73" s="246"/>
      <c r="F73" s="246"/>
      <c r="G73" s="1245" t="s">
        <v>557</v>
      </c>
      <c r="H73" s="1246"/>
      <c r="I73" s="1251" t="s">
        <v>558</v>
      </c>
      <c r="J73" s="1251"/>
      <c r="K73" s="1232">
        <v>100.3</v>
      </c>
      <c r="L73" s="1232">
        <v>104.4</v>
      </c>
      <c r="M73" s="1221">
        <v>83.1</v>
      </c>
      <c r="N73" s="1221">
        <v>89.1</v>
      </c>
      <c r="O73" s="1221">
        <v>102.6</v>
      </c>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562</v>
      </c>
      <c r="J75" s="1231"/>
      <c r="K75" s="1253">
        <v>15.1</v>
      </c>
      <c r="L75" s="1253">
        <v>13.2</v>
      </c>
      <c r="M75" s="1253">
        <v>11.4</v>
      </c>
      <c r="N75" s="1253">
        <v>10.9</v>
      </c>
      <c r="O75" s="1253">
        <v>10.9</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559</v>
      </c>
      <c r="H77" s="1226"/>
      <c r="I77" s="1231" t="s">
        <v>558</v>
      </c>
      <c r="J77" s="1231"/>
      <c r="K77" s="1232">
        <v>28.4</v>
      </c>
      <c r="L77" s="1232">
        <v>20.5</v>
      </c>
      <c r="M77" s="1221">
        <v>17.899999999999999</v>
      </c>
      <c r="N77" s="1221">
        <v>27</v>
      </c>
      <c r="O77" s="1221">
        <v>25.4</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562</v>
      </c>
      <c r="J79" s="1223"/>
      <c r="K79" s="1224">
        <v>11.4</v>
      </c>
      <c r="L79" s="1224">
        <v>10.5</v>
      </c>
      <c r="M79" s="1224">
        <v>9.5</v>
      </c>
      <c r="N79" s="1224">
        <v>8.6999999999999993</v>
      </c>
      <c r="O79" s="1224">
        <v>8.6</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zoomScale="85" zoomScaleNormal="8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zoomScale="85" zoomScaleNormal="8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519</v>
      </c>
      <c r="G2" s="113"/>
      <c r="H2" s="114"/>
    </row>
    <row r="3" spans="1:8" x14ac:dyDescent="0.15">
      <c r="A3" s="110" t="s">
        <v>512</v>
      </c>
      <c r="B3" s="115"/>
      <c r="C3" s="116"/>
      <c r="D3" s="117">
        <v>121315</v>
      </c>
      <c r="E3" s="118"/>
      <c r="F3" s="119">
        <v>94828</v>
      </c>
      <c r="G3" s="120"/>
      <c r="H3" s="121"/>
    </row>
    <row r="4" spans="1:8" x14ac:dyDescent="0.15">
      <c r="A4" s="122"/>
      <c r="B4" s="123"/>
      <c r="C4" s="124"/>
      <c r="D4" s="125">
        <v>45058</v>
      </c>
      <c r="E4" s="126"/>
      <c r="F4" s="127">
        <v>55133</v>
      </c>
      <c r="G4" s="128"/>
      <c r="H4" s="129"/>
    </row>
    <row r="5" spans="1:8" x14ac:dyDescent="0.15">
      <c r="A5" s="110" t="s">
        <v>514</v>
      </c>
      <c r="B5" s="115"/>
      <c r="C5" s="116"/>
      <c r="D5" s="117">
        <v>150150</v>
      </c>
      <c r="E5" s="118"/>
      <c r="F5" s="119">
        <v>119674</v>
      </c>
      <c r="G5" s="120"/>
      <c r="H5" s="121"/>
    </row>
    <row r="6" spans="1:8" x14ac:dyDescent="0.15">
      <c r="A6" s="122"/>
      <c r="B6" s="123"/>
      <c r="C6" s="124"/>
      <c r="D6" s="125">
        <v>59648</v>
      </c>
      <c r="E6" s="126"/>
      <c r="F6" s="127">
        <v>57803</v>
      </c>
      <c r="G6" s="128"/>
      <c r="H6" s="129"/>
    </row>
    <row r="7" spans="1:8" x14ac:dyDescent="0.15">
      <c r="A7" s="110" t="s">
        <v>515</v>
      </c>
      <c r="B7" s="115"/>
      <c r="C7" s="116"/>
      <c r="D7" s="117">
        <v>182691</v>
      </c>
      <c r="E7" s="118"/>
      <c r="F7" s="119">
        <v>119685</v>
      </c>
      <c r="G7" s="120"/>
      <c r="H7" s="121"/>
    </row>
    <row r="8" spans="1:8" x14ac:dyDescent="0.15">
      <c r="A8" s="122"/>
      <c r="B8" s="123"/>
      <c r="C8" s="124"/>
      <c r="D8" s="125">
        <v>95481</v>
      </c>
      <c r="E8" s="126"/>
      <c r="F8" s="127">
        <v>68464</v>
      </c>
      <c r="G8" s="128"/>
      <c r="H8" s="129"/>
    </row>
    <row r="9" spans="1:8" x14ac:dyDescent="0.15">
      <c r="A9" s="110" t="s">
        <v>516</v>
      </c>
      <c r="B9" s="115"/>
      <c r="C9" s="116"/>
      <c r="D9" s="117">
        <v>200208</v>
      </c>
      <c r="E9" s="118"/>
      <c r="F9" s="119">
        <v>109920</v>
      </c>
      <c r="G9" s="120"/>
      <c r="H9" s="121"/>
    </row>
    <row r="10" spans="1:8" x14ac:dyDescent="0.15">
      <c r="A10" s="122"/>
      <c r="B10" s="123"/>
      <c r="C10" s="124"/>
      <c r="D10" s="125">
        <v>93364</v>
      </c>
      <c r="E10" s="126"/>
      <c r="F10" s="127">
        <v>62739</v>
      </c>
      <c r="G10" s="128"/>
      <c r="H10" s="129"/>
    </row>
    <row r="11" spans="1:8" x14ac:dyDescent="0.15">
      <c r="A11" s="110" t="s">
        <v>517</v>
      </c>
      <c r="B11" s="115"/>
      <c r="C11" s="116"/>
      <c r="D11" s="117">
        <v>193443</v>
      </c>
      <c r="E11" s="118"/>
      <c r="F11" s="119">
        <v>119882</v>
      </c>
      <c r="G11" s="120"/>
      <c r="H11" s="121"/>
    </row>
    <row r="12" spans="1:8" x14ac:dyDescent="0.15">
      <c r="A12" s="122"/>
      <c r="B12" s="123"/>
      <c r="C12" s="130"/>
      <c r="D12" s="125">
        <v>99853</v>
      </c>
      <c r="E12" s="126"/>
      <c r="F12" s="127">
        <v>66481</v>
      </c>
      <c r="G12" s="128"/>
      <c r="H12" s="129"/>
    </row>
    <row r="13" spans="1:8" x14ac:dyDescent="0.15">
      <c r="A13" s="110"/>
      <c r="B13" s="115"/>
      <c r="C13" s="131"/>
      <c r="D13" s="132">
        <v>169561</v>
      </c>
      <c r="E13" s="133"/>
      <c r="F13" s="134">
        <v>112798</v>
      </c>
      <c r="G13" s="135"/>
      <c r="H13" s="121"/>
    </row>
    <row r="14" spans="1:8" x14ac:dyDescent="0.15">
      <c r="A14" s="122"/>
      <c r="B14" s="123"/>
      <c r="C14" s="124"/>
      <c r="D14" s="125">
        <v>78681</v>
      </c>
      <c r="E14" s="126"/>
      <c r="F14" s="127">
        <v>62124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1.89</v>
      </c>
      <c r="C19" s="136">
        <f>ROUND(VALUE(SUBSTITUTE(実質収支比率等に係る経年分析!G$48,"▲","-")),2)</f>
        <v>2.1800000000000002</v>
      </c>
      <c r="D19" s="136">
        <f>ROUND(VALUE(SUBSTITUTE(実質収支比率等に係る経年分析!H$48,"▲","-")),2)</f>
        <v>1.45</v>
      </c>
      <c r="E19" s="136">
        <f>ROUND(VALUE(SUBSTITUTE(実質収支比率等に係る経年分析!I$48,"▲","-")),2)</f>
        <v>2.71</v>
      </c>
      <c r="F19" s="136">
        <f>ROUND(VALUE(SUBSTITUTE(実質収支比率等に係る経年分析!J$48,"▲","-")),2)</f>
        <v>1.78</v>
      </c>
    </row>
    <row r="20" spans="1:11" x14ac:dyDescent="0.15">
      <c r="A20" s="136" t="s">
        <v>43</v>
      </c>
      <c r="B20" s="136">
        <f>ROUND(VALUE(SUBSTITUTE(実質収支比率等に係る経年分析!F$47,"▲","-")),2)</f>
        <v>32.01</v>
      </c>
      <c r="C20" s="136">
        <f>ROUND(VALUE(SUBSTITUTE(実質収支比率等に係る経年分析!G$47,"▲","-")),2)</f>
        <v>35.090000000000003</v>
      </c>
      <c r="D20" s="136">
        <f>ROUND(VALUE(SUBSTITUTE(実質収支比率等に係る経年分析!H$47,"▲","-")),2)</f>
        <v>32.729999999999997</v>
      </c>
      <c r="E20" s="136">
        <f>ROUND(VALUE(SUBSTITUTE(実質収支比率等に係る経年分析!I$47,"▲","-")),2)</f>
        <v>30.78</v>
      </c>
      <c r="F20" s="136">
        <f>ROUND(VALUE(SUBSTITUTE(実質収支比率等に係る経年分析!J$47,"▲","-")),2)</f>
        <v>30.29</v>
      </c>
    </row>
    <row r="21" spans="1:11" x14ac:dyDescent="0.15">
      <c r="A21" s="136" t="s">
        <v>44</v>
      </c>
      <c r="B21" s="136">
        <f>IF(ISNUMBER(VALUE(SUBSTITUTE(実質収支比率等に係る経年分析!F$49,"▲","-"))),ROUND(VALUE(SUBSTITUTE(実質収支比率等に係る経年分析!F$49,"▲","-")),2),NA())</f>
        <v>6.8</v>
      </c>
      <c r="C21" s="136">
        <f>IF(ISNUMBER(VALUE(SUBSTITUTE(実質収支比率等に係る経年分析!G$49,"▲","-"))),ROUND(VALUE(SUBSTITUTE(実質収支比率等に係る経年分析!G$49,"▲","-")),2),NA())</f>
        <v>2.81</v>
      </c>
      <c r="D21" s="136">
        <f>IF(ISNUMBER(VALUE(SUBSTITUTE(実質収支比率等に係る経年分析!H$49,"▲","-"))),ROUND(VALUE(SUBSTITUTE(実質収支比率等に係る経年分析!H$49,"▲","-")),2),NA())</f>
        <v>-3.47</v>
      </c>
      <c r="E21" s="136">
        <f>IF(ISNUMBER(VALUE(SUBSTITUTE(実質収支比率等に係る経年分析!I$49,"▲","-"))),ROUND(VALUE(SUBSTITUTE(実質収支比率等に係る経年分析!I$49,"▲","-")),2),NA())</f>
        <v>2.5099999999999998</v>
      </c>
      <c r="F21" s="136">
        <f>IF(ISNUMBER(VALUE(SUBSTITUTE(実質収支比率等に係る経年分析!J$49,"▲","-"))),ROUND(VALUE(SUBSTITUTE(実質収支比率等に係る経年分析!J$49,"▲","-")),2),NA())</f>
        <v>2.56</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0.25</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0.04</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0.04</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下水道事業特別会計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0.04</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0.04</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0.03</v>
      </c>
    </row>
    <row r="30" spans="1:11" x14ac:dyDescent="0.15">
      <c r="A30" s="137" t="str">
        <f>IF(連結実質赤字比率に係る赤字・黒字の構成分析!C$40="",NA(),連結実質赤字比率に係る赤字・黒字の構成分析!C$40)</f>
        <v>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7.0000000000000007E-2</v>
      </c>
    </row>
    <row r="31" spans="1:11" x14ac:dyDescent="0.15">
      <c r="A31" s="137" t="str">
        <f>IF(連結実質赤字比率に係る赤字・黒字の構成分析!C$39="",NA(),連結実質赤字比率に係る赤字・黒字の構成分析!C$39)</f>
        <v>簡易水道事業特別会計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7.0000000000000007E-2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7.0000000000000007E-2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0.11</v>
      </c>
    </row>
    <row r="32" spans="1:11" x14ac:dyDescent="0.15">
      <c r="A32" s="137" t="str">
        <f>IF(連結実質赤字比率に係る赤字・黒字の構成分析!C$38="",NA(),連結実質赤字比率に係る赤字・黒字の構成分析!C$38)</f>
        <v>介護老人保健施設事業特別会計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0.17</v>
      </c>
    </row>
    <row r="33" spans="1:16" x14ac:dyDescent="0.15">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0.39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0.71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0.41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0.48</v>
      </c>
    </row>
    <row r="34" spans="1:16" x14ac:dyDescent="0.15">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0.03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0.22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0.11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0.69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0.85</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1.66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2.09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1.36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2.67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1.76</v>
      </c>
    </row>
    <row r="36" spans="1:16" x14ac:dyDescent="0.15">
      <c r="A36" s="137" t="str">
        <f>IF(連結実質赤字比率に係る赤字・黒字の構成分析!C$34="",NA(),連結実質赤字比率に係る赤字・黒字の構成分析!C$34)</f>
        <v>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3.32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3.95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4.45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4.91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5.42</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1277</v>
      </c>
      <c r="E42" s="138"/>
      <c r="F42" s="138"/>
      <c r="G42" s="138">
        <f>'実質公債費比率（分子）の構造'!L$52</f>
        <v>1218</v>
      </c>
      <c r="H42" s="138"/>
      <c r="I42" s="138"/>
      <c r="J42" s="138">
        <f>'実質公債費比率（分子）の構造'!M$52</f>
        <v>1252</v>
      </c>
      <c r="K42" s="138"/>
      <c r="L42" s="138"/>
      <c r="M42" s="138">
        <f>'実質公債費比率（分子）の構造'!N$52</f>
        <v>1171</v>
      </c>
      <c r="N42" s="138"/>
      <c r="O42" s="138"/>
      <c r="P42" s="138">
        <f>'実質公債費比率（分子）の構造'!O$52</f>
        <v>1112</v>
      </c>
    </row>
    <row r="43" spans="1:16" x14ac:dyDescent="0.15">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22</v>
      </c>
      <c r="C44" s="138"/>
      <c r="D44" s="138"/>
      <c r="E44" s="138">
        <f>'実質公債費比率（分子）の構造'!L$50</f>
        <v>19</v>
      </c>
      <c r="F44" s="138"/>
      <c r="G44" s="138"/>
      <c r="H44" s="138">
        <f>'実質公債費比率（分子）の構造'!M$50</f>
        <v>18</v>
      </c>
      <c r="I44" s="138"/>
      <c r="J44" s="138"/>
      <c r="K44" s="138">
        <f>'実質公債費比率（分子）の構造'!N$50</f>
        <v>11</v>
      </c>
      <c r="L44" s="138"/>
      <c r="M44" s="138"/>
      <c r="N44" s="138">
        <f>'実質公債費比率（分子）の構造'!O$50</f>
        <v>10</v>
      </c>
      <c r="O44" s="138"/>
      <c r="P44" s="138"/>
    </row>
    <row r="45" spans="1:16" x14ac:dyDescent="0.15">
      <c r="A45" s="138" t="s">
        <v>54</v>
      </c>
      <c r="B45" s="138">
        <f>'実質公債費比率（分子）の構造'!K$49</f>
        <v>74</v>
      </c>
      <c r="C45" s="138"/>
      <c r="D45" s="138"/>
      <c r="E45" s="138">
        <f>'実質公債費比率（分子）の構造'!L$49</f>
        <v>74</v>
      </c>
      <c r="F45" s="138"/>
      <c r="G45" s="138"/>
      <c r="H45" s="138">
        <f>'実質公債費比率（分子）の構造'!M$49</f>
        <v>32</v>
      </c>
      <c r="I45" s="138"/>
      <c r="J45" s="138"/>
      <c r="K45" s="138">
        <f>'実質公債費比率（分子）の構造'!N$49</f>
        <v>31</v>
      </c>
      <c r="L45" s="138"/>
      <c r="M45" s="138"/>
      <c r="N45" s="138">
        <f>'実質公債費比率（分子）の構造'!O$49</f>
        <v>31</v>
      </c>
      <c r="O45" s="138"/>
      <c r="P45" s="138"/>
    </row>
    <row r="46" spans="1:16" x14ac:dyDescent="0.15">
      <c r="A46" s="138" t="s">
        <v>55</v>
      </c>
      <c r="B46" s="138">
        <f>'実質公債費比率（分子）の構造'!K$48</f>
        <v>236</v>
      </c>
      <c r="C46" s="138"/>
      <c r="D46" s="138"/>
      <c r="E46" s="138">
        <f>'実質公債費比率（分子）の構造'!L$48</f>
        <v>238</v>
      </c>
      <c r="F46" s="138"/>
      <c r="G46" s="138"/>
      <c r="H46" s="138">
        <f>'実質公債費比率（分子）の構造'!M$48</f>
        <v>270</v>
      </c>
      <c r="I46" s="138"/>
      <c r="J46" s="138"/>
      <c r="K46" s="138">
        <f>'実質公債費比率（分子）の構造'!N$48</f>
        <v>262</v>
      </c>
      <c r="L46" s="138"/>
      <c r="M46" s="138"/>
      <c r="N46" s="138">
        <f>'実質公債費比率（分子）の構造'!O$48</f>
        <v>266</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1440</v>
      </c>
      <c r="C49" s="138"/>
      <c r="D49" s="138"/>
      <c r="E49" s="138">
        <f>'実質公債費比率（分子）の構造'!L$45</f>
        <v>1316</v>
      </c>
      <c r="F49" s="138"/>
      <c r="G49" s="138"/>
      <c r="H49" s="138">
        <f>'実質公債費比率（分子）の構造'!M$45</f>
        <v>1327</v>
      </c>
      <c r="I49" s="138"/>
      <c r="J49" s="138"/>
      <c r="K49" s="138">
        <f>'実質公債費比率（分子）の構造'!N$45</f>
        <v>1292</v>
      </c>
      <c r="L49" s="138"/>
      <c r="M49" s="138"/>
      <c r="N49" s="138">
        <f>'実質公債費比率（分子）の構造'!O$45</f>
        <v>1219</v>
      </c>
      <c r="O49" s="138"/>
      <c r="P49" s="138"/>
    </row>
    <row r="50" spans="1:16" x14ac:dyDescent="0.15">
      <c r="A50" s="138" t="s">
        <v>59</v>
      </c>
      <c r="B50" s="138" t="e">
        <f>NA()</f>
        <v>#N/A</v>
      </c>
      <c r="C50" s="138">
        <f>IF(ISNUMBER('実質公債費比率（分子）の構造'!K$53),'実質公債費比率（分子）の構造'!K$53,NA())</f>
        <v>495</v>
      </c>
      <c r="D50" s="138" t="e">
        <f>NA()</f>
        <v>#N/A</v>
      </c>
      <c r="E50" s="138" t="e">
        <f>NA()</f>
        <v>#N/A</v>
      </c>
      <c r="F50" s="138">
        <f>IF(ISNUMBER('実質公債費比率（分子）の構造'!L$53),'実質公債費比率（分子）の構造'!L$53,NA())</f>
        <v>429</v>
      </c>
      <c r="G50" s="138" t="e">
        <f>NA()</f>
        <v>#N/A</v>
      </c>
      <c r="H50" s="138" t="e">
        <f>NA()</f>
        <v>#N/A</v>
      </c>
      <c r="I50" s="138">
        <f>IF(ISNUMBER('実質公債費比率（分子）の構造'!M$53),'実質公債費比率（分子）の構造'!M$53,NA())</f>
        <v>395</v>
      </c>
      <c r="J50" s="138" t="e">
        <f>NA()</f>
        <v>#N/A</v>
      </c>
      <c r="K50" s="138" t="e">
        <f>NA()</f>
        <v>#N/A</v>
      </c>
      <c r="L50" s="138">
        <f>IF(ISNUMBER('実質公債費比率（分子）の構造'!N$53),'実質公債費比率（分子）の構造'!N$53,NA())</f>
        <v>425</v>
      </c>
      <c r="M50" s="138" t="e">
        <f>NA()</f>
        <v>#N/A</v>
      </c>
      <c r="N50" s="138" t="e">
        <f>NA()</f>
        <v>#N/A</v>
      </c>
      <c r="O50" s="138">
        <f>IF(ISNUMBER('実質公債費比率（分子）の構造'!O$53),'実質公債費比率（分子）の構造'!O$53,NA())</f>
        <v>414</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10219</v>
      </c>
      <c r="E56" s="137"/>
      <c r="F56" s="137"/>
      <c r="G56" s="137">
        <f>'将来負担比率（分子）の構造'!J$52</f>
        <v>9865</v>
      </c>
      <c r="H56" s="137"/>
      <c r="I56" s="137"/>
      <c r="J56" s="137">
        <f>'将来負担比率（分子）の構造'!K$52</f>
        <v>10430</v>
      </c>
      <c r="K56" s="137"/>
      <c r="L56" s="137"/>
      <c r="M56" s="137">
        <f>'将来負担比率（分子）の構造'!L$52</f>
        <v>10451</v>
      </c>
      <c r="N56" s="137"/>
      <c r="O56" s="137"/>
      <c r="P56" s="137">
        <f>'将来負担比率（分子）の構造'!M$52</f>
        <v>10507</v>
      </c>
    </row>
    <row r="57" spans="1:16" x14ac:dyDescent="0.15">
      <c r="A57" s="137" t="s">
        <v>36</v>
      </c>
      <c r="B57" s="137"/>
      <c r="C57" s="137"/>
      <c r="D57" s="137">
        <f>'将来負担比率（分子）の構造'!I$51</f>
        <v>333</v>
      </c>
      <c r="E57" s="137"/>
      <c r="F57" s="137"/>
      <c r="G57" s="137">
        <f>'将来負担比率（分子）の構造'!J$51</f>
        <v>332</v>
      </c>
      <c r="H57" s="137"/>
      <c r="I57" s="137"/>
      <c r="J57" s="137">
        <f>'将来負担比率（分子）の構造'!K$51</f>
        <v>329</v>
      </c>
      <c r="K57" s="137"/>
      <c r="L57" s="137"/>
      <c r="M57" s="137">
        <f>'将来負担比率（分子）の構造'!L$51</f>
        <v>334</v>
      </c>
      <c r="N57" s="137"/>
      <c r="O57" s="137"/>
      <c r="P57" s="137">
        <f>'将来負担比率（分子）の構造'!M$51</f>
        <v>300</v>
      </c>
    </row>
    <row r="58" spans="1:16" x14ac:dyDescent="0.15">
      <c r="A58" s="137" t="s">
        <v>35</v>
      </c>
      <c r="B58" s="137"/>
      <c r="C58" s="137"/>
      <c r="D58" s="137">
        <f>'将来負担比率（分子）の構造'!I$50</f>
        <v>2770</v>
      </c>
      <c r="E58" s="137"/>
      <c r="F58" s="137"/>
      <c r="G58" s="137">
        <f>'将来負担比率（分子）の構造'!J$50</f>
        <v>3107</v>
      </c>
      <c r="H58" s="137"/>
      <c r="I58" s="137"/>
      <c r="J58" s="137">
        <f>'将来負担比率（分子）の構造'!K$50</f>
        <v>3421</v>
      </c>
      <c r="K58" s="137"/>
      <c r="L58" s="137"/>
      <c r="M58" s="137">
        <f>'将来負担比率（分子）の構造'!L$50</f>
        <v>3406</v>
      </c>
      <c r="N58" s="137"/>
      <c r="O58" s="137"/>
      <c r="P58" s="137">
        <f>'将来負担比率（分子）の構造'!M$50</f>
        <v>3144</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1372</v>
      </c>
      <c r="C62" s="137"/>
      <c r="D62" s="137"/>
      <c r="E62" s="137">
        <f>'将来負担比率（分子）の構造'!J$45</f>
        <v>1350</v>
      </c>
      <c r="F62" s="137"/>
      <c r="G62" s="137"/>
      <c r="H62" s="137">
        <f>'将来負担比率（分子）の構造'!K$45</f>
        <v>1256</v>
      </c>
      <c r="I62" s="137"/>
      <c r="J62" s="137"/>
      <c r="K62" s="137">
        <f>'将来負担比率（分子）の構造'!L$45</f>
        <v>1235</v>
      </c>
      <c r="L62" s="137"/>
      <c r="M62" s="137"/>
      <c r="N62" s="137">
        <f>'将来負担比率（分子）の構造'!M$45</f>
        <v>1198</v>
      </c>
      <c r="O62" s="137"/>
      <c r="P62" s="137"/>
    </row>
    <row r="63" spans="1:16" x14ac:dyDescent="0.15">
      <c r="A63" s="137" t="s">
        <v>28</v>
      </c>
      <c r="B63" s="137">
        <f>'将来負担比率（分子）の構造'!I$44</f>
        <v>211</v>
      </c>
      <c r="C63" s="137"/>
      <c r="D63" s="137"/>
      <c r="E63" s="137">
        <f>'将来負担比率（分子）の構造'!J$44</f>
        <v>138</v>
      </c>
      <c r="F63" s="137"/>
      <c r="G63" s="137"/>
      <c r="H63" s="137">
        <f>'将来負担比率（分子）の構造'!K$44</f>
        <v>117</v>
      </c>
      <c r="I63" s="137"/>
      <c r="J63" s="137"/>
      <c r="K63" s="137">
        <f>'将来負担比率（分子）の構造'!L$44</f>
        <v>92</v>
      </c>
      <c r="L63" s="137"/>
      <c r="M63" s="137"/>
      <c r="N63" s="137">
        <f>'将来負担比率（分子）の構造'!M$44</f>
        <v>69</v>
      </c>
      <c r="O63" s="137"/>
      <c r="P63" s="137"/>
    </row>
    <row r="64" spans="1:16" x14ac:dyDescent="0.15">
      <c r="A64" s="137" t="s">
        <v>27</v>
      </c>
      <c r="B64" s="137">
        <f>'将来負担比率（分子）の構造'!I$43</f>
        <v>3637</v>
      </c>
      <c r="C64" s="137"/>
      <c r="D64" s="137"/>
      <c r="E64" s="137">
        <f>'将来負担比率（分子）の構造'!J$43</f>
        <v>3616</v>
      </c>
      <c r="F64" s="137"/>
      <c r="G64" s="137"/>
      <c r="H64" s="137">
        <f>'将来負担比率（分子）の構造'!K$43</f>
        <v>3495</v>
      </c>
      <c r="I64" s="137"/>
      <c r="J64" s="137"/>
      <c r="K64" s="137">
        <f>'将来負担比率（分子）の構造'!L$43</f>
        <v>3456</v>
      </c>
      <c r="L64" s="137"/>
      <c r="M64" s="137"/>
      <c r="N64" s="137">
        <f>'将来負担比率（分子）の構造'!M$43</f>
        <v>3455</v>
      </c>
      <c r="O64" s="137"/>
      <c r="P64" s="137"/>
    </row>
    <row r="65" spans="1:16" x14ac:dyDescent="0.15">
      <c r="A65" s="137" t="s">
        <v>26</v>
      </c>
      <c r="B65" s="137">
        <f>'将来負担比率（分子）の構造'!I$42</f>
        <v>141</v>
      </c>
      <c r="C65" s="137"/>
      <c r="D65" s="137"/>
      <c r="E65" s="137">
        <f>'将来負担比率（分子）の構造'!J$42</f>
        <v>122</v>
      </c>
      <c r="F65" s="137"/>
      <c r="G65" s="137"/>
      <c r="H65" s="137">
        <f>'将来負担比率（分子）の構造'!K$42</f>
        <v>104</v>
      </c>
      <c r="I65" s="137"/>
      <c r="J65" s="137"/>
      <c r="K65" s="137">
        <f>'将来負担比率（分子）の構造'!L$42</f>
        <v>93</v>
      </c>
      <c r="L65" s="137"/>
      <c r="M65" s="137"/>
      <c r="N65" s="137">
        <f>'将来負担比率（分子）の構造'!M$42</f>
        <v>83</v>
      </c>
      <c r="O65" s="137"/>
      <c r="P65" s="137"/>
    </row>
    <row r="66" spans="1:16" x14ac:dyDescent="0.15">
      <c r="A66" s="137" t="s">
        <v>25</v>
      </c>
      <c r="B66" s="137">
        <f>'将来負担比率（分子）の構造'!I$41</f>
        <v>11853</v>
      </c>
      <c r="C66" s="137"/>
      <c r="D66" s="137"/>
      <c r="E66" s="137">
        <f>'将来負担比率（分子）の構造'!J$41</f>
        <v>12105</v>
      </c>
      <c r="F66" s="137"/>
      <c r="G66" s="137"/>
      <c r="H66" s="137">
        <f>'将来負担比率（分子）の構造'!K$41</f>
        <v>12340</v>
      </c>
      <c r="I66" s="137"/>
      <c r="J66" s="137"/>
      <c r="K66" s="137">
        <f>'将来負担比率（分子）の構造'!L$41</f>
        <v>12733</v>
      </c>
      <c r="L66" s="137"/>
      <c r="M66" s="137"/>
      <c r="N66" s="137">
        <f>'将来負担比率（分子）の構造'!M$41</f>
        <v>12935</v>
      </c>
      <c r="O66" s="137"/>
      <c r="P66" s="137"/>
    </row>
    <row r="67" spans="1:16" x14ac:dyDescent="0.15">
      <c r="A67" s="137" t="s">
        <v>63</v>
      </c>
      <c r="B67" s="137" t="e">
        <f>NA()</f>
        <v>#N/A</v>
      </c>
      <c r="C67" s="137">
        <f>IF(ISNUMBER('将来負担比率（分子）の構造'!I$53), IF('将来負担比率（分子）の構造'!I$53 &lt; 0, 0, '将来負担比率（分子）の構造'!I$53), NA())</f>
        <v>3892</v>
      </c>
      <c r="D67" s="137" t="e">
        <f>NA()</f>
        <v>#N/A</v>
      </c>
      <c r="E67" s="137" t="e">
        <f>NA()</f>
        <v>#N/A</v>
      </c>
      <c r="F67" s="137">
        <f>IF(ISNUMBER('将来負担比率（分子）の構造'!J$53), IF('将来負担比率（分子）の構造'!J$53 &lt; 0, 0, '将来負担比率（分子）の構造'!J$53), NA())</f>
        <v>4028</v>
      </c>
      <c r="G67" s="137" t="e">
        <f>NA()</f>
        <v>#N/A</v>
      </c>
      <c r="H67" s="137" t="e">
        <f>NA()</f>
        <v>#N/A</v>
      </c>
      <c r="I67" s="137">
        <f>IF(ISNUMBER('将来負担比率（分子）の構造'!K$53), IF('将来負担比率（分子）の構造'!K$53 &lt; 0, 0, '将来負担比率（分子）の構造'!K$53), NA())</f>
        <v>3132</v>
      </c>
      <c r="J67" s="137" t="e">
        <f>NA()</f>
        <v>#N/A</v>
      </c>
      <c r="K67" s="137" t="e">
        <f>NA()</f>
        <v>#N/A</v>
      </c>
      <c r="L67" s="137">
        <f>IF(ISNUMBER('将来負担比率（分子）の構造'!L$53), IF('将来負担比率（分子）の構造'!L$53 &lt; 0, 0, '将来負担比率（分子）の構造'!L$53), NA())</f>
        <v>3419</v>
      </c>
      <c r="M67" s="137" t="e">
        <f>NA()</f>
        <v>#N/A</v>
      </c>
      <c r="N67" s="137" t="e">
        <f>NA()</f>
        <v>#N/A</v>
      </c>
      <c r="O67" s="137">
        <f>IF(ISNUMBER('将来負担比率（分子）の構造'!M$53), IF('将来負担比率（分子）の構造'!M$53 &lt; 0, 0, '将来負担比率（分子）の構造'!M$53), NA())</f>
        <v>3789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0" zoomScaleNormal="7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207</v>
      </c>
      <c r="C5" s="708"/>
      <c r="D5" s="708"/>
      <c r="E5" s="708"/>
      <c r="F5" s="708"/>
      <c r="G5" s="708"/>
      <c r="H5" s="708"/>
      <c r="I5" s="708"/>
      <c r="J5" s="708"/>
      <c r="K5" s="708"/>
      <c r="L5" s="708"/>
      <c r="M5" s="708"/>
      <c r="N5" s="708"/>
      <c r="O5" s="708"/>
      <c r="P5" s="708"/>
      <c r="Q5" s="709"/>
      <c r="R5" s="670">
        <v>711810</v>
      </c>
      <c r="S5" s="671"/>
      <c r="T5" s="671"/>
      <c r="U5" s="671"/>
      <c r="V5" s="671"/>
      <c r="W5" s="671"/>
      <c r="X5" s="671"/>
      <c r="Y5" s="718"/>
      <c r="Z5" s="731">
        <v>7.4</v>
      </c>
      <c r="AA5" s="731"/>
      <c r="AB5" s="731"/>
      <c r="AC5" s="731"/>
      <c r="AD5" s="732">
        <v>711810</v>
      </c>
      <c r="AE5" s="732"/>
      <c r="AF5" s="732"/>
      <c r="AG5" s="732"/>
      <c r="AH5" s="732"/>
      <c r="AI5" s="732"/>
      <c r="AJ5" s="732"/>
      <c r="AK5" s="732"/>
      <c r="AL5" s="719">
        <v>15.4</v>
      </c>
      <c r="AM5" s="688"/>
      <c r="AN5" s="688"/>
      <c r="AO5" s="720"/>
      <c r="AP5" s="707" t="s">
        <v>208</v>
      </c>
      <c r="AQ5" s="708"/>
      <c r="AR5" s="708"/>
      <c r="AS5" s="708"/>
      <c r="AT5" s="708"/>
      <c r="AU5" s="708"/>
      <c r="AV5" s="708"/>
      <c r="AW5" s="708"/>
      <c r="AX5" s="708"/>
      <c r="AY5" s="708"/>
      <c r="AZ5" s="708"/>
      <c r="BA5" s="708"/>
      <c r="BB5" s="708"/>
      <c r="BC5" s="708"/>
      <c r="BD5" s="708"/>
      <c r="BE5" s="708"/>
      <c r="BF5" s="709"/>
      <c r="BG5" s="620">
        <v>707803</v>
      </c>
      <c r="BH5" s="621"/>
      <c r="BI5" s="621"/>
      <c r="BJ5" s="621"/>
      <c r="BK5" s="621"/>
      <c r="BL5" s="621"/>
      <c r="BM5" s="621"/>
      <c r="BN5" s="622"/>
      <c r="BO5" s="673">
        <v>99.4</v>
      </c>
      <c r="BP5" s="673"/>
      <c r="BQ5" s="673"/>
      <c r="BR5" s="673"/>
      <c r="BS5" s="674">
        <v>32575</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209</v>
      </c>
      <c r="CS5" s="726"/>
      <c r="CT5" s="726"/>
      <c r="CU5" s="726"/>
      <c r="CV5" s="726"/>
      <c r="CW5" s="726"/>
      <c r="CX5" s="726"/>
      <c r="CY5" s="727"/>
      <c r="CZ5" s="725" t="s">
        <v>201</v>
      </c>
      <c r="DA5" s="726"/>
      <c r="DB5" s="726"/>
      <c r="DC5" s="727"/>
      <c r="DD5" s="725" t="s">
        <v>210</v>
      </c>
      <c r="DE5" s="726"/>
      <c r="DF5" s="726"/>
      <c r="DG5" s="726"/>
      <c r="DH5" s="726"/>
      <c r="DI5" s="726"/>
      <c r="DJ5" s="726"/>
      <c r="DK5" s="726"/>
      <c r="DL5" s="726"/>
      <c r="DM5" s="726"/>
      <c r="DN5" s="726"/>
      <c r="DO5" s="726"/>
      <c r="DP5" s="727"/>
      <c r="DQ5" s="725" t="s">
        <v>211</v>
      </c>
      <c r="DR5" s="726"/>
      <c r="DS5" s="726"/>
      <c r="DT5" s="726"/>
      <c r="DU5" s="726"/>
      <c r="DV5" s="726"/>
      <c r="DW5" s="726"/>
      <c r="DX5" s="726"/>
      <c r="DY5" s="726"/>
      <c r="DZ5" s="726"/>
      <c r="EA5" s="726"/>
      <c r="EB5" s="726"/>
      <c r="EC5" s="727"/>
    </row>
    <row r="6" spans="2:143" ht="11.25" customHeight="1" x14ac:dyDescent="0.15">
      <c r="B6" s="617" t="s">
        <v>212</v>
      </c>
      <c r="C6" s="618"/>
      <c r="D6" s="618"/>
      <c r="E6" s="618"/>
      <c r="F6" s="618"/>
      <c r="G6" s="618"/>
      <c r="H6" s="618"/>
      <c r="I6" s="618"/>
      <c r="J6" s="618"/>
      <c r="K6" s="618"/>
      <c r="L6" s="618"/>
      <c r="M6" s="618"/>
      <c r="N6" s="618"/>
      <c r="O6" s="618"/>
      <c r="P6" s="618"/>
      <c r="Q6" s="619"/>
      <c r="R6" s="620">
        <v>69780</v>
      </c>
      <c r="S6" s="621"/>
      <c r="T6" s="621"/>
      <c r="U6" s="621"/>
      <c r="V6" s="621"/>
      <c r="W6" s="621"/>
      <c r="X6" s="621"/>
      <c r="Y6" s="622"/>
      <c r="Z6" s="673">
        <v>0.7</v>
      </c>
      <c r="AA6" s="673"/>
      <c r="AB6" s="673"/>
      <c r="AC6" s="673"/>
      <c r="AD6" s="674">
        <v>69780</v>
      </c>
      <c r="AE6" s="674"/>
      <c r="AF6" s="674"/>
      <c r="AG6" s="674"/>
      <c r="AH6" s="674"/>
      <c r="AI6" s="674"/>
      <c r="AJ6" s="674"/>
      <c r="AK6" s="674"/>
      <c r="AL6" s="643">
        <v>1.5</v>
      </c>
      <c r="AM6" s="675"/>
      <c r="AN6" s="675"/>
      <c r="AO6" s="676"/>
      <c r="AP6" s="617" t="s">
        <v>213</v>
      </c>
      <c r="AQ6" s="618"/>
      <c r="AR6" s="618"/>
      <c r="AS6" s="618"/>
      <c r="AT6" s="618"/>
      <c r="AU6" s="618"/>
      <c r="AV6" s="618"/>
      <c r="AW6" s="618"/>
      <c r="AX6" s="618"/>
      <c r="AY6" s="618"/>
      <c r="AZ6" s="618"/>
      <c r="BA6" s="618"/>
      <c r="BB6" s="618"/>
      <c r="BC6" s="618"/>
      <c r="BD6" s="618"/>
      <c r="BE6" s="618"/>
      <c r="BF6" s="619"/>
      <c r="BG6" s="620">
        <v>707803</v>
      </c>
      <c r="BH6" s="621"/>
      <c r="BI6" s="621"/>
      <c r="BJ6" s="621"/>
      <c r="BK6" s="621"/>
      <c r="BL6" s="621"/>
      <c r="BM6" s="621"/>
      <c r="BN6" s="622"/>
      <c r="BO6" s="673">
        <v>99.4</v>
      </c>
      <c r="BP6" s="673"/>
      <c r="BQ6" s="673"/>
      <c r="BR6" s="673"/>
      <c r="BS6" s="674">
        <v>32575</v>
      </c>
      <c r="BT6" s="674"/>
      <c r="BU6" s="674"/>
      <c r="BV6" s="674"/>
      <c r="BW6" s="674"/>
      <c r="BX6" s="674"/>
      <c r="BY6" s="674"/>
      <c r="BZ6" s="674"/>
      <c r="CA6" s="674"/>
      <c r="CB6" s="710"/>
      <c r="CD6" s="677" t="s">
        <v>214</v>
      </c>
      <c r="CE6" s="678"/>
      <c r="CF6" s="678"/>
      <c r="CG6" s="678"/>
      <c r="CH6" s="678"/>
      <c r="CI6" s="678"/>
      <c r="CJ6" s="678"/>
      <c r="CK6" s="678"/>
      <c r="CL6" s="678"/>
      <c r="CM6" s="678"/>
      <c r="CN6" s="678"/>
      <c r="CO6" s="678"/>
      <c r="CP6" s="678"/>
      <c r="CQ6" s="679"/>
      <c r="CR6" s="620">
        <v>72126</v>
      </c>
      <c r="CS6" s="621"/>
      <c r="CT6" s="621"/>
      <c r="CU6" s="621"/>
      <c r="CV6" s="621"/>
      <c r="CW6" s="621"/>
      <c r="CX6" s="621"/>
      <c r="CY6" s="622"/>
      <c r="CZ6" s="673">
        <v>0.8</v>
      </c>
      <c r="DA6" s="673"/>
      <c r="DB6" s="673"/>
      <c r="DC6" s="673"/>
      <c r="DD6" s="626" t="s">
        <v>215</v>
      </c>
      <c r="DE6" s="621"/>
      <c r="DF6" s="621"/>
      <c r="DG6" s="621"/>
      <c r="DH6" s="621"/>
      <c r="DI6" s="621"/>
      <c r="DJ6" s="621"/>
      <c r="DK6" s="621"/>
      <c r="DL6" s="621"/>
      <c r="DM6" s="621"/>
      <c r="DN6" s="621"/>
      <c r="DO6" s="621"/>
      <c r="DP6" s="622"/>
      <c r="DQ6" s="626">
        <v>72126</v>
      </c>
      <c r="DR6" s="621"/>
      <c r="DS6" s="621"/>
      <c r="DT6" s="621"/>
      <c r="DU6" s="621"/>
      <c r="DV6" s="621"/>
      <c r="DW6" s="621"/>
      <c r="DX6" s="621"/>
      <c r="DY6" s="621"/>
      <c r="DZ6" s="621"/>
      <c r="EA6" s="621"/>
      <c r="EB6" s="621"/>
      <c r="EC6" s="656"/>
    </row>
    <row r="7" spans="2:143" ht="11.25" customHeight="1" x14ac:dyDescent="0.15">
      <c r="B7" s="617" t="s">
        <v>216</v>
      </c>
      <c r="C7" s="618"/>
      <c r="D7" s="618"/>
      <c r="E7" s="618"/>
      <c r="F7" s="618"/>
      <c r="G7" s="618"/>
      <c r="H7" s="618"/>
      <c r="I7" s="618"/>
      <c r="J7" s="618"/>
      <c r="K7" s="618"/>
      <c r="L7" s="618"/>
      <c r="M7" s="618"/>
      <c r="N7" s="618"/>
      <c r="O7" s="618"/>
      <c r="P7" s="618"/>
      <c r="Q7" s="619"/>
      <c r="R7" s="620">
        <v>1008</v>
      </c>
      <c r="S7" s="621"/>
      <c r="T7" s="621"/>
      <c r="U7" s="621"/>
      <c r="V7" s="621"/>
      <c r="W7" s="621"/>
      <c r="X7" s="621"/>
      <c r="Y7" s="622"/>
      <c r="Z7" s="673">
        <v>0</v>
      </c>
      <c r="AA7" s="673"/>
      <c r="AB7" s="673"/>
      <c r="AC7" s="673"/>
      <c r="AD7" s="674">
        <v>1008</v>
      </c>
      <c r="AE7" s="674"/>
      <c r="AF7" s="674"/>
      <c r="AG7" s="674"/>
      <c r="AH7" s="674"/>
      <c r="AI7" s="674"/>
      <c r="AJ7" s="674"/>
      <c r="AK7" s="674"/>
      <c r="AL7" s="643">
        <v>0</v>
      </c>
      <c r="AM7" s="675"/>
      <c r="AN7" s="675"/>
      <c r="AO7" s="676"/>
      <c r="AP7" s="617" t="s">
        <v>217</v>
      </c>
      <c r="AQ7" s="618"/>
      <c r="AR7" s="618"/>
      <c r="AS7" s="618"/>
      <c r="AT7" s="618"/>
      <c r="AU7" s="618"/>
      <c r="AV7" s="618"/>
      <c r="AW7" s="618"/>
      <c r="AX7" s="618"/>
      <c r="AY7" s="618"/>
      <c r="AZ7" s="618"/>
      <c r="BA7" s="618"/>
      <c r="BB7" s="618"/>
      <c r="BC7" s="618"/>
      <c r="BD7" s="618"/>
      <c r="BE7" s="618"/>
      <c r="BF7" s="619"/>
      <c r="BG7" s="620">
        <v>259005</v>
      </c>
      <c r="BH7" s="621"/>
      <c r="BI7" s="621"/>
      <c r="BJ7" s="621"/>
      <c r="BK7" s="621"/>
      <c r="BL7" s="621"/>
      <c r="BM7" s="621"/>
      <c r="BN7" s="622"/>
      <c r="BO7" s="673">
        <v>36.4</v>
      </c>
      <c r="BP7" s="673"/>
      <c r="BQ7" s="673"/>
      <c r="BR7" s="673"/>
      <c r="BS7" s="674">
        <v>7313</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1349964</v>
      </c>
      <c r="CS7" s="621"/>
      <c r="CT7" s="621"/>
      <c r="CU7" s="621"/>
      <c r="CV7" s="621"/>
      <c r="CW7" s="621"/>
      <c r="CX7" s="621"/>
      <c r="CY7" s="622"/>
      <c r="CZ7" s="673">
        <v>14.2</v>
      </c>
      <c r="DA7" s="673"/>
      <c r="DB7" s="673"/>
      <c r="DC7" s="673"/>
      <c r="DD7" s="626">
        <v>209539</v>
      </c>
      <c r="DE7" s="621"/>
      <c r="DF7" s="621"/>
      <c r="DG7" s="621"/>
      <c r="DH7" s="621"/>
      <c r="DI7" s="621"/>
      <c r="DJ7" s="621"/>
      <c r="DK7" s="621"/>
      <c r="DL7" s="621"/>
      <c r="DM7" s="621"/>
      <c r="DN7" s="621"/>
      <c r="DO7" s="621"/>
      <c r="DP7" s="622"/>
      <c r="DQ7" s="626">
        <v>999993</v>
      </c>
      <c r="DR7" s="621"/>
      <c r="DS7" s="621"/>
      <c r="DT7" s="621"/>
      <c r="DU7" s="621"/>
      <c r="DV7" s="621"/>
      <c r="DW7" s="621"/>
      <c r="DX7" s="621"/>
      <c r="DY7" s="621"/>
      <c r="DZ7" s="621"/>
      <c r="EA7" s="621"/>
      <c r="EB7" s="621"/>
      <c r="EC7" s="656"/>
    </row>
    <row r="8" spans="2:143" ht="11.25" customHeight="1" x14ac:dyDescent="0.15">
      <c r="B8" s="617" t="s">
        <v>219</v>
      </c>
      <c r="C8" s="618"/>
      <c r="D8" s="618"/>
      <c r="E8" s="618"/>
      <c r="F8" s="618"/>
      <c r="G8" s="618"/>
      <c r="H8" s="618"/>
      <c r="I8" s="618"/>
      <c r="J8" s="618"/>
      <c r="K8" s="618"/>
      <c r="L8" s="618"/>
      <c r="M8" s="618"/>
      <c r="N8" s="618"/>
      <c r="O8" s="618"/>
      <c r="P8" s="618"/>
      <c r="Q8" s="619"/>
      <c r="R8" s="620">
        <v>1548</v>
      </c>
      <c r="S8" s="621"/>
      <c r="T8" s="621"/>
      <c r="U8" s="621"/>
      <c r="V8" s="621"/>
      <c r="W8" s="621"/>
      <c r="X8" s="621"/>
      <c r="Y8" s="622"/>
      <c r="Z8" s="673">
        <v>0</v>
      </c>
      <c r="AA8" s="673"/>
      <c r="AB8" s="673"/>
      <c r="AC8" s="673"/>
      <c r="AD8" s="674">
        <v>1548</v>
      </c>
      <c r="AE8" s="674"/>
      <c r="AF8" s="674"/>
      <c r="AG8" s="674"/>
      <c r="AH8" s="674"/>
      <c r="AI8" s="674"/>
      <c r="AJ8" s="674"/>
      <c r="AK8" s="674"/>
      <c r="AL8" s="643">
        <v>0</v>
      </c>
      <c r="AM8" s="675"/>
      <c r="AN8" s="675"/>
      <c r="AO8" s="676"/>
      <c r="AP8" s="617" t="s">
        <v>220</v>
      </c>
      <c r="AQ8" s="618"/>
      <c r="AR8" s="618"/>
      <c r="AS8" s="618"/>
      <c r="AT8" s="618"/>
      <c r="AU8" s="618"/>
      <c r="AV8" s="618"/>
      <c r="AW8" s="618"/>
      <c r="AX8" s="618"/>
      <c r="AY8" s="618"/>
      <c r="AZ8" s="618"/>
      <c r="BA8" s="618"/>
      <c r="BB8" s="618"/>
      <c r="BC8" s="618"/>
      <c r="BD8" s="618"/>
      <c r="BE8" s="618"/>
      <c r="BF8" s="619"/>
      <c r="BG8" s="620">
        <v>11954</v>
      </c>
      <c r="BH8" s="621"/>
      <c r="BI8" s="621"/>
      <c r="BJ8" s="621"/>
      <c r="BK8" s="621"/>
      <c r="BL8" s="621"/>
      <c r="BM8" s="621"/>
      <c r="BN8" s="622"/>
      <c r="BO8" s="673">
        <v>1.7</v>
      </c>
      <c r="BP8" s="673"/>
      <c r="BQ8" s="673"/>
      <c r="BR8" s="673"/>
      <c r="BS8" s="626" t="s">
        <v>113</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1805879</v>
      </c>
      <c r="CS8" s="621"/>
      <c r="CT8" s="621"/>
      <c r="CU8" s="621"/>
      <c r="CV8" s="621"/>
      <c r="CW8" s="621"/>
      <c r="CX8" s="621"/>
      <c r="CY8" s="622"/>
      <c r="CZ8" s="673">
        <v>19.100000000000001</v>
      </c>
      <c r="DA8" s="673"/>
      <c r="DB8" s="673"/>
      <c r="DC8" s="673"/>
      <c r="DD8" s="626">
        <v>180184</v>
      </c>
      <c r="DE8" s="621"/>
      <c r="DF8" s="621"/>
      <c r="DG8" s="621"/>
      <c r="DH8" s="621"/>
      <c r="DI8" s="621"/>
      <c r="DJ8" s="621"/>
      <c r="DK8" s="621"/>
      <c r="DL8" s="621"/>
      <c r="DM8" s="621"/>
      <c r="DN8" s="621"/>
      <c r="DO8" s="621"/>
      <c r="DP8" s="622"/>
      <c r="DQ8" s="626">
        <v>1031664</v>
      </c>
      <c r="DR8" s="621"/>
      <c r="DS8" s="621"/>
      <c r="DT8" s="621"/>
      <c r="DU8" s="621"/>
      <c r="DV8" s="621"/>
      <c r="DW8" s="621"/>
      <c r="DX8" s="621"/>
      <c r="DY8" s="621"/>
      <c r="DZ8" s="621"/>
      <c r="EA8" s="621"/>
      <c r="EB8" s="621"/>
      <c r="EC8" s="656"/>
    </row>
    <row r="9" spans="2:143" ht="11.25" customHeight="1" x14ac:dyDescent="0.15">
      <c r="B9" s="617" t="s">
        <v>222</v>
      </c>
      <c r="C9" s="618"/>
      <c r="D9" s="618"/>
      <c r="E9" s="618"/>
      <c r="F9" s="618"/>
      <c r="G9" s="618"/>
      <c r="H9" s="618"/>
      <c r="I9" s="618"/>
      <c r="J9" s="618"/>
      <c r="K9" s="618"/>
      <c r="L9" s="618"/>
      <c r="M9" s="618"/>
      <c r="N9" s="618"/>
      <c r="O9" s="618"/>
      <c r="P9" s="618"/>
      <c r="Q9" s="619"/>
      <c r="R9" s="620">
        <v>1001</v>
      </c>
      <c r="S9" s="621"/>
      <c r="T9" s="621"/>
      <c r="U9" s="621"/>
      <c r="V9" s="621"/>
      <c r="W9" s="621"/>
      <c r="X9" s="621"/>
      <c r="Y9" s="622"/>
      <c r="Z9" s="673">
        <v>0</v>
      </c>
      <c r="AA9" s="673"/>
      <c r="AB9" s="673"/>
      <c r="AC9" s="673"/>
      <c r="AD9" s="674">
        <v>1001</v>
      </c>
      <c r="AE9" s="674"/>
      <c r="AF9" s="674"/>
      <c r="AG9" s="674"/>
      <c r="AH9" s="674"/>
      <c r="AI9" s="674"/>
      <c r="AJ9" s="674"/>
      <c r="AK9" s="674"/>
      <c r="AL9" s="643">
        <v>0</v>
      </c>
      <c r="AM9" s="675"/>
      <c r="AN9" s="675"/>
      <c r="AO9" s="676"/>
      <c r="AP9" s="617" t="s">
        <v>223</v>
      </c>
      <c r="AQ9" s="618"/>
      <c r="AR9" s="618"/>
      <c r="AS9" s="618"/>
      <c r="AT9" s="618"/>
      <c r="AU9" s="618"/>
      <c r="AV9" s="618"/>
      <c r="AW9" s="618"/>
      <c r="AX9" s="618"/>
      <c r="AY9" s="618"/>
      <c r="AZ9" s="618"/>
      <c r="BA9" s="618"/>
      <c r="BB9" s="618"/>
      <c r="BC9" s="618"/>
      <c r="BD9" s="618"/>
      <c r="BE9" s="618"/>
      <c r="BF9" s="619"/>
      <c r="BG9" s="620">
        <v>206100</v>
      </c>
      <c r="BH9" s="621"/>
      <c r="BI9" s="621"/>
      <c r="BJ9" s="621"/>
      <c r="BK9" s="621"/>
      <c r="BL9" s="621"/>
      <c r="BM9" s="621"/>
      <c r="BN9" s="622"/>
      <c r="BO9" s="673">
        <v>29</v>
      </c>
      <c r="BP9" s="673"/>
      <c r="BQ9" s="673"/>
      <c r="BR9" s="673"/>
      <c r="BS9" s="626" t="s">
        <v>113</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792579</v>
      </c>
      <c r="CS9" s="621"/>
      <c r="CT9" s="621"/>
      <c r="CU9" s="621"/>
      <c r="CV9" s="621"/>
      <c r="CW9" s="621"/>
      <c r="CX9" s="621"/>
      <c r="CY9" s="622"/>
      <c r="CZ9" s="673">
        <v>8.4</v>
      </c>
      <c r="DA9" s="673"/>
      <c r="DB9" s="673"/>
      <c r="DC9" s="673"/>
      <c r="DD9" s="626">
        <v>8376</v>
      </c>
      <c r="DE9" s="621"/>
      <c r="DF9" s="621"/>
      <c r="DG9" s="621"/>
      <c r="DH9" s="621"/>
      <c r="DI9" s="621"/>
      <c r="DJ9" s="621"/>
      <c r="DK9" s="621"/>
      <c r="DL9" s="621"/>
      <c r="DM9" s="621"/>
      <c r="DN9" s="621"/>
      <c r="DO9" s="621"/>
      <c r="DP9" s="622"/>
      <c r="DQ9" s="626">
        <v>646234</v>
      </c>
      <c r="DR9" s="621"/>
      <c r="DS9" s="621"/>
      <c r="DT9" s="621"/>
      <c r="DU9" s="621"/>
      <c r="DV9" s="621"/>
      <c r="DW9" s="621"/>
      <c r="DX9" s="621"/>
      <c r="DY9" s="621"/>
      <c r="DZ9" s="621"/>
      <c r="EA9" s="621"/>
      <c r="EB9" s="621"/>
      <c r="EC9" s="656"/>
    </row>
    <row r="10" spans="2:143" ht="11.25" customHeight="1" x14ac:dyDescent="0.15">
      <c r="B10" s="617" t="s">
        <v>225</v>
      </c>
      <c r="C10" s="618"/>
      <c r="D10" s="618"/>
      <c r="E10" s="618"/>
      <c r="F10" s="618"/>
      <c r="G10" s="618"/>
      <c r="H10" s="618"/>
      <c r="I10" s="618"/>
      <c r="J10" s="618"/>
      <c r="K10" s="618"/>
      <c r="L10" s="618"/>
      <c r="M10" s="618"/>
      <c r="N10" s="618"/>
      <c r="O10" s="618"/>
      <c r="P10" s="618"/>
      <c r="Q10" s="619"/>
      <c r="R10" s="620">
        <v>125163</v>
      </c>
      <c r="S10" s="621"/>
      <c r="T10" s="621"/>
      <c r="U10" s="621"/>
      <c r="V10" s="621"/>
      <c r="W10" s="621"/>
      <c r="X10" s="621"/>
      <c r="Y10" s="622"/>
      <c r="Z10" s="673">
        <v>1.3</v>
      </c>
      <c r="AA10" s="673"/>
      <c r="AB10" s="673"/>
      <c r="AC10" s="673"/>
      <c r="AD10" s="674">
        <v>125163</v>
      </c>
      <c r="AE10" s="674"/>
      <c r="AF10" s="674"/>
      <c r="AG10" s="674"/>
      <c r="AH10" s="674"/>
      <c r="AI10" s="674"/>
      <c r="AJ10" s="674"/>
      <c r="AK10" s="674"/>
      <c r="AL10" s="643">
        <v>2.7</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23072</v>
      </c>
      <c r="BH10" s="621"/>
      <c r="BI10" s="621"/>
      <c r="BJ10" s="621"/>
      <c r="BK10" s="621"/>
      <c r="BL10" s="621"/>
      <c r="BM10" s="621"/>
      <c r="BN10" s="622"/>
      <c r="BO10" s="673">
        <v>3.2</v>
      </c>
      <c r="BP10" s="673"/>
      <c r="BQ10" s="673"/>
      <c r="BR10" s="673"/>
      <c r="BS10" s="626">
        <v>3771</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v>644</v>
      </c>
      <c r="CS10" s="621"/>
      <c r="CT10" s="621"/>
      <c r="CU10" s="621"/>
      <c r="CV10" s="621"/>
      <c r="CW10" s="621"/>
      <c r="CX10" s="621"/>
      <c r="CY10" s="622"/>
      <c r="CZ10" s="673">
        <v>0</v>
      </c>
      <c r="DA10" s="673"/>
      <c r="DB10" s="673"/>
      <c r="DC10" s="673"/>
      <c r="DD10" s="626" t="s">
        <v>113</v>
      </c>
      <c r="DE10" s="621"/>
      <c r="DF10" s="621"/>
      <c r="DG10" s="621"/>
      <c r="DH10" s="621"/>
      <c r="DI10" s="621"/>
      <c r="DJ10" s="621"/>
      <c r="DK10" s="621"/>
      <c r="DL10" s="621"/>
      <c r="DM10" s="621"/>
      <c r="DN10" s="621"/>
      <c r="DO10" s="621"/>
      <c r="DP10" s="622"/>
      <c r="DQ10" s="626">
        <v>644</v>
      </c>
      <c r="DR10" s="621"/>
      <c r="DS10" s="621"/>
      <c r="DT10" s="621"/>
      <c r="DU10" s="621"/>
      <c r="DV10" s="621"/>
      <c r="DW10" s="621"/>
      <c r="DX10" s="621"/>
      <c r="DY10" s="621"/>
      <c r="DZ10" s="621"/>
      <c r="EA10" s="621"/>
      <c r="EB10" s="621"/>
      <c r="EC10" s="656"/>
    </row>
    <row r="11" spans="2:143" ht="11.25" customHeight="1" x14ac:dyDescent="0.15">
      <c r="B11" s="617" t="s">
        <v>228</v>
      </c>
      <c r="C11" s="618"/>
      <c r="D11" s="618"/>
      <c r="E11" s="618"/>
      <c r="F11" s="618"/>
      <c r="G11" s="618"/>
      <c r="H11" s="618"/>
      <c r="I11" s="618"/>
      <c r="J11" s="618"/>
      <c r="K11" s="618"/>
      <c r="L11" s="618"/>
      <c r="M11" s="618"/>
      <c r="N11" s="618"/>
      <c r="O11" s="618"/>
      <c r="P11" s="618"/>
      <c r="Q11" s="619"/>
      <c r="R11" s="620" t="s">
        <v>113</v>
      </c>
      <c r="S11" s="621"/>
      <c r="T11" s="621"/>
      <c r="U11" s="621"/>
      <c r="V11" s="621"/>
      <c r="W11" s="621"/>
      <c r="X11" s="621"/>
      <c r="Y11" s="622"/>
      <c r="Z11" s="673" t="s">
        <v>113</v>
      </c>
      <c r="AA11" s="673"/>
      <c r="AB11" s="673"/>
      <c r="AC11" s="673"/>
      <c r="AD11" s="674" t="s">
        <v>113</v>
      </c>
      <c r="AE11" s="674"/>
      <c r="AF11" s="674"/>
      <c r="AG11" s="674"/>
      <c r="AH11" s="674"/>
      <c r="AI11" s="674"/>
      <c r="AJ11" s="674"/>
      <c r="AK11" s="674"/>
      <c r="AL11" s="643" t="s">
        <v>113</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17879</v>
      </c>
      <c r="BH11" s="621"/>
      <c r="BI11" s="621"/>
      <c r="BJ11" s="621"/>
      <c r="BK11" s="621"/>
      <c r="BL11" s="621"/>
      <c r="BM11" s="621"/>
      <c r="BN11" s="622"/>
      <c r="BO11" s="673">
        <v>2.5</v>
      </c>
      <c r="BP11" s="673"/>
      <c r="BQ11" s="673"/>
      <c r="BR11" s="673"/>
      <c r="BS11" s="626">
        <v>3542</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584943</v>
      </c>
      <c r="CS11" s="621"/>
      <c r="CT11" s="621"/>
      <c r="CU11" s="621"/>
      <c r="CV11" s="621"/>
      <c r="CW11" s="621"/>
      <c r="CX11" s="621"/>
      <c r="CY11" s="622"/>
      <c r="CZ11" s="673">
        <v>6.2</v>
      </c>
      <c r="DA11" s="673"/>
      <c r="DB11" s="673"/>
      <c r="DC11" s="673"/>
      <c r="DD11" s="626">
        <v>211705</v>
      </c>
      <c r="DE11" s="621"/>
      <c r="DF11" s="621"/>
      <c r="DG11" s="621"/>
      <c r="DH11" s="621"/>
      <c r="DI11" s="621"/>
      <c r="DJ11" s="621"/>
      <c r="DK11" s="621"/>
      <c r="DL11" s="621"/>
      <c r="DM11" s="621"/>
      <c r="DN11" s="621"/>
      <c r="DO11" s="621"/>
      <c r="DP11" s="622"/>
      <c r="DQ11" s="626">
        <v>253865</v>
      </c>
      <c r="DR11" s="621"/>
      <c r="DS11" s="621"/>
      <c r="DT11" s="621"/>
      <c r="DU11" s="621"/>
      <c r="DV11" s="621"/>
      <c r="DW11" s="621"/>
      <c r="DX11" s="621"/>
      <c r="DY11" s="621"/>
      <c r="DZ11" s="621"/>
      <c r="EA11" s="621"/>
      <c r="EB11" s="621"/>
      <c r="EC11" s="656"/>
    </row>
    <row r="12" spans="2:143" ht="11.25" customHeight="1" x14ac:dyDescent="0.15">
      <c r="B12" s="617" t="s">
        <v>231</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387352</v>
      </c>
      <c r="BH12" s="621"/>
      <c r="BI12" s="621"/>
      <c r="BJ12" s="621"/>
      <c r="BK12" s="621"/>
      <c r="BL12" s="621"/>
      <c r="BM12" s="621"/>
      <c r="BN12" s="622"/>
      <c r="BO12" s="673">
        <v>54.4</v>
      </c>
      <c r="BP12" s="673"/>
      <c r="BQ12" s="673"/>
      <c r="BR12" s="673"/>
      <c r="BS12" s="626">
        <v>25262</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515123</v>
      </c>
      <c r="CS12" s="621"/>
      <c r="CT12" s="621"/>
      <c r="CU12" s="621"/>
      <c r="CV12" s="621"/>
      <c r="CW12" s="621"/>
      <c r="CX12" s="621"/>
      <c r="CY12" s="622"/>
      <c r="CZ12" s="673">
        <v>5.4</v>
      </c>
      <c r="DA12" s="673"/>
      <c r="DB12" s="673"/>
      <c r="DC12" s="673"/>
      <c r="DD12" s="626">
        <v>172452</v>
      </c>
      <c r="DE12" s="621"/>
      <c r="DF12" s="621"/>
      <c r="DG12" s="621"/>
      <c r="DH12" s="621"/>
      <c r="DI12" s="621"/>
      <c r="DJ12" s="621"/>
      <c r="DK12" s="621"/>
      <c r="DL12" s="621"/>
      <c r="DM12" s="621"/>
      <c r="DN12" s="621"/>
      <c r="DO12" s="621"/>
      <c r="DP12" s="622"/>
      <c r="DQ12" s="626">
        <v>246313</v>
      </c>
      <c r="DR12" s="621"/>
      <c r="DS12" s="621"/>
      <c r="DT12" s="621"/>
      <c r="DU12" s="621"/>
      <c r="DV12" s="621"/>
      <c r="DW12" s="621"/>
      <c r="DX12" s="621"/>
      <c r="DY12" s="621"/>
      <c r="DZ12" s="621"/>
      <c r="EA12" s="621"/>
      <c r="EB12" s="621"/>
      <c r="EC12" s="656"/>
    </row>
    <row r="13" spans="2:143" ht="11.25" customHeight="1" x14ac:dyDescent="0.15">
      <c r="B13" s="617" t="s">
        <v>234</v>
      </c>
      <c r="C13" s="618"/>
      <c r="D13" s="618"/>
      <c r="E13" s="618"/>
      <c r="F13" s="618"/>
      <c r="G13" s="618"/>
      <c r="H13" s="618"/>
      <c r="I13" s="618"/>
      <c r="J13" s="618"/>
      <c r="K13" s="618"/>
      <c r="L13" s="618"/>
      <c r="M13" s="618"/>
      <c r="N13" s="618"/>
      <c r="O13" s="618"/>
      <c r="P13" s="618"/>
      <c r="Q13" s="619"/>
      <c r="R13" s="620">
        <v>8206</v>
      </c>
      <c r="S13" s="621"/>
      <c r="T13" s="621"/>
      <c r="U13" s="621"/>
      <c r="V13" s="621"/>
      <c r="W13" s="621"/>
      <c r="X13" s="621"/>
      <c r="Y13" s="622"/>
      <c r="Z13" s="673">
        <v>0.1</v>
      </c>
      <c r="AA13" s="673"/>
      <c r="AB13" s="673"/>
      <c r="AC13" s="673"/>
      <c r="AD13" s="674">
        <v>8206</v>
      </c>
      <c r="AE13" s="674"/>
      <c r="AF13" s="674"/>
      <c r="AG13" s="674"/>
      <c r="AH13" s="674"/>
      <c r="AI13" s="674"/>
      <c r="AJ13" s="674"/>
      <c r="AK13" s="674"/>
      <c r="AL13" s="643">
        <v>0.2</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383260</v>
      </c>
      <c r="BH13" s="621"/>
      <c r="BI13" s="621"/>
      <c r="BJ13" s="621"/>
      <c r="BK13" s="621"/>
      <c r="BL13" s="621"/>
      <c r="BM13" s="621"/>
      <c r="BN13" s="622"/>
      <c r="BO13" s="673">
        <v>53.8</v>
      </c>
      <c r="BP13" s="673"/>
      <c r="BQ13" s="673"/>
      <c r="BR13" s="673"/>
      <c r="BS13" s="626">
        <v>25262</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498525</v>
      </c>
      <c r="CS13" s="621"/>
      <c r="CT13" s="621"/>
      <c r="CU13" s="621"/>
      <c r="CV13" s="621"/>
      <c r="CW13" s="621"/>
      <c r="CX13" s="621"/>
      <c r="CY13" s="622"/>
      <c r="CZ13" s="673">
        <v>5.3</v>
      </c>
      <c r="DA13" s="673"/>
      <c r="DB13" s="673"/>
      <c r="DC13" s="673"/>
      <c r="DD13" s="626">
        <v>177285</v>
      </c>
      <c r="DE13" s="621"/>
      <c r="DF13" s="621"/>
      <c r="DG13" s="621"/>
      <c r="DH13" s="621"/>
      <c r="DI13" s="621"/>
      <c r="DJ13" s="621"/>
      <c r="DK13" s="621"/>
      <c r="DL13" s="621"/>
      <c r="DM13" s="621"/>
      <c r="DN13" s="621"/>
      <c r="DO13" s="621"/>
      <c r="DP13" s="622"/>
      <c r="DQ13" s="626">
        <v>322591</v>
      </c>
      <c r="DR13" s="621"/>
      <c r="DS13" s="621"/>
      <c r="DT13" s="621"/>
      <c r="DU13" s="621"/>
      <c r="DV13" s="621"/>
      <c r="DW13" s="621"/>
      <c r="DX13" s="621"/>
      <c r="DY13" s="621"/>
      <c r="DZ13" s="621"/>
      <c r="EA13" s="621"/>
      <c r="EB13" s="621"/>
      <c r="EC13" s="656"/>
    </row>
    <row r="14" spans="2:143" ht="11.25" customHeight="1" x14ac:dyDescent="0.15">
      <c r="B14" s="617" t="s">
        <v>237</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25493</v>
      </c>
      <c r="BH14" s="621"/>
      <c r="BI14" s="621"/>
      <c r="BJ14" s="621"/>
      <c r="BK14" s="621"/>
      <c r="BL14" s="621"/>
      <c r="BM14" s="621"/>
      <c r="BN14" s="622"/>
      <c r="BO14" s="673">
        <v>3.6</v>
      </c>
      <c r="BP14" s="673"/>
      <c r="BQ14" s="673"/>
      <c r="BR14" s="673"/>
      <c r="BS14" s="626" t="s">
        <v>113</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506840</v>
      </c>
      <c r="CS14" s="621"/>
      <c r="CT14" s="621"/>
      <c r="CU14" s="621"/>
      <c r="CV14" s="621"/>
      <c r="CW14" s="621"/>
      <c r="CX14" s="621"/>
      <c r="CY14" s="622"/>
      <c r="CZ14" s="673">
        <v>5.3</v>
      </c>
      <c r="DA14" s="673"/>
      <c r="DB14" s="673"/>
      <c r="DC14" s="673"/>
      <c r="DD14" s="626">
        <v>242529</v>
      </c>
      <c r="DE14" s="621"/>
      <c r="DF14" s="621"/>
      <c r="DG14" s="621"/>
      <c r="DH14" s="621"/>
      <c r="DI14" s="621"/>
      <c r="DJ14" s="621"/>
      <c r="DK14" s="621"/>
      <c r="DL14" s="621"/>
      <c r="DM14" s="621"/>
      <c r="DN14" s="621"/>
      <c r="DO14" s="621"/>
      <c r="DP14" s="622"/>
      <c r="DQ14" s="626">
        <v>247166</v>
      </c>
      <c r="DR14" s="621"/>
      <c r="DS14" s="621"/>
      <c r="DT14" s="621"/>
      <c r="DU14" s="621"/>
      <c r="DV14" s="621"/>
      <c r="DW14" s="621"/>
      <c r="DX14" s="621"/>
      <c r="DY14" s="621"/>
      <c r="DZ14" s="621"/>
      <c r="EA14" s="621"/>
      <c r="EB14" s="621"/>
      <c r="EC14" s="656"/>
    </row>
    <row r="15" spans="2:143" ht="11.25" customHeight="1" x14ac:dyDescent="0.15">
      <c r="B15" s="617" t="s">
        <v>240</v>
      </c>
      <c r="C15" s="618"/>
      <c r="D15" s="618"/>
      <c r="E15" s="618"/>
      <c r="F15" s="618"/>
      <c r="G15" s="618"/>
      <c r="H15" s="618"/>
      <c r="I15" s="618"/>
      <c r="J15" s="618"/>
      <c r="K15" s="618"/>
      <c r="L15" s="618"/>
      <c r="M15" s="618"/>
      <c r="N15" s="618"/>
      <c r="O15" s="618"/>
      <c r="P15" s="618"/>
      <c r="Q15" s="619"/>
      <c r="R15" s="620">
        <v>1314</v>
      </c>
      <c r="S15" s="621"/>
      <c r="T15" s="621"/>
      <c r="U15" s="621"/>
      <c r="V15" s="621"/>
      <c r="W15" s="621"/>
      <c r="X15" s="621"/>
      <c r="Y15" s="622"/>
      <c r="Z15" s="673">
        <v>0</v>
      </c>
      <c r="AA15" s="673"/>
      <c r="AB15" s="673"/>
      <c r="AC15" s="673"/>
      <c r="AD15" s="674">
        <v>1314</v>
      </c>
      <c r="AE15" s="674"/>
      <c r="AF15" s="674"/>
      <c r="AG15" s="674"/>
      <c r="AH15" s="674"/>
      <c r="AI15" s="674"/>
      <c r="AJ15" s="674"/>
      <c r="AK15" s="674"/>
      <c r="AL15" s="643">
        <v>0</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35953</v>
      </c>
      <c r="BH15" s="621"/>
      <c r="BI15" s="621"/>
      <c r="BJ15" s="621"/>
      <c r="BK15" s="621"/>
      <c r="BL15" s="621"/>
      <c r="BM15" s="621"/>
      <c r="BN15" s="622"/>
      <c r="BO15" s="673">
        <v>5.0999999999999996</v>
      </c>
      <c r="BP15" s="673"/>
      <c r="BQ15" s="673"/>
      <c r="BR15" s="673"/>
      <c r="BS15" s="626" t="s">
        <v>113</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976311</v>
      </c>
      <c r="CS15" s="621"/>
      <c r="CT15" s="621"/>
      <c r="CU15" s="621"/>
      <c r="CV15" s="621"/>
      <c r="CW15" s="621"/>
      <c r="CX15" s="621"/>
      <c r="CY15" s="622"/>
      <c r="CZ15" s="673">
        <v>10.3</v>
      </c>
      <c r="DA15" s="673"/>
      <c r="DB15" s="673"/>
      <c r="DC15" s="673"/>
      <c r="DD15" s="626">
        <v>299238</v>
      </c>
      <c r="DE15" s="621"/>
      <c r="DF15" s="621"/>
      <c r="DG15" s="621"/>
      <c r="DH15" s="621"/>
      <c r="DI15" s="621"/>
      <c r="DJ15" s="621"/>
      <c r="DK15" s="621"/>
      <c r="DL15" s="621"/>
      <c r="DM15" s="621"/>
      <c r="DN15" s="621"/>
      <c r="DO15" s="621"/>
      <c r="DP15" s="622"/>
      <c r="DQ15" s="626">
        <v>577834</v>
      </c>
      <c r="DR15" s="621"/>
      <c r="DS15" s="621"/>
      <c r="DT15" s="621"/>
      <c r="DU15" s="621"/>
      <c r="DV15" s="621"/>
      <c r="DW15" s="621"/>
      <c r="DX15" s="621"/>
      <c r="DY15" s="621"/>
      <c r="DZ15" s="621"/>
      <c r="EA15" s="621"/>
      <c r="EB15" s="621"/>
      <c r="EC15" s="656"/>
    </row>
    <row r="16" spans="2:143" ht="11.25" customHeight="1" x14ac:dyDescent="0.15">
      <c r="B16" s="617" t="s">
        <v>243</v>
      </c>
      <c r="C16" s="618"/>
      <c r="D16" s="618"/>
      <c r="E16" s="618"/>
      <c r="F16" s="618"/>
      <c r="G16" s="618"/>
      <c r="H16" s="618"/>
      <c r="I16" s="618"/>
      <c r="J16" s="618"/>
      <c r="K16" s="618"/>
      <c r="L16" s="618"/>
      <c r="M16" s="618"/>
      <c r="N16" s="618"/>
      <c r="O16" s="618"/>
      <c r="P16" s="618"/>
      <c r="Q16" s="619"/>
      <c r="R16" s="620">
        <v>4410069</v>
      </c>
      <c r="S16" s="621"/>
      <c r="T16" s="621"/>
      <c r="U16" s="621"/>
      <c r="V16" s="621"/>
      <c r="W16" s="621"/>
      <c r="X16" s="621"/>
      <c r="Y16" s="622"/>
      <c r="Z16" s="673">
        <v>45.7</v>
      </c>
      <c r="AA16" s="673"/>
      <c r="AB16" s="673"/>
      <c r="AC16" s="673"/>
      <c r="AD16" s="674">
        <v>3697515</v>
      </c>
      <c r="AE16" s="674"/>
      <c r="AF16" s="674"/>
      <c r="AG16" s="674"/>
      <c r="AH16" s="674"/>
      <c r="AI16" s="674"/>
      <c r="AJ16" s="674"/>
      <c r="AK16" s="674"/>
      <c r="AL16" s="643">
        <v>80</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v>899343</v>
      </c>
      <c r="CS16" s="621"/>
      <c r="CT16" s="621"/>
      <c r="CU16" s="621"/>
      <c r="CV16" s="621"/>
      <c r="CW16" s="621"/>
      <c r="CX16" s="621"/>
      <c r="CY16" s="622"/>
      <c r="CZ16" s="673">
        <v>9.5</v>
      </c>
      <c r="DA16" s="673"/>
      <c r="DB16" s="673"/>
      <c r="DC16" s="673"/>
      <c r="DD16" s="626" t="s">
        <v>113</v>
      </c>
      <c r="DE16" s="621"/>
      <c r="DF16" s="621"/>
      <c r="DG16" s="621"/>
      <c r="DH16" s="621"/>
      <c r="DI16" s="621"/>
      <c r="DJ16" s="621"/>
      <c r="DK16" s="621"/>
      <c r="DL16" s="621"/>
      <c r="DM16" s="621"/>
      <c r="DN16" s="621"/>
      <c r="DO16" s="621"/>
      <c r="DP16" s="622"/>
      <c r="DQ16" s="626">
        <v>126415</v>
      </c>
      <c r="DR16" s="621"/>
      <c r="DS16" s="621"/>
      <c r="DT16" s="621"/>
      <c r="DU16" s="621"/>
      <c r="DV16" s="621"/>
      <c r="DW16" s="621"/>
      <c r="DX16" s="621"/>
      <c r="DY16" s="621"/>
      <c r="DZ16" s="621"/>
      <c r="EA16" s="621"/>
      <c r="EB16" s="621"/>
      <c r="EC16" s="656"/>
    </row>
    <row r="17" spans="2:133" ht="11.25" customHeight="1" x14ac:dyDescent="0.15">
      <c r="B17" s="617" t="s">
        <v>246</v>
      </c>
      <c r="C17" s="618"/>
      <c r="D17" s="618"/>
      <c r="E17" s="618"/>
      <c r="F17" s="618"/>
      <c r="G17" s="618"/>
      <c r="H17" s="618"/>
      <c r="I17" s="618"/>
      <c r="J17" s="618"/>
      <c r="K17" s="618"/>
      <c r="L17" s="618"/>
      <c r="M17" s="618"/>
      <c r="N17" s="618"/>
      <c r="O17" s="618"/>
      <c r="P17" s="618"/>
      <c r="Q17" s="619"/>
      <c r="R17" s="620">
        <v>3697515</v>
      </c>
      <c r="S17" s="621"/>
      <c r="T17" s="621"/>
      <c r="U17" s="621"/>
      <c r="V17" s="621"/>
      <c r="W17" s="621"/>
      <c r="X17" s="621"/>
      <c r="Y17" s="622"/>
      <c r="Z17" s="673">
        <v>38.4</v>
      </c>
      <c r="AA17" s="673"/>
      <c r="AB17" s="673"/>
      <c r="AC17" s="673"/>
      <c r="AD17" s="674">
        <v>3697515</v>
      </c>
      <c r="AE17" s="674"/>
      <c r="AF17" s="674"/>
      <c r="AG17" s="674"/>
      <c r="AH17" s="674"/>
      <c r="AI17" s="674"/>
      <c r="AJ17" s="674"/>
      <c r="AK17" s="674"/>
      <c r="AL17" s="643">
        <v>80</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1475809</v>
      </c>
      <c r="CS17" s="621"/>
      <c r="CT17" s="621"/>
      <c r="CU17" s="621"/>
      <c r="CV17" s="621"/>
      <c r="CW17" s="621"/>
      <c r="CX17" s="621"/>
      <c r="CY17" s="622"/>
      <c r="CZ17" s="673">
        <v>15.6</v>
      </c>
      <c r="DA17" s="673"/>
      <c r="DB17" s="673"/>
      <c r="DC17" s="673"/>
      <c r="DD17" s="626" t="s">
        <v>113</v>
      </c>
      <c r="DE17" s="621"/>
      <c r="DF17" s="621"/>
      <c r="DG17" s="621"/>
      <c r="DH17" s="621"/>
      <c r="DI17" s="621"/>
      <c r="DJ17" s="621"/>
      <c r="DK17" s="621"/>
      <c r="DL17" s="621"/>
      <c r="DM17" s="621"/>
      <c r="DN17" s="621"/>
      <c r="DO17" s="621"/>
      <c r="DP17" s="622"/>
      <c r="DQ17" s="626">
        <v>1439861</v>
      </c>
      <c r="DR17" s="621"/>
      <c r="DS17" s="621"/>
      <c r="DT17" s="621"/>
      <c r="DU17" s="621"/>
      <c r="DV17" s="621"/>
      <c r="DW17" s="621"/>
      <c r="DX17" s="621"/>
      <c r="DY17" s="621"/>
      <c r="DZ17" s="621"/>
      <c r="EA17" s="621"/>
      <c r="EB17" s="621"/>
      <c r="EC17" s="656"/>
    </row>
    <row r="18" spans="2:133" ht="11.25" customHeight="1" x14ac:dyDescent="0.15">
      <c r="B18" s="617" t="s">
        <v>249</v>
      </c>
      <c r="C18" s="618"/>
      <c r="D18" s="618"/>
      <c r="E18" s="618"/>
      <c r="F18" s="618"/>
      <c r="G18" s="618"/>
      <c r="H18" s="618"/>
      <c r="I18" s="618"/>
      <c r="J18" s="618"/>
      <c r="K18" s="618"/>
      <c r="L18" s="618"/>
      <c r="M18" s="618"/>
      <c r="N18" s="618"/>
      <c r="O18" s="618"/>
      <c r="P18" s="618"/>
      <c r="Q18" s="619"/>
      <c r="R18" s="620">
        <v>712554</v>
      </c>
      <c r="S18" s="621"/>
      <c r="T18" s="621"/>
      <c r="U18" s="621"/>
      <c r="V18" s="621"/>
      <c r="W18" s="621"/>
      <c r="X18" s="621"/>
      <c r="Y18" s="622"/>
      <c r="Z18" s="673">
        <v>7.4</v>
      </c>
      <c r="AA18" s="673"/>
      <c r="AB18" s="673"/>
      <c r="AC18" s="673"/>
      <c r="AD18" s="674" t="s">
        <v>113</v>
      </c>
      <c r="AE18" s="674"/>
      <c r="AF18" s="674"/>
      <c r="AG18" s="674"/>
      <c r="AH18" s="674"/>
      <c r="AI18" s="674"/>
      <c r="AJ18" s="674"/>
      <c r="AK18" s="674"/>
      <c r="AL18" s="643" t="s">
        <v>113</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x14ac:dyDescent="0.15">
      <c r="B19" s="617" t="s">
        <v>252</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v>4007</v>
      </c>
      <c r="BH19" s="621"/>
      <c r="BI19" s="621"/>
      <c r="BJ19" s="621"/>
      <c r="BK19" s="621"/>
      <c r="BL19" s="621"/>
      <c r="BM19" s="621"/>
      <c r="BN19" s="622"/>
      <c r="BO19" s="673">
        <v>0.6</v>
      </c>
      <c r="BP19" s="673"/>
      <c r="BQ19" s="673"/>
      <c r="BR19" s="673"/>
      <c r="BS19" s="626" t="s">
        <v>113</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255</v>
      </c>
      <c r="C20" s="618"/>
      <c r="D20" s="618"/>
      <c r="E20" s="618"/>
      <c r="F20" s="618"/>
      <c r="G20" s="618"/>
      <c r="H20" s="618"/>
      <c r="I20" s="618"/>
      <c r="J20" s="618"/>
      <c r="K20" s="618"/>
      <c r="L20" s="618"/>
      <c r="M20" s="618"/>
      <c r="N20" s="618"/>
      <c r="O20" s="618"/>
      <c r="P20" s="618"/>
      <c r="Q20" s="619"/>
      <c r="R20" s="620">
        <v>5329899</v>
      </c>
      <c r="S20" s="621"/>
      <c r="T20" s="621"/>
      <c r="U20" s="621"/>
      <c r="V20" s="621"/>
      <c r="W20" s="621"/>
      <c r="X20" s="621"/>
      <c r="Y20" s="622"/>
      <c r="Z20" s="673">
        <v>55.3</v>
      </c>
      <c r="AA20" s="673"/>
      <c r="AB20" s="673"/>
      <c r="AC20" s="673"/>
      <c r="AD20" s="674">
        <v>4617345</v>
      </c>
      <c r="AE20" s="674"/>
      <c r="AF20" s="674"/>
      <c r="AG20" s="674"/>
      <c r="AH20" s="674"/>
      <c r="AI20" s="674"/>
      <c r="AJ20" s="674"/>
      <c r="AK20" s="674"/>
      <c r="AL20" s="643">
        <v>99.9</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v>4007</v>
      </c>
      <c r="BH20" s="621"/>
      <c r="BI20" s="621"/>
      <c r="BJ20" s="621"/>
      <c r="BK20" s="621"/>
      <c r="BL20" s="621"/>
      <c r="BM20" s="621"/>
      <c r="BN20" s="622"/>
      <c r="BO20" s="673">
        <v>0.6</v>
      </c>
      <c r="BP20" s="673"/>
      <c r="BQ20" s="673"/>
      <c r="BR20" s="673"/>
      <c r="BS20" s="626" t="s">
        <v>113</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9478086</v>
      </c>
      <c r="CS20" s="621"/>
      <c r="CT20" s="621"/>
      <c r="CU20" s="621"/>
      <c r="CV20" s="621"/>
      <c r="CW20" s="621"/>
      <c r="CX20" s="621"/>
      <c r="CY20" s="622"/>
      <c r="CZ20" s="673">
        <v>100</v>
      </c>
      <c r="DA20" s="673"/>
      <c r="DB20" s="673"/>
      <c r="DC20" s="673"/>
      <c r="DD20" s="626">
        <v>1501308</v>
      </c>
      <c r="DE20" s="621"/>
      <c r="DF20" s="621"/>
      <c r="DG20" s="621"/>
      <c r="DH20" s="621"/>
      <c r="DI20" s="621"/>
      <c r="DJ20" s="621"/>
      <c r="DK20" s="621"/>
      <c r="DL20" s="621"/>
      <c r="DM20" s="621"/>
      <c r="DN20" s="621"/>
      <c r="DO20" s="621"/>
      <c r="DP20" s="622"/>
      <c r="DQ20" s="626">
        <v>5964706</v>
      </c>
      <c r="DR20" s="621"/>
      <c r="DS20" s="621"/>
      <c r="DT20" s="621"/>
      <c r="DU20" s="621"/>
      <c r="DV20" s="621"/>
      <c r="DW20" s="621"/>
      <c r="DX20" s="621"/>
      <c r="DY20" s="621"/>
      <c r="DZ20" s="621"/>
      <c r="EA20" s="621"/>
      <c r="EB20" s="621"/>
      <c r="EC20" s="656"/>
    </row>
    <row r="21" spans="2:133" ht="11.25" customHeight="1" x14ac:dyDescent="0.15">
      <c r="B21" s="617" t="s">
        <v>258</v>
      </c>
      <c r="C21" s="618"/>
      <c r="D21" s="618"/>
      <c r="E21" s="618"/>
      <c r="F21" s="618"/>
      <c r="G21" s="618"/>
      <c r="H21" s="618"/>
      <c r="I21" s="618"/>
      <c r="J21" s="618"/>
      <c r="K21" s="618"/>
      <c r="L21" s="618"/>
      <c r="M21" s="618"/>
      <c r="N21" s="618"/>
      <c r="O21" s="618"/>
      <c r="P21" s="618"/>
      <c r="Q21" s="619"/>
      <c r="R21" s="620">
        <v>1123</v>
      </c>
      <c r="S21" s="621"/>
      <c r="T21" s="621"/>
      <c r="U21" s="621"/>
      <c r="V21" s="621"/>
      <c r="W21" s="621"/>
      <c r="X21" s="621"/>
      <c r="Y21" s="622"/>
      <c r="Z21" s="673">
        <v>0</v>
      </c>
      <c r="AA21" s="673"/>
      <c r="AB21" s="673"/>
      <c r="AC21" s="673"/>
      <c r="AD21" s="674">
        <v>1123</v>
      </c>
      <c r="AE21" s="674"/>
      <c r="AF21" s="674"/>
      <c r="AG21" s="674"/>
      <c r="AH21" s="674"/>
      <c r="AI21" s="674"/>
      <c r="AJ21" s="674"/>
      <c r="AK21" s="674"/>
      <c r="AL21" s="643">
        <v>0</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v>4007</v>
      </c>
      <c r="BH21" s="621"/>
      <c r="BI21" s="621"/>
      <c r="BJ21" s="621"/>
      <c r="BK21" s="621"/>
      <c r="BL21" s="621"/>
      <c r="BM21" s="621"/>
      <c r="BN21" s="622"/>
      <c r="BO21" s="673">
        <v>0.6</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260</v>
      </c>
      <c r="C22" s="618"/>
      <c r="D22" s="618"/>
      <c r="E22" s="618"/>
      <c r="F22" s="618"/>
      <c r="G22" s="618"/>
      <c r="H22" s="618"/>
      <c r="I22" s="618"/>
      <c r="J22" s="618"/>
      <c r="K22" s="618"/>
      <c r="L22" s="618"/>
      <c r="M22" s="618"/>
      <c r="N22" s="618"/>
      <c r="O22" s="618"/>
      <c r="P22" s="618"/>
      <c r="Q22" s="619"/>
      <c r="R22" s="620">
        <v>32767</v>
      </c>
      <c r="S22" s="621"/>
      <c r="T22" s="621"/>
      <c r="U22" s="621"/>
      <c r="V22" s="621"/>
      <c r="W22" s="621"/>
      <c r="X22" s="621"/>
      <c r="Y22" s="622"/>
      <c r="Z22" s="673">
        <v>0.3</v>
      </c>
      <c r="AA22" s="673"/>
      <c r="AB22" s="673"/>
      <c r="AC22" s="673"/>
      <c r="AD22" s="674" t="s">
        <v>113</v>
      </c>
      <c r="AE22" s="674"/>
      <c r="AF22" s="674"/>
      <c r="AG22" s="674"/>
      <c r="AH22" s="674"/>
      <c r="AI22" s="674"/>
      <c r="AJ22" s="674"/>
      <c r="AK22" s="674"/>
      <c r="AL22" s="643" t="s">
        <v>113</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263</v>
      </c>
      <c r="C23" s="618"/>
      <c r="D23" s="618"/>
      <c r="E23" s="618"/>
      <c r="F23" s="618"/>
      <c r="G23" s="618"/>
      <c r="H23" s="618"/>
      <c r="I23" s="618"/>
      <c r="J23" s="618"/>
      <c r="K23" s="618"/>
      <c r="L23" s="618"/>
      <c r="M23" s="618"/>
      <c r="N23" s="618"/>
      <c r="O23" s="618"/>
      <c r="P23" s="618"/>
      <c r="Q23" s="619"/>
      <c r="R23" s="620">
        <v>195230</v>
      </c>
      <c r="S23" s="621"/>
      <c r="T23" s="621"/>
      <c r="U23" s="621"/>
      <c r="V23" s="621"/>
      <c r="W23" s="621"/>
      <c r="X23" s="621"/>
      <c r="Y23" s="622"/>
      <c r="Z23" s="673">
        <v>2</v>
      </c>
      <c r="AA23" s="673"/>
      <c r="AB23" s="673"/>
      <c r="AC23" s="673"/>
      <c r="AD23" s="674">
        <v>4671</v>
      </c>
      <c r="AE23" s="674"/>
      <c r="AF23" s="674"/>
      <c r="AG23" s="674"/>
      <c r="AH23" s="674"/>
      <c r="AI23" s="674"/>
      <c r="AJ23" s="674"/>
      <c r="AK23" s="674"/>
      <c r="AL23" s="643">
        <v>0.1</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t="s">
        <v>113</v>
      </c>
      <c r="BH23" s="621"/>
      <c r="BI23" s="621"/>
      <c r="BJ23" s="621"/>
      <c r="BK23" s="621"/>
      <c r="BL23" s="621"/>
      <c r="BM23" s="621"/>
      <c r="BN23" s="622"/>
      <c r="BO23" s="673" t="s">
        <v>113</v>
      </c>
      <c r="BP23" s="673"/>
      <c r="BQ23" s="673"/>
      <c r="BR23" s="673"/>
      <c r="BS23" s="626" t="s">
        <v>113</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x14ac:dyDescent="0.15">
      <c r="B24" s="617" t="s">
        <v>270</v>
      </c>
      <c r="C24" s="618"/>
      <c r="D24" s="618"/>
      <c r="E24" s="618"/>
      <c r="F24" s="618"/>
      <c r="G24" s="618"/>
      <c r="H24" s="618"/>
      <c r="I24" s="618"/>
      <c r="J24" s="618"/>
      <c r="K24" s="618"/>
      <c r="L24" s="618"/>
      <c r="M24" s="618"/>
      <c r="N24" s="618"/>
      <c r="O24" s="618"/>
      <c r="P24" s="618"/>
      <c r="Q24" s="619"/>
      <c r="R24" s="620">
        <v>24180</v>
      </c>
      <c r="S24" s="621"/>
      <c r="T24" s="621"/>
      <c r="U24" s="621"/>
      <c r="V24" s="621"/>
      <c r="W24" s="621"/>
      <c r="X24" s="621"/>
      <c r="Y24" s="622"/>
      <c r="Z24" s="673">
        <v>0.3</v>
      </c>
      <c r="AA24" s="673"/>
      <c r="AB24" s="673"/>
      <c r="AC24" s="673"/>
      <c r="AD24" s="674" t="s">
        <v>113</v>
      </c>
      <c r="AE24" s="674"/>
      <c r="AF24" s="674"/>
      <c r="AG24" s="674"/>
      <c r="AH24" s="674"/>
      <c r="AI24" s="674"/>
      <c r="AJ24" s="674"/>
      <c r="AK24" s="674"/>
      <c r="AL24" s="643" t="s">
        <v>113</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3441290</v>
      </c>
      <c r="CS24" s="671"/>
      <c r="CT24" s="671"/>
      <c r="CU24" s="671"/>
      <c r="CV24" s="671"/>
      <c r="CW24" s="671"/>
      <c r="CX24" s="671"/>
      <c r="CY24" s="718"/>
      <c r="CZ24" s="722">
        <v>36.299999999999997</v>
      </c>
      <c r="DA24" s="723"/>
      <c r="DB24" s="723"/>
      <c r="DC24" s="724"/>
      <c r="DD24" s="717">
        <v>2889670</v>
      </c>
      <c r="DE24" s="671"/>
      <c r="DF24" s="671"/>
      <c r="DG24" s="671"/>
      <c r="DH24" s="671"/>
      <c r="DI24" s="671"/>
      <c r="DJ24" s="671"/>
      <c r="DK24" s="718"/>
      <c r="DL24" s="717">
        <v>2515447</v>
      </c>
      <c r="DM24" s="671"/>
      <c r="DN24" s="671"/>
      <c r="DO24" s="671"/>
      <c r="DP24" s="671"/>
      <c r="DQ24" s="671"/>
      <c r="DR24" s="671"/>
      <c r="DS24" s="671"/>
      <c r="DT24" s="671"/>
      <c r="DU24" s="671"/>
      <c r="DV24" s="718"/>
      <c r="DW24" s="719">
        <v>52.4</v>
      </c>
      <c r="DX24" s="688"/>
      <c r="DY24" s="688"/>
      <c r="DZ24" s="688"/>
      <c r="EA24" s="688"/>
      <c r="EB24" s="688"/>
      <c r="EC24" s="720"/>
    </row>
    <row r="25" spans="2:133" ht="11.25" customHeight="1" x14ac:dyDescent="0.15">
      <c r="B25" s="617" t="s">
        <v>273</v>
      </c>
      <c r="C25" s="618"/>
      <c r="D25" s="618"/>
      <c r="E25" s="618"/>
      <c r="F25" s="618"/>
      <c r="G25" s="618"/>
      <c r="H25" s="618"/>
      <c r="I25" s="618"/>
      <c r="J25" s="618"/>
      <c r="K25" s="618"/>
      <c r="L25" s="618"/>
      <c r="M25" s="618"/>
      <c r="N25" s="618"/>
      <c r="O25" s="618"/>
      <c r="P25" s="618"/>
      <c r="Q25" s="619"/>
      <c r="R25" s="620">
        <v>1172303</v>
      </c>
      <c r="S25" s="621"/>
      <c r="T25" s="621"/>
      <c r="U25" s="621"/>
      <c r="V25" s="621"/>
      <c r="W25" s="621"/>
      <c r="X25" s="621"/>
      <c r="Y25" s="622"/>
      <c r="Z25" s="673">
        <v>12.2</v>
      </c>
      <c r="AA25" s="673"/>
      <c r="AB25" s="673"/>
      <c r="AC25" s="673"/>
      <c r="AD25" s="674" t="s">
        <v>113</v>
      </c>
      <c r="AE25" s="674"/>
      <c r="AF25" s="674"/>
      <c r="AG25" s="674"/>
      <c r="AH25" s="674"/>
      <c r="AI25" s="674"/>
      <c r="AJ25" s="674"/>
      <c r="AK25" s="674"/>
      <c r="AL25" s="643" t="s">
        <v>113</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1269357</v>
      </c>
      <c r="CS25" s="639"/>
      <c r="CT25" s="639"/>
      <c r="CU25" s="639"/>
      <c r="CV25" s="639"/>
      <c r="CW25" s="639"/>
      <c r="CX25" s="639"/>
      <c r="CY25" s="640"/>
      <c r="CZ25" s="623">
        <v>13.4</v>
      </c>
      <c r="DA25" s="641"/>
      <c r="DB25" s="641"/>
      <c r="DC25" s="642"/>
      <c r="DD25" s="626">
        <v>1228486</v>
      </c>
      <c r="DE25" s="639"/>
      <c r="DF25" s="639"/>
      <c r="DG25" s="639"/>
      <c r="DH25" s="639"/>
      <c r="DI25" s="639"/>
      <c r="DJ25" s="639"/>
      <c r="DK25" s="640"/>
      <c r="DL25" s="626">
        <v>1111860</v>
      </c>
      <c r="DM25" s="639"/>
      <c r="DN25" s="639"/>
      <c r="DO25" s="639"/>
      <c r="DP25" s="639"/>
      <c r="DQ25" s="639"/>
      <c r="DR25" s="639"/>
      <c r="DS25" s="639"/>
      <c r="DT25" s="639"/>
      <c r="DU25" s="639"/>
      <c r="DV25" s="640"/>
      <c r="DW25" s="643">
        <v>23.2</v>
      </c>
      <c r="DX25" s="644"/>
      <c r="DY25" s="644"/>
      <c r="DZ25" s="644"/>
      <c r="EA25" s="644"/>
      <c r="EB25" s="644"/>
      <c r="EC25" s="645"/>
    </row>
    <row r="26" spans="2:133" ht="11.25" customHeight="1" x14ac:dyDescent="0.15">
      <c r="B26" s="714" t="s">
        <v>276</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742027</v>
      </c>
      <c r="CS26" s="621"/>
      <c r="CT26" s="621"/>
      <c r="CU26" s="621"/>
      <c r="CV26" s="621"/>
      <c r="CW26" s="621"/>
      <c r="CX26" s="621"/>
      <c r="CY26" s="622"/>
      <c r="CZ26" s="623">
        <v>7.8</v>
      </c>
      <c r="DA26" s="641"/>
      <c r="DB26" s="641"/>
      <c r="DC26" s="642"/>
      <c r="DD26" s="626">
        <v>708076</v>
      </c>
      <c r="DE26" s="621"/>
      <c r="DF26" s="621"/>
      <c r="DG26" s="621"/>
      <c r="DH26" s="621"/>
      <c r="DI26" s="621"/>
      <c r="DJ26" s="621"/>
      <c r="DK26" s="622"/>
      <c r="DL26" s="626" t="s">
        <v>215</v>
      </c>
      <c r="DM26" s="621"/>
      <c r="DN26" s="621"/>
      <c r="DO26" s="621"/>
      <c r="DP26" s="621"/>
      <c r="DQ26" s="621"/>
      <c r="DR26" s="621"/>
      <c r="DS26" s="621"/>
      <c r="DT26" s="621"/>
      <c r="DU26" s="621"/>
      <c r="DV26" s="622"/>
      <c r="DW26" s="643" t="s">
        <v>215</v>
      </c>
      <c r="DX26" s="644"/>
      <c r="DY26" s="644"/>
      <c r="DZ26" s="644"/>
      <c r="EA26" s="644"/>
      <c r="EB26" s="644"/>
      <c r="EC26" s="645"/>
    </row>
    <row r="27" spans="2:133" ht="11.25" customHeight="1" x14ac:dyDescent="0.15">
      <c r="B27" s="617" t="s">
        <v>279</v>
      </c>
      <c r="C27" s="618"/>
      <c r="D27" s="618"/>
      <c r="E27" s="618"/>
      <c r="F27" s="618"/>
      <c r="G27" s="618"/>
      <c r="H27" s="618"/>
      <c r="I27" s="618"/>
      <c r="J27" s="618"/>
      <c r="K27" s="618"/>
      <c r="L27" s="618"/>
      <c r="M27" s="618"/>
      <c r="N27" s="618"/>
      <c r="O27" s="618"/>
      <c r="P27" s="618"/>
      <c r="Q27" s="619"/>
      <c r="R27" s="620">
        <v>453885</v>
      </c>
      <c r="S27" s="621"/>
      <c r="T27" s="621"/>
      <c r="U27" s="621"/>
      <c r="V27" s="621"/>
      <c r="W27" s="621"/>
      <c r="X27" s="621"/>
      <c r="Y27" s="622"/>
      <c r="Z27" s="673">
        <v>4.7</v>
      </c>
      <c r="AA27" s="673"/>
      <c r="AB27" s="673"/>
      <c r="AC27" s="673"/>
      <c r="AD27" s="674" t="s">
        <v>113</v>
      </c>
      <c r="AE27" s="674"/>
      <c r="AF27" s="674"/>
      <c r="AG27" s="674"/>
      <c r="AH27" s="674"/>
      <c r="AI27" s="674"/>
      <c r="AJ27" s="674"/>
      <c r="AK27" s="674"/>
      <c r="AL27" s="643" t="s">
        <v>113</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711810</v>
      </c>
      <c r="BH27" s="621"/>
      <c r="BI27" s="621"/>
      <c r="BJ27" s="621"/>
      <c r="BK27" s="621"/>
      <c r="BL27" s="621"/>
      <c r="BM27" s="621"/>
      <c r="BN27" s="622"/>
      <c r="BO27" s="673">
        <v>100</v>
      </c>
      <c r="BP27" s="673"/>
      <c r="BQ27" s="673"/>
      <c r="BR27" s="673"/>
      <c r="BS27" s="626">
        <v>32575</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696124</v>
      </c>
      <c r="CS27" s="639"/>
      <c r="CT27" s="639"/>
      <c r="CU27" s="639"/>
      <c r="CV27" s="639"/>
      <c r="CW27" s="639"/>
      <c r="CX27" s="639"/>
      <c r="CY27" s="640"/>
      <c r="CZ27" s="623">
        <v>7.3</v>
      </c>
      <c r="DA27" s="641"/>
      <c r="DB27" s="641"/>
      <c r="DC27" s="642"/>
      <c r="DD27" s="626">
        <v>221323</v>
      </c>
      <c r="DE27" s="639"/>
      <c r="DF27" s="639"/>
      <c r="DG27" s="639"/>
      <c r="DH27" s="639"/>
      <c r="DI27" s="639"/>
      <c r="DJ27" s="639"/>
      <c r="DK27" s="640"/>
      <c r="DL27" s="626">
        <v>220851</v>
      </c>
      <c r="DM27" s="639"/>
      <c r="DN27" s="639"/>
      <c r="DO27" s="639"/>
      <c r="DP27" s="639"/>
      <c r="DQ27" s="639"/>
      <c r="DR27" s="639"/>
      <c r="DS27" s="639"/>
      <c r="DT27" s="639"/>
      <c r="DU27" s="639"/>
      <c r="DV27" s="640"/>
      <c r="DW27" s="643">
        <v>4.5999999999999996</v>
      </c>
      <c r="DX27" s="644"/>
      <c r="DY27" s="644"/>
      <c r="DZ27" s="644"/>
      <c r="EA27" s="644"/>
      <c r="EB27" s="644"/>
      <c r="EC27" s="645"/>
    </row>
    <row r="28" spans="2:133" ht="11.25" customHeight="1" x14ac:dyDescent="0.15">
      <c r="B28" s="617" t="s">
        <v>282</v>
      </c>
      <c r="C28" s="618"/>
      <c r="D28" s="618"/>
      <c r="E28" s="618"/>
      <c r="F28" s="618"/>
      <c r="G28" s="618"/>
      <c r="H28" s="618"/>
      <c r="I28" s="618"/>
      <c r="J28" s="618"/>
      <c r="K28" s="618"/>
      <c r="L28" s="618"/>
      <c r="M28" s="618"/>
      <c r="N28" s="618"/>
      <c r="O28" s="618"/>
      <c r="P28" s="618"/>
      <c r="Q28" s="619"/>
      <c r="R28" s="620">
        <v>76346</v>
      </c>
      <c r="S28" s="621"/>
      <c r="T28" s="621"/>
      <c r="U28" s="621"/>
      <c r="V28" s="621"/>
      <c r="W28" s="621"/>
      <c r="X28" s="621"/>
      <c r="Y28" s="622"/>
      <c r="Z28" s="673">
        <v>0.8</v>
      </c>
      <c r="AA28" s="673"/>
      <c r="AB28" s="673"/>
      <c r="AC28" s="673"/>
      <c r="AD28" s="674" t="s">
        <v>113</v>
      </c>
      <c r="AE28" s="674"/>
      <c r="AF28" s="674"/>
      <c r="AG28" s="674"/>
      <c r="AH28" s="674"/>
      <c r="AI28" s="674"/>
      <c r="AJ28" s="674"/>
      <c r="AK28" s="674"/>
      <c r="AL28" s="643" t="s">
        <v>113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1475809</v>
      </c>
      <c r="CS28" s="621"/>
      <c r="CT28" s="621"/>
      <c r="CU28" s="621"/>
      <c r="CV28" s="621"/>
      <c r="CW28" s="621"/>
      <c r="CX28" s="621"/>
      <c r="CY28" s="622"/>
      <c r="CZ28" s="623">
        <v>15.6</v>
      </c>
      <c r="DA28" s="641"/>
      <c r="DB28" s="641"/>
      <c r="DC28" s="642"/>
      <c r="DD28" s="626">
        <v>1439861</v>
      </c>
      <c r="DE28" s="621"/>
      <c r="DF28" s="621"/>
      <c r="DG28" s="621"/>
      <c r="DH28" s="621"/>
      <c r="DI28" s="621"/>
      <c r="DJ28" s="621"/>
      <c r="DK28" s="622"/>
      <c r="DL28" s="626">
        <v>1182736</v>
      </c>
      <c r="DM28" s="621"/>
      <c r="DN28" s="621"/>
      <c r="DO28" s="621"/>
      <c r="DP28" s="621"/>
      <c r="DQ28" s="621"/>
      <c r="DR28" s="621"/>
      <c r="DS28" s="621"/>
      <c r="DT28" s="621"/>
      <c r="DU28" s="621"/>
      <c r="DV28" s="622"/>
      <c r="DW28" s="643">
        <v>24.6</v>
      </c>
      <c r="DX28" s="644"/>
      <c r="DY28" s="644"/>
      <c r="DZ28" s="644"/>
      <c r="EA28" s="644"/>
      <c r="EB28" s="644"/>
      <c r="EC28" s="645"/>
    </row>
    <row r="29" spans="2:133" ht="11.25" customHeight="1" x14ac:dyDescent="0.15">
      <c r="B29" s="617" t="s">
        <v>284</v>
      </c>
      <c r="C29" s="618"/>
      <c r="D29" s="618"/>
      <c r="E29" s="618"/>
      <c r="F29" s="618"/>
      <c r="G29" s="618"/>
      <c r="H29" s="618"/>
      <c r="I29" s="618"/>
      <c r="J29" s="618"/>
      <c r="K29" s="618"/>
      <c r="L29" s="618"/>
      <c r="M29" s="618"/>
      <c r="N29" s="618"/>
      <c r="O29" s="618"/>
      <c r="P29" s="618"/>
      <c r="Q29" s="619"/>
      <c r="R29" s="620">
        <v>11821</v>
      </c>
      <c r="S29" s="621"/>
      <c r="T29" s="621"/>
      <c r="U29" s="621"/>
      <c r="V29" s="621"/>
      <c r="W29" s="621"/>
      <c r="X29" s="621"/>
      <c r="Y29" s="622"/>
      <c r="Z29" s="673">
        <v>0.1</v>
      </c>
      <c r="AA29" s="673"/>
      <c r="AB29" s="673"/>
      <c r="AC29" s="673"/>
      <c r="AD29" s="674" t="s">
        <v>113</v>
      </c>
      <c r="AE29" s="674"/>
      <c r="AF29" s="674"/>
      <c r="AG29" s="674"/>
      <c r="AH29" s="674"/>
      <c r="AI29" s="674"/>
      <c r="AJ29" s="674"/>
      <c r="AK29" s="674"/>
      <c r="AL29" s="643" t="s">
        <v>113</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58</v>
      </c>
      <c r="CG29" s="654"/>
      <c r="CH29" s="654"/>
      <c r="CI29" s="654"/>
      <c r="CJ29" s="654"/>
      <c r="CK29" s="654"/>
      <c r="CL29" s="654"/>
      <c r="CM29" s="654"/>
      <c r="CN29" s="654"/>
      <c r="CO29" s="654"/>
      <c r="CP29" s="654"/>
      <c r="CQ29" s="655"/>
      <c r="CR29" s="620">
        <v>1475770</v>
      </c>
      <c r="CS29" s="639"/>
      <c r="CT29" s="639"/>
      <c r="CU29" s="639"/>
      <c r="CV29" s="639"/>
      <c r="CW29" s="639"/>
      <c r="CX29" s="639"/>
      <c r="CY29" s="640"/>
      <c r="CZ29" s="623">
        <v>15.6</v>
      </c>
      <c r="DA29" s="641"/>
      <c r="DB29" s="641"/>
      <c r="DC29" s="642"/>
      <c r="DD29" s="626">
        <v>1439822</v>
      </c>
      <c r="DE29" s="639"/>
      <c r="DF29" s="639"/>
      <c r="DG29" s="639"/>
      <c r="DH29" s="639"/>
      <c r="DI29" s="639"/>
      <c r="DJ29" s="639"/>
      <c r="DK29" s="640"/>
      <c r="DL29" s="626">
        <v>1182697</v>
      </c>
      <c r="DM29" s="639"/>
      <c r="DN29" s="639"/>
      <c r="DO29" s="639"/>
      <c r="DP29" s="639"/>
      <c r="DQ29" s="639"/>
      <c r="DR29" s="639"/>
      <c r="DS29" s="639"/>
      <c r="DT29" s="639"/>
      <c r="DU29" s="639"/>
      <c r="DV29" s="640"/>
      <c r="DW29" s="643">
        <v>24.6</v>
      </c>
      <c r="DX29" s="644"/>
      <c r="DY29" s="644"/>
      <c r="DZ29" s="644"/>
      <c r="EA29" s="644"/>
      <c r="EB29" s="644"/>
      <c r="EC29" s="645"/>
    </row>
    <row r="30" spans="2:133" ht="11.25" customHeight="1" x14ac:dyDescent="0.15">
      <c r="B30" s="617" t="s">
        <v>288</v>
      </c>
      <c r="C30" s="618"/>
      <c r="D30" s="618"/>
      <c r="E30" s="618"/>
      <c r="F30" s="618"/>
      <c r="G30" s="618"/>
      <c r="H30" s="618"/>
      <c r="I30" s="618"/>
      <c r="J30" s="618"/>
      <c r="K30" s="618"/>
      <c r="L30" s="618"/>
      <c r="M30" s="618"/>
      <c r="N30" s="618"/>
      <c r="O30" s="618"/>
      <c r="P30" s="618"/>
      <c r="Q30" s="619"/>
      <c r="R30" s="620">
        <v>402591</v>
      </c>
      <c r="S30" s="621"/>
      <c r="T30" s="621"/>
      <c r="U30" s="621"/>
      <c r="V30" s="621"/>
      <c r="W30" s="621"/>
      <c r="X30" s="621"/>
      <c r="Y30" s="622"/>
      <c r="Z30" s="673">
        <v>4.2</v>
      </c>
      <c r="AA30" s="673"/>
      <c r="AB30" s="673"/>
      <c r="AC30" s="673"/>
      <c r="AD30" s="674" t="s">
        <v>113</v>
      </c>
      <c r="AE30" s="674"/>
      <c r="AF30" s="674"/>
      <c r="AG30" s="674"/>
      <c r="AH30" s="674"/>
      <c r="AI30" s="674"/>
      <c r="AJ30" s="674"/>
      <c r="AK30" s="674"/>
      <c r="AL30" s="643" t="s">
        <v>113</v>
      </c>
      <c r="AM30" s="675"/>
      <c r="AN30" s="675"/>
      <c r="AO30" s="676"/>
      <c r="AP30" s="698" t="s">
        <v>289</v>
      </c>
      <c r="AQ30" s="699"/>
      <c r="AR30" s="699"/>
      <c r="AS30" s="699"/>
      <c r="AT30" s="704" t="s">
        <v>290</v>
      </c>
      <c r="AU30" s="184"/>
      <c r="AV30" s="184"/>
      <c r="AW30" s="184"/>
      <c r="AX30" s="707" t="s">
        <v>169</v>
      </c>
      <c r="AY30" s="708"/>
      <c r="AZ30" s="708"/>
      <c r="BA30" s="708"/>
      <c r="BB30" s="708"/>
      <c r="BC30" s="708"/>
      <c r="BD30" s="708"/>
      <c r="BE30" s="708"/>
      <c r="BF30" s="709"/>
      <c r="BG30" s="686">
        <v>99.5</v>
      </c>
      <c r="BH30" s="687"/>
      <c r="BI30" s="687"/>
      <c r="BJ30" s="687"/>
      <c r="BK30" s="687"/>
      <c r="BL30" s="687"/>
      <c r="BM30" s="688">
        <v>94</v>
      </c>
      <c r="BN30" s="687"/>
      <c r="BO30" s="687"/>
      <c r="BP30" s="687"/>
      <c r="BQ30" s="689"/>
      <c r="BR30" s="686">
        <v>99.1</v>
      </c>
      <c r="BS30" s="687"/>
      <c r="BT30" s="687"/>
      <c r="BU30" s="687"/>
      <c r="BV30" s="687"/>
      <c r="BW30" s="687"/>
      <c r="BX30" s="688">
        <v>92.9</v>
      </c>
      <c r="BY30" s="687"/>
      <c r="BZ30" s="687"/>
      <c r="CA30" s="687"/>
      <c r="CB30" s="689"/>
      <c r="CD30" s="692"/>
      <c r="CE30" s="693"/>
      <c r="CF30" s="657" t="s">
        <v>291</v>
      </c>
      <c r="CG30" s="654"/>
      <c r="CH30" s="654"/>
      <c r="CI30" s="654"/>
      <c r="CJ30" s="654"/>
      <c r="CK30" s="654"/>
      <c r="CL30" s="654"/>
      <c r="CM30" s="654"/>
      <c r="CN30" s="654"/>
      <c r="CO30" s="654"/>
      <c r="CP30" s="654"/>
      <c r="CQ30" s="655"/>
      <c r="CR30" s="620">
        <v>1357377</v>
      </c>
      <c r="CS30" s="621"/>
      <c r="CT30" s="621"/>
      <c r="CU30" s="621"/>
      <c r="CV30" s="621"/>
      <c r="CW30" s="621"/>
      <c r="CX30" s="621"/>
      <c r="CY30" s="622"/>
      <c r="CZ30" s="623">
        <v>14.3</v>
      </c>
      <c r="DA30" s="641"/>
      <c r="DB30" s="641"/>
      <c r="DC30" s="642"/>
      <c r="DD30" s="626">
        <v>1327771</v>
      </c>
      <c r="DE30" s="621"/>
      <c r="DF30" s="621"/>
      <c r="DG30" s="621"/>
      <c r="DH30" s="621"/>
      <c r="DI30" s="621"/>
      <c r="DJ30" s="621"/>
      <c r="DK30" s="622"/>
      <c r="DL30" s="626">
        <v>1070646</v>
      </c>
      <c r="DM30" s="621"/>
      <c r="DN30" s="621"/>
      <c r="DO30" s="621"/>
      <c r="DP30" s="621"/>
      <c r="DQ30" s="621"/>
      <c r="DR30" s="621"/>
      <c r="DS30" s="621"/>
      <c r="DT30" s="621"/>
      <c r="DU30" s="621"/>
      <c r="DV30" s="622"/>
      <c r="DW30" s="643">
        <v>22.3</v>
      </c>
      <c r="DX30" s="644"/>
      <c r="DY30" s="644"/>
      <c r="DZ30" s="644"/>
      <c r="EA30" s="644"/>
      <c r="EB30" s="644"/>
      <c r="EC30" s="645"/>
    </row>
    <row r="31" spans="2:133" ht="11.25" customHeight="1" x14ac:dyDescent="0.15">
      <c r="B31" s="617" t="s">
        <v>292</v>
      </c>
      <c r="C31" s="618"/>
      <c r="D31" s="618"/>
      <c r="E31" s="618"/>
      <c r="F31" s="618"/>
      <c r="G31" s="618"/>
      <c r="H31" s="618"/>
      <c r="I31" s="618"/>
      <c r="J31" s="618"/>
      <c r="K31" s="618"/>
      <c r="L31" s="618"/>
      <c r="M31" s="618"/>
      <c r="N31" s="618"/>
      <c r="O31" s="618"/>
      <c r="P31" s="618"/>
      <c r="Q31" s="619"/>
      <c r="R31" s="620">
        <v>261460</v>
      </c>
      <c r="S31" s="621"/>
      <c r="T31" s="621"/>
      <c r="U31" s="621"/>
      <c r="V31" s="621"/>
      <c r="W31" s="621"/>
      <c r="X31" s="621"/>
      <c r="Y31" s="622"/>
      <c r="Z31" s="673">
        <v>2.7</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293</v>
      </c>
      <c r="AV31" s="183"/>
      <c r="AW31" s="183"/>
      <c r="AX31" s="617" t="s">
        <v>294</v>
      </c>
      <c r="AY31" s="618"/>
      <c r="AZ31" s="618"/>
      <c r="BA31" s="618"/>
      <c r="BB31" s="618"/>
      <c r="BC31" s="618"/>
      <c r="BD31" s="618"/>
      <c r="BE31" s="618"/>
      <c r="BF31" s="619"/>
      <c r="BG31" s="684">
        <v>99.7</v>
      </c>
      <c r="BH31" s="639"/>
      <c r="BI31" s="639"/>
      <c r="BJ31" s="639"/>
      <c r="BK31" s="639"/>
      <c r="BL31" s="639"/>
      <c r="BM31" s="675">
        <v>99</v>
      </c>
      <c r="BN31" s="685"/>
      <c r="BO31" s="685"/>
      <c r="BP31" s="685"/>
      <c r="BQ31" s="649"/>
      <c r="BR31" s="684">
        <v>99.6</v>
      </c>
      <c r="BS31" s="639"/>
      <c r="BT31" s="639"/>
      <c r="BU31" s="639"/>
      <c r="BV31" s="639"/>
      <c r="BW31" s="639"/>
      <c r="BX31" s="675">
        <v>98.5</v>
      </c>
      <c r="BY31" s="685"/>
      <c r="BZ31" s="685"/>
      <c r="CA31" s="685"/>
      <c r="CB31" s="649"/>
      <c r="CD31" s="692"/>
      <c r="CE31" s="693"/>
      <c r="CF31" s="657" t="s">
        <v>295</v>
      </c>
      <c r="CG31" s="654"/>
      <c r="CH31" s="654"/>
      <c r="CI31" s="654"/>
      <c r="CJ31" s="654"/>
      <c r="CK31" s="654"/>
      <c r="CL31" s="654"/>
      <c r="CM31" s="654"/>
      <c r="CN31" s="654"/>
      <c r="CO31" s="654"/>
      <c r="CP31" s="654"/>
      <c r="CQ31" s="655"/>
      <c r="CR31" s="620">
        <v>118393</v>
      </c>
      <c r="CS31" s="639"/>
      <c r="CT31" s="639"/>
      <c r="CU31" s="639"/>
      <c r="CV31" s="639"/>
      <c r="CW31" s="639"/>
      <c r="CX31" s="639"/>
      <c r="CY31" s="640"/>
      <c r="CZ31" s="623">
        <v>1.2</v>
      </c>
      <c r="DA31" s="641"/>
      <c r="DB31" s="641"/>
      <c r="DC31" s="642"/>
      <c r="DD31" s="626">
        <v>112051</v>
      </c>
      <c r="DE31" s="639"/>
      <c r="DF31" s="639"/>
      <c r="DG31" s="639"/>
      <c r="DH31" s="639"/>
      <c r="DI31" s="639"/>
      <c r="DJ31" s="639"/>
      <c r="DK31" s="640"/>
      <c r="DL31" s="626">
        <v>112051</v>
      </c>
      <c r="DM31" s="639"/>
      <c r="DN31" s="639"/>
      <c r="DO31" s="639"/>
      <c r="DP31" s="639"/>
      <c r="DQ31" s="639"/>
      <c r="DR31" s="639"/>
      <c r="DS31" s="639"/>
      <c r="DT31" s="639"/>
      <c r="DU31" s="639"/>
      <c r="DV31" s="640"/>
      <c r="DW31" s="643">
        <v>2.2999999999999998</v>
      </c>
      <c r="DX31" s="644"/>
      <c r="DY31" s="644"/>
      <c r="DZ31" s="644"/>
      <c r="EA31" s="644"/>
      <c r="EB31" s="644"/>
      <c r="EC31" s="645"/>
    </row>
    <row r="32" spans="2:133" ht="11.25" customHeight="1" x14ac:dyDescent="0.15">
      <c r="B32" s="617" t="s">
        <v>296</v>
      </c>
      <c r="C32" s="618"/>
      <c r="D32" s="618"/>
      <c r="E32" s="618"/>
      <c r="F32" s="618"/>
      <c r="G32" s="618"/>
      <c r="H32" s="618"/>
      <c r="I32" s="618"/>
      <c r="J32" s="618"/>
      <c r="K32" s="618"/>
      <c r="L32" s="618"/>
      <c r="M32" s="618"/>
      <c r="N32" s="618"/>
      <c r="O32" s="618"/>
      <c r="P32" s="618"/>
      <c r="Q32" s="619"/>
      <c r="R32" s="620">
        <v>120368</v>
      </c>
      <c r="S32" s="621"/>
      <c r="T32" s="621"/>
      <c r="U32" s="621"/>
      <c r="V32" s="621"/>
      <c r="W32" s="621"/>
      <c r="X32" s="621"/>
      <c r="Y32" s="622"/>
      <c r="Z32" s="673">
        <v>1.2</v>
      </c>
      <c r="AA32" s="673"/>
      <c r="AB32" s="673"/>
      <c r="AC32" s="673"/>
      <c r="AD32" s="674">
        <v>60</v>
      </c>
      <c r="AE32" s="674"/>
      <c r="AF32" s="674"/>
      <c r="AG32" s="674"/>
      <c r="AH32" s="674"/>
      <c r="AI32" s="674"/>
      <c r="AJ32" s="674"/>
      <c r="AK32" s="674"/>
      <c r="AL32" s="643">
        <v>0</v>
      </c>
      <c r="AM32" s="675"/>
      <c r="AN32" s="675"/>
      <c r="AO32" s="676"/>
      <c r="AP32" s="702"/>
      <c r="AQ32" s="703"/>
      <c r="AR32" s="703"/>
      <c r="AS32" s="703"/>
      <c r="AT32" s="706"/>
      <c r="AU32" s="185"/>
      <c r="AV32" s="185"/>
      <c r="AW32" s="185"/>
      <c r="AX32" s="601" t="s">
        <v>297</v>
      </c>
      <c r="AY32" s="602"/>
      <c r="AZ32" s="602"/>
      <c r="BA32" s="602"/>
      <c r="BB32" s="602"/>
      <c r="BC32" s="602"/>
      <c r="BD32" s="602"/>
      <c r="BE32" s="602"/>
      <c r="BF32" s="603"/>
      <c r="BG32" s="683">
        <v>99.2</v>
      </c>
      <c r="BH32" s="605"/>
      <c r="BI32" s="605"/>
      <c r="BJ32" s="605"/>
      <c r="BK32" s="605"/>
      <c r="BL32" s="605"/>
      <c r="BM32" s="668">
        <v>90.1</v>
      </c>
      <c r="BN32" s="605"/>
      <c r="BO32" s="605"/>
      <c r="BP32" s="605"/>
      <c r="BQ32" s="662"/>
      <c r="BR32" s="683">
        <v>98.6</v>
      </c>
      <c r="BS32" s="605"/>
      <c r="BT32" s="605"/>
      <c r="BU32" s="605"/>
      <c r="BV32" s="605"/>
      <c r="BW32" s="605"/>
      <c r="BX32" s="668">
        <v>88.5</v>
      </c>
      <c r="BY32" s="605"/>
      <c r="BZ32" s="605"/>
      <c r="CA32" s="605"/>
      <c r="CB32" s="662"/>
      <c r="CD32" s="694"/>
      <c r="CE32" s="695"/>
      <c r="CF32" s="657" t="s">
        <v>298</v>
      </c>
      <c r="CG32" s="654"/>
      <c r="CH32" s="654"/>
      <c r="CI32" s="654"/>
      <c r="CJ32" s="654"/>
      <c r="CK32" s="654"/>
      <c r="CL32" s="654"/>
      <c r="CM32" s="654"/>
      <c r="CN32" s="654"/>
      <c r="CO32" s="654"/>
      <c r="CP32" s="654"/>
      <c r="CQ32" s="655"/>
      <c r="CR32" s="620">
        <v>39</v>
      </c>
      <c r="CS32" s="621"/>
      <c r="CT32" s="621"/>
      <c r="CU32" s="621"/>
      <c r="CV32" s="621"/>
      <c r="CW32" s="621"/>
      <c r="CX32" s="621"/>
      <c r="CY32" s="622"/>
      <c r="CZ32" s="623">
        <v>0</v>
      </c>
      <c r="DA32" s="641"/>
      <c r="DB32" s="641"/>
      <c r="DC32" s="642"/>
      <c r="DD32" s="626">
        <v>39</v>
      </c>
      <c r="DE32" s="621"/>
      <c r="DF32" s="621"/>
      <c r="DG32" s="621"/>
      <c r="DH32" s="621"/>
      <c r="DI32" s="621"/>
      <c r="DJ32" s="621"/>
      <c r="DK32" s="622"/>
      <c r="DL32" s="626">
        <v>39</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299</v>
      </c>
      <c r="C33" s="618"/>
      <c r="D33" s="618"/>
      <c r="E33" s="618"/>
      <c r="F33" s="618"/>
      <c r="G33" s="618"/>
      <c r="H33" s="618"/>
      <c r="I33" s="618"/>
      <c r="J33" s="618"/>
      <c r="K33" s="618"/>
      <c r="L33" s="618"/>
      <c r="M33" s="618"/>
      <c r="N33" s="618"/>
      <c r="O33" s="618"/>
      <c r="P33" s="618"/>
      <c r="Q33" s="619"/>
      <c r="R33" s="620">
        <v>1558757</v>
      </c>
      <c r="S33" s="621"/>
      <c r="T33" s="621"/>
      <c r="U33" s="621"/>
      <c r="V33" s="621"/>
      <c r="W33" s="621"/>
      <c r="X33" s="621"/>
      <c r="Y33" s="622"/>
      <c r="Z33" s="673">
        <v>16.2</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300</v>
      </c>
      <c r="CE33" s="654"/>
      <c r="CF33" s="654"/>
      <c r="CG33" s="654"/>
      <c r="CH33" s="654"/>
      <c r="CI33" s="654"/>
      <c r="CJ33" s="654"/>
      <c r="CK33" s="654"/>
      <c r="CL33" s="654"/>
      <c r="CM33" s="654"/>
      <c r="CN33" s="654"/>
      <c r="CO33" s="654"/>
      <c r="CP33" s="654"/>
      <c r="CQ33" s="655"/>
      <c r="CR33" s="620">
        <v>3636145</v>
      </c>
      <c r="CS33" s="639"/>
      <c r="CT33" s="639"/>
      <c r="CU33" s="639"/>
      <c r="CV33" s="639"/>
      <c r="CW33" s="639"/>
      <c r="CX33" s="639"/>
      <c r="CY33" s="640"/>
      <c r="CZ33" s="623">
        <v>38.4</v>
      </c>
      <c r="DA33" s="641"/>
      <c r="DB33" s="641"/>
      <c r="DC33" s="642"/>
      <c r="DD33" s="626">
        <v>2760111</v>
      </c>
      <c r="DE33" s="639"/>
      <c r="DF33" s="639"/>
      <c r="DG33" s="639"/>
      <c r="DH33" s="639"/>
      <c r="DI33" s="639"/>
      <c r="DJ33" s="639"/>
      <c r="DK33" s="640"/>
      <c r="DL33" s="626">
        <v>1837745</v>
      </c>
      <c r="DM33" s="639"/>
      <c r="DN33" s="639"/>
      <c r="DO33" s="639"/>
      <c r="DP33" s="639"/>
      <c r="DQ33" s="639"/>
      <c r="DR33" s="639"/>
      <c r="DS33" s="639"/>
      <c r="DT33" s="639"/>
      <c r="DU33" s="639"/>
      <c r="DV33" s="640"/>
      <c r="DW33" s="643">
        <v>38.299999999999997</v>
      </c>
      <c r="DX33" s="644"/>
      <c r="DY33" s="644"/>
      <c r="DZ33" s="644"/>
      <c r="EA33" s="644"/>
      <c r="EB33" s="644"/>
      <c r="EC33" s="645"/>
    </row>
    <row r="34" spans="2:133" ht="11.25" customHeight="1" x14ac:dyDescent="0.15">
      <c r="B34" s="617" t="s">
        <v>301</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302</v>
      </c>
      <c r="AR34" s="681"/>
      <c r="AS34" s="681"/>
      <c r="AT34" s="681"/>
      <c r="AU34" s="681"/>
      <c r="AV34" s="681"/>
      <c r="AW34" s="681"/>
      <c r="AX34" s="681"/>
      <c r="AY34" s="681"/>
      <c r="AZ34" s="681"/>
      <c r="BA34" s="681"/>
      <c r="BB34" s="681"/>
      <c r="BC34" s="681"/>
      <c r="BD34" s="681"/>
      <c r="BE34" s="681"/>
      <c r="BF34" s="682"/>
      <c r="BG34" s="680" t="s">
        <v>303</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304</v>
      </c>
      <c r="CE34" s="654"/>
      <c r="CF34" s="654"/>
      <c r="CG34" s="654"/>
      <c r="CH34" s="654"/>
      <c r="CI34" s="654"/>
      <c r="CJ34" s="654"/>
      <c r="CK34" s="654"/>
      <c r="CL34" s="654"/>
      <c r="CM34" s="654"/>
      <c r="CN34" s="654"/>
      <c r="CO34" s="654"/>
      <c r="CP34" s="654"/>
      <c r="CQ34" s="655"/>
      <c r="CR34" s="620">
        <v>1377019</v>
      </c>
      <c r="CS34" s="621"/>
      <c r="CT34" s="621"/>
      <c r="CU34" s="621"/>
      <c r="CV34" s="621"/>
      <c r="CW34" s="621"/>
      <c r="CX34" s="621"/>
      <c r="CY34" s="622"/>
      <c r="CZ34" s="623">
        <v>14.5</v>
      </c>
      <c r="DA34" s="641"/>
      <c r="DB34" s="641"/>
      <c r="DC34" s="642"/>
      <c r="DD34" s="626">
        <v>1040626</v>
      </c>
      <c r="DE34" s="621"/>
      <c r="DF34" s="621"/>
      <c r="DG34" s="621"/>
      <c r="DH34" s="621"/>
      <c r="DI34" s="621"/>
      <c r="DJ34" s="621"/>
      <c r="DK34" s="622"/>
      <c r="DL34" s="626">
        <v>669755</v>
      </c>
      <c r="DM34" s="621"/>
      <c r="DN34" s="621"/>
      <c r="DO34" s="621"/>
      <c r="DP34" s="621"/>
      <c r="DQ34" s="621"/>
      <c r="DR34" s="621"/>
      <c r="DS34" s="621"/>
      <c r="DT34" s="621"/>
      <c r="DU34" s="621"/>
      <c r="DV34" s="622"/>
      <c r="DW34" s="643">
        <v>14</v>
      </c>
      <c r="DX34" s="644"/>
      <c r="DY34" s="644"/>
      <c r="DZ34" s="644"/>
      <c r="EA34" s="644"/>
      <c r="EB34" s="644"/>
      <c r="EC34" s="645"/>
    </row>
    <row r="35" spans="2:133" ht="11.25" customHeight="1" x14ac:dyDescent="0.15">
      <c r="B35" s="617" t="s">
        <v>305</v>
      </c>
      <c r="C35" s="618"/>
      <c r="D35" s="618"/>
      <c r="E35" s="618"/>
      <c r="F35" s="618"/>
      <c r="G35" s="618"/>
      <c r="H35" s="618"/>
      <c r="I35" s="618"/>
      <c r="J35" s="618"/>
      <c r="K35" s="618"/>
      <c r="L35" s="618"/>
      <c r="M35" s="618"/>
      <c r="N35" s="618"/>
      <c r="O35" s="618"/>
      <c r="P35" s="618"/>
      <c r="Q35" s="619"/>
      <c r="R35" s="620">
        <v>177757</v>
      </c>
      <c r="S35" s="621"/>
      <c r="T35" s="621"/>
      <c r="U35" s="621"/>
      <c r="V35" s="621"/>
      <c r="W35" s="621"/>
      <c r="X35" s="621"/>
      <c r="Y35" s="622"/>
      <c r="Z35" s="673">
        <v>1.8</v>
      </c>
      <c r="AA35" s="673"/>
      <c r="AB35" s="673"/>
      <c r="AC35" s="673"/>
      <c r="AD35" s="674" t="s">
        <v>113</v>
      </c>
      <c r="AE35" s="674"/>
      <c r="AF35" s="674"/>
      <c r="AG35" s="674"/>
      <c r="AH35" s="674"/>
      <c r="AI35" s="674"/>
      <c r="AJ35" s="674"/>
      <c r="AK35" s="674"/>
      <c r="AL35" s="643" t="s">
        <v>113</v>
      </c>
      <c r="AM35" s="675"/>
      <c r="AN35" s="675"/>
      <c r="AO35" s="676"/>
      <c r="AP35" s="188"/>
      <c r="AQ35" s="677" t="s">
        <v>306</v>
      </c>
      <c r="AR35" s="678"/>
      <c r="AS35" s="678"/>
      <c r="AT35" s="678"/>
      <c r="AU35" s="678"/>
      <c r="AV35" s="678"/>
      <c r="AW35" s="678"/>
      <c r="AX35" s="678"/>
      <c r="AY35" s="679"/>
      <c r="AZ35" s="670">
        <v>921103</v>
      </c>
      <c r="BA35" s="671"/>
      <c r="BB35" s="671"/>
      <c r="BC35" s="671"/>
      <c r="BD35" s="671"/>
      <c r="BE35" s="671"/>
      <c r="BF35" s="672"/>
      <c r="BG35" s="677" t="s">
        <v>307</v>
      </c>
      <c r="BH35" s="678"/>
      <c r="BI35" s="678"/>
      <c r="BJ35" s="678"/>
      <c r="BK35" s="678"/>
      <c r="BL35" s="678"/>
      <c r="BM35" s="678"/>
      <c r="BN35" s="678"/>
      <c r="BO35" s="678"/>
      <c r="BP35" s="678"/>
      <c r="BQ35" s="678"/>
      <c r="BR35" s="678"/>
      <c r="BS35" s="678"/>
      <c r="BT35" s="678"/>
      <c r="BU35" s="679"/>
      <c r="BV35" s="670">
        <v>40737</v>
      </c>
      <c r="BW35" s="671"/>
      <c r="BX35" s="671"/>
      <c r="BY35" s="671"/>
      <c r="BZ35" s="671"/>
      <c r="CA35" s="671"/>
      <c r="CB35" s="672"/>
      <c r="CD35" s="657" t="s">
        <v>308</v>
      </c>
      <c r="CE35" s="654"/>
      <c r="CF35" s="654"/>
      <c r="CG35" s="654"/>
      <c r="CH35" s="654"/>
      <c r="CI35" s="654"/>
      <c r="CJ35" s="654"/>
      <c r="CK35" s="654"/>
      <c r="CL35" s="654"/>
      <c r="CM35" s="654"/>
      <c r="CN35" s="654"/>
      <c r="CO35" s="654"/>
      <c r="CP35" s="654"/>
      <c r="CQ35" s="655"/>
      <c r="CR35" s="620">
        <v>54121</v>
      </c>
      <c r="CS35" s="639"/>
      <c r="CT35" s="639"/>
      <c r="CU35" s="639"/>
      <c r="CV35" s="639"/>
      <c r="CW35" s="639"/>
      <c r="CX35" s="639"/>
      <c r="CY35" s="640"/>
      <c r="CZ35" s="623">
        <v>0.6</v>
      </c>
      <c r="DA35" s="641"/>
      <c r="DB35" s="641"/>
      <c r="DC35" s="642"/>
      <c r="DD35" s="626">
        <v>44200</v>
      </c>
      <c r="DE35" s="639"/>
      <c r="DF35" s="639"/>
      <c r="DG35" s="639"/>
      <c r="DH35" s="639"/>
      <c r="DI35" s="639"/>
      <c r="DJ35" s="639"/>
      <c r="DK35" s="640"/>
      <c r="DL35" s="626">
        <v>43603</v>
      </c>
      <c r="DM35" s="639"/>
      <c r="DN35" s="639"/>
      <c r="DO35" s="639"/>
      <c r="DP35" s="639"/>
      <c r="DQ35" s="639"/>
      <c r="DR35" s="639"/>
      <c r="DS35" s="639"/>
      <c r="DT35" s="639"/>
      <c r="DU35" s="639"/>
      <c r="DV35" s="640"/>
      <c r="DW35" s="643">
        <v>0.9</v>
      </c>
      <c r="DX35" s="644"/>
      <c r="DY35" s="644"/>
      <c r="DZ35" s="644"/>
      <c r="EA35" s="644"/>
      <c r="EB35" s="644"/>
      <c r="EC35" s="645"/>
    </row>
    <row r="36" spans="2:133" ht="11.25" customHeight="1" x14ac:dyDescent="0.15">
      <c r="B36" s="601" t="s">
        <v>309</v>
      </c>
      <c r="C36" s="602"/>
      <c r="D36" s="602"/>
      <c r="E36" s="602"/>
      <c r="F36" s="602"/>
      <c r="G36" s="602"/>
      <c r="H36" s="602"/>
      <c r="I36" s="602"/>
      <c r="J36" s="602"/>
      <c r="K36" s="602"/>
      <c r="L36" s="602"/>
      <c r="M36" s="602"/>
      <c r="N36" s="602"/>
      <c r="O36" s="602"/>
      <c r="P36" s="602"/>
      <c r="Q36" s="603"/>
      <c r="R36" s="604">
        <v>9640730</v>
      </c>
      <c r="S36" s="661"/>
      <c r="T36" s="661"/>
      <c r="U36" s="661"/>
      <c r="V36" s="661"/>
      <c r="W36" s="661"/>
      <c r="X36" s="661"/>
      <c r="Y36" s="664"/>
      <c r="Z36" s="665">
        <v>100</v>
      </c>
      <c r="AA36" s="665"/>
      <c r="AB36" s="665"/>
      <c r="AC36" s="665"/>
      <c r="AD36" s="666">
        <v>4623199</v>
      </c>
      <c r="AE36" s="666"/>
      <c r="AF36" s="666"/>
      <c r="AG36" s="666"/>
      <c r="AH36" s="666"/>
      <c r="AI36" s="666"/>
      <c r="AJ36" s="666"/>
      <c r="AK36" s="666"/>
      <c r="AL36" s="667">
        <v>100</v>
      </c>
      <c r="AM36" s="668"/>
      <c r="AN36" s="668"/>
      <c r="AO36" s="669"/>
      <c r="AQ36" s="646" t="s">
        <v>310</v>
      </c>
      <c r="AR36" s="647"/>
      <c r="AS36" s="647"/>
      <c r="AT36" s="647"/>
      <c r="AU36" s="647"/>
      <c r="AV36" s="647"/>
      <c r="AW36" s="647"/>
      <c r="AX36" s="647"/>
      <c r="AY36" s="648"/>
      <c r="AZ36" s="620">
        <v>162573</v>
      </c>
      <c r="BA36" s="621"/>
      <c r="BB36" s="621"/>
      <c r="BC36" s="621"/>
      <c r="BD36" s="639"/>
      <c r="BE36" s="639"/>
      <c r="BF36" s="649"/>
      <c r="BG36" s="657" t="s">
        <v>311</v>
      </c>
      <c r="BH36" s="654"/>
      <c r="BI36" s="654"/>
      <c r="BJ36" s="654"/>
      <c r="BK36" s="654"/>
      <c r="BL36" s="654"/>
      <c r="BM36" s="654"/>
      <c r="BN36" s="654"/>
      <c r="BO36" s="654"/>
      <c r="BP36" s="654"/>
      <c r="BQ36" s="654"/>
      <c r="BR36" s="654"/>
      <c r="BS36" s="654"/>
      <c r="BT36" s="654"/>
      <c r="BU36" s="655"/>
      <c r="BV36" s="620">
        <v>25788</v>
      </c>
      <c r="BW36" s="621"/>
      <c r="BX36" s="621"/>
      <c r="BY36" s="621"/>
      <c r="BZ36" s="621"/>
      <c r="CA36" s="621"/>
      <c r="CB36" s="656"/>
      <c r="CD36" s="657" t="s">
        <v>312</v>
      </c>
      <c r="CE36" s="654"/>
      <c r="CF36" s="654"/>
      <c r="CG36" s="654"/>
      <c r="CH36" s="654"/>
      <c r="CI36" s="654"/>
      <c r="CJ36" s="654"/>
      <c r="CK36" s="654"/>
      <c r="CL36" s="654"/>
      <c r="CM36" s="654"/>
      <c r="CN36" s="654"/>
      <c r="CO36" s="654"/>
      <c r="CP36" s="654"/>
      <c r="CQ36" s="655"/>
      <c r="CR36" s="620">
        <v>1237908</v>
      </c>
      <c r="CS36" s="621"/>
      <c r="CT36" s="621"/>
      <c r="CU36" s="621"/>
      <c r="CV36" s="621"/>
      <c r="CW36" s="621"/>
      <c r="CX36" s="621"/>
      <c r="CY36" s="622"/>
      <c r="CZ36" s="623">
        <v>13.1</v>
      </c>
      <c r="DA36" s="641"/>
      <c r="DB36" s="641"/>
      <c r="DC36" s="642"/>
      <c r="DD36" s="626">
        <v>899560</v>
      </c>
      <c r="DE36" s="621"/>
      <c r="DF36" s="621"/>
      <c r="DG36" s="621"/>
      <c r="DH36" s="621"/>
      <c r="DI36" s="621"/>
      <c r="DJ36" s="621"/>
      <c r="DK36" s="622"/>
      <c r="DL36" s="626">
        <v>672566</v>
      </c>
      <c r="DM36" s="621"/>
      <c r="DN36" s="621"/>
      <c r="DO36" s="621"/>
      <c r="DP36" s="621"/>
      <c r="DQ36" s="621"/>
      <c r="DR36" s="621"/>
      <c r="DS36" s="621"/>
      <c r="DT36" s="621"/>
      <c r="DU36" s="621"/>
      <c r="DV36" s="622"/>
      <c r="DW36" s="643">
        <v>14</v>
      </c>
      <c r="DX36" s="644"/>
      <c r="DY36" s="644"/>
      <c r="DZ36" s="644"/>
      <c r="EA36" s="644"/>
      <c r="EB36" s="644"/>
      <c r="EC36" s="645"/>
    </row>
    <row r="37" spans="2:133" ht="11.25" customHeight="1" x14ac:dyDescent="0.15">
      <c r="AQ37" s="646" t="s">
        <v>313</v>
      </c>
      <c r="AR37" s="647"/>
      <c r="AS37" s="647"/>
      <c r="AT37" s="647"/>
      <c r="AU37" s="647"/>
      <c r="AV37" s="647"/>
      <c r="AW37" s="647"/>
      <c r="AX37" s="647"/>
      <c r="AY37" s="648"/>
      <c r="AZ37" s="620">
        <v>156356</v>
      </c>
      <c r="BA37" s="621"/>
      <c r="BB37" s="621"/>
      <c r="BC37" s="621"/>
      <c r="BD37" s="639"/>
      <c r="BE37" s="639"/>
      <c r="BF37" s="649"/>
      <c r="BG37" s="657" t="s">
        <v>314</v>
      </c>
      <c r="BH37" s="654"/>
      <c r="BI37" s="654"/>
      <c r="BJ37" s="654"/>
      <c r="BK37" s="654"/>
      <c r="BL37" s="654"/>
      <c r="BM37" s="654"/>
      <c r="BN37" s="654"/>
      <c r="BO37" s="654"/>
      <c r="BP37" s="654"/>
      <c r="BQ37" s="654"/>
      <c r="BR37" s="654"/>
      <c r="BS37" s="654"/>
      <c r="BT37" s="654"/>
      <c r="BU37" s="655"/>
      <c r="BV37" s="620">
        <v>1254</v>
      </c>
      <c r="BW37" s="621"/>
      <c r="BX37" s="621"/>
      <c r="BY37" s="621"/>
      <c r="BZ37" s="621"/>
      <c r="CA37" s="621"/>
      <c r="CB37" s="656"/>
      <c r="CD37" s="657" t="s">
        <v>315</v>
      </c>
      <c r="CE37" s="654"/>
      <c r="CF37" s="654"/>
      <c r="CG37" s="654"/>
      <c r="CH37" s="654"/>
      <c r="CI37" s="654"/>
      <c r="CJ37" s="654"/>
      <c r="CK37" s="654"/>
      <c r="CL37" s="654"/>
      <c r="CM37" s="654"/>
      <c r="CN37" s="654"/>
      <c r="CO37" s="654"/>
      <c r="CP37" s="654"/>
      <c r="CQ37" s="655"/>
      <c r="CR37" s="620">
        <v>416222</v>
      </c>
      <c r="CS37" s="639"/>
      <c r="CT37" s="639"/>
      <c r="CU37" s="639"/>
      <c r="CV37" s="639"/>
      <c r="CW37" s="639"/>
      <c r="CX37" s="639"/>
      <c r="CY37" s="640"/>
      <c r="CZ37" s="623">
        <v>4.4000000000000004</v>
      </c>
      <c r="DA37" s="641"/>
      <c r="DB37" s="641"/>
      <c r="DC37" s="642"/>
      <c r="DD37" s="626">
        <v>406737</v>
      </c>
      <c r="DE37" s="639"/>
      <c r="DF37" s="639"/>
      <c r="DG37" s="639"/>
      <c r="DH37" s="639"/>
      <c r="DI37" s="639"/>
      <c r="DJ37" s="639"/>
      <c r="DK37" s="640"/>
      <c r="DL37" s="626">
        <v>345966</v>
      </c>
      <c r="DM37" s="639"/>
      <c r="DN37" s="639"/>
      <c r="DO37" s="639"/>
      <c r="DP37" s="639"/>
      <c r="DQ37" s="639"/>
      <c r="DR37" s="639"/>
      <c r="DS37" s="639"/>
      <c r="DT37" s="639"/>
      <c r="DU37" s="639"/>
      <c r="DV37" s="640"/>
      <c r="DW37" s="643">
        <v>7.2</v>
      </c>
      <c r="DX37" s="644"/>
      <c r="DY37" s="644"/>
      <c r="DZ37" s="644"/>
      <c r="EA37" s="644"/>
      <c r="EB37" s="644"/>
      <c r="EC37" s="645"/>
    </row>
    <row r="38" spans="2:133" ht="11.25" customHeight="1" x14ac:dyDescent="0.15">
      <c r="AQ38" s="646" t="s">
        <v>316</v>
      </c>
      <c r="AR38" s="647"/>
      <c r="AS38" s="647"/>
      <c r="AT38" s="647"/>
      <c r="AU38" s="647"/>
      <c r="AV38" s="647"/>
      <c r="AW38" s="647"/>
      <c r="AX38" s="647"/>
      <c r="AY38" s="648"/>
      <c r="AZ38" s="620">
        <v>112512</v>
      </c>
      <c r="BA38" s="621"/>
      <c r="BB38" s="621"/>
      <c r="BC38" s="621"/>
      <c r="BD38" s="639"/>
      <c r="BE38" s="639"/>
      <c r="BF38" s="649"/>
      <c r="BG38" s="657" t="s">
        <v>317</v>
      </c>
      <c r="BH38" s="654"/>
      <c r="BI38" s="654"/>
      <c r="BJ38" s="654"/>
      <c r="BK38" s="654"/>
      <c r="BL38" s="654"/>
      <c r="BM38" s="654"/>
      <c r="BN38" s="654"/>
      <c r="BO38" s="654"/>
      <c r="BP38" s="654"/>
      <c r="BQ38" s="654"/>
      <c r="BR38" s="654"/>
      <c r="BS38" s="654"/>
      <c r="BT38" s="654"/>
      <c r="BU38" s="655"/>
      <c r="BV38" s="620">
        <v>1914</v>
      </c>
      <c r="BW38" s="621"/>
      <c r="BX38" s="621"/>
      <c r="BY38" s="621"/>
      <c r="BZ38" s="621"/>
      <c r="CA38" s="621"/>
      <c r="CB38" s="656"/>
      <c r="CD38" s="657" t="s">
        <v>318</v>
      </c>
      <c r="CE38" s="654"/>
      <c r="CF38" s="654"/>
      <c r="CG38" s="654"/>
      <c r="CH38" s="654"/>
      <c r="CI38" s="654"/>
      <c r="CJ38" s="654"/>
      <c r="CK38" s="654"/>
      <c r="CL38" s="654"/>
      <c r="CM38" s="654"/>
      <c r="CN38" s="654"/>
      <c r="CO38" s="654"/>
      <c r="CP38" s="654"/>
      <c r="CQ38" s="655"/>
      <c r="CR38" s="620">
        <v>758530</v>
      </c>
      <c r="CS38" s="621"/>
      <c r="CT38" s="621"/>
      <c r="CU38" s="621"/>
      <c r="CV38" s="621"/>
      <c r="CW38" s="621"/>
      <c r="CX38" s="621"/>
      <c r="CY38" s="622"/>
      <c r="CZ38" s="623">
        <v>8</v>
      </c>
      <c r="DA38" s="641"/>
      <c r="DB38" s="641"/>
      <c r="DC38" s="642"/>
      <c r="DD38" s="626">
        <v>684513</v>
      </c>
      <c r="DE38" s="621"/>
      <c r="DF38" s="621"/>
      <c r="DG38" s="621"/>
      <c r="DH38" s="621"/>
      <c r="DI38" s="621"/>
      <c r="DJ38" s="621"/>
      <c r="DK38" s="622"/>
      <c r="DL38" s="626">
        <v>451821</v>
      </c>
      <c r="DM38" s="621"/>
      <c r="DN38" s="621"/>
      <c r="DO38" s="621"/>
      <c r="DP38" s="621"/>
      <c r="DQ38" s="621"/>
      <c r="DR38" s="621"/>
      <c r="DS38" s="621"/>
      <c r="DT38" s="621"/>
      <c r="DU38" s="621"/>
      <c r="DV38" s="622"/>
      <c r="DW38" s="643">
        <v>9.4</v>
      </c>
      <c r="DX38" s="644"/>
      <c r="DY38" s="644"/>
      <c r="DZ38" s="644"/>
      <c r="EA38" s="644"/>
      <c r="EB38" s="644"/>
      <c r="EC38" s="645"/>
    </row>
    <row r="39" spans="2:133" ht="11.25" customHeight="1" x14ac:dyDescent="0.15">
      <c r="AQ39" s="646" t="s">
        <v>319</v>
      </c>
      <c r="AR39" s="647"/>
      <c r="AS39" s="647"/>
      <c r="AT39" s="647"/>
      <c r="AU39" s="647"/>
      <c r="AV39" s="647"/>
      <c r="AW39" s="647"/>
      <c r="AX39" s="647"/>
      <c r="AY39" s="648"/>
      <c r="AZ39" s="620" t="s">
        <v>320</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85</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136712</v>
      </c>
      <c r="CS39" s="639"/>
      <c r="CT39" s="639"/>
      <c r="CU39" s="639"/>
      <c r="CV39" s="639"/>
      <c r="CW39" s="639"/>
      <c r="CX39" s="639"/>
      <c r="CY39" s="640"/>
      <c r="CZ39" s="623">
        <v>1.4</v>
      </c>
      <c r="DA39" s="641"/>
      <c r="DB39" s="641"/>
      <c r="DC39" s="642"/>
      <c r="DD39" s="626">
        <v>73012</v>
      </c>
      <c r="DE39" s="639"/>
      <c r="DF39" s="639"/>
      <c r="DG39" s="639"/>
      <c r="DH39" s="639"/>
      <c r="DI39" s="639"/>
      <c r="DJ39" s="639"/>
      <c r="DK39" s="640"/>
      <c r="DL39" s="626" t="s">
        <v>320</v>
      </c>
      <c r="DM39" s="639"/>
      <c r="DN39" s="639"/>
      <c r="DO39" s="639"/>
      <c r="DP39" s="639"/>
      <c r="DQ39" s="639"/>
      <c r="DR39" s="639"/>
      <c r="DS39" s="639"/>
      <c r="DT39" s="639"/>
      <c r="DU39" s="639"/>
      <c r="DV39" s="640"/>
      <c r="DW39" s="643" t="s">
        <v>320</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324</v>
      </c>
      <c r="AR40" s="647"/>
      <c r="AS40" s="647"/>
      <c r="AT40" s="647"/>
      <c r="AU40" s="647"/>
      <c r="AV40" s="647"/>
      <c r="AW40" s="647"/>
      <c r="AX40" s="647"/>
      <c r="AY40" s="648"/>
      <c r="AZ40" s="620">
        <v>87675</v>
      </c>
      <c r="BA40" s="621"/>
      <c r="BB40" s="621"/>
      <c r="BC40" s="621"/>
      <c r="BD40" s="639"/>
      <c r="BE40" s="639"/>
      <c r="BF40" s="649"/>
      <c r="BG40" s="650"/>
      <c r="BH40" s="651"/>
      <c r="BI40" s="651"/>
      <c r="BJ40" s="651"/>
      <c r="BK40" s="651"/>
      <c r="BL40" s="189"/>
      <c r="BM40" s="654" t="s">
        <v>325</v>
      </c>
      <c r="BN40" s="654"/>
      <c r="BO40" s="654"/>
      <c r="BP40" s="654"/>
      <c r="BQ40" s="654"/>
      <c r="BR40" s="654"/>
      <c r="BS40" s="654"/>
      <c r="BT40" s="654"/>
      <c r="BU40" s="655"/>
      <c r="BV40" s="620">
        <v>96</v>
      </c>
      <c r="BW40" s="621"/>
      <c r="BX40" s="621"/>
      <c r="BY40" s="621"/>
      <c r="BZ40" s="621"/>
      <c r="CA40" s="621"/>
      <c r="CB40" s="656"/>
      <c r="CD40" s="657" t="s">
        <v>326</v>
      </c>
      <c r="CE40" s="654"/>
      <c r="CF40" s="654"/>
      <c r="CG40" s="654"/>
      <c r="CH40" s="654"/>
      <c r="CI40" s="654"/>
      <c r="CJ40" s="654"/>
      <c r="CK40" s="654"/>
      <c r="CL40" s="654"/>
      <c r="CM40" s="654"/>
      <c r="CN40" s="654"/>
      <c r="CO40" s="654"/>
      <c r="CP40" s="654"/>
      <c r="CQ40" s="655"/>
      <c r="CR40" s="620">
        <v>71855</v>
      </c>
      <c r="CS40" s="621"/>
      <c r="CT40" s="621"/>
      <c r="CU40" s="621"/>
      <c r="CV40" s="621"/>
      <c r="CW40" s="621"/>
      <c r="CX40" s="621"/>
      <c r="CY40" s="622"/>
      <c r="CZ40" s="623">
        <v>0.8</v>
      </c>
      <c r="DA40" s="641"/>
      <c r="DB40" s="641"/>
      <c r="DC40" s="642"/>
      <c r="DD40" s="626">
        <v>18200</v>
      </c>
      <c r="DE40" s="621"/>
      <c r="DF40" s="621"/>
      <c r="DG40" s="621"/>
      <c r="DH40" s="621"/>
      <c r="DI40" s="621"/>
      <c r="DJ40" s="621"/>
      <c r="DK40" s="622"/>
      <c r="DL40" s="626" t="s">
        <v>320</v>
      </c>
      <c r="DM40" s="621"/>
      <c r="DN40" s="621"/>
      <c r="DO40" s="621"/>
      <c r="DP40" s="621"/>
      <c r="DQ40" s="621"/>
      <c r="DR40" s="621"/>
      <c r="DS40" s="621"/>
      <c r="DT40" s="621"/>
      <c r="DU40" s="621"/>
      <c r="DV40" s="622"/>
      <c r="DW40" s="643" t="s">
        <v>320</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327</v>
      </c>
      <c r="AR41" s="659"/>
      <c r="AS41" s="659"/>
      <c r="AT41" s="659"/>
      <c r="AU41" s="659"/>
      <c r="AV41" s="659"/>
      <c r="AW41" s="659"/>
      <c r="AX41" s="659"/>
      <c r="AY41" s="660"/>
      <c r="AZ41" s="604">
        <v>401987</v>
      </c>
      <c r="BA41" s="661"/>
      <c r="BB41" s="661"/>
      <c r="BC41" s="661"/>
      <c r="BD41" s="605"/>
      <c r="BE41" s="605"/>
      <c r="BF41" s="662"/>
      <c r="BG41" s="652"/>
      <c r="BH41" s="653"/>
      <c r="BI41" s="653"/>
      <c r="BJ41" s="653"/>
      <c r="BK41" s="653"/>
      <c r="BL41" s="191"/>
      <c r="BM41" s="659" t="s">
        <v>328</v>
      </c>
      <c r="BN41" s="659"/>
      <c r="BO41" s="659"/>
      <c r="BP41" s="659"/>
      <c r="BQ41" s="659"/>
      <c r="BR41" s="659"/>
      <c r="BS41" s="659"/>
      <c r="BT41" s="659"/>
      <c r="BU41" s="660"/>
      <c r="BV41" s="604">
        <v>352</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330</v>
      </c>
      <c r="CS41" s="639"/>
      <c r="CT41" s="639"/>
      <c r="CU41" s="639"/>
      <c r="CV41" s="639"/>
      <c r="CW41" s="639"/>
      <c r="CX41" s="639"/>
      <c r="CY41" s="640"/>
      <c r="CZ41" s="623" t="s">
        <v>330</v>
      </c>
      <c r="DA41" s="641"/>
      <c r="DB41" s="641"/>
      <c r="DC41" s="642"/>
      <c r="DD41" s="626" t="s">
        <v>330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2400651</v>
      </c>
      <c r="CS42" s="621"/>
      <c r="CT42" s="621"/>
      <c r="CU42" s="621"/>
      <c r="CV42" s="621"/>
      <c r="CW42" s="621"/>
      <c r="CX42" s="621"/>
      <c r="CY42" s="622"/>
      <c r="CZ42" s="623">
        <v>25.3</v>
      </c>
      <c r="DA42" s="624"/>
      <c r="DB42" s="624"/>
      <c r="DC42" s="625"/>
      <c r="DD42" s="626">
        <v>314925</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v>314</v>
      </c>
      <c r="CS43" s="639"/>
      <c r="CT43" s="639"/>
      <c r="CU43" s="639"/>
      <c r="CV43" s="639"/>
      <c r="CW43" s="639"/>
      <c r="CX43" s="639"/>
      <c r="CY43" s="640"/>
      <c r="CZ43" s="623">
        <v>0</v>
      </c>
      <c r="DA43" s="641"/>
      <c r="DB43" s="641"/>
      <c r="DC43" s="642"/>
      <c r="DD43" s="626" t="s">
        <v>113</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335</v>
      </c>
      <c r="CD44" s="633" t="s">
        <v>287</v>
      </c>
      <c r="CE44" s="634"/>
      <c r="CF44" s="617" t="s">
        <v>336</v>
      </c>
      <c r="CG44" s="618"/>
      <c r="CH44" s="618"/>
      <c r="CI44" s="618"/>
      <c r="CJ44" s="618"/>
      <c r="CK44" s="618"/>
      <c r="CL44" s="618"/>
      <c r="CM44" s="618"/>
      <c r="CN44" s="618"/>
      <c r="CO44" s="618"/>
      <c r="CP44" s="618"/>
      <c r="CQ44" s="619"/>
      <c r="CR44" s="620">
        <v>1501308</v>
      </c>
      <c r="CS44" s="621"/>
      <c r="CT44" s="621"/>
      <c r="CU44" s="621"/>
      <c r="CV44" s="621"/>
      <c r="CW44" s="621"/>
      <c r="CX44" s="621"/>
      <c r="CY44" s="622"/>
      <c r="CZ44" s="623">
        <v>15.8</v>
      </c>
      <c r="DA44" s="624"/>
      <c r="DB44" s="624"/>
      <c r="DC44" s="625"/>
      <c r="DD44" s="626">
        <v>188510</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337</v>
      </c>
      <c r="CG45" s="618"/>
      <c r="CH45" s="618"/>
      <c r="CI45" s="618"/>
      <c r="CJ45" s="618"/>
      <c r="CK45" s="618"/>
      <c r="CL45" s="618"/>
      <c r="CM45" s="618"/>
      <c r="CN45" s="618"/>
      <c r="CO45" s="618"/>
      <c r="CP45" s="618"/>
      <c r="CQ45" s="619"/>
      <c r="CR45" s="620">
        <v>685832</v>
      </c>
      <c r="CS45" s="639"/>
      <c r="CT45" s="639"/>
      <c r="CU45" s="639"/>
      <c r="CV45" s="639"/>
      <c r="CW45" s="639"/>
      <c r="CX45" s="639"/>
      <c r="CY45" s="640"/>
      <c r="CZ45" s="623">
        <v>7.2</v>
      </c>
      <c r="DA45" s="641"/>
      <c r="DB45" s="641"/>
      <c r="DC45" s="642"/>
      <c r="DD45" s="626">
        <v>79888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338</v>
      </c>
      <c r="CG46" s="618"/>
      <c r="CH46" s="618"/>
      <c r="CI46" s="618"/>
      <c r="CJ46" s="618"/>
      <c r="CK46" s="618"/>
      <c r="CL46" s="618"/>
      <c r="CM46" s="618"/>
      <c r="CN46" s="618"/>
      <c r="CO46" s="618"/>
      <c r="CP46" s="618"/>
      <c r="CQ46" s="619"/>
      <c r="CR46" s="620">
        <v>774961</v>
      </c>
      <c r="CS46" s="621"/>
      <c r="CT46" s="621"/>
      <c r="CU46" s="621"/>
      <c r="CV46" s="621"/>
      <c r="CW46" s="621"/>
      <c r="CX46" s="621"/>
      <c r="CY46" s="622"/>
      <c r="CZ46" s="623">
        <v>8.1999999999999993</v>
      </c>
      <c r="DA46" s="624"/>
      <c r="DB46" s="624"/>
      <c r="DC46" s="625"/>
      <c r="DD46" s="626">
        <v>104362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339</v>
      </c>
      <c r="CG47" s="618"/>
      <c r="CH47" s="618"/>
      <c r="CI47" s="618"/>
      <c r="CJ47" s="618"/>
      <c r="CK47" s="618"/>
      <c r="CL47" s="618"/>
      <c r="CM47" s="618"/>
      <c r="CN47" s="618"/>
      <c r="CO47" s="618"/>
      <c r="CP47" s="618"/>
      <c r="CQ47" s="619"/>
      <c r="CR47" s="620">
        <v>899343</v>
      </c>
      <c r="CS47" s="639"/>
      <c r="CT47" s="639"/>
      <c r="CU47" s="639"/>
      <c r="CV47" s="639"/>
      <c r="CW47" s="639"/>
      <c r="CX47" s="639"/>
      <c r="CY47" s="640"/>
      <c r="CZ47" s="623">
        <v>9.5</v>
      </c>
      <c r="DA47" s="641"/>
      <c r="DB47" s="641"/>
      <c r="DC47" s="642"/>
      <c r="DD47" s="626">
        <v>126415</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340</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341</v>
      </c>
      <c r="CE49" s="602"/>
      <c r="CF49" s="602"/>
      <c r="CG49" s="602"/>
      <c r="CH49" s="602"/>
      <c r="CI49" s="602"/>
      <c r="CJ49" s="602"/>
      <c r="CK49" s="602"/>
      <c r="CL49" s="602"/>
      <c r="CM49" s="602"/>
      <c r="CN49" s="602"/>
      <c r="CO49" s="602"/>
      <c r="CP49" s="602"/>
      <c r="CQ49" s="603"/>
      <c r="CR49" s="604">
        <v>9478086</v>
      </c>
      <c r="CS49" s="605"/>
      <c r="CT49" s="605"/>
      <c r="CU49" s="605"/>
      <c r="CV49" s="605"/>
      <c r="CW49" s="605"/>
      <c r="CX49" s="605"/>
      <c r="CY49" s="606"/>
      <c r="CZ49" s="607">
        <v>100</v>
      </c>
      <c r="DA49" s="608"/>
      <c r="DB49" s="608"/>
      <c r="DC49" s="609"/>
      <c r="DD49" s="610">
        <v>5964706</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343</v>
      </c>
      <c r="DK2" s="1140"/>
      <c r="DL2" s="1140"/>
      <c r="DM2" s="1140"/>
      <c r="DN2" s="1140"/>
      <c r="DO2" s="1141"/>
      <c r="DP2" s="202"/>
      <c r="DQ2" s="1139" t="s">
        <v>344</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345</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347</v>
      </c>
      <c r="B5" s="1025"/>
      <c r="C5" s="1025"/>
      <c r="D5" s="1025"/>
      <c r="E5" s="1025"/>
      <c r="F5" s="1025"/>
      <c r="G5" s="1025"/>
      <c r="H5" s="1025"/>
      <c r="I5" s="1025"/>
      <c r="J5" s="1025"/>
      <c r="K5" s="1025"/>
      <c r="L5" s="1025"/>
      <c r="M5" s="1025"/>
      <c r="N5" s="1025"/>
      <c r="O5" s="1025"/>
      <c r="P5" s="1026"/>
      <c r="Q5" s="1030" t="s">
        <v>348</v>
      </c>
      <c r="R5" s="1031"/>
      <c r="S5" s="1031"/>
      <c r="T5" s="1031"/>
      <c r="U5" s="1032"/>
      <c r="V5" s="1030" t="s">
        <v>349</v>
      </c>
      <c r="W5" s="1031"/>
      <c r="X5" s="1031"/>
      <c r="Y5" s="1031"/>
      <c r="Z5" s="1032"/>
      <c r="AA5" s="1030" t="s">
        <v>350</v>
      </c>
      <c r="AB5" s="1031"/>
      <c r="AC5" s="1031"/>
      <c r="AD5" s="1031"/>
      <c r="AE5" s="1031"/>
      <c r="AF5" s="1142" t="s">
        <v>351</v>
      </c>
      <c r="AG5" s="1031"/>
      <c r="AH5" s="1031"/>
      <c r="AI5" s="1031"/>
      <c r="AJ5" s="1046"/>
      <c r="AK5" s="1031" t="s">
        <v>352</v>
      </c>
      <c r="AL5" s="1031"/>
      <c r="AM5" s="1031"/>
      <c r="AN5" s="1031"/>
      <c r="AO5" s="1032"/>
      <c r="AP5" s="1030" t="s">
        <v>353</v>
      </c>
      <c r="AQ5" s="1031"/>
      <c r="AR5" s="1031"/>
      <c r="AS5" s="1031"/>
      <c r="AT5" s="1032"/>
      <c r="AU5" s="1030" t="s">
        <v>354</v>
      </c>
      <c r="AV5" s="1031"/>
      <c r="AW5" s="1031"/>
      <c r="AX5" s="1031"/>
      <c r="AY5" s="1046"/>
      <c r="AZ5" s="209"/>
      <c r="BA5" s="209"/>
      <c r="BB5" s="209"/>
      <c r="BC5" s="209"/>
      <c r="BD5" s="209"/>
      <c r="BE5" s="210"/>
      <c r="BF5" s="210"/>
      <c r="BG5" s="210"/>
      <c r="BH5" s="210"/>
      <c r="BI5" s="210"/>
      <c r="BJ5" s="210"/>
      <c r="BK5" s="210"/>
      <c r="BL5" s="210"/>
      <c r="BM5" s="210"/>
      <c r="BN5" s="210"/>
      <c r="BO5" s="210"/>
      <c r="BP5" s="210"/>
      <c r="BQ5" s="1024" t="s">
        <v>355</v>
      </c>
      <c r="BR5" s="1025"/>
      <c r="BS5" s="1025"/>
      <c r="BT5" s="1025"/>
      <c r="BU5" s="1025"/>
      <c r="BV5" s="1025"/>
      <c r="BW5" s="1025"/>
      <c r="BX5" s="1025"/>
      <c r="BY5" s="1025"/>
      <c r="BZ5" s="1025"/>
      <c r="CA5" s="1025"/>
      <c r="CB5" s="1025"/>
      <c r="CC5" s="1025"/>
      <c r="CD5" s="1025"/>
      <c r="CE5" s="1025"/>
      <c r="CF5" s="1025"/>
      <c r="CG5" s="1026"/>
      <c r="CH5" s="1030" t="s">
        <v>356</v>
      </c>
      <c r="CI5" s="1031"/>
      <c r="CJ5" s="1031"/>
      <c r="CK5" s="1031"/>
      <c r="CL5" s="1032"/>
      <c r="CM5" s="1030" t="s">
        <v>357</v>
      </c>
      <c r="CN5" s="1031"/>
      <c r="CO5" s="1031"/>
      <c r="CP5" s="1031"/>
      <c r="CQ5" s="1032"/>
      <c r="CR5" s="1030" t="s">
        <v>358</v>
      </c>
      <c r="CS5" s="1031"/>
      <c r="CT5" s="1031"/>
      <c r="CU5" s="1031"/>
      <c r="CV5" s="1032"/>
      <c r="CW5" s="1030" t="s">
        <v>359</v>
      </c>
      <c r="CX5" s="1031"/>
      <c r="CY5" s="1031"/>
      <c r="CZ5" s="1031"/>
      <c r="DA5" s="1032"/>
      <c r="DB5" s="1030" t="s">
        <v>360</v>
      </c>
      <c r="DC5" s="1031"/>
      <c r="DD5" s="1031"/>
      <c r="DE5" s="1031"/>
      <c r="DF5" s="1032"/>
      <c r="DG5" s="1127" t="s">
        <v>361</v>
      </c>
      <c r="DH5" s="1128"/>
      <c r="DI5" s="1128"/>
      <c r="DJ5" s="1128"/>
      <c r="DK5" s="1129"/>
      <c r="DL5" s="1127" t="s">
        <v>362</v>
      </c>
      <c r="DM5" s="1128"/>
      <c r="DN5" s="1128"/>
      <c r="DO5" s="1128"/>
      <c r="DP5" s="1129"/>
      <c r="DQ5" s="1030" t="s">
        <v>363</v>
      </c>
      <c r="DR5" s="1031"/>
      <c r="DS5" s="1031"/>
      <c r="DT5" s="1031"/>
      <c r="DU5" s="1032"/>
      <c r="DV5" s="1030" t="s">
        <v>354</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364</v>
      </c>
      <c r="C7" s="1080"/>
      <c r="D7" s="1080"/>
      <c r="E7" s="1080"/>
      <c r="F7" s="1080"/>
      <c r="G7" s="1080"/>
      <c r="H7" s="1080"/>
      <c r="I7" s="1080"/>
      <c r="J7" s="1080"/>
      <c r="K7" s="1080"/>
      <c r="L7" s="1080"/>
      <c r="M7" s="1080"/>
      <c r="N7" s="1080"/>
      <c r="O7" s="1080"/>
      <c r="P7" s="1081"/>
      <c r="Q7" s="1133">
        <v>9563</v>
      </c>
      <c r="R7" s="1134"/>
      <c r="S7" s="1134"/>
      <c r="T7" s="1134"/>
      <c r="U7" s="1134"/>
      <c r="V7" s="1134">
        <v>9401</v>
      </c>
      <c r="W7" s="1134"/>
      <c r="X7" s="1134"/>
      <c r="Y7" s="1134"/>
      <c r="Z7" s="1134"/>
      <c r="AA7" s="1134">
        <v>162</v>
      </c>
      <c r="AB7" s="1134"/>
      <c r="AC7" s="1134"/>
      <c r="AD7" s="1134"/>
      <c r="AE7" s="1135"/>
      <c r="AF7" s="1136">
        <v>84</v>
      </c>
      <c r="AG7" s="1137"/>
      <c r="AH7" s="1137"/>
      <c r="AI7" s="1137"/>
      <c r="AJ7" s="1138"/>
      <c r="AK7" s="1120">
        <v>395</v>
      </c>
      <c r="AL7" s="1121"/>
      <c r="AM7" s="1121"/>
      <c r="AN7" s="1121"/>
      <c r="AO7" s="1121"/>
      <c r="AP7" s="1121">
        <v>12935</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543</v>
      </c>
      <c r="BT7" s="1125"/>
      <c r="BU7" s="1125"/>
      <c r="BV7" s="1125"/>
      <c r="BW7" s="1125"/>
      <c r="BX7" s="1125"/>
      <c r="BY7" s="1125"/>
      <c r="BZ7" s="1125"/>
      <c r="CA7" s="1125"/>
      <c r="CB7" s="1125"/>
      <c r="CC7" s="1125"/>
      <c r="CD7" s="1125"/>
      <c r="CE7" s="1125"/>
      <c r="CF7" s="1125"/>
      <c r="CG7" s="1126"/>
      <c r="CH7" s="1117">
        <v>1</v>
      </c>
      <c r="CI7" s="1118"/>
      <c r="CJ7" s="1118"/>
      <c r="CK7" s="1118"/>
      <c r="CL7" s="1119"/>
      <c r="CM7" s="1117">
        <v>33</v>
      </c>
      <c r="CN7" s="1118"/>
      <c r="CO7" s="1118"/>
      <c r="CP7" s="1118"/>
      <c r="CQ7" s="1119"/>
      <c r="CR7" s="1117">
        <v>72</v>
      </c>
      <c r="CS7" s="1118"/>
      <c r="CT7" s="1118"/>
      <c r="CU7" s="1118"/>
      <c r="CV7" s="1119"/>
      <c r="CW7" s="1117">
        <v>7</v>
      </c>
      <c r="CX7" s="1118"/>
      <c r="CY7" s="1118"/>
      <c r="CZ7" s="1118"/>
      <c r="DA7" s="1119"/>
      <c r="DB7" s="1117" t="s">
        <v>548</v>
      </c>
      <c r="DC7" s="1118"/>
      <c r="DD7" s="1118"/>
      <c r="DE7" s="1118"/>
      <c r="DF7" s="1119"/>
      <c r="DG7" s="1117" t="s">
        <v>548</v>
      </c>
      <c r="DH7" s="1118"/>
      <c r="DI7" s="1118"/>
      <c r="DJ7" s="1118"/>
      <c r="DK7" s="1119"/>
      <c r="DL7" s="1117" t="s">
        <v>548</v>
      </c>
      <c r="DM7" s="1118"/>
      <c r="DN7" s="1118"/>
      <c r="DO7" s="1118"/>
      <c r="DP7" s="1119"/>
      <c r="DQ7" s="1117" t="s">
        <v>548</v>
      </c>
      <c r="DR7" s="1118"/>
      <c r="DS7" s="1118"/>
      <c r="DT7" s="1118"/>
      <c r="DU7" s="1119"/>
      <c r="DV7" s="1144"/>
      <c r="DW7" s="1145"/>
      <c r="DX7" s="1145"/>
      <c r="DY7" s="1145"/>
      <c r="DZ7" s="1146"/>
      <c r="EA7" s="207"/>
    </row>
    <row r="8" spans="1:131" s="208" customFormat="1" ht="26.25" customHeight="1" x14ac:dyDescent="0.15">
      <c r="A8" s="214">
        <v>2</v>
      </c>
      <c r="B8" s="1066" t="s">
        <v>365</v>
      </c>
      <c r="C8" s="1067"/>
      <c r="D8" s="1067"/>
      <c r="E8" s="1067"/>
      <c r="F8" s="1067"/>
      <c r="G8" s="1067"/>
      <c r="H8" s="1067"/>
      <c r="I8" s="1067"/>
      <c r="J8" s="1067"/>
      <c r="K8" s="1067"/>
      <c r="L8" s="1067"/>
      <c r="M8" s="1067"/>
      <c r="N8" s="1067"/>
      <c r="O8" s="1067"/>
      <c r="P8" s="1068"/>
      <c r="Q8" s="1072">
        <v>13</v>
      </c>
      <c r="R8" s="1073"/>
      <c r="S8" s="1073"/>
      <c r="T8" s="1073"/>
      <c r="U8" s="1073"/>
      <c r="V8" s="1073">
        <v>13</v>
      </c>
      <c r="W8" s="1073"/>
      <c r="X8" s="1073"/>
      <c r="Y8" s="1073"/>
      <c r="Z8" s="1073"/>
      <c r="AA8" s="1073"/>
      <c r="AB8" s="1073"/>
      <c r="AC8" s="1073"/>
      <c r="AD8" s="1073"/>
      <c r="AE8" s="1074"/>
      <c r="AF8" s="1048" t="s">
        <v>113</v>
      </c>
      <c r="AG8" s="1049"/>
      <c r="AH8" s="1049"/>
      <c r="AI8" s="1049"/>
      <c r="AJ8" s="1050"/>
      <c r="AK8" s="1115">
        <v>5</v>
      </c>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544</v>
      </c>
      <c r="BT8" s="1044"/>
      <c r="BU8" s="1044"/>
      <c r="BV8" s="1044"/>
      <c r="BW8" s="1044"/>
      <c r="BX8" s="1044"/>
      <c r="BY8" s="1044"/>
      <c r="BZ8" s="1044"/>
      <c r="CA8" s="1044"/>
      <c r="CB8" s="1044"/>
      <c r="CC8" s="1044"/>
      <c r="CD8" s="1044"/>
      <c r="CE8" s="1044"/>
      <c r="CF8" s="1044"/>
      <c r="CG8" s="1045"/>
      <c r="CH8" s="1018">
        <v>0</v>
      </c>
      <c r="CI8" s="1019"/>
      <c r="CJ8" s="1019"/>
      <c r="CK8" s="1019"/>
      <c r="CL8" s="1020"/>
      <c r="CM8" s="1018">
        <v>4</v>
      </c>
      <c r="CN8" s="1019"/>
      <c r="CO8" s="1019"/>
      <c r="CP8" s="1019"/>
      <c r="CQ8" s="1020"/>
      <c r="CR8" s="1018">
        <v>12</v>
      </c>
      <c r="CS8" s="1019"/>
      <c r="CT8" s="1019"/>
      <c r="CU8" s="1019"/>
      <c r="CV8" s="1020"/>
      <c r="CW8" s="1018">
        <v>1</v>
      </c>
      <c r="CX8" s="1019"/>
      <c r="CY8" s="1019"/>
      <c r="CZ8" s="1019"/>
      <c r="DA8" s="1020"/>
      <c r="DB8" s="1018" t="s">
        <v>548</v>
      </c>
      <c r="DC8" s="1019"/>
      <c r="DD8" s="1019"/>
      <c r="DE8" s="1019"/>
      <c r="DF8" s="1020"/>
      <c r="DG8" s="1018" t="s">
        <v>548</v>
      </c>
      <c r="DH8" s="1019"/>
      <c r="DI8" s="1019"/>
      <c r="DJ8" s="1019"/>
      <c r="DK8" s="1020"/>
      <c r="DL8" s="1018" t="s">
        <v>548</v>
      </c>
      <c r="DM8" s="1019"/>
      <c r="DN8" s="1019"/>
      <c r="DO8" s="1019"/>
      <c r="DP8" s="1020"/>
      <c r="DQ8" s="1018" t="s">
        <v>548</v>
      </c>
      <c r="DR8" s="1019"/>
      <c r="DS8" s="1019"/>
      <c r="DT8" s="1019"/>
      <c r="DU8" s="1020"/>
      <c r="DV8" s="1021"/>
      <c r="DW8" s="1022"/>
      <c r="DX8" s="1022"/>
      <c r="DY8" s="1022"/>
      <c r="DZ8" s="1023"/>
      <c r="EA8" s="207"/>
    </row>
    <row r="9" spans="1:131" s="208" customFormat="1" ht="26.25" customHeight="1" x14ac:dyDescent="0.15">
      <c r="A9" s="214">
        <v>3</v>
      </c>
      <c r="B9" s="1066" t="s">
        <v>366</v>
      </c>
      <c r="C9" s="1067"/>
      <c r="D9" s="1067"/>
      <c r="E9" s="1067"/>
      <c r="F9" s="1067"/>
      <c r="G9" s="1067"/>
      <c r="H9" s="1067"/>
      <c r="I9" s="1067"/>
      <c r="J9" s="1067"/>
      <c r="K9" s="1067"/>
      <c r="L9" s="1067"/>
      <c r="M9" s="1067"/>
      <c r="N9" s="1067"/>
      <c r="O9" s="1067"/>
      <c r="P9" s="1068"/>
      <c r="Q9" s="1072">
        <v>67</v>
      </c>
      <c r="R9" s="1073"/>
      <c r="S9" s="1073"/>
      <c r="T9" s="1073"/>
      <c r="U9" s="1073"/>
      <c r="V9" s="1073">
        <v>66</v>
      </c>
      <c r="W9" s="1073"/>
      <c r="X9" s="1073"/>
      <c r="Y9" s="1073"/>
      <c r="Z9" s="1073"/>
      <c r="AA9" s="1073"/>
      <c r="AB9" s="1073"/>
      <c r="AC9" s="1073"/>
      <c r="AD9" s="1073"/>
      <c r="AE9" s="1074"/>
      <c r="AF9" s="1048">
        <v>1</v>
      </c>
      <c r="AG9" s="1049"/>
      <c r="AH9" s="1049"/>
      <c r="AI9" s="1049"/>
      <c r="AJ9" s="1050"/>
      <c r="AK9" s="1115">
        <v>2</v>
      </c>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545</v>
      </c>
      <c r="BT9" s="1044"/>
      <c r="BU9" s="1044"/>
      <c r="BV9" s="1044"/>
      <c r="BW9" s="1044"/>
      <c r="BX9" s="1044"/>
      <c r="BY9" s="1044"/>
      <c r="BZ9" s="1044"/>
      <c r="CA9" s="1044"/>
      <c r="CB9" s="1044"/>
      <c r="CC9" s="1044"/>
      <c r="CD9" s="1044"/>
      <c r="CE9" s="1044"/>
      <c r="CF9" s="1044"/>
      <c r="CG9" s="1045"/>
      <c r="CH9" s="1018">
        <v>2</v>
      </c>
      <c r="CI9" s="1019"/>
      <c r="CJ9" s="1019"/>
      <c r="CK9" s="1019"/>
      <c r="CL9" s="1020"/>
      <c r="CM9" s="1018">
        <v>7</v>
      </c>
      <c r="CN9" s="1019"/>
      <c r="CO9" s="1019"/>
      <c r="CP9" s="1019"/>
      <c r="CQ9" s="1020"/>
      <c r="CR9" s="1018">
        <v>6</v>
      </c>
      <c r="CS9" s="1019"/>
      <c r="CT9" s="1019"/>
      <c r="CU9" s="1019"/>
      <c r="CV9" s="1020"/>
      <c r="CW9" s="1018">
        <v>0</v>
      </c>
      <c r="CX9" s="1019"/>
      <c r="CY9" s="1019"/>
      <c r="CZ9" s="1019"/>
      <c r="DA9" s="1020"/>
      <c r="DB9" s="1018" t="s">
        <v>548</v>
      </c>
      <c r="DC9" s="1019"/>
      <c r="DD9" s="1019"/>
      <c r="DE9" s="1019"/>
      <c r="DF9" s="1020"/>
      <c r="DG9" s="1018" t="s">
        <v>548</v>
      </c>
      <c r="DH9" s="1019"/>
      <c r="DI9" s="1019"/>
      <c r="DJ9" s="1019"/>
      <c r="DK9" s="1020"/>
      <c r="DL9" s="1018" t="s">
        <v>548</v>
      </c>
      <c r="DM9" s="1019"/>
      <c r="DN9" s="1019"/>
      <c r="DO9" s="1019"/>
      <c r="DP9" s="1020"/>
      <c r="DQ9" s="1018" t="s">
        <v>548</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546</v>
      </c>
      <c r="BT10" s="1044"/>
      <c r="BU10" s="1044"/>
      <c r="BV10" s="1044"/>
      <c r="BW10" s="1044"/>
      <c r="BX10" s="1044"/>
      <c r="BY10" s="1044"/>
      <c r="BZ10" s="1044"/>
      <c r="CA10" s="1044"/>
      <c r="CB10" s="1044"/>
      <c r="CC10" s="1044"/>
      <c r="CD10" s="1044"/>
      <c r="CE10" s="1044"/>
      <c r="CF10" s="1044"/>
      <c r="CG10" s="1045"/>
      <c r="CH10" s="1018">
        <v>0</v>
      </c>
      <c r="CI10" s="1019"/>
      <c r="CJ10" s="1019"/>
      <c r="CK10" s="1019"/>
      <c r="CL10" s="1020"/>
      <c r="CM10" s="1018">
        <v>80</v>
      </c>
      <c r="CN10" s="1019"/>
      <c r="CO10" s="1019"/>
      <c r="CP10" s="1019"/>
      <c r="CQ10" s="1020"/>
      <c r="CR10" s="1018">
        <v>52</v>
      </c>
      <c r="CS10" s="1019"/>
      <c r="CT10" s="1019"/>
      <c r="CU10" s="1019"/>
      <c r="CV10" s="1020"/>
      <c r="CW10" s="1018">
        <v>3</v>
      </c>
      <c r="CX10" s="1019"/>
      <c r="CY10" s="1019"/>
      <c r="CZ10" s="1019"/>
      <c r="DA10" s="1020"/>
      <c r="DB10" s="1018" t="s">
        <v>548</v>
      </c>
      <c r="DC10" s="1019"/>
      <c r="DD10" s="1019"/>
      <c r="DE10" s="1019"/>
      <c r="DF10" s="1020"/>
      <c r="DG10" s="1018" t="s">
        <v>548</v>
      </c>
      <c r="DH10" s="1019"/>
      <c r="DI10" s="1019"/>
      <c r="DJ10" s="1019"/>
      <c r="DK10" s="1020"/>
      <c r="DL10" s="1018" t="s">
        <v>548</v>
      </c>
      <c r="DM10" s="1019"/>
      <c r="DN10" s="1019"/>
      <c r="DO10" s="1019"/>
      <c r="DP10" s="1020"/>
      <c r="DQ10" s="1018" t="s">
        <v>548</v>
      </c>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t="s">
        <v>547</v>
      </c>
      <c r="BT11" s="1044"/>
      <c r="BU11" s="1044"/>
      <c r="BV11" s="1044"/>
      <c r="BW11" s="1044"/>
      <c r="BX11" s="1044"/>
      <c r="BY11" s="1044"/>
      <c r="BZ11" s="1044"/>
      <c r="CA11" s="1044"/>
      <c r="CB11" s="1044"/>
      <c r="CC11" s="1044"/>
      <c r="CD11" s="1044"/>
      <c r="CE11" s="1044"/>
      <c r="CF11" s="1044"/>
      <c r="CG11" s="1045"/>
      <c r="CH11" s="1018">
        <v>2</v>
      </c>
      <c r="CI11" s="1019"/>
      <c r="CJ11" s="1019"/>
      <c r="CK11" s="1019"/>
      <c r="CL11" s="1020"/>
      <c r="CM11" s="1018">
        <v>23</v>
      </c>
      <c r="CN11" s="1019"/>
      <c r="CO11" s="1019"/>
      <c r="CP11" s="1019"/>
      <c r="CQ11" s="1020"/>
      <c r="CR11" s="1018">
        <v>5</v>
      </c>
      <c r="CS11" s="1019"/>
      <c r="CT11" s="1019"/>
      <c r="CU11" s="1019"/>
      <c r="CV11" s="1020"/>
      <c r="CW11" s="1018">
        <v>0</v>
      </c>
      <c r="CX11" s="1019"/>
      <c r="CY11" s="1019"/>
      <c r="CZ11" s="1019"/>
      <c r="DA11" s="1020"/>
      <c r="DB11" s="1018" t="s">
        <v>548</v>
      </c>
      <c r="DC11" s="1019"/>
      <c r="DD11" s="1019"/>
      <c r="DE11" s="1019"/>
      <c r="DF11" s="1020"/>
      <c r="DG11" s="1018" t="s">
        <v>548</v>
      </c>
      <c r="DH11" s="1019"/>
      <c r="DI11" s="1019"/>
      <c r="DJ11" s="1019"/>
      <c r="DK11" s="1020"/>
      <c r="DL11" s="1018" t="s">
        <v>548</v>
      </c>
      <c r="DM11" s="1019"/>
      <c r="DN11" s="1019"/>
      <c r="DO11" s="1019"/>
      <c r="DP11" s="1020"/>
      <c r="DQ11" s="1018" t="s">
        <v>548</v>
      </c>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097">
        <v>9641</v>
      </c>
      <c r="R23" s="1098"/>
      <c r="S23" s="1098"/>
      <c r="T23" s="1098"/>
      <c r="U23" s="1098"/>
      <c r="V23" s="1098">
        <v>9478</v>
      </c>
      <c r="W23" s="1098"/>
      <c r="X23" s="1098"/>
      <c r="Y23" s="1098"/>
      <c r="Z23" s="1098"/>
      <c r="AA23" s="1098">
        <v>163</v>
      </c>
      <c r="AB23" s="1098"/>
      <c r="AC23" s="1098"/>
      <c r="AD23" s="1098"/>
      <c r="AE23" s="1099"/>
      <c r="AF23" s="1100">
        <v>85</v>
      </c>
      <c r="AG23" s="1098"/>
      <c r="AH23" s="1098"/>
      <c r="AI23" s="1098"/>
      <c r="AJ23" s="1101"/>
      <c r="AK23" s="1102"/>
      <c r="AL23" s="1103"/>
      <c r="AM23" s="1103"/>
      <c r="AN23" s="1103"/>
      <c r="AO23" s="1103"/>
      <c r="AP23" s="1098">
        <v>12935</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347</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354</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380</v>
      </c>
      <c r="C28" s="1080"/>
      <c r="D28" s="1080"/>
      <c r="E28" s="1080"/>
      <c r="F28" s="1080"/>
      <c r="G28" s="1080"/>
      <c r="H28" s="1080"/>
      <c r="I28" s="1080"/>
      <c r="J28" s="1080"/>
      <c r="K28" s="1080"/>
      <c r="L28" s="1080"/>
      <c r="M28" s="1080"/>
      <c r="N28" s="1080"/>
      <c r="O28" s="1080"/>
      <c r="P28" s="1081"/>
      <c r="Q28" s="1082">
        <v>1120</v>
      </c>
      <c r="R28" s="1083"/>
      <c r="S28" s="1083"/>
      <c r="T28" s="1083"/>
      <c r="U28" s="1083"/>
      <c r="V28" s="1083">
        <v>1080</v>
      </c>
      <c r="W28" s="1083"/>
      <c r="X28" s="1083"/>
      <c r="Y28" s="1083"/>
      <c r="Z28" s="1083"/>
      <c r="AA28" s="1083">
        <v>41</v>
      </c>
      <c r="AB28" s="1083"/>
      <c r="AC28" s="1083"/>
      <c r="AD28" s="1083"/>
      <c r="AE28" s="1084"/>
      <c r="AF28" s="1085">
        <v>41</v>
      </c>
      <c r="AG28" s="1083"/>
      <c r="AH28" s="1083"/>
      <c r="AI28" s="1083"/>
      <c r="AJ28" s="1086"/>
      <c r="AK28" s="1087">
        <v>88</v>
      </c>
      <c r="AL28" s="1075"/>
      <c r="AM28" s="1075"/>
      <c r="AN28" s="1075"/>
      <c r="AO28" s="1075"/>
      <c r="AP28" s="1075" t="s">
        <v>548</v>
      </c>
      <c r="AQ28" s="1075"/>
      <c r="AR28" s="1075"/>
      <c r="AS28" s="1075"/>
      <c r="AT28" s="1075"/>
      <c r="AU28" s="1075" t="s">
        <v>548</v>
      </c>
      <c r="AV28" s="1075"/>
      <c r="AW28" s="1075"/>
      <c r="AX28" s="1075"/>
      <c r="AY28" s="1075"/>
      <c r="AZ28" s="1076" t="s">
        <v>548</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381</v>
      </c>
      <c r="C29" s="1067"/>
      <c r="D29" s="1067"/>
      <c r="E29" s="1067"/>
      <c r="F29" s="1067"/>
      <c r="G29" s="1067"/>
      <c r="H29" s="1067"/>
      <c r="I29" s="1067"/>
      <c r="J29" s="1067"/>
      <c r="K29" s="1067"/>
      <c r="L29" s="1067"/>
      <c r="M29" s="1067"/>
      <c r="N29" s="1067"/>
      <c r="O29" s="1067"/>
      <c r="P29" s="1068"/>
      <c r="Q29" s="1072">
        <v>1335</v>
      </c>
      <c r="R29" s="1073"/>
      <c r="S29" s="1073"/>
      <c r="T29" s="1073"/>
      <c r="U29" s="1073"/>
      <c r="V29" s="1073">
        <v>1312</v>
      </c>
      <c r="W29" s="1073"/>
      <c r="X29" s="1073"/>
      <c r="Y29" s="1073"/>
      <c r="Z29" s="1073"/>
      <c r="AA29" s="1073">
        <v>23</v>
      </c>
      <c r="AB29" s="1073"/>
      <c r="AC29" s="1073"/>
      <c r="AD29" s="1073"/>
      <c r="AE29" s="1074"/>
      <c r="AF29" s="1048">
        <v>23</v>
      </c>
      <c r="AG29" s="1049"/>
      <c r="AH29" s="1049"/>
      <c r="AI29" s="1049"/>
      <c r="AJ29" s="1050"/>
      <c r="AK29" s="1009">
        <v>201</v>
      </c>
      <c r="AL29" s="1000"/>
      <c r="AM29" s="1000"/>
      <c r="AN29" s="1000"/>
      <c r="AO29" s="1000"/>
      <c r="AP29" s="1000" t="s">
        <v>548</v>
      </c>
      <c r="AQ29" s="1000"/>
      <c r="AR29" s="1000"/>
      <c r="AS29" s="1000"/>
      <c r="AT29" s="1000"/>
      <c r="AU29" s="1000" t="s">
        <v>548</v>
      </c>
      <c r="AV29" s="1000"/>
      <c r="AW29" s="1000"/>
      <c r="AX29" s="1000"/>
      <c r="AY29" s="1000"/>
      <c r="AZ29" s="1071" t="s">
        <v>548</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382</v>
      </c>
      <c r="C30" s="1067"/>
      <c r="D30" s="1067"/>
      <c r="E30" s="1067"/>
      <c r="F30" s="1067"/>
      <c r="G30" s="1067"/>
      <c r="H30" s="1067"/>
      <c r="I30" s="1067"/>
      <c r="J30" s="1067"/>
      <c r="K30" s="1067"/>
      <c r="L30" s="1067"/>
      <c r="M30" s="1067"/>
      <c r="N30" s="1067"/>
      <c r="O30" s="1067"/>
      <c r="P30" s="1068"/>
      <c r="Q30" s="1072">
        <v>295</v>
      </c>
      <c r="R30" s="1073"/>
      <c r="S30" s="1073"/>
      <c r="T30" s="1073"/>
      <c r="U30" s="1073"/>
      <c r="V30" s="1073">
        <v>294</v>
      </c>
      <c r="W30" s="1073"/>
      <c r="X30" s="1073"/>
      <c r="Y30" s="1073"/>
      <c r="Z30" s="1073"/>
      <c r="AA30" s="1073">
        <v>1</v>
      </c>
      <c r="AB30" s="1073"/>
      <c r="AC30" s="1073"/>
      <c r="AD30" s="1073"/>
      <c r="AE30" s="1074"/>
      <c r="AF30" s="1048">
        <v>1</v>
      </c>
      <c r="AG30" s="1049"/>
      <c r="AH30" s="1049"/>
      <c r="AI30" s="1049"/>
      <c r="AJ30" s="1050"/>
      <c r="AK30" s="1009">
        <v>197</v>
      </c>
      <c r="AL30" s="1000"/>
      <c r="AM30" s="1000"/>
      <c r="AN30" s="1000"/>
      <c r="AO30" s="1000"/>
      <c r="AP30" s="1000" t="s">
        <v>548</v>
      </c>
      <c r="AQ30" s="1000"/>
      <c r="AR30" s="1000"/>
      <c r="AS30" s="1000"/>
      <c r="AT30" s="1000"/>
      <c r="AU30" s="1000" t="s">
        <v>548</v>
      </c>
      <c r="AV30" s="1000"/>
      <c r="AW30" s="1000"/>
      <c r="AX30" s="1000"/>
      <c r="AY30" s="1000"/>
      <c r="AZ30" s="1071" t="s">
        <v>548</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383</v>
      </c>
      <c r="C31" s="1067"/>
      <c r="D31" s="1067"/>
      <c r="E31" s="1067"/>
      <c r="F31" s="1067"/>
      <c r="G31" s="1067"/>
      <c r="H31" s="1067"/>
      <c r="I31" s="1067"/>
      <c r="J31" s="1067"/>
      <c r="K31" s="1067"/>
      <c r="L31" s="1067"/>
      <c r="M31" s="1067"/>
      <c r="N31" s="1067"/>
      <c r="O31" s="1067"/>
      <c r="P31" s="1068"/>
      <c r="Q31" s="1072">
        <v>449</v>
      </c>
      <c r="R31" s="1073"/>
      <c r="S31" s="1073"/>
      <c r="T31" s="1073"/>
      <c r="U31" s="1073"/>
      <c r="V31" s="1073">
        <v>441</v>
      </c>
      <c r="W31" s="1073"/>
      <c r="X31" s="1073"/>
      <c r="Y31" s="1073"/>
      <c r="Z31" s="1073"/>
      <c r="AA31" s="1073">
        <v>9</v>
      </c>
      <c r="AB31" s="1073"/>
      <c r="AC31" s="1073"/>
      <c r="AD31" s="1073"/>
      <c r="AE31" s="1074"/>
      <c r="AF31" s="1048">
        <v>9</v>
      </c>
      <c r="AG31" s="1049"/>
      <c r="AH31" s="1049"/>
      <c r="AI31" s="1049"/>
      <c r="AJ31" s="1050"/>
      <c r="AK31" s="1009">
        <v>32</v>
      </c>
      <c r="AL31" s="1000"/>
      <c r="AM31" s="1000"/>
      <c r="AN31" s="1000"/>
      <c r="AO31" s="1000"/>
      <c r="AP31" s="1000" t="s">
        <v>548</v>
      </c>
      <c r="AQ31" s="1000"/>
      <c r="AR31" s="1000"/>
      <c r="AS31" s="1000"/>
      <c r="AT31" s="1000"/>
      <c r="AU31" s="1000" t="s">
        <v>548</v>
      </c>
      <c r="AV31" s="1000"/>
      <c r="AW31" s="1000"/>
      <c r="AX31" s="1000"/>
      <c r="AY31" s="1000"/>
      <c r="AZ31" s="1071" t="s">
        <v>548</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384</v>
      </c>
      <c r="C32" s="1067"/>
      <c r="D32" s="1067"/>
      <c r="E32" s="1067"/>
      <c r="F32" s="1067"/>
      <c r="G32" s="1067"/>
      <c r="H32" s="1067"/>
      <c r="I32" s="1067"/>
      <c r="J32" s="1067"/>
      <c r="K32" s="1067"/>
      <c r="L32" s="1067"/>
      <c r="M32" s="1067"/>
      <c r="N32" s="1067"/>
      <c r="O32" s="1067"/>
      <c r="P32" s="1068"/>
      <c r="Q32" s="1072">
        <v>766</v>
      </c>
      <c r="R32" s="1073"/>
      <c r="S32" s="1073"/>
      <c r="T32" s="1073"/>
      <c r="U32" s="1073"/>
      <c r="V32" s="1073">
        <v>764</v>
      </c>
      <c r="W32" s="1073"/>
      <c r="X32" s="1073"/>
      <c r="Y32" s="1073"/>
      <c r="Z32" s="1073"/>
      <c r="AA32" s="1073">
        <v>3</v>
      </c>
      <c r="AB32" s="1073"/>
      <c r="AC32" s="1073"/>
      <c r="AD32" s="1073"/>
      <c r="AE32" s="1074"/>
      <c r="AF32" s="1048">
        <v>259</v>
      </c>
      <c r="AG32" s="1049"/>
      <c r="AH32" s="1049"/>
      <c r="AI32" s="1049"/>
      <c r="AJ32" s="1050"/>
      <c r="AK32" s="1009">
        <v>163</v>
      </c>
      <c r="AL32" s="1000"/>
      <c r="AM32" s="1000"/>
      <c r="AN32" s="1000"/>
      <c r="AO32" s="1000"/>
      <c r="AP32" s="1000">
        <v>592</v>
      </c>
      <c r="AQ32" s="1000"/>
      <c r="AR32" s="1000"/>
      <c r="AS32" s="1000"/>
      <c r="AT32" s="1000"/>
      <c r="AU32" s="1000">
        <v>351</v>
      </c>
      <c r="AV32" s="1000"/>
      <c r="AW32" s="1000"/>
      <c r="AX32" s="1000"/>
      <c r="AY32" s="1000"/>
      <c r="AZ32" s="1071" t="s">
        <v>548</v>
      </c>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386</v>
      </c>
      <c r="C33" s="1067"/>
      <c r="D33" s="1067"/>
      <c r="E33" s="1067"/>
      <c r="F33" s="1067"/>
      <c r="G33" s="1067"/>
      <c r="H33" s="1067"/>
      <c r="I33" s="1067"/>
      <c r="J33" s="1067"/>
      <c r="K33" s="1067"/>
      <c r="L33" s="1067"/>
      <c r="M33" s="1067"/>
      <c r="N33" s="1067"/>
      <c r="O33" s="1067"/>
      <c r="P33" s="1068"/>
      <c r="Q33" s="1072">
        <v>650</v>
      </c>
      <c r="R33" s="1073"/>
      <c r="S33" s="1073"/>
      <c r="T33" s="1073"/>
      <c r="U33" s="1073"/>
      <c r="V33" s="1073">
        <v>633</v>
      </c>
      <c r="W33" s="1073"/>
      <c r="X33" s="1073"/>
      <c r="Y33" s="1073"/>
      <c r="Z33" s="1073"/>
      <c r="AA33" s="1073">
        <v>17</v>
      </c>
      <c r="AB33" s="1073"/>
      <c r="AC33" s="1073"/>
      <c r="AD33" s="1073"/>
      <c r="AE33" s="1074"/>
      <c r="AF33" s="1048">
        <v>5</v>
      </c>
      <c r="AG33" s="1049"/>
      <c r="AH33" s="1049"/>
      <c r="AI33" s="1049"/>
      <c r="AJ33" s="1050"/>
      <c r="AK33" s="1009">
        <v>156</v>
      </c>
      <c r="AL33" s="1000"/>
      <c r="AM33" s="1000"/>
      <c r="AN33" s="1000"/>
      <c r="AO33" s="1000"/>
      <c r="AP33" s="1000">
        <v>1968</v>
      </c>
      <c r="AQ33" s="1000"/>
      <c r="AR33" s="1000"/>
      <c r="AS33" s="1000"/>
      <c r="AT33" s="1000"/>
      <c r="AU33" s="1000">
        <v>1230</v>
      </c>
      <c r="AV33" s="1000"/>
      <c r="AW33" s="1000"/>
      <c r="AX33" s="1000"/>
      <c r="AY33" s="1000"/>
      <c r="AZ33" s="1071" t="s">
        <v>548</v>
      </c>
      <c r="BA33" s="1071"/>
      <c r="BB33" s="1071"/>
      <c r="BC33" s="1071"/>
      <c r="BD33" s="1071"/>
      <c r="BE33" s="1061" t="s">
        <v>387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388</v>
      </c>
      <c r="C34" s="1067"/>
      <c r="D34" s="1067"/>
      <c r="E34" s="1067"/>
      <c r="F34" s="1067"/>
      <c r="G34" s="1067"/>
      <c r="H34" s="1067"/>
      <c r="I34" s="1067"/>
      <c r="J34" s="1067"/>
      <c r="K34" s="1067"/>
      <c r="L34" s="1067"/>
      <c r="M34" s="1067"/>
      <c r="N34" s="1067"/>
      <c r="O34" s="1067"/>
      <c r="P34" s="1068"/>
      <c r="Q34" s="1072">
        <v>473</v>
      </c>
      <c r="R34" s="1073"/>
      <c r="S34" s="1073"/>
      <c r="T34" s="1073"/>
      <c r="U34" s="1073"/>
      <c r="V34" s="1073">
        <v>472</v>
      </c>
      <c r="W34" s="1073"/>
      <c r="X34" s="1073"/>
      <c r="Y34" s="1073"/>
      <c r="Z34" s="1073"/>
      <c r="AA34" s="1073">
        <v>1</v>
      </c>
      <c r="AB34" s="1073"/>
      <c r="AC34" s="1073"/>
      <c r="AD34" s="1073"/>
      <c r="AE34" s="1074"/>
      <c r="AF34" s="1048">
        <v>2</v>
      </c>
      <c r="AG34" s="1049"/>
      <c r="AH34" s="1049"/>
      <c r="AI34" s="1049"/>
      <c r="AJ34" s="1050"/>
      <c r="AK34" s="1009">
        <v>108</v>
      </c>
      <c r="AL34" s="1000"/>
      <c r="AM34" s="1000"/>
      <c r="AN34" s="1000"/>
      <c r="AO34" s="1000"/>
      <c r="AP34" s="1000">
        <v>2383</v>
      </c>
      <c r="AQ34" s="1000"/>
      <c r="AR34" s="1000"/>
      <c r="AS34" s="1000"/>
      <c r="AT34" s="1000"/>
      <c r="AU34" s="1000">
        <v>1845</v>
      </c>
      <c r="AV34" s="1000"/>
      <c r="AW34" s="1000"/>
      <c r="AX34" s="1000"/>
      <c r="AY34" s="1000"/>
      <c r="AZ34" s="1071" t="s">
        <v>548</v>
      </c>
      <c r="BA34" s="1071"/>
      <c r="BB34" s="1071"/>
      <c r="BC34" s="1071"/>
      <c r="BD34" s="1071"/>
      <c r="BE34" s="1061" t="s">
        <v>387</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389</v>
      </c>
      <c r="C35" s="1067"/>
      <c r="D35" s="1067"/>
      <c r="E35" s="1067"/>
      <c r="F35" s="1067"/>
      <c r="G35" s="1067"/>
      <c r="H35" s="1067"/>
      <c r="I35" s="1067"/>
      <c r="J35" s="1067"/>
      <c r="K35" s="1067"/>
      <c r="L35" s="1067"/>
      <c r="M35" s="1067"/>
      <c r="N35" s="1067"/>
      <c r="O35" s="1067"/>
      <c r="P35" s="1068"/>
      <c r="Q35" s="1072">
        <v>6</v>
      </c>
      <c r="R35" s="1073"/>
      <c r="S35" s="1073"/>
      <c r="T35" s="1073"/>
      <c r="U35" s="1073"/>
      <c r="V35" s="1073">
        <v>5</v>
      </c>
      <c r="W35" s="1073"/>
      <c r="X35" s="1073"/>
      <c r="Y35" s="1073"/>
      <c r="Z35" s="1073"/>
      <c r="AA35" s="1073">
        <v>0</v>
      </c>
      <c r="AB35" s="1073"/>
      <c r="AC35" s="1073"/>
      <c r="AD35" s="1073"/>
      <c r="AE35" s="1074"/>
      <c r="AF35" s="1048">
        <v>3</v>
      </c>
      <c r="AG35" s="1049"/>
      <c r="AH35" s="1049"/>
      <c r="AI35" s="1049"/>
      <c r="AJ35" s="1050"/>
      <c r="AK35" s="1009">
        <v>5</v>
      </c>
      <c r="AL35" s="1000"/>
      <c r="AM35" s="1000"/>
      <c r="AN35" s="1000"/>
      <c r="AO35" s="1000"/>
      <c r="AP35" s="1000">
        <v>30</v>
      </c>
      <c r="AQ35" s="1000"/>
      <c r="AR35" s="1000"/>
      <c r="AS35" s="1000"/>
      <c r="AT35" s="1000"/>
      <c r="AU35" s="1000">
        <v>30</v>
      </c>
      <c r="AV35" s="1000"/>
      <c r="AW35" s="1000"/>
      <c r="AX35" s="1000"/>
      <c r="AY35" s="1000"/>
      <c r="AZ35" s="1071" t="s">
        <v>548</v>
      </c>
      <c r="BA35" s="1071"/>
      <c r="BB35" s="1071"/>
      <c r="BC35" s="1071"/>
      <c r="BD35" s="1071"/>
      <c r="BE35" s="1061" t="s">
        <v>387</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390</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368</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342</v>
      </c>
      <c r="AG63" s="988"/>
      <c r="AH63" s="988"/>
      <c r="AI63" s="988"/>
      <c r="AJ63" s="1059"/>
      <c r="AK63" s="1060"/>
      <c r="AL63" s="992"/>
      <c r="AM63" s="992"/>
      <c r="AN63" s="992"/>
      <c r="AO63" s="992"/>
      <c r="AP63" s="988"/>
      <c r="AQ63" s="988"/>
      <c r="AR63" s="988"/>
      <c r="AS63" s="988"/>
      <c r="AT63" s="988"/>
      <c r="AU63" s="988"/>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393</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394</v>
      </c>
      <c r="AV66" s="1031"/>
      <c r="AW66" s="1031"/>
      <c r="AX66" s="1031"/>
      <c r="AY66" s="1032"/>
      <c r="AZ66" s="1030" t="s">
        <v>354</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552</v>
      </c>
      <c r="C68" s="1015"/>
      <c r="D68" s="1015"/>
      <c r="E68" s="1015"/>
      <c r="F68" s="1015"/>
      <c r="G68" s="1015"/>
      <c r="H68" s="1015"/>
      <c r="I68" s="1015"/>
      <c r="J68" s="1015"/>
      <c r="K68" s="1015"/>
      <c r="L68" s="1015"/>
      <c r="M68" s="1015"/>
      <c r="N68" s="1015"/>
      <c r="O68" s="1015"/>
      <c r="P68" s="1016"/>
      <c r="Q68" s="1017">
        <v>380</v>
      </c>
      <c r="R68" s="1011"/>
      <c r="S68" s="1011"/>
      <c r="T68" s="1011"/>
      <c r="U68" s="1011"/>
      <c r="V68" s="1011">
        <v>360</v>
      </c>
      <c r="W68" s="1011"/>
      <c r="X68" s="1011"/>
      <c r="Y68" s="1011"/>
      <c r="Z68" s="1011"/>
      <c r="AA68" s="1011">
        <v>20</v>
      </c>
      <c r="AB68" s="1011"/>
      <c r="AC68" s="1011"/>
      <c r="AD68" s="1011"/>
      <c r="AE68" s="1011"/>
      <c r="AF68" s="1011">
        <v>15</v>
      </c>
      <c r="AG68" s="1011"/>
      <c r="AH68" s="1011"/>
      <c r="AI68" s="1011"/>
      <c r="AJ68" s="1011"/>
      <c r="AK68" s="1011">
        <v>55</v>
      </c>
      <c r="AL68" s="1011"/>
      <c r="AM68" s="1011"/>
      <c r="AN68" s="1011"/>
      <c r="AO68" s="1011"/>
      <c r="AP68" s="1011" t="s">
        <v>549</v>
      </c>
      <c r="AQ68" s="1011"/>
      <c r="AR68" s="1011"/>
      <c r="AS68" s="1011"/>
      <c r="AT68" s="1011"/>
      <c r="AU68" s="1011" t="s">
        <v>550</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536</v>
      </c>
      <c r="C69" s="1004"/>
      <c r="D69" s="1004"/>
      <c r="E69" s="1004"/>
      <c r="F69" s="1004"/>
      <c r="G69" s="1004"/>
      <c r="H69" s="1004"/>
      <c r="I69" s="1004"/>
      <c r="J69" s="1004"/>
      <c r="K69" s="1004"/>
      <c r="L69" s="1004"/>
      <c r="M69" s="1004"/>
      <c r="N69" s="1004"/>
      <c r="O69" s="1004"/>
      <c r="P69" s="1005"/>
      <c r="Q69" s="1006">
        <v>132</v>
      </c>
      <c r="R69" s="1000"/>
      <c r="S69" s="1000"/>
      <c r="T69" s="1000"/>
      <c r="U69" s="1000"/>
      <c r="V69" s="1000">
        <v>121</v>
      </c>
      <c r="W69" s="1000"/>
      <c r="X69" s="1000"/>
      <c r="Y69" s="1000"/>
      <c r="Z69" s="1000"/>
      <c r="AA69" s="1000">
        <v>12</v>
      </c>
      <c r="AB69" s="1000"/>
      <c r="AC69" s="1000"/>
      <c r="AD69" s="1000"/>
      <c r="AE69" s="1000"/>
      <c r="AF69" s="1000">
        <v>2</v>
      </c>
      <c r="AG69" s="1000"/>
      <c r="AH69" s="1000"/>
      <c r="AI69" s="1000"/>
      <c r="AJ69" s="1000"/>
      <c r="AK69" s="1000" t="s">
        <v>549</v>
      </c>
      <c r="AL69" s="1000"/>
      <c r="AM69" s="1000"/>
      <c r="AN69" s="1000"/>
      <c r="AO69" s="1000"/>
      <c r="AP69" s="1000" t="s">
        <v>551</v>
      </c>
      <c r="AQ69" s="1000"/>
      <c r="AR69" s="1000"/>
      <c r="AS69" s="1000"/>
      <c r="AT69" s="1000"/>
      <c r="AU69" s="1000" t="s">
        <v>551</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537</v>
      </c>
      <c r="C70" s="1004"/>
      <c r="D70" s="1004"/>
      <c r="E70" s="1004"/>
      <c r="F70" s="1004"/>
      <c r="G70" s="1004"/>
      <c r="H70" s="1004"/>
      <c r="I70" s="1004"/>
      <c r="J70" s="1004"/>
      <c r="K70" s="1004"/>
      <c r="L70" s="1004"/>
      <c r="M70" s="1004"/>
      <c r="N70" s="1004"/>
      <c r="O70" s="1004"/>
      <c r="P70" s="1005"/>
      <c r="Q70" s="1006">
        <v>72</v>
      </c>
      <c r="R70" s="1000"/>
      <c r="S70" s="1000"/>
      <c r="T70" s="1000"/>
      <c r="U70" s="1000"/>
      <c r="V70" s="1000">
        <v>71</v>
      </c>
      <c r="W70" s="1000"/>
      <c r="X70" s="1000"/>
      <c r="Y70" s="1000"/>
      <c r="Z70" s="1000"/>
      <c r="AA70" s="1000">
        <v>1</v>
      </c>
      <c r="AB70" s="1000"/>
      <c r="AC70" s="1000"/>
      <c r="AD70" s="1000"/>
      <c r="AE70" s="1000"/>
      <c r="AF70" s="1000">
        <v>1</v>
      </c>
      <c r="AG70" s="1000"/>
      <c r="AH70" s="1000"/>
      <c r="AI70" s="1000"/>
      <c r="AJ70" s="1000"/>
      <c r="AK70" s="1000">
        <v>4</v>
      </c>
      <c r="AL70" s="1000"/>
      <c r="AM70" s="1000"/>
      <c r="AN70" s="1000"/>
      <c r="AO70" s="1000"/>
      <c r="AP70" s="1000" t="s">
        <v>551</v>
      </c>
      <c r="AQ70" s="1000"/>
      <c r="AR70" s="1000"/>
      <c r="AS70" s="1000"/>
      <c r="AT70" s="1000"/>
      <c r="AU70" s="1000" t="s">
        <v>551</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538</v>
      </c>
      <c r="C71" s="1004"/>
      <c r="D71" s="1004"/>
      <c r="E71" s="1004"/>
      <c r="F71" s="1004"/>
      <c r="G71" s="1004"/>
      <c r="H71" s="1004"/>
      <c r="I71" s="1004"/>
      <c r="J71" s="1004"/>
      <c r="K71" s="1004"/>
      <c r="L71" s="1004"/>
      <c r="M71" s="1004"/>
      <c r="N71" s="1004"/>
      <c r="O71" s="1004"/>
      <c r="P71" s="1005"/>
      <c r="Q71" s="1006">
        <v>1853</v>
      </c>
      <c r="R71" s="1000"/>
      <c r="S71" s="1000"/>
      <c r="T71" s="1000"/>
      <c r="U71" s="1000"/>
      <c r="V71" s="1000">
        <v>1832</v>
      </c>
      <c r="W71" s="1000"/>
      <c r="X71" s="1000"/>
      <c r="Y71" s="1000"/>
      <c r="Z71" s="1000"/>
      <c r="AA71" s="1000">
        <v>21</v>
      </c>
      <c r="AB71" s="1000"/>
      <c r="AC71" s="1000"/>
      <c r="AD71" s="1000"/>
      <c r="AE71" s="1000"/>
      <c r="AF71" s="1000">
        <v>21</v>
      </c>
      <c r="AG71" s="1000"/>
      <c r="AH71" s="1000"/>
      <c r="AI71" s="1000"/>
      <c r="AJ71" s="1000"/>
      <c r="AK71" s="1000">
        <v>10</v>
      </c>
      <c r="AL71" s="1000"/>
      <c r="AM71" s="1000"/>
      <c r="AN71" s="1000"/>
      <c r="AO71" s="1000"/>
      <c r="AP71" s="1000">
        <v>226</v>
      </c>
      <c r="AQ71" s="1000"/>
      <c r="AR71" s="1000"/>
      <c r="AS71" s="1000"/>
      <c r="AT71" s="1000"/>
      <c r="AU71" s="1000">
        <v>23</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539</v>
      </c>
      <c r="C72" s="1004"/>
      <c r="D72" s="1004"/>
      <c r="E72" s="1004"/>
      <c r="F72" s="1004"/>
      <c r="G72" s="1004"/>
      <c r="H72" s="1004"/>
      <c r="I72" s="1004"/>
      <c r="J72" s="1004"/>
      <c r="K72" s="1004"/>
      <c r="L72" s="1004"/>
      <c r="M72" s="1004"/>
      <c r="N72" s="1004"/>
      <c r="O72" s="1004"/>
      <c r="P72" s="1005"/>
      <c r="Q72" s="1006">
        <v>169</v>
      </c>
      <c r="R72" s="1000"/>
      <c r="S72" s="1000"/>
      <c r="T72" s="1000"/>
      <c r="U72" s="1000"/>
      <c r="V72" s="1000">
        <v>164</v>
      </c>
      <c r="W72" s="1000"/>
      <c r="X72" s="1000"/>
      <c r="Y72" s="1000"/>
      <c r="Z72" s="1000"/>
      <c r="AA72" s="1000">
        <v>5</v>
      </c>
      <c r="AB72" s="1000"/>
      <c r="AC72" s="1000"/>
      <c r="AD72" s="1000"/>
      <c r="AE72" s="1000"/>
      <c r="AF72" s="1000">
        <v>5</v>
      </c>
      <c r="AG72" s="1000"/>
      <c r="AH72" s="1000"/>
      <c r="AI72" s="1000"/>
      <c r="AJ72" s="1000"/>
      <c r="AK72" s="1000">
        <v>15</v>
      </c>
      <c r="AL72" s="1000"/>
      <c r="AM72" s="1000"/>
      <c r="AN72" s="1000"/>
      <c r="AO72" s="1000"/>
      <c r="AP72" s="1000">
        <v>144</v>
      </c>
      <c r="AQ72" s="1000"/>
      <c r="AR72" s="1000"/>
      <c r="AS72" s="1000"/>
      <c r="AT72" s="1000"/>
      <c r="AU72" s="1000">
        <v>46</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540</v>
      </c>
      <c r="C73" s="1004"/>
      <c r="D73" s="1004"/>
      <c r="E73" s="1004"/>
      <c r="F73" s="1004"/>
      <c r="G73" s="1004"/>
      <c r="H73" s="1004"/>
      <c r="I73" s="1004"/>
      <c r="J73" s="1004"/>
      <c r="K73" s="1004"/>
      <c r="L73" s="1004"/>
      <c r="M73" s="1004"/>
      <c r="N73" s="1004"/>
      <c r="O73" s="1004"/>
      <c r="P73" s="1005"/>
      <c r="Q73" s="1006">
        <v>6316</v>
      </c>
      <c r="R73" s="1000"/>
      <c r="S73" s="1000"/>
      <c r="T73" s="1000"/>
      <c r="U73" s="1000"/>
      <c r="V73" s="1000">
        <v>6286</v>
      </c>
      <c r="W73" s="1000"/>
      <c r="X73" s="1000"/>
      <c r="Y73" s="1000"/>
      <c r="Z73" s="1000"/>
      <c r="AA73" s="1000">
        <v>30</v>
      </c>
      <c r="AB73" s="1000"/>
      <c r="AC73" s="1000"/>
      <c r="AD73" s="1000"/>
      <c r="AE73" s="1000"/>
      <c r="AF73" s="1000">
        <v>30</v>
      </c>
      <c r="AG73" s="1000"/>
      <c r="AH73" s="1000"/>
      <c r="AI73" s="1000"/>
      <c r="AJ73" s="1000"/>
      <c r="AK73" s="1000">
        <v>171</v>
      </c>
      <c r="AL73" s="1000"/>
      <c r="AM73" s="1000"/>
      <c r="AN73" s="1000"/>
      <c r="AO73" s="1000"/>
      <c r="AP73" s="1000" t="s">
        <v>551</v>
      </c>
      <c r="AQ73" s="1000"/>
      <c r="AR73" s="1000"/>
      <c r="AS73" s="1000"/>
      <c r="AT73" s="1000"/>
      <c r="AU73" s="1000" t="s">
        <v>551</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541</v>
      </c>
      <c r="C74" s="1004"/>
      <c r="D74" s="1004"/>
      <c r="E74" s="1004"/>
      <c r="F74" s="1004"/>
      <c r="G74" s="1004"/>
      <c r="H74" s="1004"/>
      <c r="I74" s="1004"/>
      <c r="J74" s="1004"/>
      <c r="K74" s="1004"/>
      <c r="L74" s="1004"/>
      <c r="M74" s="1004"/>
      <c r="N74" s="1004"/>
      <c r="O74" s="1004"/>
      <c r="P74" s="1005"/>
      <c r="Q74" s="1006">
        <v>290</v>
      </c>
      <c r="R74" s="1000"/>
      <c r="S74" s="1000"/>
      <c r="T74" s="1000"/>
      <c r="U74" s="1000"/>
      <c r="V74" s="1000">
        <v>253</v>
      </c>
      <c r="W74" s="1000"/>
      <c r="X74" s="1000"/>
      <c r="Y74" s="1000"/>
      <c r="Z74" s="1000"/>
      <c r="AA74" s="1000">
        <v>37</v>
      </c>
      <c r="AB74" s="1000"/>
      <c r="AC74" s="1000"/>
      <c r="AD74" s="1000"/>
      <c r="AE74" s="1000"/>
      <c r="AF74" s="1000">
        <v>37</v>
      </c>
      <c r="AG74" s="1000"/>
      <c r="AH74" s="1000"/>
      <c r="AI74" s="1000"/>
      <c r="AJ74" s="1000"/>
      <c r="AK74" s="1000">
        <v>26</v>
      </c>
      <c r="AL74" s="1000"/>
      <c r="AM74" s="1000"/>
      <c r="AN74" s="1000"/>
      <c r="AO74" s="1000"/>
      <c r="AP74" s="1000" t="s">
        <v>550</v>
      </c>
      <c r="AQ74" s="1000"/>
      <c r="AR74" s="1000"/>
      <c r="AS74" s="1000"/>
      <c r="AT74" s="1000"/>
      <c r="AU74" s="1000" t="s">
        <v>551</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542</v>
      </c>
      <c r="C75" s="1004"/>
      <c r="D75" s="1004"/>
      <c r="E75" s="1004"/>
      <c r="F75" s="1004"/>
      <c r="G75" s="1004"/>
      <c r="H75" s="1004"/>
      <c r="I75" s="1004"/>
      <c r="J75" s="1004"/>
      <c r="K75" s="1004"/>
      <c r="L75" s="1004"/>
      <c r="M75" s="1004"/>
      <c r="N75" s="1004"/>
      <c r="O75" s="1004"/>
      <c r="P75" s="1005"/>
      <c r="Q75" s="1007">
        <v>110694</v>
      </c>
      <c r="R75" s="1008"/>
      <c r="S75" s="1008"/>
      <c r="T75" s="1008"/>
      <c r="U75" s="1009"/>
      <c r="V75" s="1010">
        <v>107375</v>
      </c>
      <c r="W75" s="1008"/>
      <c r="X75" s="1008"/>
      <c r="Y75" s="1008"/>
      <c r="Z75" s="1009"/>
      <c r="AA75" s="1010">
        <v>3318</v>
      </c>
      <c r="AB75" s="1008"/>
      <c r="AC75" s="1008"/>
      <c r="AD75" s="1008"/>
      <c r="AE75" s="1009"/>
      <c r="AF75" s="1010">
        <v>3318</v>
      </c>
      <c r="AG75" s="1008"/>
      <c r="AH75" s="1008"/>
      <c r="AI75" s="1008"/>
      <c r="AJ75" s="1009"/>
      <c r="AK75" s="1010" t="s">
        <v>551</v>
      </c>
      <c r="AL75" s="1008"/>
      <c r="AM75" s="1008"/>
      <c r="AN75" s="1008"/>
      <c r="AO75" s="1009"/>
      <c r="AP75" s="1010" t="s">
        <v>551</v>
      </c>
      <c r="AQ75" s="1008"/>
      <c r="AR75" s="1008"/>
      <c r="AS75" s="1008"/>
      <c r="AT75" s="1009"/>
      <c r="AU75" s="1010" t="s">
        <v>551</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395</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404</v>
      </c>
      <c r="AB109" s="923"/>
      <c r="AC109" s="923"/>
      <c r="AD109" s="923"/>
      <c r="AE109" s="924"/>
      <c r="AF109" s="925" t="s">
        <v>286</v>
      </c>
      <c r="AG109" s="923"/>
      <c r="AH109" s="923"/>
      <c r="AI109" s="923"/>
      <c r="AJ109" s="924"/>
      <c r="AK109" s="925" t="s">
        <v>285</v>
      </c>
      <c r="AL109" s="923"/>
      <c r="AM109" s="923"/>
      <c r="AN109" s="923"/>
      <c r="AO109" s="924"/>
      <c r="AP109" s="925" t="s">
        <v>405</v>
      </c>
      <c r="AQ109" s="923"/>
      <c r="AR109" s="923"/>
      <c r="AS109" s="923"/>
      <c r="AT109" s="954"/>
      <c r="AU109" s="922" t="s">
        <v>403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404</v>
      </c>
      <c r="BR109" s="923"/>
      <c r="BS109" s="923"/>
      <c r="BT109" s="923"/>
      <c r="BU109" s="924"/>
      <c r="BV109" s="925" t="s">
        <v>286</v>
      </c>
      <c r="BW109" s="923"/>
      <c r="BX109" s="923"/>
      <c r="BY109" s="923"/>
      <c r="BZ109" s="924"/>
      <c r="CA109" s="925" t="s">
        <v>285</v>
      </c>
      <c r="CB109" s="923"/>
      <c r="CC109" s="923"/>
      <c r="CD109" s="923"/>
      <c r="CE109" s="924"/>
      <c r="CF109" s="961" t="s">
        <v>405</v>
      </c>
      <c r="CG109" s="961"/>
      <c r="CH109" s="961"/>
      <c r="CI109" s="961"/>
      <c r="CJ109" s="961"/>
      <c r="CK109" s="925" t="s">
        <v>406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404</v>
      </c>
      <c r="DH109" s="923"/>
      <c r="DI109" s="923"/>
      <c r="DJ109" s="923"/>
      <c r="DK109" s="924"/>
      <c r="DL109" s="925" t="s">
        <v>286</v>
      </c>
      <c r="DM109" s="923"/>
      <c r="DN109" s="923"/>
      <c r="DO109" s="923"/>
      <c r="DP109" s="924"/>
      <c r="DQ109" s="925" t="s">
        <v>285</v>
      </c>
      <c r="DR109" s="923"/>
      <c r="DS109" s="923"/>
      <c r="DT109" s="923"/>
      <c r="DU109" s="924"/>
      <c r="DV109" s="925" t="s">
        <v>405</v>
      </c>
      <c r="DW109" s="923"/>
      <c r="DX109" s="923"/>
      <c r="DY109" s="923"/>
      <c r="DZ109" s="954"/>
    </row>
    <row r="110" spans="1:131" s="199" customFormat="1" ht="26.25" customHeight="1" x14ac:dyDescent="0.15">
      <c r="A110" s="825" t="s">
        <v>407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1327330</v>
      </c>
      <c r="AB110" s="916"/>
      <c r="AC110" s="916"/>
      <c r="AD110" s="916"/>
      <c r="AE110" s="917"/>
      <c r="AF110" s="918">
        <v>1291879</v>
      </c>
      <c r="AG110" s="916"/>
      <c r="AH110" s="916"/>
      <c r="AI110" s="916"/>
      <c r="AJ110" s="917"/>
      <c r="AK110" s="918">
        <v>1218645</v>
      </c>
      <c r="AL110" s="916"/>
      <c r="AM110" s="916"/>
      <c r="AN110" s="916"/>
      <c r="AO110" s="917"/>
      <c r="AP110" s="919">
        <v>33</v>
      </c>
      <c r="AQ110" s="920"/>
      <c r="AR110" s="920"/>
      <c r="AS110" s="920"/>
      <c r="AT110" s="921"/>
      <c r="AU110" s="955" t="s">
        <v>61</v>
      </c>
      <c r="AV110" s="956"/>
      <c r="AW110" s="956"/>
      <c r="AX110" s="956"/>
      <c r="AY110" s="956"/>
      <c r="AZ110" s="881" t="s">
        <v>408</v>
      </c>
      <c r="BA110" s="826"/>
      <c r="BB110" s="826"/>
      <c r="BC110" s="826"/>
      <c r="BD110" s="826"/>
      <c r="BE110" s="826"/>
      <c r="BF110" s="826"/>
      <c r="BG110" s="826"/>
      <c r="BH110" s="826"/>
      <c r="BI110" s="826"/>
      <c r="BJ110" s="826"/>
      <c r="BK110" s="826"/>
      <c r="BL110" s="826"/>
      <c r="BM110" s="826"/>
      <c r="BN110" s="826"/>
      <c r="BO110" s="826"/>
      <c r="BP110" s="827"/>
      <c r="BQ110" s="882">
        <v>12339627</v>
      </c>
      <c r="BR110" s="863"/>
      <c r="BS110" s="863"/>
      <c r="BT110" s="863"/>
      <c r="BU110" s="863"/>
      <c r="BV110" s="863">
        <v>12733481</v>
      </c>
      <c r="BW110" s="863"/>
      <c r="BX110" s="863"/>
      <c r="BY110" s="863"/>
      <c r="BZ110" s="863"/>
      <c r="CA110" s="863">
        <v>12934861</v>
      </c>
      <c r="CB110" s="863"/>
      <c r="CC110" s="863"/>
      <c r="CD110" s="863"/>
      <c r="CE110" s="863"/>
      <c r="CF110" s="887">
        <v>350.4</v>
      </c>
      <c r="CG110" s="888"/>
      <c r="CH110" s="888"/>
      <c r="CI110" s="888"/>
      <c r="CJ110" s="888"/>
      <c r="CK110" s="951" t="s">
        <v>409</v>
      </c>
      <c r="CL110" s="837"/>
      <c r="CM110" s="912" t="s">
        <v>410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x14ac:dyDescent="0.15">
      <c r="A111" s="792" t="s">
        <v>411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412</v>
      </c>
      <c r="BA111" s="768"/>
      <c r="BB111" s="768"/>
      <c r="BC111" s="768"/>
      <c r="BD111" s="768"/>
      <c r="BE111" s="768"/>
      <c r="BF111" s="768"/>
      <c r="BG111" s="768"/>
      <c r="BH111" s="768"/>
      <c r="BI111" s="768"/>
      <c r="BJ111" s="768"/>
      <c r="BK111" s="768"/>
      <c r="BL111" s="768"/>
      <c r="BM111" s="768"/>
      <c r="BN111" s="768"/>
      <c r="BO111" s="768"/>
      <c r="BP111" s="769"/>
      <c r="BQ111" s="834">
        <v>104462</v>
      </c>
      <c r="BR111" s="835"/>
      <c r="BS111" s="835"/>
      <c r="BT111" s="835"/>
      <c r="BU111" s="835"/>
      <c r="BV111" s="835">
        <v>93216</v>
      </c>
      <c r="BW111" s="835"/>
      <c r="BX111" s="835"/>
      <c r="BY111" s="835"/>
      <c r="BZ111" s="835"/>
      <c r="CA111" s="835">
        <v>82860</v>
      </c>
      <c r="CB111" s="835"/>
      <c r="CC111" s="835"/>
      <c r="CD111" s="835"/>
      <c r="CE111" s="835"/>
      <c r="CF111" s="896">
        <v>2.2000000000000002</v>
      </c>
      <c r="CG111" s="897"/>
      <c r="CH111" s="897"/>
      <c r="CI111" s="897"/>
      <c r="CJ111" s="897"/>
      <c r="CK111" s="952"/>
      <c r="CL111" s="839"/>
      <c r="CM111" s="842" t="s">
        <v>413</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x14ac:dyDescent="0.15">
      <c r="A112" s="937" t="s">
        <v>414</v>
      </c>
      <c r="B112" s="938"/>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416</v>
      </c>
      <c r="BA112" s="768"/>
      <c r="BB112" s="768"/>
      <c r="BC112" s="768"/>
      <c r="BD112" s="768"/>
      <c r="BE112" s="768"/>
      <c r="BF112" s="768"/>
      <c r="BG112" s="768"/>
      <c r="BH112" s="768"/>
      <c r="BI112" s="768"/>
      <c r="BJ112" s="768"/>
      <c r="BK112" s="768"/>
      <c r="BL112" s="768"/>
      <c r="BM112" s="768"/>
      <c r="BN112" s="768"/>
      <c r="BO112" s="768"/>
      <c r="BP112" s="769"/>
      <c r="BQ112" s="834">
        <v>3495441</v>
      </c>
      <c r="BR112" s="835"/>
      <c r="BS112" s="835"/>
      <c r="BT112" s="835"/>
      <c r="BU112" s="835"/>
      <c r="BV112" s="835">
        <v>3455843</v>
      </c>
      <c r="BW112" s="835"/>
      <c r="BX112" s="835"/>
      <c r="BY112" s="835"/>
      <c r="BZ112" s="835"/>
      <c r="CA112" s="835">
        <v>3455489</v>
      </c>
      <c r="CB112" s="835"/>
      <c r="CC112" s="835"/>
      <c r="CD112" s="835"/>
      <c r="CE112" s="835"/>
      <c r="CF112" s="896">
        <v>93.6</v>
      </c>
      <c r="CG112" s="897"/>
      <c r="CH112" s="897"/>
      <c r="CI112" s="897"/>
      <c r="CJ112" s="897"/>
      <c r="CK112" s="952"/>
      <c r="CL112" s="839"/>
      <c r="CM112" s="842" t="s">
        <v>417</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x14ac:dyDescent="0.15">
      <c r="A113" s="939"/>
      <c r="B113" s="940"/>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269842</v>
      </c>
      <c r="AB113" s="944"/>
      <c r="AC113" s="944"/>
      <c r="AD113" s="944"/>
      <c r="AE113" s="945"/>
      <c r="AF113" s="946">
        <v>261763</v>
      </c>
      <c r="AG113" s="944"/>
      <c r="AH113" s="944"/>
      <c r="AI113" s="944"/>
      <c r="AJ113" s="945"/>
      <c r="AK113" s="946">
        <v>265611</v>
      </c>
      <c r="AL113" s="944"/>
      <c r="AM113" s="944"/>
      <c r="AN113" s="944"/>
      <c r="AO113" s="945"/>
      <c r="AP113" s="947">
        <v>7.2</v>
      </c>
      <c r="AQ113" s="948"/>
      <c r="AR113" s="948"/>
      <c r="AS113" s="948"/>
      <c r="AT113" s="949"/>
      <c r="AU113" s="957"/>
      <c r="AV113" s="958"/>
      <c r="AW113" s="958"/>
      <c r="AX113" s="958"/>
      <c r="AY113" s="958"/>
      <c r="AZ113" s="833" t="s">
        <v>419</v>
      </c>
      <c r="BA113" s="768"/>
      <c r="BB113" s="768"/>
      <c r="BC113" s="768"/>
      <c r="BD113" s="768"/>
      <c r="BE113" s="768"/>
      <c r="BF113" s="768"/>
      <c r="BG113" s="768"/>
      <c r="BH113" s="768"/>
      <c r="BI113" s="768"/>
      <c r="BJ113" s="768"/>
      <c r="BK113" s="768"/>
      <c r="BL113" s="768"/>
      <c r="BM113" s="768"/>
      <c r="BN113" s="768"/>
      <c r="BO113" s="768"/>
      <c r="BP113" s="769"/>
      <c r="BQ113" s="834">
        <v>116642</v>
      </c>
      <c r="BR113" s="835"/>
      <c r="BS113" s="835"/>
      <c r="BT113" s="835"/>
      <c r="BU113" s="835"/>
      <c r="BV113" s="835">
        <v>92291</v>
      </c>
      <c r="BW113" s="835"/>
      <c r="BX113" s="835"/>
      <c r="BY113" s="835"/>
      <c r="BZ113" s="835"/>
      <c r="CA113" s="835">
        <v>69103</v>
      </c>
      <c r="CB113" s="835"/>
      <c r="CC113" s="835"/>
      <c r="CD113" s="835"/>
      <c r="CE113" s="835"/>
      <c r="CF113" s="896">
        <v>1.9</v>
      </c>
      <c r="CG113" s="897"/>
      <c r="CH113" s="897"/>
      <c r="CI113" s="897"/>
      <c r="CJ113" s="897"/>
      <c r="CK113" s="952"/>
      <c r="CL113" s="839"/>
      <c r="CM113" s="842" t="s">
        <v>420</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v>98284</v>
      </c>
      <c r="DH113" s="798"/>
      <c r="DI113" s="798"/>
      <c r="DJ113" s="798"/>
      <c r="DK113" s="799"/>
      <c r="DL113" s="800">
        <v>89315</v>
      </c>
      <c r="DM113" s="798"/>
      <c r="DN113" s="798"/>
      <c r="DO113" s="798"/>
      <c r="DP113" s="799"/>
      <c r="DQ113" s="800">
        <v>80327</v>
      </c>
      <c r="DR113" s="798"/>
      <c r="DS113" s="798"/>
      <c r="DT113" s="798"/>
      <c r="DU113" s="799"/>
      <c r="DV113" s="845">
        <v>2.2000000000000002</v>
      </c>
      <c r="DW113" s="846"/>
      <c r="DX113" s="846"/>
      <c r="DY113" s="846"/>
      <c r="DZ113" s="847"/>
    </row>
    <row r="114" spans="1:130" s="199" customFormat="1" ht="26.25" customHeight="1" x14ac:dyDescent="0.15">
      <c r="A114" s="939"/>
      <c r="B114" s="940"/>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31847</v>
      </c>
      <c r="AB114" s="798"/>
      <c r="AC114" s="798"/>
      <c r="AD114" s="798"/>
      <c r="AE114" s="799"/>
      <c r="AF114" s="800">
        <v>31190</v>
      </c>
      <c r="AG114" s="798"/>
      <c r="AH114" s="798"/>
      <c r="AI114" s="798"/>
      <c r="AJ114" s="799"/>
      <c r="AK114" s="800">
        <v>31252</v>
      </c>
      <c r="AL114" s="798"/>
      <c r="AM114" s="798"/>
      <c r="AN114" s="798"/>
      <c r="AO114" s="799"/>
      <c r="AP114" s="845">
        <v>0.8</v>
      </c>
      <c r="AQ114" s="846"/>
      <c r="AR114" s="846"/>
      <c r="AS114" s="846"/>
      <c r="AT114" s="847"/>
      <c r="AU114" s="957"/>
      <c r="AV114" s="958"/>
      <c r="AW114" s="958"/>
      <c r="AX114" s="958"/>
      <c r="AY114" s="958"/>
      <c r="AZ114" s="833" t="s">
        <v>422</v>
      </c>
      <c r="BA114" s="768"/>
      <c r="BB114" s="768"/>
      <c r="BC114" s="768"/>
      <c r="BD114" s="768"/>
      <c r="BE114" s="768"/>
      <c r="BF114" s="768"/>
      <c r="BG114" s="768"/>
      <c r="BH114" s="768"/>
      <c r="BI114" s="768"/>
      <c r="BJ114" s="768"/>
      <c r="BK114" s="768"/>
      <c r="BL114" s="768"/>
      <c r="BM114" s="768"/>
      <c r="BN114" s="768"/>
      <c r="BO114" s="768"/>
      <c r="BP114" s="769"/>
      <c r="BQ114" s="834">
        <v>1256281</v>
      </c>
      <c r="BR114" s="835"/>
      <c r="BS114" s="835"/>
      <c r="BT114" s="835"/>
      <c r="BU114" s="835"/>
      <c r="BV114" s="835">
        <v>1234930</v>
      </c>
      <c r="BW114" s="835"/>
      <c r="BX114" s="835"/>
      <c r="BY114" s="835"/>
      <c r="BZ114" s="835"/>
      <c r="CA114" s="835">
        <v>1197854</v>
      </c>
      <c r="CB114" s="835"/>
      <c r="CC114" s="835"/>
      <c r="CD114" s="835"/>
      <c r="CE114" s="835"/>
      <c r="CF114" s="896">
        <v>32.5</v>
      </c>
      <c r="CG114" s="897"/>
      <c r="CH114" s="897"/>
      <c r="CI114" s="897"/>
      <c r="CJ114" s="897"/>
      <c r="CK114" s="952"/>
      <c r="CL114" s="839"/>
      <c r="CM114" s="842" t="s">
        <v>423</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x14ac:dyDescent="0.15">
      <c r="A115" s="939"/>
      <c r="B115" s="940"/>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18087</v>
      </c>
      <c r="AB115" s="944"/>
      <c r="AC115" s="944"/>
      <c r="AD115" s="944"/>
      <c r="AE115" s="945"/>
      <c r="AF115" s="946">
        <v>11246</v>
      </c>
      <c r="AG115" s="944"/>
      <c r="AH115" s="944"/>
      <c r="AI115" s="944"/>
      <c r="AJ115" s="945"/>
      <c r="AK115" s="946">
        <v>10356</v>
      </c>
      <c r="AL115" s="944"/>
      <c r="AM115" s="944"/>
      <c r="AN115" s="944"/>
      <c r="AO115" s="945"/>
      <c r="AP115" s="947">
        <v>0.3</v>
      </c>
      <c r="AQ115" s="948"/>
      <c r="AR115" s="948"/>
      <c r="AS115" s="948"/>
      <c r="AT115" s="949"/>
      <c r="AU115" s="957"/>
      <c r="AV115" s="958"/>
      <c r="AW115" s="958"/>
      <c r="AX115" s="958"/>
      <c r="AY115" s="958"/>
      <c r="AZ115" s="833" t="s">
        <v>425</v>
      </c>
      <c r="BA115" s="768"/>
      <c r="BB115" s="768"/>
      <c r="BC115" s="768"/>
      <c r="BD115" s="768"/>
      <c r="BE115" s="768"/>
      <c r="BF115" s="768"/>
      <c r="BG115" s="768"/>
      <c r="BH115" s="768"/>
      <c r="BI115" s="768"/>
      <c r="BJ115" s="768"/>
      <c r="BK115" s="768"/>
      <c r="BL115" s="768"/>
      <c r="BM115" s="768"/>
      <c r="BN115" s="768"/>
      <c r="BO115" s="768"/>
      <c r="BP115" s="769"/>
      <c r="BQ115" s="834" t="s">
        <v>113</v>
      </c>
      <c r="BR115" s="835"/>
      <c r="BS115" s="835"/>
      <c r="BT115" s="835"/>
      <c r="BU115" s="835"/>
      <c r="BV115" s="835" t="s">
        <v>113</v>
      </c>
      <c r="BW115" s="835"/>
      <c r="BX115" s="835"/>
      <c r="BY115" s="835"/>
      <c r="BZ115" s="835"/>
      <c r="CA115" s="835" t="s">
        <v>113</v>
      </c>
      <c r="CB115" s="835"/>
      <c r="CC115" s="835"/>
      <c r="CD115" s="835"/>
      <c r="CE115" s="835"/>
      <c r="CF115" s="896" t="s">
        <v>113</v>
      </c>
      <c r="CG115" s="897"/>
      <c r="CH115" s="897"/>
      <c r="CI115" s="897"/>
      <c r="CJ115" s="897"/>
      <c r="CK115" s="952"/>
      <c r="CL115" s="839"/>
      <c r="CM115" s="833" t="s">
        <v>426</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x14ac:dyDescent="0.15">
      <c r="A116" s="941"/>
      <c r="B116" s="942"/>
      <c r="C116" s="901" t="s">
        <v>427</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75</v>
      </c>
      <c r="AB116" s="798"/>
      <c r="AC116" s="798"/>
      <c r="AD116" s="798"/>
      <c r="AE116" s="799"/>
      <c r="AF116" s="800">
        <v>19</v>
      </c>
      <c r="AG116" s="798"/>
      <c r="AH116" s="798"/>
      <c r="AI116" s="798"/>
      <c r="AJ116" s="799"/>
      <c r="AK116" s="800">
        <v>39</v>
      </c>
      <c r="AL116" s="798"/>
      <c r="AM116" s="798"/>
      <c r="AN116" s="798"/>
      <c r="AO116" s="799"/>
      <c r="AP116" s="845">
        <v>0</v>
      </c>
      <c r="AQ116" s="846"/>
      <c r="AR116" s="846"/>
      <c r="AS116" s="846"/>
      <c r="AT116" s="847"/>
      <c r="AU116" s="957"/>
      <c r="AV116" s="958"/>
      <c r="AW116" s="958"/>
      <c r="AX116" s="958"/>
      <c r="AY116" s="958"/>
      <c r="AZ116" s="884" t="s">
        <v>428</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429</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x14ac:dyDescent="0.15">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430</v>
      </c>
      <c r="Z117" s="924"/>
      <c r="AA117" s="929">
        <v>1647181</v>
      </c>
      <c r="AB117" s="930"/>
      <c r="AC117" s="930"/>
      <c r="AD117" s="930"/>
      <c r="AE117" s="931"/>
      <c r="AF117" s="932">
        <v>1596097</v>
      </c>
      <c r="AG117" s="930"/>
      <c r="AH117" s="930"/>
      <c r="AI117" s="930"/>
      <c r="AJ117" s="931"/>
      <c r="AK117" s="932">
        <v>1525903</v>
      </c>
      <c r="AL117" s="930"/>
      <c r="AM117" s="930"/>
      <c r="AN117" s="930"/>
      <c r="AO117" s="931"/>
      <c r="AP117" s="933"/>
      <c r="AQ117" s="934"/>
      <c r="AR117" s="934"/>
      <c r="AS117" s="934"/>
      <c r="AT117" s="935"/>
      <c r="AU117" s="957"/>
      <c r="AV117" s="958"/>
      <c r="AW117" s="958"/>
      <c r="AX117" s="958"/>
      <c r="AY117" s="958"/>
      <c r="AZ117" s="884" t="s">
        <v>431</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432</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x14ac:dyDescent="0.15">
      <c r="A118" s="922" t="s">
        <v>406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404</v>
      </c>
      <c r="AB118" s="923"/>
      <c r="AC118" s="923"/>
      <c r="AD118" s="923"/>
      <c r="AE118" s="924"/>
      <c r="AF118" s="925" t="s">
        <v>286</v>
      </c>
      <c r="AG118" s="923"/>
      <c r="AH118" s="923"/>
      <c r="AI118" s="923"/>
      <c r="AJ118" s="924"/>
      <c r="AK118" s="925" t="s">
        <v>285</v>
      </c>
      <c r="AL118" s="923"/>
      <c r="AM118" s="923"/>
      <c r="AN118" s="923"/>
      <c r="AO118" s="924"/>
      <c r="AP118" s="926" t="s">
        <v>405</v>
      </c>
      <c r="AQ118" s="927"/>
      <c r="AR118" s="927"/>
      <c r="AS118" s="927"/>
      <c r="AT118" s="928"/>
      <c r="AU118" s="957"/>
      <c r="AV118" s="958"/>
      <c r="AW118" s="958"/>
      <c r="AX118" s="958"/>
      <c r="AY118" s="958"/>
      <c r="AZ118" s="900" t="s">
        <v>433</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434</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x14ac:dyDescent="0.15">
      <c r="A119" s="836" t="s">
        <v>409</v>
      </c>
      <c r="B119" s="837"/>
      <c r="C119" s="912" t="s">
        <v>410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435</v>
      </c>
      <c r="BP119" s="899"/>
      <c r="BQ119" s="903">
        <v>17312453</v>
      </c>
      <c r="BR119" s="866"/>
      <c r="BS119" s="866"/>
      <c r="BT119" s="866"/>
      <c r="BU119" s="866"/>
      <c r="BV119" s="866">
        <v>17609761</v>
      </c>
      <c r="BW119" s="866"/>
      <c r="BX119" s="866"/>
      <c r="BY119" s="866"/>
      <c r="BZ119" s="866"/>
      <c r="CA119" s="866">
        <v>17740167</v>
      </c>
      <c r="CB119" s="866"/>
      <c r="CC119" s="866"/>
      <c r="CD119" s="866"/>
      <c r="CE119" s="866"/>
      <c r="CF119" s="764"/>
      <c r="CG119" s="765"/>
      <c r="CH119" s="765"/>
      <c r="CI119" s="765"/>
      <c r="CJ119" s="855"/>
      <c r="CK119" s="953"/>
      <c r="CL119" s="841"/>
      <c r="CM119" s="859" t="s">
        <v>436</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6178</v>
      </c>
      <c r="DH119" s="781"/>
      <c r="DI119" s="781"/>
      <c r="DJ119" s="781"/>
      <c r="DK119" s="782"/>
      <c r="DL119" s="783">
        <v>3901</v>
      </c>
      <c r="DM119" s="781"/>
      <c r="DN119" s="781"/>
      <c r="DO119" s="781"/>
      <c r="DP119" s="782"/>
      <c r="DQ119" s="783">
        <v>2533</v>
      </c>
      <c r="DR119" s="781"/>
      <c r="DS119" s="781"/>
      <c r="DT119" s="781"/>
      <c r="DU119" s="782"/>
      <c r="DV119" s="869">
        <v>0.1</v>
      </c>
      <c r="DW119" s="870"/>
      <c r="DX119" s="870"/>
      <c r="DY119" s="870"/>
      <c r="DZ119" s="871"/>
    </row>
    <row r="120" spans="1:130" s="199" customFormat="1" ht="26.25" customHeight="1" x14ac:dyDescent="0.15">
      <c r="A120" s="838"/>
      <c r="B120" s="839"/>
      <c r="C120" s="842" t="s">
        <v>413</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437</v>
      </c>
      <c r="AV120" s="905"/>
      <c r="AW120" s="905"/>
      <c r="AX120" s="905"/>
      <c r="AY120" s="906"/>
      <c r="AZ120" s="881" t="s">
        <v>438</v>
      </c>
      <c r="BA120" s="826"/>
      <c r="BB120" s="826"/>
      <c r="BC120" s="826"/>
      <c r="BD120" s="826"/>
      <c r="BE120" s="826"/>
      <c r="BF120" s="826"/>
      <c r="BG120" s="826"/>
      <c r="BH120" s="826"/>
      <c r="BI120" s="826"/>
      <c r="BJ120" s="826"/>
      <c r="BK120" s="826"/>
      <c r="BL120" s="826"/>
      <c r="BM120" s="826"/>
      <c r="BN120" s="826"/>
      <c r="BO120" s="826"/>
      <c r="BP120" s="827"/>
      <c r="BQ120" s="882">
        <v>3421420</v>
      </c>
      <c r="BR120" s="863"/>
      <c r="BS120" s="863"/>
      <c r="BT120" s="863"/>
      <c r="BU120" s="863"/>
      <c r="BV120" s="863">
        <v>3406214</v>
      </c>
      <c r="BW120" s="863"/>
      <c r="BX120" s="863"/>
      <c r="BY120" s="863"/>
      <c r="BZ120" s="863"/>
      <c r="CA120" s="863">
        <v>3143641</v>
      </c>
      <c r="CB120" s="863"/>
      <c r="CC120" s="863"/>
      <c r="CD120" s="863"/>
      <c r="CE120" s="863"/>
      <c r="CF120" s="887">
        <v>85.2</v>
      </c>
      <c r="CG120" s="888"/>
      <c r="CH120" s="888"/>
      <c r="CI120" s="888"/>
      <c r="CJ120" s="888"/>
      <c r="CK120" s="889" t="s">
        <v>439</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1893855</v>
      </c>
      <c r="DH120" s="863"/>
      <c r="DI120" s="863"/>
      <c r="DJ120" s="863"/>
      <c r="DK120" s="863"/>
      <c r="DL120" s="863">
        <v>1899956</v>
      </c>
      <c r="DM120" s="863"/>
      <c r="DN120" s="863"/>
      <c r="DO120" s="863"/>
      <c r="DP120" s="863"/>
      <c r="DQ120" s="863">
        <v>1844561</v>
      </c>
      <c r="DR120" s="863"/>
      <c r="DS120" s="863"/>
      <c r="DT120" s="863"/>
      <c r="DU120" s="863"/>
      <c r="DV120" s="864">
        <v>50</v>
      </c>
      <c r="DW120" s="864"/>
      <c r="DX120" s="864"/>
      <c r="DY120" s="864"/>
      <c r="DZ120" s="865"/>
    </row>
    <row r="121" spans="1:130" s="199" customFormat="1" ht="26.25" customHeight="1" x14ac:dyDescent="0.15">
      <c r="A121" s="838"/>
      <c r="B121" s="839"/>
      <c r="C121" s="884" t="s">
        <v>440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441</v>
      </c>
      <c r="BA121" s="768"/>
      <c r="BB121" s="768"/>
      <c r="BC121" s="768"/>
      <c r="BD121" s="768"/>
      <c r="BE121" s="768"/>
      <c r="BF121" s="768"/>
      <c r="BG121" s="768"/>
      <c r="BH121" s="768"/>
      <c r="BI121" s="768"/>
      <c r="BJ121" s="768"/>
      <c r="BK121" s="768"/>
      <c r="BL121" s="768"/>
      <c r="BM121" s="768"/>
      <c r="BN121" s="768"/>
      <c r="BO121" s="768"/>
      <c r="BP121" s="769"/>
      <c r="BQ121" s="834">
        <v>328792</v>
      </c>
      <c r="BR121" s="835"/>
      <c r="BS121" s="835"/>
      <c r="BT121" s="835"/>
      <c r="BU121" s="835"/>
      <c r="BV121" s="835">
        <v>333675</v>
      </c>
      <c r="BW121" s="835"/>
      <c r="BX121" s="835"/>
      <c r="BY121" s="835"/>
      <c r="BZ121" s="835"/>
      <c r="CA121" s="835">
        <v>300411</v>
      </c>
      <c r="CB121" s="835"/>
      <c r="CC121" s="835"/>
      <c r="CD121" s="835"/>
      <c r="CE121" s="835"/>
      <c r="CF121" s="896">
        <v>8.1</v>
      </c>
      <c r="CG121" s="897"/>
      <c r="CH121" s="897"/>
      <c r="CI121" s="897"/>
      <c r="CJ121" s="897"/>
      <c r="CK121" s="890"/>
      <c r="CL121" s="876"/>
      <c r="CM121" s="876"/>
      <c r="CN121" s="876"/>
      <c r="CO121" s="877"/>
      <c r="CP121" s="856" t="s">
        <v>386</v>
      </c>
      <c r="CQ121" s="857"/>
      <c r="CR121" s="857"/>
      <c r="CS121" s="857"/>
      <c r="CT121" s="857"/>
      <c r="CU121" s="857"/>
      <c r="CV121" s="857"/>
      <c r="CW121" s="857"/>
      <c r="CX121" s="857"/>
      <c r="CY121" s="857"/>
      <c r="CZ121" s="857"/>
      <c r="DA121" s="857"/>
      <c r="DB121" s="857"/>
      <c r="DC121" s="857"/>
      <c r="DD121" s="857"/>
      <c r="DE121" s="857"/>
      <c r="DF121" s="858"/>
      <c r="DG121" s="834">
        <v>1134762</v>
      </c>
      <c r="DH121" s="835"/>
      <c r="DI121" s="835"/>
      <c r="DJ121" s="835"/>
      <c r="DK121" s="835"/>
      <c r="DL121" s="835">
        <v>1126175</v>
      </c>
      <c r="DM121" s="835"/>
      <c r="DN121" s="835"/>
      <c r="DO121" s="835"/>
      <c r="DP121" s="835"/>
      <c r="DQ121" s="835">
        <v>1230033</v>
      </c>
      <c r="DR121" s="835"/>
      <c r="DS121" s="835"/>
      <c r="DT121" s="835"/>
      <c r="DU121" s="835"/>
      <c r="DV121" s="812">
        <v>33.299999999999997</v>
      </c>
      <c r="DW121" s="812"/>
      <c r="DX121" s="812"/>
      <c r="DY121" s="812"/>
      <c r="DZ121" s="813"/>
    </row>
    <row r="122" spans="1:130" s="199" customFormat="1" ht="26.25" customHeight="1" x14ac:dyDescent="0.15">
      <c r="A122" s="838"/>
      <c r="B122" s="839"/>
      <c r="C122" s="842" t="s">
        <v>423</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442</v>
      </c>
      <c r="BA122" s="901"/>
      <c r="BB122" s="901"/>
      <c r="BC122" s="901"/>
      <c r="BD122" s="901"/>
      <c r="BE122" s="901"/>
      <c r="BF122" s="901"/>
      <c r="BG122" s="901"/>
      <c r="BH122" s="901"/>
      <c r="BI122" s="901"/>
      <c r="BJ122" s="901"/>
      <c r="BK122" s="901"/>
      <c r="BL122" s="901"/>
      <c r="BM122" s="901"/>
      <c r="BN122" s="901"/>
      <c r="BO122" s="901"/>
      <c r="BP122" s="902"/>
      <c r="BQ122" s="903">
        <v>10430037</v>
      </c>
      <c r="BR122" s="866"/>
      <c r="BS122" s="866"/>
      <c r="BT122" s="866"/>
      <c r="BU122" s="866"/>
      <c r="BV122" s="866">
        <v>10451239</v>
      </c>
      <c r="BW122" s="866"/>
      <c r="BX122" s="866"/>
      <c r="BY122" s="866"/>
      <c r="BZ122" s="866"/>
      <c r="CA122" s="866">
        <v>10506664</v>
      </c>
      <c r="CB122" s="866"/>
      <c r="CC122" s="866"/>
      <c r="CD122" s="866"/>
      <c r="CE122" s="866"/>
      <c r="CF122" s="867">
        <v>284.7</v>
      </c>
      <c r="CG122" s="868"/>
      <c r="CH122" s="868"/>
      <c r="CI122" s="868"/>
      <c r="CJ122" s="868"/>
      <c r="CK122" s="890"/>
      <c r="CL122" s="876"/>
      <c r="CM122" s="876"/>
      <c r="CN122" s="876"/>
      <c r="CO122" s="877"/>
      <c r="CP122" s="856" t="s">
        <v>384</v>
      </c>
      <c r="CQ122" s="857"/>
      <c r="CR122" s="857"/>
      <c r="CS122" s="857"/>
      <c r="CT122" s="857"/>
      <c r="CU122" s="857"/>
      <c r="CV122" s="857"/>
      <c r="CW122" s="857"/>
      <c r="CX122" s="857"/>
      <c r="CY122" s="857"/>
      <c r="CZ122" s="857"/>
      <c r="DA122" s="857"/>
      <c r="DB122" s="857"/>
      <c r="DC122" s="857"/>
      <c r="DD122" s="857"/>
      <c r="DE122" s="857"/>
      <c r="DF122" s="858"/>
      <c r="DG122" s="834">
        <v>429802</v>
      </c>
      <c r="DH122" s="835"/>
      <c r="DI122" s="835"/>
      <c r="DJ122" s="835"/>
      <c r="DK122" s="835"/>
      <c r="DL122" s="835">
        <v>395994</v>
      </c>
      <c r="DM122" s="835"/>
      <c r="DN122" s="835"/>
      <c r="DO122" s="835"/>
      <c r="DP122" s="835"/>
      <c r="DQ122" s="835">
        <v>350592</v>
      </c>
      <c r="DR122" s="835"/>
      <c r="DS122" s="835"/>
      <c r="DT122" s="835"/>
      <c r="DU122" s="835"/>
      <c r="DV122" s="812">
        <v>9.5</v>
      </c>
      <c r="DW122" s="812"/>
      <c r="DX122" s="812"/>
      <c r="DY122" s="812"/>
      <c r="DZ122" s="813"/>
    </row>
    <row r="123" spans="1:130" s="199" customFormat="1" ht="26.25" customHeight="1" x14ac:dyDescent="0.15">
      <c r="A123" s="838"/>
      <c r="B123" s="839"/>
      <c r="C123" s="842" t="s">
        <v>429</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443</v>
      </c>
      <c r="BP123" s="899"/>
      <c r="BQ123" s="853">
        <v>14180249</v>
      </c>
      <c r="BR123" s="854"/>
      <c r="BS123" s="854"/>
      <c r="BT123" s="854"/>
      <c r="BU123" s="854"/>
      <c r="BV123" s="854">
        <v>14191128</v>
      </c>
      <c r="BW123" s="854"/>
      <c r="BX123" s="854"/>
      <c r="BY123" s="854"/>
      <c r="BZ123" s="854"/>
      <c r="CA123" s="854">
        <v>13950716</v>
      </c>
      <c r="CB123" s="854"/>
      <c r="CC123" s="854"/>
      <c r="CD123" s="854"/>
      <c r="CE123" s="854"/>
      <c r="CF123" s="764"/>
      <c r="CG123" s="765"/>
      <c r="CH123" s="765"/>
      <c r="CI123" s="765"/>
      <c r="CJ123" s="855"/>
      <c r="CK123" s="890"/>
      <c r="CL123" s="876"/>
      <c r="CM123" s="876"/>
      <c r="CN123" s="876"/>
      <c r="CO123" s="877"/>
      <c r="CP123" s="856" t="s">
        <v>389</v>
      </c>
      <c r="CQ123" s="857"/>
      <c r="CR123" s="857"/>
      <c r="CS123" s="857"/>
      <c r="CT123" s="857"/>
      <c r="CU123" s="857"/>
      <c r="CV123" s="857"/>
      <c r="CW123" s="857"/>
      <c r="CX123" s="857"/>
      <c r="CY123" s="857"/>
      <c r="CZ123" s="857"/>
      <c r="DA123" s="857"/>
      <c r="DB123" s="857"/>
      <c r="DC123" s="857"/>
      <c r="DD123" s="857"/>
      <c r="DE123" s="857"/>
      <c r="DF123" s="858"/>
      <c r="DG123" s="797">
        <v>37022</v>
      </c>
      <c r="DH123" s="798"/>
      <c r="DI123" s="798"/>
      <c r="DJ123" s="798"/>
      <c r="DK123" s="799"/>
      <c r="DL123" s="800">
        <v>33718</v>
      </c>
      <c r="DM123" s="798"/>
      <c r="DN123" s="798"/>
      <c r="DO123" s="798"/>
      <c r="DP123" s="799"/>
      <c r="DQ123" s="800">
        <v>30303</v>
      </c>
      <c r="DR123" s="798"/>
      <c r="DS123" s="798"/>
      <c r="DT123" s="798"/>
      <c r="DU123" s="799"/>
      <c r="DV123" s="845">
        <v>0.8</v>
      </c>
      <c r="DW123" s="846"/>
      <c r="DX123" s="846"/>
      <c r="DY123" s="846"/>
      <c r="DZ123" s="847"/>
    </row>
    <row r="124" spans="1:130" s="199" customFormat="1" ht="26.25" customHeight="1" thickBot="1" x14ac:dyDescent="0.2">
      <c r="A124" s="838"/>
      <c r="B124" s="839"/>
      <c r="C124" s="842" t="s">
        <v>432</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83.1</v>
      </c>
      <c r="BR124" s="852"/>
      <c r="BS124" s="852"/>
      <c r="BT124" s="852"/>
      <c r="BU124" s="852"/>
      <c r="BV124" s="852">
        <v>89.1</v>
      </c>
      <c r="BW124" s="852"/>
      <c r="BX124" s="852"/>
      <c r="BY124" s="852"/>
      <c r="BZ124" s="852"/>
      <c r="CA124" s="852">
        <v>102.6</v>
      </c>
      <c r="CB124" s="852"/>
      <c r="CC124" s="852"/>
      <c r="CD124" s="852"/>
      <c r="CE124" s="852"/>
      <c r="CF124" s="742"/>
      <c r="CG124" s="743"/>
      <c r="CH124" s="743"/>
      <c r="CI124" s="743"/>
      <c r="CJ124" s="883"/>
      <c r="CK124" s="891"/>
      <c r="CL124" s="891"/>
      <c r="CM124" s="891"/>
      <c r="CN124" s="891"/>
      <c r="CO124" s="892"/>
      <c r="CP124" s="856" t="s">
        <v>445</v>
      </c>
      <c r="CQ124" s="857"/>
      <c r="CR124" s="857"/>
      <c r="CS124" s="857"/>
      <c r="CT124" s="857"/>
      <c r="CU124" s="857"/>
      <c r="CV124" s="857"/>
      <c r="CW124" s="857"/>
      <c r="CX124" s="857"/>
      <c r="CY124" s="857"/>
      <c r="CZ124" s="857"/>
      <c r="DA124" s="857"/>
      <c r="DB124" s="857"/>
      <c r="DC124" s="857"/>
      <c r="DD124" s="857"/>
      <c r="DE124" s="857"/>
      <c r="DF124" s="858"/>
      <c r="DG124" s="780" t="s">
        <v>113</v>
      </c>
      <c r="DH124" s="781"/>
      <c r="DI124" s="781"/>
      <c r="DJ124" s="781"/>
      <c r="DK124" s="782"/>
      <c r="DL124" s="783" t="s">
        <v>113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x14ac:dyDescent="0.15">
      <c r="A125" s="838"/>
      <c r="B125" s="839"/>
      <c r="C125" s="842" t="s">
        <v>434</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446</v>
      </c>
      <c r="CL125" s="873"/>
      <c r="CM125" s="873"/>
      <c r="CN125" s="873"/>
      <c r="CO125" s="874"/>
      <c r="CP125" s="881" t="s">
        <v>447</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x14ac:dyDescent="0.2">
      <c r="A126" s="838"/>
      <c r="B126" s="839"/>
      <c r="C126" s="842" t="s">
        <v>436</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113</v>
      </c>
      <c r="AB126" s="798"/>
      <c r="AC126" s="798"/>
      <c r="AD126" s="798"/>
      <c r="AE126" s="799"/>
      <c r="AF126" s="800" t="s">
        <v>113</v>
      </c>
      <c r="AG126" s="798"/>
      <c r="AH126" s="798"/>
      <c r="AI126" s="798"/>
      <c r="AJ126" s="799"/>
      <c r="AK126" s="800" t="s">
        <v>113</v>
      </c>
      <c r="AL126" s="798"/>
      <c r="AM126" s="798"/>
      <c r="AN126" s="798"/>
      <c r="AO126" s="799"/>
      <c r="AP126" s="845" t="s">
        <v>113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448</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x14ac:dyDescent="0.15">
      <c r="A127" s="840"/>
      <c r="B127" s="841"/>
      <c r="C127" s="859" t="s">
        <v>449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18087</v>
      </c>
      <c r="AB127" s="798"/>
      <c r="AC127" s="798"/>
      <c r="AD127" s="798"/>
      <c r="AE127" s="799"/>
      <c r="AF127" s="800">
        <v>11246</v>
      </c>
      <c r="AG127" s="798"/>
      <c r="AH127" s="798"/>
      <c r="AI127" s="798"/>
      <c r="AJ127" s="799"/>
      <c r="AK127" s="800">
        <v>10356</v>
      </c>
      <c r="AL127" s="798"/>
      <c r="AM127" s="798"/>
      <c r="AN127" s="798"/>
      <c r="AO127" s="799"/>
      <c r="AP127" s="845">
        <v>0.3</v>
      </c>
      <c r="AQ127" s="846"/>
      <c r="AR127" s="846"/>
      <c r="AS127" s="846"/>
      <c r="AT127" s="847"/>
      <c r="AU127" s="235"/>
      <c r="AV127" s="235"/>
      <c r="AW127" s="235"/>
      <c r="AX127" s="862" t="s">
        <v>450</v>
      </c>
      <c r="AY127" s="830"/>
      <c r="AZ127" s="830"/>
      <c r="BA127" s="830"/>
      <c r="BB127" s="830"/>
      <c r="BC127" s="830"/>
      <c r="BD127" s="830"/>
      <c r="BE127" s="831"/>
      <c r="BF127" s="829" t="s">
        <v>451</v>
      </c>
      <c r="BG127" s="830"/>
      <c r="BH127" s="830"/>
      <c r="BI127" s="830"/>
      <c r="BJ127" s="830"/>
      <c r="BK127" s="830"/>
      <c r="BL127" s="831"/>
      <c r="BM127" s="829" t="s">
        <v>452</v>
      </c>
      <c r="BN127" s="830"/>
      <c r="BO127" s="830"/>
      <c r="BP127" s="830"/>
      <c r="BQ127" s="830"/>
      <c r="BR127" s="830"/>
      <c r="BS127" s="831"/>
      <c r="BT127" s="829" t="s">
        <v>453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454</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x14ac:dyDescent="0.2">
      <c r="A128" s="814" t="s">
        <v>455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456</v>
      </c>
      <c r="X128" s="816"/>
      <c r="Y128" s="816"/>
      <c r="Z128" s="817"/>
      <c r="AA128" s="818">
        <v>36980</v>
      </c>
      <c r="AB128" s="819"/>
      <c r="AC128" s="819"/>
      <c r="AD128" s="819"/>
      <c r="AE128" s="820"/>
      <c r="AF128" s="821">
        <v>39977</v>
      </c>
      <c r="AG128" s="819"/>
      <c r="AH128" s="819"/>
      <c r="AI128" s="819"/>
      <c r="AJ128" s="820"/>
      <c r="AK128" s="821">
        <v>35948</v>
      </c>
      <c r="AL128" s="819"/>
      <c r="AM128" s="819"/>
      <c r="AN128" s="819"/>
      <c r="AO128" s="820"/>
      <c r="AP128" s="822"/>
      <c r="AQ128" s="823"/>
      <c r="AR128" s="823"/>
      <c r="AS128" s="823"/>
      <c r="AT128" s="824"/>
      <c r="AU128" s="235"/>
      <c r="AV128" s="235"/>
      <c r="AW128" s="235"/>
      <c r="AX128" s="825" t="s">
        <v>457</v>
      </c>
      <c r="AY128" s="826"/>
      <c r="AZ128" s="826"/>
      <c r="BA128" s="826"/>
      <c r="BB128" s="826"/>
      <c r="BC128" s="826"/>
      <c r="BD128" s="826"/>
      <c r="BE128" s="827"/>
      <c r="BF128" s="804" t="s">
        <v>113</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458</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459</v>
      </c>
      <c r="X129" s="795"/>
      <c r="Y129" s="795"/>
      <c r="Z129" s="796"/>
      <c r="AA129" s="797">
        <v>4982595</v>
      </c>
      <c r="AB129" s="798"/>
      <c r="AC129" s="798"/>
      <c r="AD129" s="798"/>
      <c r="AE129" s="799"/>
      <c r="AF129" s="800">
        <v>4967918</v>
      </c>
      <c r="AG129" s="798"/>
      <c r="AH129" s="798"/>
      <c r="AI129" s="798"/>
      <c r="AJ129" s="799"/>
      <c r="AK129" s="800">
        <v>4766778</v>
      </c>
      <c r="AL129" s="798"/>
      <c r="AM129" s="798"/>
      <c r="AN129" s="798"/>
      <c r="AO129" s="799"/>
      <c r="AP129" s="801"/>
      <c r="AQ129" s="802"/>
      <c r="AR129" s="802"/>
      <c r="AS129" s="802"/>
      <c r="AT129" s="803"/>
      <c r="AU129" s="237"/>
      <c r="AV129" s="237"/>
      <c r="AW129" s="237"/>
      <c r="AX129" s="767" t="s">
        <v>460</v>
      </c>
      <c r="AY129" s="768"/>
      <c r="AZ129" s="768"/>
      <c r="BA129" s="768"/>
      <c r="BB129" s="768"/>
      <c r="BC129" s="768"/>
      <c r="BD129" s="768"/>
      <c r="BE129" s="769"/>
      <c r="BF129" s="787" t="s">
        <v>113</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462</v>
      </c>
      <c r="X130" s="795"/>
      <c r="Y130" s="795"/>
      <c r="Z130" s="796"/>
      <c r="AA130" s="797">
        <v>1214099</v>
      </c>
      <c r="AB130" s="798"/>
      <c r="AC130" s="798"/>
      <c r="AD130" s="798"/>
      <c r="AE130" s="799"/>
      <c r="AF130" s="800">
        <v>1131182</v>
      </c>
      <c r="AG130" s="798"/>
      <c r="AH130" s="798"/>
      <c r="AI130" s="798"/>
      <c r="AJ130" s="799"/>
      <c r="AK130" s="800">
        <v>1075727</v>
      </c>
      <c r="AL130" s="798"/>
      <c r="AM130" s="798"/>
      <c r="AN130" s="798"/>
      <c r="AO130" s="799"/>
      <c r="AP130" s="801"/>
      <c r="AQ130" s="802"/>
      <c r="AR130" s="802"/>
      <c r="AS130" s="802"/>
      <c r="AT130" s="803"/>
      <c r="AU130" s="237"/>
      <c r="AV130" s="237"/>
      <c r="AW130" s="237"/>
      <c r="AX130" s="767" t="s">
        <v>463</v>
      </c>
      <c r="AY130" s="768"/>
      <c r="AZ130" s="768"/>
      <c r="BA130" s="768"/>
      <c r="BB130" s="768"/>
      <c r="BC130" s="768"/>
      <c r="BD130" s="768"/>
      <c r="BE130" s="769"/>
      <c r="BF130" s="770">
        <v>10.9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464</v>
      </c>
      <c r="X131" s="778"/>
      <c r="Y131" s="778"/>
      <c r="Z131" s="779"/>
      <c r="AA131" s="780">
        <v>3768496</v>
      </c>
      <c r="AB131" s="781"/>
      <c r="AC131" s="781"/>
      <c r="AD131" s="781"/>
      <c r="AE131" s="782"/>
      <c r="AF131" s="783">
        <v>3836736</v>
      </c>
      <c r="AG131" s="781"/>
      <c r="AH131" s="781"/>
      <c r="AI131" s="781"/>
      <c r="AJ131" s="782"/>
      <c r="AK131" s="783">
        <v>3691051</v>
      </c>
      <c r="AL131" s="781"/>
      <c r="AM131" s="781"/>
      <c r="AN131" s="781"/>
      <c r="AO131" s="782"/>
      <c r="AP131" s="784"/>
      <c r="AQ131" s="785"/>
      <c r="AR131" s="785"/>
      <c r="AS131" s="785"/>
      <c r="AT131" s="786"/>
      <c r="AU131" s="237"/>
      <c r="AV131" s="237"/>
      <c r="AW131" s="237"/>
      <c r="AX131" s="745" t="s">
        <v>465</v>
      </c>
      <c r="AY131" s="746"/>
      <c r="AZ131" s="746"/>
      <c r="BA131" s="746"/>
      <c r="BB131" s="746"/>
      <c r="BC131" s="746"/>
      <c r="BD131" s="746"/>
      <c r="BE131" s="747"/>
      <c r="BF131" s="748">
        <v>102.6</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467</v>
      </c>
      <c r="W132" s="758"/>
      <c r="X132" s="758"/>
      <c r="Y132" s="758"/>
      <c r="Z132" s="759"/>
      <c r="AA132" s="760">
        <v>10.51087755</v>
      </c>
      <c r="AB132" s="761"/>
      <c r="AC132" s="761"/>
      <c r="AD132" s="761"/>
      <c r="AE132" s="762"/>
      <c r="AF132" s="763">
        <v>11.075507930000001</v>
      </c>
      <c r="AG132" s="761"/>
      <c r="AH132" s="761"/>
      <c r="AI132" s="761"/>
      <c r="AJ132" s="762"/>
      <c r="AK132" s="763">
        <v>11.222494620000001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468</v>
      </c>
      <c r="W133" s="737"/>
      <c r="X133" s="737"/>
      <c r="Y133" s="737"/>
      <c r="Z133" s="738"/>
      <c r="AA133" s="739">
        <v>11.4</v>
      </c>
      <c r="AB133" s="740"/>
      <c r="AC133" s="740"/>
      <c r="AD133" s="740"/>
      <c r="AE133" s="741"/>
      <c r="AF133" s="739">
        <v>10.9</v>
      </c>
      <c r="AG133" s="740"/>
      <c r="AH133" s="740"/>
      <c r="AI133" s="740"/>
      <c r="AJ133" s="741"/>
      <c r="AK133" s="739">
        <v>10.9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40" zoomScaleNormal="85" zoomScaleSheetLayoutView="4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5" zoomScaleNormal="5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9" zoomScale="70" zoomScaleSheetLayoutView="70" workbookViewId="0">
      <selection activeCell="A5" sqref="A5"/>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52" t="s">
        <v>471</v>
      </c>
      <c r="L7" s="256"/>
      <c r="M7" s="257" t="s">
        <v>472</v>
      </c>
      <c r="N7" s="258"/>
    </row>
    <row r="8" spans="1:16" x14ac:dyDescent="0.15">
      <c r="A8" s="250"/>
      <c r="B8" s="246"/>
      <c r="C8" s="246"/>
      <c r="D8" s="246"/>
      <c r="E8" s="246"/>
      <c r="F8" s="246"/>
      <c r="G8" s="259"/>
      <c r="H8" s="260"/>
      <c r="I8" s="260"/>
      <c r="J8" s="261"/>
      <c r="K8" s="1153"/>
      <c r="L8" s="262" t="s">
        <v>473</v>
      </c>
      <c r="M8" s="263" t="s">
        <v>474</v>
      </c>
      <c r="N8" s="264" t="s">
        <v>475</v>
      </c>
    </row>
    <row r="9" spans="1:16" x14ac:dyDescent="0.15">
      <c r="A9" s="250"/>
      <c r="B9" s="246"/>
      <c r="C9" s="246"/>
      <c r="D9" s="246"/>
      <c r="E9" s="246"/>
      <c r="F9" s="246"/>
      <c r="G9" s="1166" t="s">
        <v>476</v>
      </c>
      <c r="H9" s="1167"/>
      <c r="I9" s="1167"/>
      <c r="J9" s="1168"/>
      <c r="K9" s="265">
        <v>1269357</v>
      </c>
      <c r="L9" s="266">
        <v>163556</v>
      </c>
      <c r="M9" s="267">
        <v>115876</v>
      </c>
      <c r="N9" s="268">
        <v>41.1</v>
      </c>
    </row>
    <row r="10" spans="1:16" x14ac:dyDescent="0.15">
      <c r="A10" s="250"/>
      <c r="B10" s="246"/>
      <c r="C10" s="246"/>
      <c r="D10" s="246"/>
      <c r="E10" s="246"/>
      <c r="F10" s="246"/>
      <c r="G10" s="1166" t="s">
        <v>477</v>
      </c>
      <c r="H10" s="1167"/>
      <c r="I10" s="1167"/>
      <c r="J10" s="1168"/>
      <c r="K10" s="269">
        <v>287217</v>
      </c>
      <c r="L10" s="270">
        <v>37008</v>
      </c>
      <c r="M10" s="271">
        <v>10922</v>
      </c>
      <c r="N10" s="272">
        <v>238.8</v>
      </c>
    </row>
    <row r="11" spans="1:16" ht="13.5" customHeight="1" x14ac:dyDescent="0.15">
      <c r="A11" s="250"/>
      <c r="B11" s="246"/>
      <c r="C11" s="246"/>
      <c r="D11" s="246"/>
      <c r="E11" s="246"/>
      <c r="F11" s="246"/>
      <c r="G11" s="1166" t="s">
        <v>478</v>
      </c>
      <c r="H11" s="1167"/>
      <c r="I11" s="1167"/>
      <c r="J11" s="1168"/>
      <c r="K11" s="269">
        <v>227129</v>
      </c>
      <c r="L11" s="270">
        <v>29265</v>
      </c>
      <c r="M11" s="271">
        <v>18462</v>
      </c>
      <c r="N11" s="272">
        <v>58.5</v>
      </c>
    </row>
    <row r="12" spans="1:16" ht="13.5" customHeight="1" x14ac:dyDescent="0.15">
      <c r="A12" s="250"/>
      <c r="B12" s="246"/>
      <c r="C12" s="246"/>
      <c r="D12" s="246"/>
      <c r="E12" s="246"/>
      <c r="F12" s="246"/>
      <c r="G12" s="1166" t="s">
        <v>479</v>
      </c>
      <c r="H12" s="1167"/>
      <c r="I12" s="1167"/>
      <c r="J12" s="1168"/>
      <c r="K12" s="269">
        <v>23236</v>
      </c>
      <c r="L12" s="270">
        <v>2994</v>
      </c>
      <c r="M12" s="271">
        <v>746</v>
      </c>
      <c r="N12" s="272">
        <v>301.3</v>
      </c>
    </row>
    <row r="13" spans="1:16" ht="13.5" customHeight="1" x14ac:dyDescent="0.15">
      <c r="A13" s="250"/>
      <c r="B13" s="246"/>
      <c r="C13" s="246"/>
      <c r="D13" s="246"/>
      <c r="E13" s="246"/>
      <c r="F13" s="246"/>
      <c r="G13" s="1166" t="s">
        <v>480</v>
      </c>
      <c r="H13" s="1167"/>
      <c r="I13" s="1167"/>
      <c r="J13" s="1168"/>
      <c r="K13" s="269" t="s">
        <v>481</v>
      </c>
      <c r="L13" s="270" t="s">
        <v>481</v>
      </c>
      <c r="M13" s="271" t="s">
        <v>481</v>
      </c>
      <c r="N13" s="272" t="s">
        <v>481</v>
      </c>
    </row>
    <row r="14" spans="1:16" ht="13.5" customHeight="1" x14ac:dyDescent="0.15">
      <c r="A14" s="250"/>
      <c r="B14" s="246"/>
      <c r="C14" s="246"/>
      <c r="D14" s="246"/>
      <c r="E14" s="246"/>
      <c r="F14" s="246"/>
      <c r="G14" s="1166" t="s">
        <v>482</v>
      </c>
      <c r="H14" s="1167"/>
      <c r="I14" s="1167"/>
      <c r="J14" s="1168"/>
      <c r="K14" s="269">
        <v>32630</v>
      </c>
      <c r="L14" s="270">
        <v>4204</v>
      </c>
      <c r="M14" s="271">
        <v>5201</v>
      </c>
      <c r="N14" s="272">
        <v>-19.2</v>
      </c>
    </row>
    <row r="15" spans="1:16" ht="13.5" customHeight="1" x14ac:dyDescent="0.15">
      <c r="A15" s="250"/>
      <c r="B15" s="246"/>
      <c r="C15" s="246"/>
      <c r="D15" s="246"/>
      <c r="E15" s="246"/>
      <c r="F15" s="246"/>
      <c r="G15" s="1166" t="s">
        <v>483</v>
      </c>
      <c r="H15" s="1167"/>
      <c r="I15" s="1167"/>
      <c r="J15" s="1168"/>
      <c r="K15" s="269">
        <v>314</v>
      </c>
      <c r="L15" s="270">
        <v>40</v>
      </c>
      <c r="M15" s="271">
        <v>2624</v>
      </c>
      <c r="N15" s="272">
        <v>-98.5</v>
      </c>
    </row>
    <row r="16" spans="1:16" x14ac:dyDescent="0.15">
      <c r="A16" s="250"/>
      <c r="B16" s="246"/>
      <c r="C16" s="246"/>
      <c r="D16" s="246"/>
      <c r="E16" s="246"/>
      <c r="F16" s="246"/>
      <c r="G16" s="1169" t="s">
        <v>484</v>
      </c>
      <c r="H16" s="1170"/>
      <c r="I16" s="1170"/>
      <c r="J16" s="1171"/>
      <c r="K16" s="270">
        <v>-119898</v>
      </c>
      <c r="L16" s="270">
        <v>-15449</v>
      </c>
      <c r="M16" s="271">
        <v>-12273</v>
      </c>
      <c r="N16" s="272">
        <v>25.9</v>
      </c>
    </row>
    <row r="17" spans="1:16" x14ac:dyDescent="0.15">
      <c r="A17" s="250"/>
      <c r="B17" s="246"/>
      <c r="C17" s="246"/>
      <c r="D17" s="246"/>
      <c r="E17" s="246"/>
      <c r="F17" s="246"/>
      <c r="G17" s="1169" t="s">
        <v>169</v>
      </c>
      <c r="H17" s="1170"/>
      <c r="I17" s="1170"/>
      <c r="J17" s="1171"/>
      <c r="K17" s="270">
        <v>1719985</v>
      </c>
      <c r="L17" s="270">
        <v>221619</v>
      </c>
      <c r="M17" s="271">
        <v>141557</v>
      </c>
      <c r="N17" s="272">
        <v>56.6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63" t="s">
        <v>489</v>
      </c>
      <c r="H21" s="1164"/>
      <c r="I21" s="1164"/>
      <c r="J21" s="1165"/>
      <c r="K21" s="282">
        <v>15.85</v>
      </c>
      <c r="L21" s="283">
        <v>13.44</v>
      </c>
      <c r="M21" s="284">
        <v>2.41</v>
      </c>
      <c r="N21" s="251"/>
      <c r="O21" s="285"/>
      <c r="P21" s="281"/>
    </row>
    <row r="22" spans="1:16" s="286" customFormat="1" x14ac:dyDescent="0.15">
      <c r="A22" s="281"/>
      <c r="B22" s="251"/>
      <c r="C22" s="251"/>
      <c r="D22" s="251"/>
      <c r="E22" s="251"/>
      <c r="F22" s="251"/>
      <c r="G22" s="1163" t="s">
        <v>490</v>
      </c>
      <c r="H22" s="1164"/>
      <c r="I22" s="1164"/>
      <c r="J22" s="1165"/>
      <c r="K22" s="287">
        <v>98.8</v>
      </c>
      <c r="L22" s="288">
        <v>94.9</v>
      </c>
      <c r="M22" s="289">
        <v>3.9</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52" t="s">
        <v>471</v>
      </c>
      <c r="L30" s="256"/>
      <c r="M30" s="257" t="s">
        <v>472</v>
      </c>
      <c r="N30" s="258"/>
    </row>
    <row r="31" spans="1:16" x14ac:dyDescent="0.15">
      <c r="A31" s="250"/>
      <c r="B31" s="246"/>
      <c r="C31" s="246"/>
      <c r="D31" s="246"/>
      <c r="E31" s="246"/>
      <c r="F31" s="246"/>
      <c r="G31" s="259"/>
      <c r="H31" s="260"/>
      <c r="I31" s="260"/>
      <c r="J31" s="261"/>
      <c r="K31" s="1153"/>
      <c r="L31" s="262" t="s">
        <v>473</v>
      </c>
      <c r="M31" s="263" t="s">
        <v>474</v>
      </c>
      <c r="N31" s="264" t="s">
        <v>475</v>
      </c>
    </row>
    <row r="32" spans="1:16" ht="27" customHeight="1" x14ac:dyDescent="0.15">
      <c r="A32" s="250"/>
      <c r="B32" s="246"/>
      <c r="C32" s="246"/>
      <c r="D32" s="246"/>
      <c r="E32" s="246"/>
      <c r="F32" s="246"/>
      <c r="G32" s="1154" t="s">
        <v>494</v>
      </c>
      <c r="H32" s="1155"/>
      <c r="I32" s="1155"/>
      <c r="J32" s="1156"/>
      <c r="K32" s="296">
        <v>1218645</v>
      </c>
      <c r="L32" s="296">
        <v>157022</v>
      </c>
      <c r="M32" s="297">
        <v>70006</v>
      </c>
      <c r="N32" s="298">
        <v>124.3</v>
      </c>
    </row>
    <row r="33" spans="1:16" ht="13.5" customHeight="1" x14ac:dyDescent="0.15">
      <c r="A33" s="250"/>
      <c r="B33" s="246"/>
      <c r="C33" s="246"/>
      <c r="D33" s="246"/>
      <c r="E33" s="246"/>
      <c r="F33" s="246"/>
      <c r="G33" s="1154" t="s">
        <v>495</v>
      </c>
      <c r="H33" s="1155"/>
      <c r="I33" s="1155"/>
      <c r="J33" s="1156"/>
      <c r="K33" s="296" t="s">
        <v>481</v>
      </c>
      <c r="L33" s="296" t="s">
        <v>481</v>
      </c>
      <c r="M33" s="297" t="s">
        <v>481</v>
      </c>
      <c r="N33" s="298" t="s">
        <v>481</v>
      </c>
    </row>
    <row r="34" spans="1:16" ht="27" customHeight="1" x14ac:dyDescent="0.15">
      <c r="A34" s="250"/>
      <c r="B34" s="246"/>
      <c r="C34" s="246"/>
      <c r="D34" s="246"/>
      <c r="E34" s="246"/>
      <c r="F34" s="246"/>
      <c r="G34" s="1154" t="s">
        <v>496</v>
      </c>
      <c r="H34" s="1155"/>
      <c r="I34" s="1155"/>
      <c r="J34" s="1156"/>
      <c r="K34" s="296" t="s">
        <v>481</v>
      </c>
      <c r="L34" s="296" t="s">
        <v>481</v>
      </c>
      <c r="M34" s="297">
        <v>1</v>
      </c>
      <c r="N34" s="298" t="s">
        <v>481</v>
      </c>
    </row>
    <row r="35" spans="1:16" ht="27" customHeight="1" x14ac:dyDescent="0.15">
      <c r="A35" s="250"/>
      <c r="B35" s="246"/>
      <c r="C35" s="246"/>
      <c r="D35" s="246"/>
      <c r="E35" s="246"/>
      <c r="F35" s="246"/>
      <c r="G35" s="1154" t="s">
        <v>497</v>
      </c>
      <c r="H35" s="1155"/>
      <c r="I35" s="1155"/>
      <c r="J35" s="1156"/>
      <c r="K35" s="296">
        <v>265611</v>
      </c>
      <c r="L35" s="296">
        <v>34224</v>
      </c>
      <c r="M35" s="297">
        <v>19095</v>
      </c>
      <c r="N35" s="298">
        <v>79.2</v>
      </c>
    </row>
    <row r="36" spans="1:16" ht="27" customHeight="1" x14ac:dyDescent="0.15">
      <c r="A36" s="250"/>
      <c r="B36" s="246"/>
      <c r="C36" s="246"/>
      <c r="D36" s="246"/>
      <c r="E36" s="246"/>
      <c r="F36" s="246"/>
      <c r="G36" s="1154" t="s">
        <v>498</v>
      </c>
      <c r="H36" s="1155"/>
      <c r="I36" s="1155"/>
      <c r="J36" s="1156"/>
      <c r="K36" s="296">
        <v>31252</v>
      </c>
      <c r="L36" s="296">
        <v>4027</v>
      </c>
      <c r="M36" s="297">
        <v>5066</v>
      </c>
      <c r="N36" s="298">
        <v>-20.5</v>
      </c>
    </row>
    <row r="37" spans="1:16" ht="13.5" customHeight="1" x14ac:dyDescent="0.15">
      <c r="A37" s="250"/>
      <c r="B37" s="246"/>
      <c r="C37" s="246"/>
      <c r="D37" s="246"/>
      <c r="E37" s="246"/>
      <c r="F37" s="246"/>
      <c r="G37" s="1154" t="s">
        <v>499</v>
      </c>
      <c r="H37" s="1155"/>
      <c r="I37" s="1155"/>
      <c r="J37" s="1156"/>
      <c r="K37" s="296">
        <v>10356</v>
      </c>
      <c r="L37" s="296">
        <v>1334</v>
      </c>
      <c r="M37" s="297">
        <v>1361</v>
      </c>
      <c r="N37" s="298">
        <v>-2</v>
      </c>
    </row>
    <row r="38" spans="1:16" ht="27" customHeight="1" x14ac:dyDescent="0.15">
      <c r="A38" s="250"/>
      <c r="B38" s="246"/>
      <c r="C38" s="246"/>
      <c r="D38" s="246"/>
      <c r="E38" s="246"/>
      <c r="F38" s="246"/>
      <c r="G38" s="1157" t="s">
        <v>500</v>
      </c>
      <c r="H38" s="1158"/>
      <c r="I38" s="1158"/>
      <c r="J38" s="1159"/>
      <c r="K38" s="299">
        <v>39</v>
      </c>
      <c r="L38" s="299">
        <v>5</v>
      </c>
      <c r="M38" s="300">
        <v>15</v>
      </c>
      <c r="N38" s="301">
        <v>-66.7</v>
      </c>
      <c r="O38" s="295"/>
    </row>
    <row r="39" spans="1:16" x14ac:dyDescent="0.15">
      <c r="A39" s="250"/>
      <c r="B39" s="246"/>
      <c r="C39" s="246"/>
      <c r="D39" s="246"/>
      <c r="E39" s="246"/>
      <c r="F39" s="246"/>
      <c r="G39" s="1157" t="s">
        <v>501</v>
      </c>
      <c r="H39" s="1158"/>
      <c r="I39" s="1158"/>
      <c r="J39" s="1159"/>
      <c r="K39" s="302">
        <v>-35948</v>
      </c>
      <c r="L39" s="302">
        <v>-4632</v>
      </c>
      <c r="M39" s="303">
        <v>-2978</v>
      </c>
      <c r="N39" s="304">
        <v>55.5</v>
      </c>
      <c r="O39" s="295"/>
    </row>
    <row r="40" spans="1:16" ht="27" customHeight="1" x14ac:dyDescent="0.15">
      <c r="A40" s="250"/>
      <c r="B40" s="246"/>
      <c r="C40" s="246"/>
      <c r="D40" s="246"/>
      <c r="E40" s="246"/>
      <c r="F40" s="246"/>
      <c r="G40" s="1154" t="s">
        <v>502</v>
      </c>
      <c r="H40" s="1155"/>
      <c r="I40" s="1155"/>
      <c r="J40" s="1156"/>
      <c r="K40" s="302">
        <v>-1075727</v>
      </c>
      <c r="L40" s="302">
        <v>-138607</v>
      </c>
      <c r="M40" s="303">
        <v>-63538</v>
      </c>
      <c r="N40" s="304">
        <v>118.1</v>
      </c>
      <c r="O40" s="295"/>
    </row>
    <row r="41" spans="1:16" x14ac:dyDescent="0.15">
      <c r="A41" s="250"/>
      <c r="B41" s="246"/>
      <c r="C41" s="246"/>
      <c r="D41" s="246"/>
      <c r="E41" s="246"/>
      <c r="F41" s="246"/>
      <c r="G41" s="1160" t="s">
        <v>280</v>
      </c>
      <c r="H41" s="1161"/>
      <c r="I41" s="1161"/>
      <c r="J41" s="1162"/>
      <c r="K41" s="296">
        <v>414228</v>
      </c>
      <c r="L41" s="302">
        <v>53373</v>
      </c>
      <c r="M41" s="303">
        <v>29028</v>
      </c>
      <c r="N41" s="304">
        <v>83.9</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47" t="s">
        <v>471</v>
      </c>
      <c r="J49" s="1149" t="s">
        <v>506</v>
      </c>
      <c r="K49" s="1150"/>
      <c r="L49" s="1150"/>
      <c r="M49" s="1150"/>
      <c r="N49" s="1151"/>
    </row>
    <row r="50" spans="1:14" x14ac:dyDescent="0.15">
      <c r="A50" s="250"/>
      <c r="B50" s="246"/>
      <c r="C50" s="246"/>
      <c r="D50" s="246"/>
      <c r="E50" s="246"/>
      <c r="F50" s="246"/>
      <c r="G50" s="314"/>
      <c r="H50" s="315"/>
      <c r="I50" s="1148"/>
      <c r="J50" s="316" t="s">
        <v>507</v>
      </c>
      <c r="K50" s="317" t="s">
        <v>508</v>
      </c>
      <c r="L50" s="318" t="s">
        <v>509</v>
      </c>
      <c r="M50" s="319" t="s">
        <v>510</v>
      </c>
      <c r="N50" s="320" t="s">
        <v>511</v>
      </c>
    </row>
    <row r="51" spans="1:14" x14ac:dyDescent="0.15">
      <c r="A51" s="250"/>
      <c r="B51" s="246"/>
      <c r="C51" s="246"/>
      <c r="D51" s="246"/>
      <c r="E51" s="246"/>
      <c r="F51" s="246"/>
      <c r="G51" s="312" t="s">
        <v>512</v>
      </c>
      <c r="H51" s="313"/>
      <c r="I51" s="321">
        <v>1000974</v>
      </c>
      <c r="J51" s="322">
        <v>121315</v>
      </c>
      <c r="K51" s="323">
        <v>32.4</v>
      </c>
      <c r="L51" s="324">
        <v>94828</v>
      </c>
      <c r="M51" s="325">
        <v>3.1</v>
      </c>
      <c r="N51" s="326">
        <v>29.3</v>
      </c>
    </row>
    <row r="52" spans="1:14" x14ac:dyDescent="0.15">
      <c r="A52" s="250"/>
      <c r="B52" s="246"/>
      <c r="C52" s="246"/>
      <c r="D52" s="246"/>
      <c r="E52" s="246"/>
      <c r="F52" s="246"/>
      <c r="G52" s="327"/>
      <c r="H52" s="328" t="s">
        <v>513</v>
      </c>
      <c r="I52" s="329">
        <v>371777</v>
      </c>
      <c r="J52" s="330">
        <v>45058</v>
      </c>
      <c r="K52" s="331">
        <v>11.8</v>
      </c>
      <c r="L52" s="332">
        <v>55133</v>
      </c>
      <c r="M52" s="333">
        <v>4.9000000000000004</v>
      </c>
      <c r="N52" s="334">
        <v>6.9</v>
      </c>
    </row>
    <row r="53" spans="1:14" x14ac:dyDescent="0.15">
      <c r="A53" s="250"/>
      <c r="B53" s="246"/>
      <c r="C53" s="246"/>
      <c r="D53" s="246"/>
      <c r="E53" s="246"/>
      <c r="F53" s="246"/>
      <c r="G53" s="312" t="s">
        <v>514</v>
      </c>
      <c r="H53" s="313"/>
      <c r="I53" s="321">
        <v>1230778</v>
      </c>
      <c r="J53" s="322">
        <v>150150</v>
      </c>
      <c r="K53" s="323">
        <v>23.8</v>
      </c>
      <c r="L53" s="324">
        <v>119674</v>
      </c>
      <c r="M53" s="325">
        <v>26.2</v>
      </c>
      <c r="N53" s="326">
        <v>-2.4</v>
      </c>
    </row>
    <row r="54" spans="1:14" x14ac:dyDescent="0.15">
      <c r="A54" s="250"/>
      <c r="B54" s="246"/>
      <c r="C54" s="246"/>
      <c r="D54" s="246"/>
      <c r="E54" s="246"/>
      <c r="F54" s="246"/>
      <c r="G54" s="327"/>
      <c r="H54" s="328" t="s">
        <v>513</v>
      </c>
      <c r="I54" s="329">
        <v>488934</v>
      </c>
      <c r="J54" s="330">
        <v>59648</v>
      </c>
      <c r="K54" s="331">
        <v>32.4</v>
      </c>
      <c r="L54" s="332">
        <v>57803</v>
      </c>
      <c r="M54" s="333">
        <v>4.8</v>
      </c>
      <c r="N54" s="334">
        <v>27.6</v>
      </c>
    </row>
    <row r="55" spans="1:14" x14ac:dyDescent="0.15">
      <c r="A55" s="250"/>
      <c r="B55" s="246"/>
      <c r="C55" s="246"/>
      <c r="D55" s="246"/>
      <c r="E55" s="246"/>
      <c r="F55" s="246"/>
      <c r="G55" s="312" t="s">
        <v>515</v>
      </c>
      <c r="H55" s="313"/>
      <c r="I55" s="321">
        <v>1463903</v>
      </c>
      <c r="J55" s="322">
        <v>182691</v>
      </c>
      <c r="K55" s="323">
        <v>21.7</v>
      </c>
      <c r="L55" s="324">
        <v>119685</v>
      </c>
      <c r="M55" s="325">
        <v>0</v>
      </c>
      <c r="N55" s="326">
        <v>21.7</v>
      </c>
    </row>
    <row r="56" spans="1:14" x14ac:dyDescent="0.15">
      <c r="A56" s="250"/>
      <c r="B56" s="246"/>
      <c r="C56" s="246"/>
      <c r="D56" s="246"/>
      <c r="E56" s="246"/>
      <c r="F56" s="246"/>
      <c r="G56" s="327"/>
      <c r="H56" s="328" t="s">
        <v>513</v>
      </c>
      <c r="I56" s="329">
        <v>765092</v>
      </c>
      <c r="J56" s="330">
        <v>95481</v>
      </c>
      <c r="K56" s="331">
        <v>60.1</v>
      </c>
      <c r="L56" s="332">
        <v>68464</v>
      </c>
      <c r="M56" s="333">
        <v>18.399999999999999</v>
      </c>
      <c r="N56" s="334">
        <v>41.7</v>
      </c>
    </row>
    <row r="57" spans="1:14" x14ac:dyDescent="0.15">
      <c r="A57" s="250"/>
      <c r="B57" s="246"/>
      <c r="C57" s="246"/>
      <c r="D57" s="246"/>
      <c r="E57" s="246"/>
      <c r="F57" s="246"/>
      <c r="G57" s="312" t="s">
        <v>516</v>
      </c>
      <c r="H57" s="313"/>
      <c r="I57" s="321">
        <v>1582046</v>
      </c>
      <c r="J57" s="322">
        <v>200208</v>
      </c>
      <c r="K57" s="323">
        <v>9.6</v>
      </c>
      <c r="L57" s="324">
        <v>109920</v>
      </c>
      <c r="M57" s="325">
        <v>-8.1999999999999993</v>
      </c>
      <c r="N57" s="326">
        <v>17.8</v>
      </c>
    </row>
    <row r="58" spans="1:14" x14ac:dyDescent="0.15">
      <c r="A58" s="250"/>
      <c r="B58" s="246"/>
      <c r="C58" s="246"/>
      <c r="D58" s="246"/>
      <c r="E58" s="246"/>
      <c r="F58" s="246"/>
      <c r="G58" s="327"/>
      <c r="H58" s="328" t="s">
        <v>513</v>
      </c>
      <c r="I58" s="329">
        <v>737759</v>
      </c>
      <c r="J58" s="330">
        <v>93364</v>
      </c>
      <c r="K58" s="331">
        <v>-2.2000000000000002</v>
      </c>
      <c r="L58" s="332">
        <v>62739</v>
      </c>
      <c r="M58" s="333">
        <v>-8.4</v>
      </c>
      <c r="N58" s="334">
        <v>6.2</v>
      </c>
    </row>
    <row r="59" spans="1:14" x14ac:dyDescent="0.15">
      <c r="A59" s="250"/>
      <c r="B59" s="246"/>
      <c r="C59" s="246"/>
      <c r="D59" s="246"/>
      <c r="E59" s="246"/>
      <c r="F59" s="246"/>
      <c r="G59" s="312" t="s">
        <v>517</v>
      </c>
      <c r="H59" s="313"/>
      <c r="I59" s="321">
        <v>1501308</v>
      </c>
      <c r="J59" s="322">
        <v>193443</v>
      </c>
      <c r="K59" s="323">
        <v>-3.4</v>
      </c>
      <c r="L59" s="324">
        <v>119882</v>
      </c>
      <c r="M59" s="325">
        <v>9.1</v>
      </c>
      <c r="N59" s="326">
        <v>-12.5</v>
      </c>
    </row>
    <row r="60" spans="1:14" x14ac:dyDescent="0.15">
      <c r="A60" s="250"/>
      <c r="B60" s="246"/>
      <c r="C60" s="246"/>
      <c r="D60" s="246"/>
      <c r="E60" s="246"/>
      <c r="F60" s="246"/>
      <c r="G60" s="327"/>
      <c r="H60" s="328" t="s">
        <v>513</v>
      </c>
      <c r="I60" s="335">
        <v>774961</v>
      </c>
      <c r="J60" s="330">
        <v>99853</v>
      </c>
      <c r="K60" s="331">
        <v>7</v>
      </c>
      <c r="L60" s="332">
        <v>66481</v>
      </c>
      <c r="M60" s="333">
        <v>6</v>
      </c>
      <c r="N60" s="334">
        <v>1</v>
      </c>
    </row>
    <row r="61" spans="1:14" x14ac:dyDescent="0.15">
      <c r="A61" s="250"/>
      <c r="B61" s="246"/>
      <c r="C61" s="246"/>
      <c r="D61" s="246"/>
      <c r="E61" s="246"/>
      <c r="F61" s="246"/>
      <c r="G61" s="312" t="s">
        <v>518</v>
      </c>
      <c r="H61" s="336"/>
      <c r="I61" s="337">
        <v>1355802</v>
      </c>
      <c r="J61" s="338">
        <v>169561</v>
      </c>
      <c r="K61" s="339">
        <v>16.8</v>
      </c>
      <c r="L61" s="340">
        <v>112798</v>
      </c>
      <c r="M61" s="341">
        <v>6</v>
      </c>
      <c r="N61" s="326">
        <v>10.8</v>
      </c>
    </row>
    <row r="62" spans="1:14" x14ac:dyDescent="0.15">
      <c r="A62" s="250"/>
      <c r="B62" s="246"/>
      <c r="C62" s="246"/>
      <c r="D62" s="246"/>
      <c r="E62" s="246"/>
      <c r="F62" s="246"/>
      <c r="G62" s="327"/>
      <c r="H62" s="328" t="s">
        <v>513</v>
      </c>
      <c r="I62" s="329">
        <v>627705</v>
      </c>
      <c r="J62" s="330">
        <v>78681</v>
      </c>
      <c r="K62" s="331">
        <v>21.8</v>
      </c>
      <c r="L62" s="332">
        <v>62124</v>
      </c>
      <c r="M62" s="333">
        <v>5.0999999999999996</v>
      </c>
      <c r="N62" s="334">
        <v>16.7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40" zoomScaleNormal="4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40" zoomScaleNormal="4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election sqref="A1:XFD104857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72" t="s">
        <v>3</v>
      </c>
      <c r="D47" s="1172"/>
      <c r="E47" s="1173"/>
      <c r="F47" s="11">
        <v>32.01</v>
      </c>
      <c r="G47" s="12">
        <v>35.090000000000003</v>
      </c>
      <c r="H47" s="12">
        <v>32.729999999999997</v>
      </c>
      <c r="I47" s="12">
        <v>30.78</v>
      </c>
      <c r="J47" s="13">
        <v>30.29</v>
      </c>
    </row>
    <row r="48" spans="2:10" ht="57.75" customHeight="1" x14ac:dyDescent="0.15">
      <c r="B48" s="14"/>
      <c r="C48" s="1174" t="s">
        <v>4</v>
      </c>
      <c r="D48" s="1174"/>
      <c r="E48" s="1175"/>
      <c r="F48" s="15">
        <v>1.89</v>
      </c>
      <c r="G48" s="16">
        <v>2.1800000000000002</v>
      </c>
      <c r="H48" s="16">
        <v>1.45</v>
      </c>
      <c r="I48" s="16">
        <v>2.71</v>
      </c>
      <c r="J48" s="17">
        <v>1.78</v>
      </c>
    </row>
    <row r="49" spans="2:10" ht="57.75" customHeight="1" thickBot="1" x14ac:dyDescent="0.2">
      <c r="B49" s="18"/>
      <c r="C49" s="1176" t="s">
        <v>5</v>
      </c>
      <c r="D49" s="1176"/>
      <c r="E49" s="1177"/>
      <c r="F49" s="19">
        <v>6.8</v>
      </c>
      <c r="G49" s="20">
        <v>2.81</v>
      </c>
      <c r="H49" s="20" t="s">
        <v>525</v>
      </c>
      <c r="I49" s="20">
        <v>2.5099999999999998</v>
      </c>
      <c r="J49" s="21">
        <v>2.56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2018-03-28T04:49:14Z</cp:lastPrinted>
  <dcterms:created xsi:type="dcterms:W3CDTF">2018-01-24T05:53:00Z</dcterms:created>
  <dcterms:modified xsi:type="dcterms:W3CDTF">2018-10-22T00:12:52Z</dcterms:modified>
  <cp:category/>
</cp:coreProperties>
</file>