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5" windowWidth="14940" windowHeight="7770" tabRatio="9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AM36" i="9"/>
  <c r="AM35" i="9"/>
  <c r="BW34" i="9"/>
  <c r="BW35" i="9" s="1"/>
  <c r="BW36" i="9" s="1"/>
  <c r="BW37" i="9" s="1"/>
  <c r="BW38" i="9" s="1"/>
  <c r="BW39" i="9" s="1"/>
  <c r="BW40" i="9" s="1"/>
  <c r="BW41" i="9" s="1"/>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U34" i="9"/>
  <c r="U35" i="9" s="1"/>
  <c r="U36" i="9" s="1"/>
  <c r="U37" i="9" s="1"/>
</calcChain>
</file>

<file path=xl/sharedStrings.xml><?xml version="1.0" encoding="utf-8"?>
<sst xmlns="http://schemas.openxmlformats.org/spreadsheetml/2006/main" count="1051" uniqueCount="566">
  <si>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</si>
  <si>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</si>
  <si>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</si>
  <si>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</si>
  <si>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</si>
  <si>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</si>
  <si>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</si>
  <si>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</si>
  <si>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</si>
  <si>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</si>
  <si>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</si>
  <si>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</si>
  <si>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</si>
  <si>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</si>
  <si>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</si>
  <si>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</si>
  <si>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</si>
  <si>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</si>
  <si>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</si>
  <si>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</si>
  <si>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</si>
  <si>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</si>
  <si>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</si>
  <si>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</si>
  <si>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</si>
  <si>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</si>
  <si>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</si>
  <si>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</si>
  <si>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</si>
  <si>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</si>
  <si>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</si>
  <si>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</si>
  <si>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</si>
  <si>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</si>
  <si>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</si>
  <si>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</si>
  <si>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</si>
  <si>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</si>
  <si>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</si>
  <si>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</si>
  <si>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</si>
  <si>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</si>
  <si>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</si>
  <si>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</si>
  <si>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</si>
  <si>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</si>
  <si>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</si>
  <si>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</si>
  <si>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</si>
  <si>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</si>
  <si>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</si>
  <si>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</si>
  <si>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</si>
  <si>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</si>
  <si>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</si>
  <si>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</si>
  <si>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</si>
  <si>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</si>
  <si>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</si>
  <si>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</si>
  <si>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</si>
  <si>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</si>
  <si>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</si>
  <si>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</si>
  <si>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</si>
  <si>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</si>
  <si>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</si>
  <si>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</si>
  <si>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</si>
  <si>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</si>
  <si>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</si>
  <si>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</si>
  <si>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</si>
  <si>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</si>
  <si>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</si>
  <si>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</si>
  <si>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</si>
  <si>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</si>
  <si>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</si>
  <si>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</si>
  <si>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</si>
  <si>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</si>
  <si>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</si>
  <si>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</si>
  <si>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</si>
  <si>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</si>
  <si>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</si>
  <si>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</si>
  <si>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</si>
  <si>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</si>
  <si>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</si>
  <si>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</si>
  <si>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</si>
  <si>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</si>
  <si>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</si>
  <si>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</si>
  <si>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</si>
  <si>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</si>
  <si>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</si>
  <si>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</si>
  <si>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</si>
  <si>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</si>
  <si>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</si>
  <si>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</si>
  <si>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</si>
  <si>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</si>
  <si>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</si>
  <si>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</si>
  <si>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</si>
  <si>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</si>
  <si>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</si>
  <si>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</si>
  <si>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</si>
  <si>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</si>
  <si>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</si>
  <si>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</si>
  <si>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</si>
  <si>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</si>
  <si>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</si>
  <si>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</si>
  <si>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</si>
  <si>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</si>
  <si>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</si>
  <si>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</si>
  <si>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</si>
  <si>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</si>
  <si>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</si>
  <si>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</si>
  <si>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</si>
  <si>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</si>
  <si>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</si>
  <si>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</si>
  <si>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</si>
  <si>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</si>
  <si>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</si>
  <si>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</si>
  <si>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</si>
  <si>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</si>
  <si>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</si>
  <si>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</si>
  <si>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</si>
  <si>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</si>
  <si>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</si>
  <si>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</si>
  <si>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</si>
  <si>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</si>
  <si>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</si>
  <si>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</si>
  <si>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</si>
  <si>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</si>
  <si>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</si>
  <si>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</si>
  <si>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</si>
  <si>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</si>
  <si>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</si>
  <si>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</si>
  <si>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</si>
  <si>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</si>
  <si>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</si>
  <si>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</si>
  <si>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</si>
  <si>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</si>
  <si>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</si>
  <si>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</si>
  <si>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</si>
  <si>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</si>
  <si>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</si>
  <si>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</si>
  <si>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</si>
  <si>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</si>
  <si>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</si>
  <si>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</si>
  <si>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</si>
  <si>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</si>
  <si>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</si>
  <si>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</si>
  <si>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</si>
  <si>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</si>
  <si>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</si>
  <si>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</si>
  <si>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</si>
  <si>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</si>
  <si>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</si>
  <si>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</si>
  <si>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</si>
  <si>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</si>
  <si>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</si>
  <si>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</si>
  <si>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</si>
  <si>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</si>
  <si>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</si>
  <si>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</si>
  <si>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</si>
  <si>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</si>
  <si>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</si>
  <si>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島根県津和野町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</si>
  <si>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</si>
  <si>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</si>
  <si>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</si>
  <si>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</si>
  <si>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</si>
  <si>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</si>
  <si>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</si>
  <si>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</si>
  <si>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</si>
  <si>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</si>
  <si>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</si>
  <si>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</si>
  <si>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</si>
  <si>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</si>
  <si>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</si>
  <si>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</si>
  <si>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</si>
  <si>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</si>
  <si>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</si>
  <si>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</si>
  <si>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</si>
  <si>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</si>
  <si>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</si>
  <si>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</si>
  <si>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</si>
  <si>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</si>
  <si>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</si>
  <si>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</si>
  <si>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</si>
  <si>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</si>
  <si>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</si>
  <si>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</si>
  <si>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</si>
  <si>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</si>
  <si>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</si>
  <si>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</si>
  <si>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</si>
  <si>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</si>
  <si>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</si>
  <si>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</si>
  <si>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</si>
  <si>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</si>
  <si>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</si>
  <si>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</si>
  <si>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</si>
  <si>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</si>
  <si>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</si>
  <si>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</si>
  <si>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</si>
  <si>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</si>
  <si>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</si>
  <si>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</si>
  <si>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</si>
  <si>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</si>
  <si>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</si>
  <si>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</si>
  <si>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</si>
  <si>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</si>
  <si>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</si>
  <si>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</si>
  <si>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</si>
  <si>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</si>
  <si>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</si>
  <si>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</si>
  <si>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</si>
  <si>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</si>
  <si>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</si>
  <si>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</si>
  <si>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</si>
  <si>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</si>
  <si>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</si>
  <si>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</si>
  <si>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</si>
  <si>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</si>
  <si>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</si>
  <si>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</si>
  <si>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</si>
  <si>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</si>
  <si>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</si>
  <si>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</si>
  <si>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</si>
  <si>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</si>
  <si>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</si>
  <si>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</si>
  <si>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</si>
  <si>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</si>
  <si>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</si>
  <si>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</si>
  <si>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</si>
  <si>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</si>
  <si>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</si>
  <si>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</si>
  <si>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</si>
  <si>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</si>
  <si>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</si>
  <si>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</si>
  <si>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</si>
  <si>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</si>
  <si>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</si>
  <si>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</si>
  <si>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</si>
  <si>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</si>
  <si>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</si>
  <si>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</si>
  <si>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</si>
  <si>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</si>
  <si>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</si>
  <si>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</si>
  <si>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</si>
  <si>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</si>
  <si>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</si>
  <si>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</si>
  <si>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</si>
  <si>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</si>
  <si>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</si>
  <si>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</si>
  <si>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</si>
  <si>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</si>
  <si>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</si>
  <si>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</si>
  <si>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</si>
  <si>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</si>
  <si>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</si>
  <si>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</si>
  <si>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</si>
  <si>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</si>
  <si>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</si>
  <si>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</si>
  <si>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</si>
  <si>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</si>
  <si>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</si>
  <si>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</si>
  <si>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</si>
  <si>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</si>
  <si>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</si>
  <si>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</si>
  <si>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</si>
  <si>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</si>
  <si>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</si>
  <si>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</si>
  <si>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</si>
  <si>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</si>
  <si>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</si>
  <si>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</si>
  <si>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</si>
  <si>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</si>
  <si>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</si>
  <si>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</si>
  <si>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島根県津和野町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</si>
  <si>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</si>
  <si>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</si>
  <si>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</si>
  <si>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</si>
  <si>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</si>
  <si>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</si>
  <si>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</si>
  <si>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</si>
  <si>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</si>
  <si>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</si>
  <si>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</si>
  <si>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</si>
  <si>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</si>
  <si>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</si>
  <si>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</si>
  <si>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</si>
  <si>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</si>
  <si>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</si>
  <si>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</si>
  <si>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</si>
  <si>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</si>
  <si>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</si>
  <si>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</si>
  <si>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</si>
  <si>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</si>
  <si>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</si>
  <si>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</si>
  <si>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</si>
  <si>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</si>
  <si>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</si>
  <si>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</si>
  <si>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</si>
  <si>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</si>
  <si>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</si>
  <si>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</si>
  <si>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</si>
  <si>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</si>
  <si>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</si>
  <si>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</si>
  <si>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</si>
  <si>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</si>
  <si>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</si>
  <si>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</si>
  <si>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</si>
  <si>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</si>
  <si>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</si>
  <si>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</si>
  <si>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</si>
  <si>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</si>
  <si>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</si>
  <si>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</si>
  <si>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</si>
  <si>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</si>
  <si>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</si>
  <si>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</si>
  <si>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</si>
  <si>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</si>
  <si>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</si>
  <si>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</si>
  <si>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</si>
  <si>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</si>
  <si>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</si>
  <si>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</si>
  <si>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</si>
  <si>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</si>
  <si>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</si>
  <si>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</si>
  <si>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</si>
  <si>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</si>
  <si>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</si>
  <si>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</si>
  <si>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</si>
  <si>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</si>
  <si>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</si>
  <si>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</si>
  <si>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</si>
  <si>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</si>
  <si>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</si>
  <si>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</si>
  <si>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</si>
  <si>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</si>
  <si>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</si>
  <si>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</si>
  <si>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</si>
  <si>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</si>
  <si>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</si>
  <si>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</si>
  <si>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</si>
  <si>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</si>
  <si>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</si>
  <si>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</si>
  <si>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</si>
  <si>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</si>
  <si>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</si>
  <si>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</si>
  <si>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</si>
  <si>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</si>
  <si>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</si>
  <si>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</si>
  <si>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</si>
  <si>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</si>
  <si>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</si>
  <si>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</si>
  <si>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</si>
  <si>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</si>
  <si>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</si>
  <si>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</si>
  <si>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</si>
  <si>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</si>
  <si>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</si>
  <si>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</si>
  <si>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</si>
  <si>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</si>
  <si>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</si>
  <si>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</si>
  <si>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</si>
  <si>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</si>
  <si>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</si>
  <si>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</si>
  <si>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</si>
  <si>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</si>
  <si>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</si>
  <si>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</si>
  <si>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</si>
  <si>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</si>
  <si>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</si>
  <si>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</si>
  <si>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</si>
  <si>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</si>
  <si>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</si>
  <si>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</si>
  <si>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</si>
  <si>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</si>
  <si>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</si>
  <si>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</si>
  <si>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</si>
  <si>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</si>
  <si>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</si>
  <si>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</si>
  <si>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</si>
  <si>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</si>
  <si>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</si>
  <si>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</si>
  <si>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</si>
  <si>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</si>
  <si>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</si>
  <si>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</si>
  <si>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</si>
  <si>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</si>
  <si>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</si>
  <si>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</si>
  <si>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</si>
  <si>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</si>
  <si>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</si>
  <si>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</si>
  <si>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</si>
  <si>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</si>
  <si>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</si>
  <si>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</si>
  <si>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</si>
  <si>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</si>
  <si>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</si>
  <si>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</si>
  <si>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</si>
  <si>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</si>
  <si>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</si>
  <si>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</si>
  <si>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</si>
  <si>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</si>
  <si>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</si>
  <si>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</si>
  <si>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</si>
  <si>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</si>
  <si>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</si>
  <si>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</si>
  <si>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</si>
  <si>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</si>
  <si>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</si>
  <si>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</si>
  <si>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</si>
  <si>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</si>
  <si>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病院事業会計</t>
  </si>
  <si>
    <t>一般会計</t>
  </si>
  <si>
    <t>国民健康保険事業特別会計</t>
  </si>
  <si>
    <t>介護保険事業特別会計</t>
  </si>
  <si>
    <t>介護老人保健施設事業特別会計</t>
  </si>
  <si>
    <t>簡易水道事業特別会計</t>
  </si>
  <si>
    <t>農業集落排水事業特別会計</t>
  </si>
  <si>
    <t>下水道事業特別会計</t>
  </si>
  <si>
    <t>その他会計（赤字）</t>
  </si>
  <si>
    <t>その他会計（黒字）</t>
  </si>
  <si>
    <t>鹿足郡養護老人ホーム組合（普通）</t>
    <phoneticPr fontId="2"/>
  </si>
  <si>
    <t>鹿足郡養護老人ホーム組合（介護）</t>
    <phoneticPr fontId="2"/>
  </si>
  <si>
    <t>益田地区広域市町村圏事務組合</t>
    <phoneticPr fontId="2"/>
  </si>
  <si>
    <t>鹿足郡不燃物処理組合</t>
    <phoneticPr fontId="2"/>
  </si>
  <si>
    <t>島根県市町村総合事務組合</t>
    <phoneticPr fontId="2"/>
  </si>
  <si>
    <t>島根県後期高齢者医療広域連合（普通）</t>
    <phoneticPr fontId="2"/>
  </si>
  <si>
    <t>島根県後期高齢者医療広域連合（後期高齢）</t>
    <phoneticPr fontId="2"/>
  </si>
  <si>
    <t>（株）津和野</t>
    <phoneticPr fontId="2"/>
  </si>
  <si>
    <t>（株）日原リゾート開発</t>
    <phoneticPr fontId="2"/>
  </si>
  <si>
    <t>（株）杣の里よこみち</t>
    <phoneticPr fontId="2"/>
  </si>
  <si>
    <t>（株）石西社</t>
    <phoneticPr fontId="2"/>
  </si>
  <si>
    <t>（有）フロンティア日原</t>
    <phoneticPr fontId="2"/>
  </si>
  <si>
    <t>-</t>
    <phoneticPr fontId="2"/>
  </si>
  <si>
    <t>-</t>
    <phoneticPr fontId="2"/>
  </si>
  <si>
    <t>-</t>
    <phoneticPr fontId="2"/>
  </si>
  <si>
    <t>-</t>
    <phoneticPr fontId="2"/>
  </si>
  <si>
    <t>鹿足郡事務組合</t>
    <rPh sb="2" eb="3">
      <t>グン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</si>
  <si>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</si>
  <si>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</si>
  <si>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</si>
  <si>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</si>
  <si>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</si>
  <si>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</si>
  <si>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</si>
  <si>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</si>
  <si>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</si>
  <si>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</si>
  <si>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有形固定資産減価償却率ともに類似団体平均を大きく上回っている。今後は税収や地方交付税の減少が見込まれるため、「公共施設の総量が過大となることがないか」、「将来の需要減少が見込まれる施設がないか」等の検討を行い、各公共施設の統廃合、複合化も視野に入れ施設類型別の延床面積を10年間で約10％程度縮減することを目指す。</t>
    <phoneticPr fontId="5"/>
  </si>
  <si>
    <t>有形固定資産減価償却率</t>
    <phoneticPr fontId="5"/>
  </si>
  <si>
    <t>　合併以降、計画的な繰上償還と行財政改革大綱に基づき新規発行債の抑制を行ったことで実質公債費比率は改善傾向にあるが、将来負担比率については下水道施設整備に係る公営企業債等繰入見込額の増や普通交付税の減額により悪化している。いずれの指標も類似団体平均との比較では依然として上回っている状況であり、今後も引き続き計画的な繰上償還によ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</si>
</sst>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121315</c:v>
                </c:pt>
                <c:pt idx="1">
                  <c:v>150150</c:v>
                </c:pt>
                <c:pt idx="2">
                  <c:v>182691</c:v>
                </c:pt>
                <c:pt idx="3">
                  <c:v>200208</c:v>
                </c:pt>
                <c:pt idx="4">
                  <c:v>193443</c:v>
                </c:pt>
              </c:numCache>
            </c:numRef>
          </c:val>
          <c:smooth val="0"/>
        </c:ser>
        <c:dLbls>
          <c:showLegendKey val="0"/>
          <c:showVal val="0"/>
          <c:showCatName val="0"/>
          <c:showSerName val="0"/>
          <c:showPercent val="0"/>
          <c:showBubbleSize val="0"/>
        </c:dLbls>
        <c:marker val="1"/>
        <c:smooth val="0"/>
        <c:axId val="98364416"/>
        <c:axId val="98444416"/>
      </c:lineChart>
      <c:catAx>
        <c:axId val="98364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4416"/>
        <c:crosses val="autoZero"/>
        <c:auto val="1"/>
        <c:lblAlgn val="ctr"/>
        <c:lblOffset val="100"/>
        <c:tickLblSkip val="1"/>
        <c:tickMarkSkip val="1"/>
        <c:noMultiLvlLbl val="0"/>
      </c:catAx>
      <c:valAx>
        <c:axId val="984444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6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1.89</c:v>
                </c:pt>
                <c:pt idx="1">
                  <c:v>2.1800000000000002</c:v>
                </c:pt>
                <c:pt idx="2">
                  <c:v>1.45</c:v>
                </c:pt>
                <c:pt idx="3">
                  <c:v>2.71</c:v>
                </c:pt>
                <c:pt idx="4">
                  <c:v>1.78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32.01</c:v>
                </c:pt>
                <c:pt idx="1">
                  <c:v>35.090000000000003</c:v>
                </c:pt>
                <c:pt idx="2">
                  <c:v>32.729999999999997</c:v>
                </c:pt>
                <c:pt idx="3">
                  <c:v>30.78</c:v>
                </c:pt>
                <c:pt idx="4">
                  <c:v>30.29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134016"/>
        <c:axId val="15629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c:v>
                </c:pt>
                <c:pt idx="1">
                  <c:v>2.81</c:v>
                </c:pt>
                <c:pt idx="2">
                  <c:v>-3.47</c:v>
                </c:pt>
                <c:pt idx="3">
                  <c:v>2.5099999999999998</c:v>
                </c:pt>
                <c:pt idx="4">
                  <c:v>2.56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134016"/>
        <c:axId val="156295936"/>
      </c:lineChart>
      <c:catAx>
        <c:axId val="1561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295936"/>
        <c:crosses val="autoZero"/>
        <c:auto val="1"/>
        <c:lblAlgn val="ctr"/>
        <c:lblOffset val="100"/>
        <c:tickLblSkip val="1"/>
        <c:tickMarkSkip val="1"/>
        <c:noMultiLvlLbl val="0"/>
      </c:catAx>
      <c:valAx>
        <c:axId val="15629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1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0.11</c:v>
                </c:pt>
                <c:pt idx="4">
                  <c:v>#N/A</c:v>
                </c:pt>
                <c:pt idx="5">
                  <c:v>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0.16</c:v>
                </c:pt>
                <c:pt idx="4">
                  <c:v>#N/A</c:v>
                </c:pt>
                <c:pt idx="5">
                  <c:v>0</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0.39</c:v>
                </c:pt>
                <c:pt idx="4">
                  <c:v>#N/A</c:v>
                </c:pt>
                <c:pt idx="5">
                  <c:v>0.71</c:v>
                </c:pt>
                <c:pt idx="6">
                  <c:v>#N/A</c:v>
                </c:pt>
                <c:pt idx="7">
                  <c:v>0.41</c:v>
                </c:pt>
                <c:pt idx="8">
                  <c:v>#N/A</c:v>
                </c:pt>
                <c:pt idx="9">
                  <c:v>0.48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0.22</c:v>
                </c:pt>
                <c:pt idx="4">
                  <c:v>#N/A</c:v>
                </c:pt>
                <c:pt idx="5">
                  <c:v>0.11</c:v>
                </c:pt>
                <c:pt idx="6">
                  <c:v>#N/A</c:v>
                </c:pt>
                <c:pt idx="7">
                  <c:v>0.69</c:v>
                </c:pt>
                <c:pt idx="8">
                  <c:v>#N/A</c:v>
                </c:pt>
                <c:pt idx="9">
                  <c:v>0.85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1.66</c:v>
                </c:pt>
                <c:pt idx="2">
                  <c:v>#N/A</c:v>
                </c:pt>
                <c:pt idx="3">
                  <c:v>2.09</c:v>
                </c:pt>
                <c:pt idx="4">
                  <c:v>#N/A</c:v>
                </c:pt>
                <c:pt idx="5">
                  <c:v>1.36</c:v>
                </c:pt>
                <c:pt idx="6">
                  <c:v>#N/A</c:v>
                </c:pt>
                <c:pt idx="7">
                  <c:v>2.67</c:v>
                </c:pt>
                <c:pt idx="8">
                  <c:v>#N/A</c:v>
                </c:pt>
                <c:pt idx="9">
                  <c:v>1.76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3.32</c:v>
                </c:pt>
                <c:pt idx="2">
                  <c:v>#N/A</c:v>
                </c:pt>
                <c:pt idx="3">
                  <c:v>3.95</c:v>
                </c:pt>
                <c:pt idx="4">
                  <c:v>#N/A</c:v>
                </c:pt>
                <c:pt idx="5">
                  <c:v>4.45</c:v>
                </c:pt>
                <c:pt idx="6">
                  <c:v>#N/A</c:v>
                </c:pt>
                <c:pt idx="7">
                  <c:v>4.91</c:v>
                </c:pt>
                <c:pt idx="8">
                  <c:v>#N/A</c:v>
                </c:pt>
                <c:pt idx="9">
                  <c:v>5.42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2177792"/>
        <c:axId val="162179328"/>
      </c:barChart>
      <c:catAx>
        <c:axId val="1621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79328"/>
        <c:crosses val="autoZero"/>
        <c:auto val="1"/>
        <c:lblAlgn val="ctr"/>
        <c:lblOffset val="100"/>
        <c:tickLblSkip val="1"/>
        <c:tickMarkSkip val="1"/>
        <c:noMultiLvlLbl val="0"/>
      </c:catAx>
      <c:valAx>
        <c:axId val="1621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7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1277</c:v>
                </c:pt>
                <c:pt idx="5">
                  <c:v>1218</c:v>
                </c:pt>
                <c:pt idx="8">
                  <c:v>1252</c:v>
                </c:pt>
                <c:pt idx="11">
                  <c:v>1171</c:v>
                </c:pt>
                <c:pt idx="14">
                  <c:v>1112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19</c:v>
                </c:pt>
                <c:pt idx="6">
                  <c:v>18</c:v>
                </c:pt>
                <c:pt idx="9">
                  <c:v>11</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74</c:v>
                </c:pt>
                <c:pt idx="6">
                  <c:v>32</c:v>
                </c:pt>
                <c:pt idx="9">
                  <c:v>31</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c:v>
                </c:pt>
                <c:pt idx="3">
                  <c:v>238</c:v>
                </c:pt>
                <c:pt idx="6">
                  <c:v>270</c:v>
                </c:pt>
                <c:pt idx="9">
                  <c:v>262</c:v>
                </c:pt>
                <c:pt idx="12">
                  <c:v>266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1440</c:v>
                </c:pt>
                <c:pt idx="3">
                  <c:v>1316</c:v>
                </c:pt>
                <c:pt idx="6">
                  <c:v>1327</c:v>
                </c:pt>
                <c:pt idx="9">
                  <c:v>1292</c:v>
                </c:pt>
                <c:pt idx="12">
                  <c:v>1219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2250752"/>
        <c:axId val="16225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495</c:v>
                </c:pt>
                <c:pt idx="2">
                  <c:v>#N/A</c:v>
                </c:pt>
                <c:pt idx="3">
                  <c:v>#N/A</c:v>
                </c:pt>
                <c:pt idx="4">
                  <c:v>429</c:v>
                </c:pt>
                <c:pt idx="5">
                  <c:v>#N/A</c:v>
                </c:pt>
                <c:pt idx="6">
                  <c:v>#N/A</c:v>
                </c:pt>
                <c:pt idx="7">
                  <c:v>395</c:v>
                </c:pt>
                <c:pt idx="8">
                  <c:v>#N/A</c:v>
                </c:pt>
                <c:pt idx="9">
                  <c:v>#N/A</c:v>
                </c:pt>
                <c:pt idx="10">
                  <c:v>425</c:v>
                </c:pt>
                <c:pt idx="11">
                  <c:v>#N/A</c:v>
                </c:pt>
                <c:pt idx="12">
                  <c:v>#N/A</c:v>
                </c:pt>
                <c:pt idx="13">
                  <c:v>414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2250752"/>
        <c:axId val="162252672"/>
      </c:lineChart>
      <c:catAx>
        <c:axId val="1622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52672"/>
        <c:crosses val="autoZero"/>
        <c:auto val="1"/>
        <c:lblAlgn val="ctr"/>
        <c:lblOffset val="100"/>
        <c:tickLblSkip val="1"/>
        <c:tickMarkSkip val="1"/>
        <c:noMultiLvlLbl val="0"/>
      </c:catAx>
      <c:valAx>
        <c:axId val="16225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5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10219</c:v>
                </c:pt>
                <c:pt idx="5">
                  <c:v>9865</c:v>
                </c:pt>
                <c:pt idx="8">
                  <c:v>10430</c:v>
                </c:pt>
                <c:pt idx="11">
                  <c:v>10451</c:v>
                </c:pt>
                <c:pt idx="14">
                  <c:v>10507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333</c:v>
                </c:pt>
                <c:pt idx="5">
                  <c:v>332</c:v>
                </c:pt>
                <c:pt idx="8">
                  <c:v>329</c:v>
                </c:pt>
                <c:pt idx="11">
                  <c:v>334</c:v>
                </c:pt>
                <c:pt idx="14">
                  <c:v>300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2770</c:v>
                </c:pt>
                <c:pt idx="5">
                  <c:v>3107</c:v>
                </c:pt>
                <c:pt idx="8">
                  <c:v>3421</c:v>
                </c:pt>
                <c:pt idx="11">
                  <c:v>3406</c:v>
                </c:pt>
                <c:pt idx="14">
                  <c:v>3144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1372</c:v>
                </c:pt>
                <c:pt idx="3">
                  <c:v>1350</c:v>
                </c:pt>
                <c:pt idx="6">
                  <c:v>1256</c:v>
                </c:pt>
                <c:pt idx="9">
                  <c:v>1235</c:v>
                </c:pt>
                <c:pt idx="12">
                  <c:v>1198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211</c:v>
                </c:pt>
                <c:pt idx="3">
                  <c:v>138</c:v>
                </c:pt>
                <c:pt idx="6">
                  <c:v>117</c:v>
                </c:pt>
                <c:pt idx="9">
                  <c:v>92</c:v>
                </c:pt>
                <c:pt idx="12">
                  <c:v>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3637</c:v>
                </c:pt>
                <c:pt idx="3">
                  <c:v>3616</c:v>
                </c:pt>
                <c:pt idx="6">
                  <c:v>3495</c:v>
                </c:pt>
                <c:pt idx="9">
                  <c:v>3456</c:v>
                </c:pt>
                <c:pt idx="12">
                  <c:v>3455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141</c:v>
                </c:pt>
                <c:pt idx="3">
                  <c:v>122</c:v>
                </c:pt>
                <c:pt idx="6">
                  <c:v>104</c:v>
                </c:pt>
                <c:pt idx="9">
                  <c:v>93</c:v>
                </c:pt>
                <c:pt idx="12">
                  <c:v>83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11853</c:v>
                </c:pt>
                <c:pt idx="3">
                  <c:v>12105</c:v>
                </c:pt>
                <c:pt idx="6">
                  <c:v>12340</c:v>
                </c:pt>
                <c:pt idx="9">
                  <c:v>12733</c:v>
                </c:pt>
                <c:pt idx="12">
                  <c:v>12935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6952576"/>
        <c:axId val="14695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3892</c:v>
                </c:pt>
                <c:pt idx="2">
                  <c:v>#N/A</c:v>
                </c:pt>
                <c:pt idx="3">
                  <c:v>#N/A</c:v>
                </c:pt>
                <c:pt idx="4">
                  <c:v>4028</c:v>
                </c:pt>
                <c:pt idx="5">
                  <c:v>#N/A</c:v>
                </c:pt>
                <c:pt idx="6">
                  <c:v>#N/A</c:v>
                </c:pt>
                <c:pt idx="7">
                  <c:v>3132</c:v>
                </c:pt>
                <c:pt idx="8">
                  <c:v>#N/A</c:v>
                </c:pt>
                <c:pt idx="9">
                  <c:v>#N/A</c:v>
                </c:pt>
                <c:pt idx="10">
                  <c:v>3419</c:v>
                </c:pt>
                <c:pt idx="11">
                  <c:v>#N/A</c:v>
                </c:pt>
                <c:pt idx="12">
                  <c:v>#N/A</c:v>
                </c:pt>
                <c:pt idx="13">
                  <c:v>3789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6952576"/>
        <c:axId val="146954496"/>
      </c:lineChart>
      <c:catAx>
        <c:axId val="1469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954496"/>
        <c:crosses val="autoZero"/>
        <c:auto val="1"/>
        <c:lblAlgn val="ctr"/>
        <c:lblOffset val="100"/>
        <c:tickLblSkip val="1"/>
        <c:tickMarkSkip val="1"/>
        <c:noMultiLvlLbl val="0"/>
      </c:catAx>
      <c:valAx>
        <c:axId val="1469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5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83.4</c:v>
                </c:pt>
              </c:numCache>
            </c:numRef>
          </c:xVal>
          <c:yVal>
            <c:numRef>
              <c:f>公会計指標分析・財政指標組合せ分析表!$K$51:$O$51</c:f>
              <c:numCache>
                <c:formatCode>#,##0.0;"▲ "#,##0.0</c:formatCode>
                <c:ptCount val="5"/>
                <c:pt idx="3">
                  <c:v>89.1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1943680"/>
        <c:axId val="91945600"/>
      </c:scatterChart>
      <c:valAx>
        <c:axId val="91943680"/>
        <c:scaling>
          <c:orientation val="minMax"/>
          <c:max val="86"/>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45600"/>
        <c:crosses val="autoZero"/>
        <c:crossBetween val="midCat"/>
      </c:valAx>
      <c:valAx>
        <c:axId val="91945600"/>
        <c:scaling>
          <c:orientation val="minMax"/>
          <c:max val="10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943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13.2</c:v>
                </c:pt>
                <c:pt idx="2">
                  <c:v>11.4</c:v>
                </c:pt>
                <c:pt idx="3">
                  <c:v>10.9</c:v>
                </c:pt>
                <c:pt idx="4">
                  <c:v>10.9</c:v>
                </c:pt>
              </c:numCache>
            </c:numRef>
          </c:xVal>
          <c:yVal>
            <c:numRef>
              <c:f>公会計指標分析・財政指標組合せ分析表!$K$73:$O$73</c:f>
              <c:numCache>
                <c:formatCode>#,##0.0;"▲ "#,##0.0</c:formatCode>
                <c:ptCount val="5"/>
                <c:pt idx="0">
                  <c:v>100.3</c:v>
                </c:pt>
                <c:pt idx="1">
                  <c:v>104.4</c:v>
                </c:pt>
                <c:pt idx="2">
                  <c:v>83.1</c:v>
                </c:pt>
                <c:pt idx="3">
                  <c:v>89.1</c:v>
                </c:pt>
                <c:pt idx="4">
                  <c:v>102.6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38868123700679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52411215355947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482688"/>
        <c:axId val="166484608"/>
      </c:scatterChart>
      <c:valAx>
        <c:axId val="166482688"/>
        <c:scaling>
          <c:orientation val="minMax"/>
          <c:max val="15.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484608"/>
        <c:crosses val="autoZero"/>
        <c:crossBetween val="midCat"/>
      </c:valAx>
      <c:valAx>
        <c:axId val="166484608"/>
        <c:scaling>
          <c:orientation val="minMax"/>
          <c:max val="11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482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元利償還金及び債務負担行為に基づく支出額は、計画的な繰上償還を行ったことにより減少傾向にあるが、公営企業債の元利償還金繰入金は下水道事業費の増等により増加傾向にある。</a:t>
          </a:r>
          <a:endParaRPr lang="ja-JP" altLang="ja-JP" sz="1400">
            <a:effectLst/>
          </a:endParaRPr>
        </a:p>
        <a:p>
          <a:pPr rtl="0"/>
          <a:r>
            <a:rPr lang="ja-JP" altLang="ja-JP" sz="1100" b="0" i="0" baseline="0">
              <a:solidFill>
                <a:schemeClr val="dk1"/>
              </a:solidFill>
              <a:effectLst/>
              <a:latin typeface="+mn-lt"/>
              <a:ea typeface="+mn-ea"/>
              <a:cs typeface="+mn-cs"/>
            </a:rPr>
            <a:t>　今後とも引き続き計画的な繰上償還を行うとともに、公営企業等についてもプライマリーバランスの黒字を維持しながら、計画的事業の実施に努める。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退職者の増による職員数の減により退職手当負担見込額や一部事務組等負担見込額・債務負担行為に基づく支出予定額は減少したものの、平成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月豪雨災害及び緊急防災無線整備に係る地方債借入を行ったことにより地方債残高が</a:t>
          </a:r>
          <a:r>
            <a:rPr lang="ja-JP" altLang="en-US" sz="1100" b="0" i="0" baseline="0">
              <a:solidFill>
                <a:schemeClr val="dk1"/>
              </a:solidFill>
              <a:effectLst/>
              <a:latin typeface="+mn-lt"/>
              <a:ea typeface="+mn-ea"/>
              <a:cs typeface="+mn-cs"/>
            </a:rPr>
            <a:t>増加している</a:t>
          </a:r>
          <a:r>
            <a:rPr lang="ja-JP" altLang="ja-JP" sz="1100" b="0" i="0" baseline="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　今後も継続して計画的な繰上償還を実施するとともに、新発債の発行抑制・充当可能基金積立の増額に努める。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整備から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年以上経過している施設が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施設、全体の</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％となっている。老朽化が進み、今後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年で耐用年数の到来を迎える施設は全施設の</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％となるため施設更新が課題となっている。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3992</xdr:rowOff>
    </xdr:from>
    <xdr:to>
      <xdr:col>3</xdr:col>
      <xdr:colOff>511175</xdr:colOff>
      <xdr:row>27</xdr:row>
      <xdr:rowOff>105592</xdr:rowOff>
    </xdr:to>
    <xdr:sp macro="" textlink="">
      <xdr:nvSpPr>
        <xdr:cNvPr id="79" name="円/楕円 78"/>
        <xdr:cNvSpPr/>
      </xdr:nvSpPr>
      <xdr:spPr>
        <a:xfrm>
          <a:off x="4000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122119</xdr:rowOff>
    </xdr:from>
    <xdr:ext cx="405111" cy="259045"/>
    <xdr:sp macro="" textlink="">
      <xdr:nvSpPr>
        <xdr:cNvPr id="81" name="n_1mainValue有形固定資産減価償却率"/>
        <xdr:cNvSpPr txBox="1"/>
      </xdr:nvSpPr>
      <xdr:spPr>
        <a:xfrm>
          <a:off x="3836043"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141986</xdr:rowOff>
    </xdr:from>
    <xdr:to>
      <xdr:col>5</xdr:col>
      <xdr:colOff>409575</xdr:colOff>
      <xdr:row>34</xdr:row>
      <xdr:rowOff>72136</xdr:rowOff>
    </xdr:to>
    <xdr:sp macro="" textlink="">
      <xdr:nvSpPr>
        <xdr:cNvPr id="68" name="円/楕円 67"/>
        <xdr:cNvSpPr/>
      </xdr:nvSpPr>
      <xdr:spPr>
        <a:xfrm>
          <a:off x="3746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56405</xdr:rowOff>
    </xdr:from>
    <xdr:ext cx="405111" cy="259045"/>
    <xdr:sp macro="" textlink="">
      <xdr:nvSpPr>
        <xdr:cNvPr id="69"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88663</xdr:rowOff>
    </xdr:from>
    <xdr:ext cx="405111" cy="259045"/>
    <xdr:sp macro="" textlink="">
      <xdr:nvSpPr>
        <xdr:cNvPr id="70" name="n_1mainValue【道路】&#10;有形固定資産減価償却率"/>
        <xdr:cNvSpPr txBox="1"/>
      </xdr:nvSpPr>
      <xdr:spPr>
        <a:xfrm>
          <a:off x="3582043"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155816</xdr:rowOff>
    </xdr:from>
    <xdr:to>
      <xdr:col>14</xdr:col>
      <xdr:colOff>79375</xdr:colOff>
      <xdr:row>38</xdr:row>
      <xdr:rowOff>85967</xdr:rowOff>
    </xdr:to>
    <xdr:sp macro="" textlink="">
      <xdr:nvSpPr>
        <xdr:cNvPr id="107" name="円/楕円 106"/>
        <xdr:cNvSpPr/>
      </xdr:nvSpPr>
      <xdr:spPr>
        <a:xfrm>
          <a:off x="9588500" y="649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102493</xdr:rowOff>
    </xdr:from>
    <xdr:ext cx="534377" cy="259045"/>
    <xdr:sp macro="" textlink="">
      <xdr:nvSpPr>
        <xdr:cNvPr id="109" name="n_1mainValue【道路】&#10;一人当たり延長"/>
        <xdr:cNvSpPr txBox="1"/>
      </xdr:nvSpPr>
      <xdr:spPr>
        <a:xfrm>
          <a:off x="9359410" y="62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7983</xdr:rowOff>
    </xdr:from>
    <xdr:to>
      <xdr:col>5</xdr:col>
      <xdr:colOff>409575</xdr:colOff>
      <xdr:row>60</xdr:row>
      <xdr:rowOff>109583</xdr:rowOff>
    </xdr:to>
    <xdr:sp macro="" textlink="">
      <xdr:nvSpPr>
        <xdr:cNvPr id="149" name="円/楕円 148"/>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126110</xdr:rowOff>
    </xdr:from>
    <xdr:ext cx="405111" cy="259045"/>
    <xdr:sp macro="" textlink="">
      <xdr:nvSpPr>
        <xdr:cNvPr id="151" name="n_1main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95645</xdr:rowOff>
    </xdr:from>
    <xdr:to>
      <xdr:col>14</xdr:col>
      <xdr:colOff>79375</xdr:colOff>
      <xdr:row>59</xdr:row>
      <xdr:rowOff>25795</xdr:rowOff>
    </xdr:to>
    <xdr:sp macro="" textlink="">
      <xdr:nvSpPr>
        <xdr:cNvPr id="188" name="円/楕円 187"/>
        <xdr:cNvSpPr/>
      </xdr:nvSpPr>
      <xdr:spPr>
        <a:xfrm>
          <a:off x="9588500" y="10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133914</xdr:rowOff>
    </xdr:from>
    <xdr:ext cx="599010" cy="259045"/>
    <xdr:sp macro="" textlink="">
      <xdr:nvSpPr>
        <xdr:cNvPr id="189"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42322</xdr:rowOff>
    </xdr:from>
    <xdr:ext cx="690189" cy="259045"/>
    <xdr:sp macro="" textlink="">
      <xdr:nvSpPr>
        <xdr:cNvPr id="190" name="n_1mainValue【橋りょう・トンネル】&#10;一人当たり有形固定資産（償却資産）額"/>
        <xdr:cNvSpPr txBox="1"/>
      </xdr:nvSpPr>
      <xdr:spPr>
        <a:xfrm>
          <a:off x="9281504" y="9814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28448</xdr:rowOff>
    </xdr:from>
    <xdr:to>
      <xdr:col>5</xdr:col>
      <xdr:colOff>409575</xdr:colOff>
      <xdr:row>85</xdr:row>
      <xdr:rowOff>130048</xdr:rowOff>
    </xdr:to>
    <xdr:sp macro="" textlink="">
      <xdr:nvSpPr>
        <xdr:cNvPr id="226" name="円/楕円 225"/>
        <xdr:cNvSpPr/>
      </xdr:nvSpPr>
      <xdr:spPr>
        <a:xfrm>
          <a:off x="3746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121175</xdr:rowOff>
    </xdr:from>
    <xdr:ext cx="405111" cy="259045"/>
    <xdr:sp macro="" textlink="">
      <xdr:nvSpPr>
        <xdr:cNvPr id="228" name="n_1mainValue【公営住宅】&#10;有形固定資産減価償却率"/>
        <xdr:cNvSpPr txBox="1"/>
      </xdr:nvSpPr>
      <xdr:spPr>
        <a:xfrm>
          <a:off x="3582043" y="1469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155158</xdr:rowOff>
    </xdr:from>
    <xdr:to>
      <xdr:col>14</xdr:col>
      <xdr:colOff>79375</xdr:colOff>
      <xdr:row>83</xdr:row>
      <xdr:rowOff>85308</xdr:rowOff>
    </xdr:to>
    <xdr:sp macro="" textlink="">
      <xdr:nvSpPr>
        <xdr:cNvPr id="267" name="円/楕円 266"/>
        <xdr:cNvSpPr/>
      </xdr:nvSpPr>
      <xdr:spPr>
        <a:xfrm>
          <a:off x="9588500" y="142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101835</xdr:rowOff>
    </xdr:from>
    <xdr:ext cx="469744" cy="259045"/>
    <xdr:sp macro="" textlink="">
      <xdr:nvSpPr>
        <xdr:cNvPr id="269" name="n_1mainValue【公営住宅】&#10;一人当たり面積"/>
        <xdr:cNvSpPr txBox="1"/>
      </xdr:nvSpPr>
      <xdr:spPr>
        <a:xfrm>
          <a:off x="9391727" y="139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42545</xdr:rowOff>
    </xdr:from>
    <xdr:to>
      <xdr:col>22</xdr:col>
      <xdr:colOff>415925</xdr:colOff>
      <xdr:row>33</xdr:row>
      <xdr:rowOff>144145</xdr:rowOff>
    </xdr:to>
    <xdr:sp macro="" textlink="">
      <xdr:nvSpPr>
        <xdr:cNvPr id="323" name="円/楕円 322"/>
        <xdr:cNvSpPr/>
      </xdr:nvSpPr>
      <xdr:spPr>
        <a:xfrm>
          <a:off x="15430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24"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160672</xdr:rowOff>
    </xdr:from>
    <xdr:ext cx="405111" cy="259045"/>
    <xdr:sp macro="" textlink="">
      <xdr:nvSpPr>
        <xdr:cNvPr id="325" name="n_1mainValue【認定こども園・幼稚園・保育所】&#10;有形固定資産減価償却率"/>
        <xdr:cNvSpPr txBox="1"/>
      </xdr:nvSpPr>
      <xdr:spPr>
        <a:xfrm>
          <a:off x="15266043"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89081</xdr:rowOff>
    </xdr:from>
    <xdr:to>
      <xdr:col>31</xdr:col>
      <xdr:colOff>85725</xdr:colOff>
      <xdr:row>38</xdr:row>
      <xdr:rowOff>19231</xdr:rowOff>
    </xdr:to>
    <xdr:sp macro="" textlink="">
      <xdr:nvSpPr>
        <xdr:cNvPr id="364" name="円/楕円 363"/>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5"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10358</xdr:rowOff>
    </xdr:from>
    <xdr:ext cx="469744" cy="259045"/>
    <xdr:sp macro="" textlink="">
      <xdr:nvSpPr>
        <xdr:cNvPr id="366" name="n_1main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110853</xdr:rowOff>
    </xdr:from>
    <xdr:to>
      <xdr:col>22</xdr:col>
      <xdr:colOff>415925</xdr:colOff>
      <xdr:row>61</xdr:row>
      <xdr:rowOff>41003</xdr:rowOff>
    </xdr:to>
    <xdr:sp macro="" textlink="">
      <xdr:nvSpPr>
        <xdr:cNvPr id="405" name="円/楕円 404"/>
        <xdr:cNvSpPr/>
      </xdr:nvSpPr>
      <xdr:spPr>
        <a:xfrm>
          <a:off x="15430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06"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32130</xdr:rowOff>
    </xdr:from>
    <xdr:ext cx="405111" cy="259045"/>
    <xdr:sp macro="" textlink="">
      <xdr:nvSpPr>
        <xdr:cNvPr id="407" name="n_1mainValue【学校施設】&#10;有形固定資産減価償却率"/>
        <xdr:cNvSpPr txBox="1"/>
      </xdr:nvSpPr>
      <xdr:spPr>
        <a:xfrm>
          <a:off x="15266043"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90932</xdr:rowOff>
    </xdr:from>
    <xdr:to>
      <xdr:col>31</xdr:col>
      <xdr:colOff>85725</xdr:colOff>
      <xdr:row>60</xdr:row>
      <xdr:rowOff>21082</xdr:rowOff>
    </xdr:to>
    <xdr:sp macro="" textlink="">
      <xdr:nvSpPr>
        <xdr:cNvPr id="443" name="円/楕円 442"/>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444"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37609</xdr:rowOff>
    </xdr:from>
    <xdr:ext cx="469744" cy="259045"/>
    <xdr:sp macro="" textlink="">
      <xdr:nvSpPr>
        <xdr:cNvPr id="445" name="n_1mainValue【学校施設】&#10;一人当たり面積"/>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6" name="フローチャート : 判断 47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482" name="円/楕円 48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106697</xdr:rowOff>
    </xdr:from>
    <xdr:ext cx="405111" cy="259045"/>
    <xdr:sp macro="" textlink="">
      <xdr:nvSpPr>
        <xdr:cNvPr id="483"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117552</xdr:colOff>
      <xdr:row>77</xdr:row>
      <xdr:rowOff>111777</xdr:rowOff>
    </xdr:from>
    <xdr:ext cx="469744" cy="259045"/>
    <xdr:sp macro="" textlink="">
      <xdr:nvSpPr>
        <xdr:cNvPr id="484" name="n_1mainValue【児童館】&#10;有形固定資産減価償却率"/>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6" name="フローチャート : 判断 51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120650</xdr:rowOff>
    </xdr:from>
    <xdr:to>
      <xdr:col>31</xdr:col>
      <xdr:colOff>85725</xdr:colOff>
      <xdr:row>85</xdr:row>
      <xdr:rowOff>50800</xdr:rowOff>
    </xdr:to>
    <xdr:sp macro="" textlink="">
      <xdr:nvSpPr>
        <xdr:cNvPr id="522" name="円/楕円 521"/>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23"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41927</xdr:rowOff>
    </xdr:from>
    <xdr:ext cx="469744" cy="259045"/>
    <xdr:sp macro="" textlink="">
      <xdr:nvSpPr>
        <xdr:cNvPr id="524" name="n_1mainValue【児童館】&#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3" name="テキスト ボックス 5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131063</xdr:rowOff>
    </xdr:from>
    <xdr:to>
      <xdr:col>23</xdr:col>
      <xdr:colOff>516889</xdr:colOff>
      <xdr:row>107</xdr:row>
      <xdr:rowOff>124206</xdr:rowOff>
    </xdr:to>
    <xdr:cxnSp macro="">
      <xdr:nvCxnSpPr>
        <xdr:cNvPr id="547" name="直線コネクタ 546"/>
        <xdr:cNvCxnSpPr/>
      </xdr:nvCxnSpPr>
      <xdr:spPr>
        <a:xfrm flipV="1">
          <a:off x="16318864" y="17447513"/>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128033</xdr:rowOff>
    </xdr:from>
    <xdr:ext cx="405111" cy="259045"/>
    <xdr:sp macro="" textlink="">
      <xdr:nvSpPr>
        <xdr:cNvPr id="548" name="【公民館】&#10;有形固定資産減価償却率最小値テキスト"/>
        <xdr:cNvSpPr txBox="1"/>
      </xdr:nvSpPr>
      <xdr:spPr>
        <a:xfrm>
          <a:off x="16408400" y="184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107</xdr:row>
      <xdr:rowOff>124206</xdr:rowOff>
    </xdr:from>
    <xdr:to>
      <xdr:col>23</xdr:col>
      <xdr:colOff>606425</xdr:colOff>
      <xdr:row>107</xdr:row>
      <xdr:rowOff>124206</xdr:rowOff>
    </xdr:to>
    <xdr:cxnSp macro="">
      <xdr:nvCxnSpPr>
        <xdr:cNvPr id="549" name="直線コネクタ 548"/>
        <xdr:cNvCxnSpPr/>
      </xdr:nvCxnSpPr>
      <xdr:spPr>
        <a:xfrm>
          <a:off x="16230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77740</xdr:rowOff>
    </xdr:from>
    <xdr:ext cx="405111" cy="259045"/>
    <xdr:sp macro="" textlink="">
      <xdr:nvSpPr>
        <xdr:cNvPr id="550" name="【公民館】&#10;有形固定資産減価償却率最大値テキスト"/>
        <xdr:cNvSpPr txBox="1"/>
      </xdr:nvSpPr>
      <xdr:spPr>
        <a:xfrm>
          <a:off x="16408400" y="1722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101</xdr:row>
      <xdr:rowOff>131063</xdr:rowOff>
    </xdr:from>
    <xdr:to>
      <xdr:col>23</xdr:col>
      <xdr:colOff>606425</xdr:colOff>
      <xdr:row>101</xdr:row>
      <xdr:rowOff>131063</xdr:rowOff>
    </xdr:to>
    <xdr:cxnSp macro="">
      <xdr:nvCxnSpPr>
        <xdr:cNvPr id="551" name="直線コネクタ 550"/>
        <xdr:cNvCxnSpPr/>
      </xdr:nvCxnSpPr>
      <xdr:spPr>
        <a:xfrm>
          <a:off x="16230600" y="1744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17542</xdr:rowOff>
    </xdr:from>
    <xdr:ext cx="405111" cy="259045"/>
    <xdr:sp macro="" textlink="">
      <xdr:nvSpPr>
        <xdr:cNvPr id="552" name="【公民館】&#10;有形固定資産減価償却率平均値テキスト"/>
        <xdr:cNvSpPr txBox="1"/>
      </xdr:nvSpPr>
      <xdr:spPr>
        <a:xfrm>
          <a:off x="16408400" y="1784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553" name="フローチャート : 判断 552"/>
        <xdr:cNvSpPr/>
      </xdr:nvSpPr>
      <xdr:spPr>
        <a:xfrm>
          <a:off x="16268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135128</xdr:rowOff>
    </xdr:from>
    <xdr:to>
      <xdr:col>22</xdr:col>
      <xdr:colOff>415925</xdr:colOff>
      <xdr:row>105</xdr:row>
      <xdr:rowOff>65278</xdr:rowOff>
    </xdr:to>
    <xdr:sp macro="" textlink="">
      <xdr:nvSpPr>
        <xdr:cNvPr id="554" name="フローチャート : 判断 553"/>
        <xdr:cNvSpPr/>
      </xdr:nvSpPr>
      <xdr:spPr>
        <a:xfrm>
          <a:off x="15430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96265</xdr:rowOff>
    </xdr:from>
    <xdr:to>
      <xdr:col>22</xdr:col>
      <xdr:colOff>415925</xdr:colOff>
      <xdr:row>101</xdr:row>
      <xdr:rowOff>26415</xdr:rowOff>
    </xdr:to>
    <xdr:sp macro="" textlink="">
      <xdr:nvSpPr>
        <xdr:cNvPr id="560" name="円/楕円 559"/>
        <xdr:cNvSpPr/>
      </xdr:nvSpPr>
      <xdr:spPr>
        <a:xfrm>
          <a:off x="15430500" y="172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56405</xdr:rowOff>
    </xdr:from>
    <xdr:ext cx="405111" cy="259045"/>
    <xdr:sp macro="" textlink="">
      <xdr:nvSpPr>
        <xdr:cNvPr id="561" name="n_1aveValue【公民館】&#10;有形固定資産減価償却率"/>
        <xdr:cNvSpPr txBox="1"/>
      </xdr:nvSpPr>
      <xdr:spPr>
        <a:xfrm>
          <a:off x="15266043"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42942</xdr:rowOff>
    </xdr:from>
    <xdr:ext cx="405111" cy="259045"/>
    <xdr:sp macro="" textlink="">
      <xdr:nvSpPr>
        <xdr:cNvPr id="562" name="n_1mainValue【公民館】&#10;有形固定資産減価償却率"/>
        <xdr:cNvSpPr txBox="1"/>
      </xdr:nvSpPr>
      <xdr:spPr>
        <a:xfrm>
          <a:off x="15266043" y="170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88" name="直線コネクタ 587"/>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89"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0" name="直線コネクタ 589"/>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1"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2" name="直線コネクタ 591"/>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3"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4" name="フローチャート : 判断 593"/>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5" name="フローチャート : 判断 594"/>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98879</xdr:rowOff>
    </xdr:from>
    <xdr:to>
      <xdr:col>31</xdr:col>
      <xdr:colOff>85725</xdr:colOff>
      <xdr:row>104</xdr:row>
      <xdr:rowOff>29029</xdr:rowOff>
    </xdr:to>
    <xdr:sp macro="" textlink="">
      <xdr:nvSpPr>
        <xdr:cNvPr id="601" name="円/楕円 600"/>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26143</xdr:rowOff>
    </xdr:from>
    <xdr:ext cx="469744" cy="259045"/>
    <xdr:sp macro="" textlink="">
      <xdr:nvSpPr>
        <xdr:cNvPr id="602"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45556</xdr:rowOff>
    </xdr:from>
    <xdr:ext cx="469744" cy="259045"/>
    <xdr:sp macro="" textlink="">
      <xdr:nvSpPr>
        <xdr:cNvPr id="603" name="n_1mainValue【公民館】&#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年以前に整備された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校につては耐震補強を実施済のため類似団体平均と比較して有形固定資産減価償却率は下回っているが、その他の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施設については類似団体平均を上回っている。これらの施設については昭和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年以前に整備された施設が多く、耐震補強も未実施であることが大きな要因となっている。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582043"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143527</xdr:rowOff>
    </xdr:from>
    <xdr:ext cx="405111" cy="259045"/>
    <xdr:sp macro="" textlink="">
      <xdr:nvSpPr>
        <xdr:cNvPr id="71" name="n_1mainValue【図書館】&#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3"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154940</xdr:rowOff>
    </xdr:from>
    <xdr:to>
      <xdr:col>14</xdr:col>
      <xdr:colOff>79375</xdr:colOff>
      <xdr:row>33</xdr:row>
      <xdr:rowOff>85090</xdr:rowOff>
    </xdr:to>
    <xdr:sp macro="" textlink="">
      <xdr:nvSpPr>
        <xdr:cNvPr id="109" name="円/楕円 108"/>
        <xdr:cNvSpPr/>
      </xdr:nvSpPr>
      <xdr:spPr>
        <a:xfrm>
          <a:off x="9588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101617</xdr:rowOff>
    </xdr:from>
    <xdr:ext cx="469744" cy="259045"/>
    <xdr:sp macro="" textlink="">
      <xdr:nvSpPr>
        <xdr:cNvPr id="110" name="n_1mainValue【図書館】&#10;一人当たり面積"/>
        <xdr:cNvSpPr txBox="1"/>
      </xdr:nvSpPr>
      <xdr:spPr>
        <a:xfrm>
          <a:off x="9391727"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5"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150041</xdr:rowOff>
    </xdr:from>
    <xdr:to>
      <xdr:col>5</xdr:col>
      <xdr:colOff>409575</xdr:colOff>
      <xdr:row>58</xdr:row>
      <xdr:rowOff>80191</xdr:rowOff>
    </xdr:to>
    <xdr:sp macro="" textlink="">
      <xdr:nvSpPr>
        <xdr:cNvPr id="151" name="円/楕円 150"/>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96718</xdr:rowOff>
    </xdr:from>
    <xdr:ext cx="405111" cy="259045"/>
    <xdr:sp macro="" textlink="">
      <xdr:nvSpPr>
        <xdr:cNvPr id="152" name="n_1mainValue【体育館・プール】&#10;有形固定資産減価償却率"/>
        <xdr:cNvSpPr txBox="1"/>
      </xdr:nvSpPr>
      <xdr:spPr>
        <a:xfrm>
          <a:off x="3582043"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84"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158750</xdr:rowOff>
    </xdr:from>
    <xdr:to>
      <xdr:col>14</xdr:col>
      <xdr:colOff>79375</xdr:colOff>
      <xdr:row>57</xdr:row>
      <xdr:rowOff>88900</xdr:rowOff>
    </xdr:to>
    <xdr:sp macro="" textlink="">
      <xdr:nvSpPr>
        <xdr:cNvPr id="190" name="円/楕円 189"/>
        <xdr:cNvSpPr/>
      </xdr:nvSpPr>
      <xdr:spPr>
        <a:xfrm>
          <a:off x="958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105427</xdr:rowOff>
    </xdr:from>
    <xdr:ext cx="469744" cy="259045"/>
    <xdr:sp macro="" textlink="">
      <xdr:nvSpPr>
        <xdr:cNvPr id="191" name="n_1mainValue【体育館・プール】&#10;一人当たり面積"/>
        <xdr:cNvSpPr txBox="1"/>
      </xdr:nvSpPr>
      <xdr:spPr>
        <a:xfrm>
          <a:off x="93917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84</xdr:row>
      <xdr:rowOff>49530</xdr:rowOff>
    </xdr:to>
    <xdr:cxnSp macro="">
      <xdr:nvCxnSpPr>
        <xdr:cNvPr id="216" name="直線コネクタ 215"/>
        <xdr:cNvCxnSpPr/>
      </xdr:nvCxnSpPr>
      <xdr:spPr>
        <a:xfrm flipV="1">
          <a:off x="4634865" y="1333500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53357</xdr:rowOff>
    </xdr:from>
    <xdr:ext cx="405111" cy="259045"/>
    <xdr:sp macro="" textlink="">
      <xdr:nvSpPr>
        <xdr:cNvPr id="217" name="【福祉施設】&#10;有形固定資産減価償却率最小値テキスト"/>
        <xdr:cNvSpPr txBox="1"/>
      </xdr:nvSpPr>
      <xdr:spPr>
        <a:xfrm>
          <a:off x="47244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84</xdr:row>
      <xdr:rowOff>49530</xdr:rowOff>
    </xdr:from>
    <xdr:to>
      <xdr:col>6</xdr:col>
      <xdr:colOff>600075</xdr:colOff>
      <xdr:row>84</xdr:row>
      <xdr:rowOff>49530</xdr:rowOff>
    </xdr:to>
    <xdr:cxnSp macro="">
      <xdr:nvCxnSpPr>
        <xdr:cNvPr id="218" name="直線コネクタ 217"/>
        <xdr:cNvCxnSpPr/>
      </xdr:nvCxnSpPr>
      <xdr:spPr>
        <a:xfrm>
          <a:off x="4546600" y="1445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9"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0" name="直線コネクタ 21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114316</xdr:rowOff>
    </xdr:from>
    <xdr:ext cx="405111" cy="259045"/>
    <xdr:sp macro="" textlink="">
      <xdr:nvSpPr>
        <xdr:cNvPr id="221" name="【福祉施設】&#10;有形固定資産減価償却率平均値テキスト"/>
        <xdr:cNvSpPr txBox="1"/>
      </xdr:nvSpPr>
      <xdr:spPr>
        <a:xfrm>
          <a:off x="4724400" y="1400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22" name="フローチャート : 判断 221"/>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223" name="フローチャート : 判断 222"/>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170197</xdr:rowOff>
    </xdr:from>
    <xdr:ext cx="405111" cy="259045"/>
    <xdr:sp macro="" textlink="">
      <xdr:nvSpPr>
        <xdr:cNvPr id="224" name="n_1aveValue【福祉施設】&#10;有形固定資産減価償却率"/>
        <xdr:cNvSpPr txBox="1"/>
      </xdr:nvSpPr>
      <xdr:spPr>
        <a:xfrm>
          <a:off x="3582043"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128270</xdr:rowOff>
    </xdr:from>
    <xdr:to>
      <xdr:col>5</xdr:col>
      <xdr:colOff>409575</xdr:colOff>
      <xdr:row>85</xdr:row>
      <xdr:rowOff>58420</xdr:rowOff>
    </xdr:to>
    <xdr:sp macro="" textlink="">
      <xdr:nvSpPr>
        <xdr:cNvPr id="230" name="円/楕円 229"/>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49547</xdr:rowOff>
    </xdr:from>
    <xdr:ext cx="405111" cy="259045"/>
    <xdr:sp macro="" textlink="">
      <xdr:nvSpPr>
        <xdr:cNvPr id="231" name="n_1mainValue【福祉施設】&#10;有形固定資産減価償却率"/>
        <xdr:cNvSpPr txBox="1"/>
      </xdr:nvSpPr>
      <xdr:spPr>
        <a:xfrm>
          <a:off x="3582043"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3" name="直線コネクタ 252"/>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4"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5" name="直線コネクタ 254"/>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6"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7" name="直線コネクタ 256"/>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8"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9" name="フローチャート : 判断 258"/>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60" name="フローチャート : 判断 259"/>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61"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115315</xdr:rowOff>
    </xdr:from>
    <xdr:to>
      <xdr:col>14</xdr:col>
      <xdr:colOff>79375</xdr:colOff>
      <xdr:row>84</xdr:row>
      <xdr:rowOff>45465</xdr:rowOff>
    </xdr:to>
    <xdr:sp macro="" textlink="">
      <xdr:nvSpPr>
        <xdr:cNvPr id="267" name="円/楕円 266"/>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36592</xdr:rowOff>
    </xdr:from>
    <xdr:ext cx="469744" cy="259045"/>
    <xdr:sp macro="" textlink="">
      <xdr:nvSpPr>
        <xdr:cNvPr id="268" name="n_1mainValue【福祉施設】&#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3" name="テキスト ボックス 3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3" name="テキスト ボックス 3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7" name="直線コネクタ 326"/>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8"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29" name="直線コネクタ 328"/>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30"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31" name="直線コネクタ 330"/>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32"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33" name="フローチャート : 判断 332"/>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34" name="フローチャート : 判断 333"/>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335"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138612</xdr:rowOff>
    </xdr:from>
    <xdr:to>
      <xdr:col>22</xdr:col>
      <xdr:colOff>415925</xdr:colOff>
      <xdr:row>57</xdr:row>
      <xdr:rowOff>68762</xdr:rowOff>
    </xdr:to>
    <xdr:sp macro="" textlink="">
      <xdr:nvSpPr>
        <xdr:cNvPr id="341" name="円/楕円 340"/>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85289</xdr:rowOff>
    </xdr:from>
    <xdr:ext cx="405111" cy="259045"/>
    <xdr:sp macro="" textlink="">
      <xdr:nvSpPr>
        <xdr:cNvPr id="342" name="n_1mainValue【保健センター・保健所】&#10;有形固定資産減価償却率"/>
        <xdr:cNvSpPr txBox="1"/>
      </xdr:nvSpPr>
      <xdr:spPr>
        <a:xfrm>
          <a:off x="15266043"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3" name="直線コネクタ 3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4" name="テキスト ボックス 3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5" name="直線コネクタ 3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6" name="テキスト ボックス 3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7" name="直線コネクタ 3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8" name="テキスト ボックス 3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9" name="直線コネクタ 3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0" name="テキスト ボックス 3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1" name="直線コネクタ 3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2" name="テキスト ボックス 3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3" name="直線コネクタ 3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4" name="テキスト ボックス 3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8" name="直線コネクタ 367"/>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69"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70" name="直線コネクタ 369"/>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71"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72" name="直線コネクタ 371"/>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73"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4" name="フローチャート : 判断 373"/>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75" name="フローチャート : 判断 374"/>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376"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24312</xdr:rowOff>
    </xdr:from>
    <xdr:to>
      <xdr:col>31</xdr:col>
      <xdr:colOff>85725</xdr:colOff>
      <xdr:row>64</xdr:row>
      <xdr:rowOff>125912</xdr:rowOff>
    </xdr:to>
    <xdr:sp macro="" textlink="">
      <xdr:nvSpPr>
        <xdr:cNvPr id="382" name="円/楕円 381"/>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117039</xdr:rowOff>
    </xdr:from>
    <xdr:ext cx="469744" cy="259045"/>
    <xdr:sp macro="" textlink="">
      <xdr:nvSpPr>
        <xdr:cNvPr id="383"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4" name="テキスト ボックス 3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5" name="直線コネクタ 39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6" name="テキスト ボックス 39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7" name="直線コネクタ 39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8" name="テキスト ボックス 39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9" name="直線コネクタ 39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0" name="テキスト ボックス 39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1" name="直線コネクタ 40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02" name="テキスト ボックス 40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6" name="直線コネクタ 405"/>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7"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8" name="直線コネクタ 40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9"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10" name="直線コネクタ 409"/>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11"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12" name="フローチャート : 判断 411"/>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13" name="フローチャート : 判断 412"/>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414"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71882</xdr:rowOff>
    </xdr:from>
    <xdr:to>
      <xdr:col>22</xdr:col>
      <xdr:colOff>415925</xdr:colOff>
      <xdr:row>84</xdr:row>
      <xdr:rowOff>2032</xdr:rowOff>
    </xdr:to>
    <xdr:sp macro="" textlink="">
      <xdr:nvSpPr>
        <xdr:cNvPr id="420" name="円/楕円 419"/>
        <xdr:cNvSpPr/>
      </xdr:nvSpPr>
      <xdr:spPr>
        <a:xfrm>
          <a:off x="1543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164609</xdr:rowOff>
    </xdr:from>
    <xdr:ext cx="405111" cy="259045"/>
    <xdr:sp macro="" textlink="">
      <xdr:nvSpPr>
        <xdr:cNvPr id="421" name="n_1mainValue【消防施設】&#10;有形固定資産減価償却率"/>
        <xdr:cNvSpPr txBox="1"/>
      </xdr:nvSpPr>
      <xdr:spPr>
        <a:xfrm>
          <a:off x="15266043"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2" name="直線コネクタ 4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3" name="テキスト ボックス 4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4" name="直線コネクタ 4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5" name="テキスト ボックス 4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6" name="直線コネクタ 4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7" name="テキスト ボックス 4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8" name="直線コネクタ 4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9" name="テキスト ボックス 4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43" name="直線コネクタ 442"/>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44"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45" name="直線コネクタ 444"/>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6"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7" name="直線コネクタ 44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8"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9" name="フローチャート : 判断 448"/>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50" name="フローチャート : 判断 44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451"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140463</xdr:rowOff>
    </xdr:from>
    <xdr:to>
      <xdr:col>31</xdr:col>
      <xdr:colOff>85725</xdr:colOff>
      <xdr:row>82</xdr:row>
      <xdr:rowOff>70613</xdr:rowOff>
    </xdr:to>
    <xdr:sp macro="" textlink="">
      <xdr:nvSpPr>
        <xdr:cNvPr id="457" name="円/楕円 456"/>
        <xdr:cNvSpPr/>
      </xdr:nvSpPr>
      <xdr:spPr>
        <a:xfrm>
          <a:off x="21272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87140</xdr:rowOff>
    </xdr:from>
    <xdr:ext cx="469744" cy="259045"/>
    <xdr:sp macro="" textlink="">
      <xdr:nvSpPr>
        <xdr:cNvPr id="458" name="n_1mainValue【消防施設】&#10;一人当たり面積"/>
        <xdr:cNvSpPr txBox="1"/>
      </xdr:nvSpPr>
      <xdr:spPr>
        <a:xfrm>
          <a:off x="210757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81" name="直線コネクタ 480"/>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82"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83" name="直線コネクタ 482"/>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4"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5" name="直線コネクタ 48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6"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7" name="フローチャート : 判断 486"/>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88" name="フローチャート : 判断 487"/>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89"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93980</xdr:rowOff>
    </xdr:from>
    <xdr:to>
      <xdr:col>22</xdr:col>
      <xdr:colOff>415925</xdr:colOff>
      <xdr:row>103</xdr:row>
      <xdr:rowOff>24130</xdr:rowOff>
    </xdr:to>
    <xdr:sp macro="" textlink="">
      <xdr:nvSpPr>
        <xdr:cNvPr id="495" name="円/楕円 494"/>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40657</xdr:rowOff>
    </xdr:from>
    <xdr:ext cx="405111" cy="259045"/>
    <xdr:sp macro="" textlink="">
      <xdr:nvSpPr>
        <xdr:cNvPr id="496" name="n_1mainValue【庁舎】&#10;有形固定資産減価償却率"/>
        <xdr:cNvSpPr txBox="1"/>
      </xdr:nvSpPr>
      <xdr:spPr>
        <a:xfrm>
          <a:off x="15266043"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21" name="直線コネクタ 520"/>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22"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23" name="直線コネクタ 522"/>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24"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25" name="直線コネクタ 524"/>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6"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7" name="フローチャート : 判断 526"/>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28" name="フローチャート : 判断 527"/>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529"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57786</xdr:rowOff>
    </xdr:from>
    <xdr:to>
      <xdr:col>31</xdr:col>
      <xdr:colOff>85725</xdr:colOff>
      <xdr:row>105</xdr:row>
      <xdr:rowOff>159386</xdr:rowOff>
    </xdr:to>
    <xdr:sp macro="" textlink="">
      <xdr:nvSpPr>
        <xdr:cNvPr id="535" name="円/楕円 534"/>
        <xdr:cNvSpPr/>
      </xdr:nvSpPr>
      <xdr:spPr>
        <a:xfrm>
          <a:off x="2127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4463</xdr:rowOff>
    </xdr:from>
    <xdr:ext cx="469744" cy="259045"/>
    <xdr:sp macro="" textlink="">
      <xdr:nvSpPr>
        <xdr:cNvPr id="536" name="n_1mainValue【庁舎】&#10;一人当たり面積"/>
        <xdr:cNvSpPr txBox="1"/>
      </xdr:nvSpPr>
      <xdr:spPr>
        <a:xfrm>
          <a:off x="210757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庁舎（３ヶ所）に係る有形固定資産減価償却率については、建設からかなりの年数が経過し、耐震補強も未実施であることが類似団体平均と比較して上回っている要因である。また、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％を超えている状況であると同時に一人当たり面積についても類似団体返金を大きく上回っている。今後は施設の統廃合、複合化も視野に入れ縮減することを目指す。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8,427</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7,653</a:t>
          </a:r>
          <a:r>
            <a:rPr lang="ja-JP" altLang="ja-JP" sz="1100" b="0" i="0" baseline="0">
              <a:solidFill>
                <a:schemeClr val="dk1"/>
              </a:solidFill>
              <a:effectLst/>
              <a:latin typeface="+mn-lt"/>
              <a:ea typeface="+mn-ea"/>
              <a:cs typeface="+mn-cs"/>
            </a:rPr>
            <a:t>人 ▲</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％）や全国平均を大きく上回る高齢化率（平成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月末</a:t>
          </a:r>
          <a:r>
            <a:rPr lang="en-US" altLang="ja-JP" sz="1100" b="0" i="0" baseline="0">
              <a:solidFill>
                <a:schemeClr val="dk1"/>
              </a:solidFill>
              <a:effectLst/>
              <a:latin typeface="+mn-lt"/>
              <a:ea typeface="+mn-ea"/>
              <a:cs typeface="+mn-cs"/>
            </a:rPr>
            <a:t> 46.5</a:t>
          </a:r>
          <a:r>
            <a:rPr lang="ja-JP" altLang="ja-JP" sz="1100" b="0" i="0" baseline="0">
              <a:solidFill>
                <a:schemeClr val="dk1"/>
              </a:solidFill>
              <a:effectLst/>
              <a:latin typeface="+mn-lt"/>
              <a:ea typeface="+mn-ea"/>
              <a:cs typeface="+mn-cs"/>
            </a:rPr>
            <a:t>％）という現状に加え、個人・法人住民税関係の減収などが類似団体内平均を下回っている要因である。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定住施策を最重要課題として取り組むとともに、税収の徴収率向上対策強化、人件費、物件費等の抑制等行財政改革を推進し、歳出削減を図ることにより行政の効率化に努め、財政基盤の強化に努める。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2" name="直線コネクタ 71"/>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107648</xdr:rowOff>
    </xdr:from>
    <xdr:to>
      <xdr:col>4</xdr:col>
      <xdr:colOff>482600</xdr:colOff>
      <xdr:row>44</xdr:row>
      <xdr:rowOff>107648</xdr:rowOff>
    </xdr:to>
    <xdr:cxnSp macro="">
      <xdr:nvCxnSpPr>
        <xdr:cNvPr id="75" name="直線コネクタ 74"/>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107648</xdr:rowOff>
    </xdr:to>
    <xdr:cxnSp macro="">
      <xdr:nvCxnSpPr>
        <xdr:cNvPr id="78" name="直線コネクタ 77"/>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2" name="円/楕円 91"/>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3" name="テキスト ボックス 92"/>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56848</xdr:rowOff>
    </xdr:from>
    <xdr:to>
      <xdr:col>3</xdr:col>
      <xdr:colOff>330200</xdr:colOff>
      <xdr:row>44</xdr:row>
      <xdr:rowOff>158448</xdr:rowOff>
    </xdr:to>
    <xdr:sp macro="" textlink="">
      <xdr:nvSpPr>
        <xdr:cNvPr id="94" name="円/楕円 93"/>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95" name="テキスト ボックス 94"/>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津和野町行財政改革大綱実施計画に基き、人件費及び公債費の抑制、歳出削減に取り組んだ結果、</a:t>
          </a:r>
          <a:r>
            <a:rPr kumimoji="1" lang="ja-JP" altLang="en-US" sz="1100">
              <a:solidFill>
                <a:schemeClr val="dk1"/>
              </a:solidFill>
              <a:effectLst/>
              <a:latin typeface="+mn-lt"/>
              <a:ea typeface="+mn-ea"/>
              <a:cs typeface="+mn-cs"/>
            </a:rPr>
            <a:t>分子となる歳出経常一般財源は前年度と比較して減少したが、分母となる経常歳入一般財源について、普通交付税の合併算定替特例期間の段階的な縮減等の影響により減少したことが要因である。</a:t>
          </a:r>
          <a:endParaRPr lang="ja-JP" altLang="ja-JP" sz="1400">
            <a:effectLst/>
          </a:endParaRPr>
        </a:p>
        <a:p>
          <a:r>
            <a:rPr kumimoji="1" lang="ja-JP" altLang="ja-JP" sz="1100">
              <a:solidFill>
                <a:schemeClr val="dk1"/>
              </a:solidFill>
              <a:effectLst/>
              <a:latin typeface="+mn-lt"/>
              <a:ea typeface="+mn-ea"/>
              <a:cs typeface="+mn-cs"/>
            </a:rPr>
            <a:t>　今後も引き続き歳出抑制と町税等の徴収率の向上ための取り組みにより更なる改善に努める。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65</xdr:row>
      <xdr:rowOff>81069</xdr:rowOff>
    </xdr:to>
    <xdr:cxnSp macro="">
      <xdr:nvCxnSpPr>
        <xdr:cNvPr id="132" name="直線コネクタ 131"/>
        <xdr:cNvCxnSpPr/>
      </xdr:nvCxnSpPr>
      <xdr:spPr>
        <a:xfrm>
          <a:off x="4114800" y="11076517"/>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64</xdr:row>
      <xdr:rowOff>151977</xdr:rowOff>
    </xdr:to>
    <xdr:cxnSp macro="">
      <xdr:nvCxnSpPr>
        <xdr:cNvPr id="135" name="直線コネクタ 134"/>
        <xdr:cNvCxnSpPr/>
      </xdr:nvCxnSpPr>
      <xdr:spPr>
        <a:xfrm flipV="1">
          <a:off x="3225800" y="1107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64</xdr:row>
      <xdr:rowOff>151977</xdr:rowOff>
    </xdr:to>
    <xdr:cxnSp macro="">
      <xdr:nvCxnSpPr>
        <xdr:cNvPr id="138" name="直線コネクタ 137"/>
        <xdr:cNvCxnSpPr/>
      </xdr:nvCxnSpPr>
      <xdr:spPr>
        <a:xfrm>
          <a:off x="2336800" y="1107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103717</xdr:rowOff>
    </xdr:from>
    <xdr:to>
      <xdr:col>3</xdr:col>
      <xdr:colOff>279400</xdr:colOff>
      <xdr:row>64</xdr:row>
      <xdr:rowOff>135890</xdr:rowOff>
    </xdr:to>
    <xdr:cxnSp macro="">
      <xdr:nvCxnSpPr>
        <xdr:cNvPr id="141" name="直線コネクタ 140"/>
        <xdr:cNvCxnSpPr/>
      </xdr:nvCxnSpPr>
      <xdr:spPr>
        <a:xfrm flipV="1">
          <a:off x="1447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1" name="円/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3" name="円/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5" name="円/楕円 154"/>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6" name="テキスト ボックス 155"/>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7" name="円/楕円 156"/>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58" name="テキスト ボックス 157"/>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9" name="円/楕円 158"/>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60" name="テキスト ボックス 159"/>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人件費等が類似団体平均を上回っている主な要因は、保育所や各種教育施設等を直営で行っているためである。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今後は民間でも実施可能な部分については指定管理者の導入等により委託化をすすめ、コストの低減を図っていく方針である。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116044</xdr:rowOff>
    </xdr:from>
    <xdr:to>
      <xdr:col>7</xdr:col>
      <xdr:colOff>152400</xdr:colOff>
      <xdr:row>85</xdr:row>
      <xdr:rowOff>162651</xdr:rowOff>
    </xdr:to>
    <xdr:cxnSp macro="">
      <xdr:nvCxnSpPr>
        <xdr:cNvPr id="195" name="直線コネクタ 194"/>
        <xdr:cNvCxnSpPr/>
      </xdr:nvCxnSpPr>
      <xdr:spPr>
        <a:xfrm>
          <a:off x="4114800" y="14689294"/>
          <a:ext cx="8382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68182</xdr:rowOff>
    </xdr:from>
    <xdr:to>
      <xdr:col>6</xdr:col>
      <xdr:colOff>0</xdr:colOff>
      <xdr:row>85</xdr:row>
      <xdr:rowOff>116044</xdr:rowOff>
    </xdr:to>
    <xdr:cxnSp macro="">
      <xdr:nvCxnSpPr>
        <xdr:cNvPr id="198" name="直線コネクタ 197"/>
        <xdr:cNvCxnSpPr/>
      </xdr:nvCxnSpPr>
      <xdr:spPr>
        <a:xfrm>
          <a:off x="3225800" y="14641432"/>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11522</xdr:rowOff>
    </xdr:from>
    <xdr:to>
      <xdr:col>4</xdr:col>
      <xdr:colOff>482600</xdr:colOff>
      <xdr:row>85</xdr:row>
      <xdr:rowOff>68182</xdr:rowOff>
    </xdr:to>
    <xdr:cxnSp macro="">
      <xdr:nvCxnSpPr>
        <xdr:cNvPr id="201" name="直線コネクタ 200"/>
        <xdr:cNvCxnSpPr/>
      </xdr:nvCxnSpPr>
      <xdr:spPr>
        <a:xfrm>
          <a:off x="2336800" y="14584772"/>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2107</xdr:rowOff>
    </xdr:from>
    <xdr:to>
      <xdr:col>3</xdr:col>
      <xdr:colOff>279400</xdr:colOff>
      <xdr:row>85</xdr:row>
      <xdr:rowOff>11522</xdr:rowOff>
    </xdr:to>
    <xdr:cxnSp macro="">
      <xdr:nvCxnSpPr>
        <xdr:cNvPr id="204" name="直線コネクタ 203"/>
        <xdr:cNvCxnSpPr/>
      </xdr:nvCxnSpPr>
      <xdr:spPr>
        <a:xfrm>
          <a:off x="1447800" y="14575357"/>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111851</xdr:rowOff>
    </xdr:from>
    <xdr:to>
      <xdr:col>7</xdr:col>
      <xdr:colOff>203200</xdr:colOff>
      <xdr:row>86</xdr:row>
      <xdr:rowOff>42001</xdr:rowOff>
    </xdr:to>
    <xdr:sp macro="" textlink="">
      <xdr:nvSpPr>
        <xdr:cNvPr id="214" name="円/楕円 213"/>
        <xdr:cNvSpPr/>
      </xdr:nvSpPr>
      <xdr:spPr>
        <a:xfrm>
          <a:off x="4902200" y="146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83928</xdr:rowOff>
    </xdr:from>
    <xdr:ext cx="762000" cy="259045"/>
    <xdr:sp macro="" textlink="">
      <xdr:nvSpPr>
        <xdr:cNvPr id="215" name="人件費・物件費等の状況該当値テキスト"/>
        <xdr:cNvSpPr txBox="1"/>
      </xdr:nvSpPr>
      <xdr:spPr>
        <a:xfrm>
          <a:off x="5041900" y="1465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332,549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65244</xdr:rowOff>
    </xdr:from>
    <xdr:to>
      <xdr:col>6</xdr:col>
      <xdr:colOff>50800</xdr:colOff>
      <xdr:row>85</xdr:row>
      <xdr:rowOff>166844</xdr:rowOff>
    </xdr:to>
    <xdr:sp macro="" textlink="">
      <xdr:nvSpPr>
        <xdr:cNvPr id="216" name="円/楕円 215"/>
        <xdr:cNvSpPr/>
      </xdr:nvSpPr>
      <xdr:spPr>
        <a:xfrm>
          <a:off x="4064000" y="14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151621</xdr:rowOff>
    </xdr:from>
    <xdr:ext cx="736600" cy="259045"/>
    <xdr:sp macro="" textlink="">
      <xdr:nvSpPr>
        <xdr:cNvPr id="217" name="テキスト ボックス 216"/>
        <xdr:cNvSpPr txBox="1"/>
      </xdr:nvSpPr>
      <xdr:spPr>
        <a:xfrm>
          <a:off x="3733800" y="1472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17382</xdr:rowOff>
    </xdr:from>
    <xdr:to>
      <xdr:col>4</xdr:col>
      <xdr:colOff>533400</xdr:colOff>
      <xdr:row>85</xdr:row>
      <xdr:rowOff>118982</xdr:rowOff>
    </xdr:to>
    <xdr:sp macro="" textlink="">
      <xdr:nvSpPr>
        <xdr:cNvPr id="218" name="円/楕円 217"/>
        <xdr:cNvSpPr/>
      </xdr:nvSpPr>
      <xdr:spPr>
        <a:xfrm>
          <a:off x="3175000" y="14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103759</xdr:rowOff>
    </xdr:from>
    <xdr:ext cx="762000" cy="259045"/>
    <xdr:sp macro="" textlink="">
      <xdr:nvSpPr>
        <xdr:cNvPr id="219" name="テキスト ボックス 218"/>
        <xdr:cNvSpPr txBox="1"/>
      </xdr:nvSpPr>
      <xdr:spPr>
        <a:xfrm>
          <a:off x="2844800" y="146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309,059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132172</xdr:rowOff>
    </xdr:from>
    <xdr:to>
      <xdr:col>3</xdr:col>
      <xdr:colOff>330200</xdr:colOff>
      <xdr:row>85</xdr:row>
      <xdr:rowOff>62322</xdr:rowOff>
    </xdr:to>
    <xdr:sp macro="" textlink="">
      <xdr:nvSpPr>
        <xdr:cNvPr id="220" name="円/楕円 219"/>
        <xdr:cNvSpPr/>
      </xdr:nvSpPr>
      <xdr:spPr>
        <a:xfrm>
          <a:off x="2286000" y="14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47099</xdr:rowOff>
    </xdr:from>
    <xdr:ext cx="762000" cy="259045"/>
    <xdr:sp macro="" textlink="">
      <xdr:nvSpPr>
        <xdr:cNvPr id="221" name="テキスト ボックス 220"/>
        <xdr:cNvSpPr txBox="1"/>
      </xdr:nvSpPr>
      <xdr:spPr>
        <a:xfrm>
          <a:off x="1955800" y="146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122757</xdr:rowOff>
    </xdr:from>
    <xdr:to>
      <xdr:col>2</xdr:col>
      <xdr:colOff>127000</xdr:colOff>
      <xdr:row>85</xdr:row>
      <xdr:rowOff>52907</xdr:rowOff>
    </xdr:to>
    <xdr:sp macro="" textlink="">
      <xdr:nvSpPr>
        <xdr:cNvPr id="222" name="円/楕円 221"/>
        <xdr:cNvSpPr/>
      </xdr:nvSpPr>
      <xdr:spPr>
        <a:xfrm>
          <a:off x="1397000" y="145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37684</xdr:rowOff>
    </xdr:from>
    <xdr:ext cx="762000" cy="259045"/>
    <xdr:sp macro="" textlink="">
      <xdr:nvSpPr>
        <xdr:cNvPr id="223" name="テキスト ボックス 222"/>
        <xdr:cNvSpPr txBox="1"/>
      </xdr:nvSpPr>
      <xdr:spPr>
        <a:xfrm>
          <a:off x="1066800" y="146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職員構成（経験年数階層）の変動により前年度と比較して</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ポイントの減となった。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今後は現給補償廃止等、ポイント増も想定されるため、</a:t>
          </a:r>
          <a:r>
            <a:rPr lang="ja-JP" altLang="ja-JP" sz="1100" b="0" i="0" baseline="0">
              <a:solidFill>
                <a:schemeClr val="dk1"/>
              </a:solidFill>
              <a:effectLst/>
              <a:latin typeface="+mn-lt"/>
              <a:ea typeface="+mn-ea"/>
              <a:cs typeface="+mn-cs"/>
            </a:rPr>
            <a:t>新規職員の採用抑制等による総人件費の抑制を図るとともに、職員給与の適正化に努める。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86</xdr:row>
      <xdr:rowOff>122282</xdr:rowOff>
    </xdr:to>
    <xdr:cxnSp macro="">
      <xdr:nvCxnSpPr>
        <xdr:cNvPr id="254" name="直線コネクタ 253"/>
        <xdr:cNvCxnSpPr/>
      </xdr:nvCxnSpPr>
      <xdr:spPr>
        <a:xfrm flipV="1">
          <a:off x="17018000" y="13894888"/>
          <a:ext cx="0" cy="972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94359</xdr:rowOff>
    </xdr:from>
    <xdr:ext cx="762000" cy="259045"/>
    <xdr:sp macro="" textlink="">
      <xdr:nvSpPr>
        <xdr:cNvPr id="255" name="給与水準   （国との比較）最小値テキスト"/>
        <xdr:cNvSpPr txBox="1"/>
      </xdr:nvSpPr>
      <xdr:spPr>
        <a:xfrm>
          <a:off x="17106900" y="148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122282</xdr:rowOff>
    </xdr:from>
    <xdr:to>
      <xdr:col>24</xdr:col>
      <xdr:colOff>647700</xdr:colOff>
      <xdr:row>86</xdr:row>
      <xdr:rowOff>122282</xdr:rowOff>
    </xdr:to>
    <xdr:cxnSp macro="">
      <xdr:nvCxnSpPr>
        <xdr:cNvPr id="256" name="直線コネクタ 255"/>
        <xdr:cNvCxnSpPr/>
      </xdr:nvCxnSpPr>
      <xdr:spPr>
        <a:xfrm>
          <a:off x="16929100" y="1486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7"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8" name="直線コネクタ 257"/>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86</xdr:row>
      <xdr:rowOff>67129</xdr:rowOff>
    </xdr:to>
    <xdr:cxnSp macro="">
      <xdr:nvCxnSpPr>
        <xdr:cNvPr id="259" name="直線コネクタ 258"/>
        <xdr:cNvCxnSpPr/>
      </xdr:nvCxnSpPr>
      <xdr:spPr>
        <a:xfrm flipV="1">
          <a:off x="16179800" y="14694626"/>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161126</xdr:rowOff>
    </xdr:from>
    <xdr:ext cx="762000" cy="259045"/>
    <xdr:sp macro="" textlink="">
      <xdr:nvSpPr>
        <xdr:cNvPr id="260" name="給与水準   （国との比較）平均値テキスト"/>
        <xdr:cNvSpPr txBox="1"/>
      </xdr:nvSpPr>
      <xdr:spPr>
        <a:xfrm>
          <a:off x="17106900" y="14220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144599</xdr:rowOff>
    </xdr:from>
    <xdr:to>
      <xdr:col>24</xdr:col>
      <xdr:colOff>609600</xdr:colOff>
      <xdr:row>84</xdr:row>
      <xdr:rowOff>74749</xdr:rowOff>
    </xdr:to>
    <xdr:sp macro="" textlink="">
      <xdr:nvSpPr>
        <xdr:cNvPr id="261" name="フローチャート : 判断 260"/>
        <xdr:cNvSpPr/>
      </xdr:nvSpPr>
      <xdr:spPr>
        <a:xfrm>
          <a:off x="169672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86</xdr:row>
      <xdr:rowOff>67129</xdr:rowOff>
    </xdr:to>
    <xdr:cxnSp macro="">
      <xdr:nvCxnSpPr>
        <xdr:cNvPr id="262" name="直線コネクタ 261"/>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86</xdr:row>
      <xdr:rowOff>32657</xdr:rowOff>
    </xdr:to>
    <xdr:cxnSp macro="">
      <xdr:nvCxnSpPr>
        <xdr:cNvPr id="265" name="直線コネクタ 264"/>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6" name="フローチャート : 判断 265"/>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7" name="テキスト ボックス 266"/>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32657</xdr:rowOff>
    </xdr:from>
    <xdr:to>
      <xdr:col>21</xdr:col>
      <xdr:colOff>0</xdr:colOff>
      <xdr:row>89</xdr:row>
      <xdr:rowOff>7801</xdr:rowOff>
    </xdr:to>
    <xdr:cxnSp macro="">
      <xdr:nvCxnSpPr>
        <xdr:cNvPr id="268" name="直線コネクタ 267"/>
        <xdr:cNvCxnSpPr/>
      </xdr:nvCxnSpPr>
      <xdr:spPr>
        <a:xfrm flipV="1">
          <a:off x="13512800" y="14777357"/>
          <a:ext cx="8890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144599</xdr:rowOff>
    </xdr:from>
    <xdr:to>
      <xdr:col>21</xdr:col>
      <xdr:colOff>50800</xdr:colOff>
      <xdr:row>84</xdr:row>
      <xdr:rowOff>74749</xdr:rowOff>
    </xdr:to>
    <xdr:sp macro="" textlink="">
      <xdr:nvSpPr>
        <xdr:cNvPr id="269" name="フローチャート : 判断 268"/>
        <xdr:cNvSpPr/>
      </xdr:nvSpPr>
      <xdr:spPr>
        <a:xfrm>
          <a:off x="14351000" y="1437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84926</xdr:rowOff>
    </xdr:from>
    <xdr:ext cx="762000" cy="259045"/>
    <xdr:sp macro="" textlink="">
      <xdr:nvSpPr>
        <xdr:cNvPr id="270" name="テキスト ボックス 269"/>
        <xdr:cNvSpPr txBox="1"/>
      </xdr:nvSpPr>
      <xdr:spPr>
        <a:xfrm>
          <a:off x="14020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1" name="フローチャート : 判断 270"/>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2" name="テキスト ボックス 271"/>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8" name="円/楕円 277"/>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9"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16329</xdr:rowOff>
    </xdr:from>
    <xdr:to>
      <xdr:col>23</xdr:col>
      <xdr:colOff>457200</xdr:colOff>
      <xdr:row>86</xdr:row>
      <xdr:rowOff>117929</xdr:rowOff>
    </xdr:to>
    <xdr:sp macro="" textlink="">
      <xdr:nvSpPr>
        <xdr:cNvPr id="280" name="円/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82" name="円/楕円 28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83" name="テキスト ボックス 282"/>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4" name="円/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85" name="テキスト ボックス 284"/>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6" name="円/楕円 285"/>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7" name="テキスト ボックス 286"/>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総務、企画等の管理部門の統一化や事務事業の見直し等により職員数の削減を図ってきたが、保育所や各種教育施設等の直営施設への人員配置により、類似団体平均を上回っている。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今後も退職者の完全補充を抑制し、</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等の活用により行政サービスを維持しつつより適正な定員管理に努める。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7" name="直線コネクタ 316"/>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8"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9" name="直線コネクタ 318"/>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20"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21" name="直線コネクタ 320"/>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62019</xdr:rowOff>
    </xdr:from>
    <xdr:to>
      <xdr:col>24</xdr:col>
      <xdr:colOff>558800</xdr:colOff>
      <xdr:row>63</xdr:row>
      <xdr:rowOff>79714</xdr:rowOff>
    </xdr:to>
    <xdr:cxnSp macro="">
      <xdr:nvCxnSpPr>
        <xdr:cNvPr id="322" name="直線コネクタ 321"/>
        <xdr:cNvCxnSpPr/>
      </xdr:nvCxnSpPr>
      <xdr:spPr>
        <a:xfrm flipV="1">
          <a:off x="16179800" y="10863369"/>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3"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4" name="フローチャート : 判断 323"/>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51562</xdr:rowOff>
    </xdr:from>
    <xdr:to>
      <xdr:col>23</xdr:col>
      <xdr:colOff>406400</xdr:colOff>
      <xdr:row>63</xdr:row>
      <xdr:rowOff>79714</xdr:rowOff>
    </xdr:to>
    <xdr:cxnSp macro="">
      <xdr:nvCxnSpPr>
        <xdr:cNvPr id="325" name="直線コネクタ 324"/>
        <xdr:cNvCxnSpPr/>
      </xdr:nvCxnSpPr>
      <xdr:spPr>
        <a:xfrm>
          <a:off x="15290800" y="1085291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6" name="フローチャート : 判断 325"/>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7" name="テキスト ボックス 326"/>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43519</xdr:rowOff>
    </xdr:from>
    <xdr:to>
      <xdr:col>22</xdr:col>
      <xdr:colOff>203200</xdr:colOff>
      <xdr:row>63</xdr:row>
      <xdr:rowOff>51562</xdr:rowOff>
    </xdr:to>
    <xdr:cxnSp macro="">
      <xdr:nvCxnSpPr>
        <xdr:cNvPr id="328" name="直線コネクタ 327"/>
        <xdr:cNvCxnSpPr/>
      </xdr:nvCxnSpPr>
      <xdr:spPr>
        <a:xfrm>
          <a:off x="14401800" y="108448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9" name="フローチャート : 判断 328"/>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30" name="テキスト ボックス 329"/>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137753</xdr:rowOff>
    </xdr:from>
    <xdr:to>
      <xdr:col>21</xdr:col>
      <xdr:colOff>0</xdr:colOff>
      <xdr:row>63</xdr:row>
      <xdr:rowOff>43519</xdr:rowOff>
    </xdr:to>
    <xdr:cxnSp macro="">
      <xdr:nvCxnSpPr>
        <xdr:cNvPr id="331" name="直線コネクタ 330"/>
        <xdr:cNvCxnSpPr/>
      </xdr:nvCxnSpPr>
      <xdr:spPr>
        <a:xfrm>
          <a:off x="13512800" y="1076765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2" name="フローチャート : 判断 331"/>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3" name="テキスト ボックス 332"/>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4" name="フローチャート : 判断 333"/>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5" name="テキスト ボックス 334"/>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11219</xdr:rowOff>
    </xdr:from>
    <xdr:to>
      <xdr:col>24</xdr:col>
      <xdr:colOff>609600</xdr:colOff>
      <xdr:row>63</xdr:row>
      <xdr:rowOff>112819</xdr:rowOff>
    </xdr:to>
    <xdr:sp macro="" textlink="">
      <xdr:nvSpPr>
        <xdr:cNvPr id="341" name="円/楕円 340"/>
        <xdr:cNvSpPr/>
      </xdr:nvSpPr>
      <xdr:spPr>
        <a:xfrm>
          <a:off x="16967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154746</xdr:rowOff>
    </xdr:from>
    <xdr:ext cx="762000" cy="259045"/>
    <xdr:sp macro="" textlink="">
      <xdr:nvSpPr>
        <xdr:cNvPr id="342" name="定員管理の状況該当値テキスト"/>
        <xdr:cNvSpPr txBox="1"/>
      </xdr:nvSpPr>
      <xdr:spPr>
        <a:xfrm>
          <a:off x="17106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28914</xdr:rowOff>
    </xdr:from>
    <xdr:to>
      <xdr:col>23</xdr:col>
      <xdr:colOff>457200</xdr:colOff>
      <xdr:row>63</xdr:row>
      <xdr:rowOff>130514</xdr:rowOff>
    </xdr:to>
    <xdr:sp macro="" textlink="">
      <xdr:nvSpPr>
        <xdr:cNvPr id="343" name="円/楕円 342"/>
        <xdr:cNvSpPr/>
      </xdr:nvSpPr>
      <xdr:spPr>
        <a:xfrm>
          <a:off x="16129000" y="10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115291</xdr:rowOff>
    </xdr:from>
    <xdr:ext cx="736600" cy="259045"/>
    <xdr:sp macro="" textlink="">
      <xdr:nvSpPr>
        <xdr:cNvPr id="344" name="テキスト ボックス 343"/>
        <xdr:cNvSpPr txBox="1"/>
      </xdr:nvSpPr>
      <xdr:spPr>
        <a:xfrm>
          <a:off x="15798800" y="1091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762</xdr:rowOff>
    </xdr:from>
    <xdr:to>
      <xdr:col>22</xdr:col>
      <xdr:colOff>254000</xdr:colOff>
      <xdr:row>63</xdr:row>
      <xdr:rowOff>102362</xdr:rowOff>
    </xdr:to>
    <xdr:sp macro="" textlink="">
      <xdr:nvSpPr>
        <xdr:cNvPr id="345" name="円/楕円 344"/>
        <xdr:cNvSpPr/>
      </xdr:nvSpPr>
      <xdr:spPr>
        <a:xfrm>
          <a:off x="15240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87139</xdr:rowOff>
    </xdr:from>
    <xdr:ext cx="762000" cy="259045"/>
    <xdr:sp macro="" textlink="">
      <xdr:nvSpPr>
        <xdr:cNvPr id="346" name="テキスト ボックス 345"/>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164169</xdr:rowOff>
    </xdr:from>
    <xdr:to>
      <xdr:col>21</xdr:col>
      <xdr:colOff>50800</xdr:colOff>
      <xdr:row>63</xdr:row>
      <xdr:rowOff>94319</xdr:rowOff>
    </xdr:to>
    <xdr:sp macro="" textlink="">
      <xdr:nvSpPr>
        <xdr:cNvPr id="347" name="円/楕円 346"/>
        <xdr:cNvSpPr/>
      </xdr:nvSpPr>
      <xdr:spPr>
        <a:xfrm>
          <a:off x="14351000" y="107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79096</xdr:rowOff>
    </xdr:from>
    <xdr:ext cx="762000" cy="259045"/>
    <xdr:sp macro="" textlink="">
      <xdr:nvSpPr>
        <xdr:cNvPr id="348" name="テキスト ボックス 347"/>
        <xdr:cNvSpPr txBox="1"/>
      </xdr:nvSpPr>
      <xdr:spPr>
        <a:xfrm>
          <a:off x="14020800" y="108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86953</xdr:rowOff>
    </xdr:from>
    <xdr:to>
      <xdr:col>19</xdr:col>
      <xdr:colOff>533400</xdr:colOff>
      <xdr:row>63</xdr:row>
      <xdr:rowOff>17103</xdr:rowOff>
    </xdr:to>
    <xdr:sp macro="" textlink="">
      <xdr:nvSpPr>
        <xdr:cNvPr id="349" name="円/楕円 348"/>
        <xdr:cNvSpPr/>
      </xdr:nvSpPr>
      <xdr:spPr>
        <a:xfrm>
          <a:off x="13462000" y="107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1880</xdr:rowOff>
    </xdr:from>
    <xdr:ext cx="762000" cy="259045"/>
    <xdr:sp macro="" textlink="">
      <xdr:nvSpPr>
        <xdr:cNvPr id="350" name="テキスト ボックス 349"/>
        <xdr:cNvSpPr txBox="1"/>
      </xdr:nvSpPr>
      <xdr:spPr>
        <a:xfrm>
          <a:off x="13131800" y="108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町村合併以降、計画的な繰上償還を行うとともに、緊急度・住民ニーズを的確に把握した事業の選択により新規発行債を抑制した結果、健全化判断基準の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％を下回ったところである。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0" name="テキスト ボックス 379"/>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3" name="直線コネクタ 382"/>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4"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5" name="直線コネクタ 384"/>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6"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7" name="直線コネクタ 386"/>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146579</xdr:rowOff>
    </xdr:from>
    <xdr:to>
      <xdr:col>24</xdr:col>
      <xdr:colOff>558800</xdr:colOff>
      <xdr:row>41</xdr:row>
      <xdr:rowOff>146579</xdr:rowOff>
    </xdr:to>
    <xdr:cxnSp macro="">
      <xdr:nvCxnSpPr>
        <xdr:cNvPr id="388" name="直線コネクタ 387"/>
        <xdr:cNvCxnSpPr/>
      </xdr:nvCxnSpPr>
      <xdr:spPr>
        <a:xfrm>
          <a:off x="16179800" y="717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9"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0" name="フローチャート : 判断 389"/>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146579</xdr:rowOff>
    </xdr:from>
    <xdr:to>
      <xdr:col>23</xdr:col>
      <xdr:colOff>406400</xdr:colOff>
      <xdr:row>42</xdr:row>
      <xdr:rowOff>25400</xdr:rowOff>
    </xdr:to>
    <xdr:cxnSp macro="">
      <xdr:nvCxnSpPr>
        <xdr:cNvPr id="391" name="直線コネクタ 390"/>
        <xdr:cNvCxnSpPr/>
      </xdr:nvCxnSpPr>
      <xdr:spPr>
        <a:xfrm flipV="1">
          <a:off x="15290800" y="71760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2" name="フローチャート : 判断 391"/>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3" name="テキスト ボックス 392"/>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34925</xdr:rowOff>
    </xdr:to>
    <xdr:cxnSp macro="">
      <xdr:nvCxnSpPr>
        <xdr:cNvPr id="394" name="直線コネクタ 393"/>
        <xdr:cNvCxnSpPr/>
      </xdr:nvCxnSpPr>
      <xdr:spPr>
        <a:xfrm flipV="1">
          <a:off x="14401800" y="72263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5" name="フローチャート : 判断 394"/>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6" name="テキスト ボックス 395"/>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44</xdr:row>
      <xdr:rowOff>54504</xdr:rowOff>
    </xdr:to>
    <xdr:cxnSp macro="">
      <xdr:nvCxnSpPr>
        <xdr:cNvPr id="397" name="直線コネクタ 396"/>
        <xdr:cNvCxnSpPr/>
      </xdr:nvCxnSpPr>
      <xdr:spPr>
        <a:xfrm flipV="1">
          <a:off x="13512800" y="7407275"/>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8" name="フローチャート : 判断 397"/>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9" name="テキスト ボックス 398"/>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フローチャート : 判断 39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95779</xdr:rowOff>
    </xdr:from>
    <xdr:to>
      <xdr:col>24</xdr:col>
      <xdr:colOff>609600</xdr:colOff>
      <xdr:row>42</xdr:row>
      <xdr:rowOff>25929</xdr:rowOff>
    </xdr:to>
    <xdr:sp macro="" textlink="">
      <xdr:nvSpPr>
        <xdr:cNvPr id="407" name="円/楕円 406"/>
        <xdr:cNvSpPr/>
      </xdr:nvSpPr>
      <xdr:spPr>
        <a:xfrm>
          <a:off x="16967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67856</xdr:rowOff>
    </xdr:from>
    <xdr:ext cx="762000" cy="259045"/>
    <xdr:sp macro="" textlink="">
      <xdr:nvSpPr>
        <xdr:cNvPr id="408" name="公債費負担の状況該当値テキスト"/>
        <xdr:cNvSpPr txBox="1"/>
      </xdr:nvSpPr>
      <xdr:spPr>
        <a:xfrm>
          <a:off x="17106900" y="7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95779</xdr:rowOff>
    </xdr:from>
    <xdr:to>
      <xdr:col>23</xdr:col>
      <xdr:colOff>457200</xdr:colOff>
      <xdr:row>42</xdr:row>
      <xdr:rowOff>25929</xdr:rowOff>
    </xdr:to>
    <xdr:sp macro="" textlink="">
      <xdr:nvSpPr>
        <xdr:cNvPr id="409" name="円/楕円 408"/>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10706</xdr:rowOff>
    </xdr:from>
    <xdr:ext cx="736600" cy="259045"/>
    <xdr:sp macro="" textlink="">
      <xdr:nvSpPr>
        <xdr:cNvPr id="410" name="テキスト ボックス 409"/>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1" name="円/楕円 41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2" name="テキスト ボックス 41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13" name="円/楕円 412"/>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414" name="テキスト ボックス 413"/>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3704</xdr:rowOff>
    </xdr:from>
    <xdr:to>
      <xdr:col>19</xdr:col>
      <xdr:colOff>533400</xdr:colOff>
      <xdr:row>44</xdr:row>
      <xdr:rowOff>105304</xdr:rowOff>
    </xdr:to>
    <xdr:sp macro="" textlink="">
      <xdr:nvSpPr>
        <xdr:cNvPr id="415" name="円/楕円 414"/>
        <xdr:cNvSpPr/>
      </xdr:nvSpPr>
      <xdr:spPr>
        <a:xfrm>
          <a:off x="13462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90081</xdr:rowOff>
    </xdr:from>
    <xdr:ext cx="762000" cy="259045"/>
    <xdr:sp macro="" textlink="">
      <xdr:nvSpPr>
        <xdr:cNvPr id="416" name="テキスト ボックス 415"/>
        <xdr:cNvSpPr txBox="1"/>
      </xdr:nvSpPr>
      <xdr:spPr>
        <a:xfrm>
          <a:off x="13131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退職者の増による職員数の減により退職手当負担見込額や一部事務組等負担見込額・債務負担行為に基づく支出予定額は減少したものの、平成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月豪雨災害及び緊急防災無線整備に係る地方債借入を行ったことにより地方債残高が増となったことが要因である。</a:t>
          </a:r>
          <a:endParaRPr lang="ja-JP" altLang="ja-JP" sz="1400">
            <a:effectLst/>
          </a:endParaRPr>
        </a:p>
        <a:p>
          <a:r>
            <a:rPr lang="ja-JP" altLang="ja-JP" sz="1100" b="0" i="0" baseline="0">
              <a:solidFill>
                <a:schemeClr val="dk1"/>
              </a:solidFill>
              <a:effectLst/>
              <a:latin typeface="+mn-lt"/>
              <a:ea typeface="+mn-ea"/>
              <a:cs typeface="+mn-cs"/>
            </a:rPr>
            <a:t>　今後も引き続き新規発行債を抑制する等、後世への負担を少しでも軽減するよう財政の健全化に努める。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3" name="直線コネクタ 442"/>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4"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5" name="直線コネクタ 444"/>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53543</xdr:rowOff>
    </xdr:from>
    <xdr:to>
      <xdr:col>24</xdr:col>
      <xdr:colOff>558800</xdr:colOff>
      <xdr:row>20</xdr:row>
      <xdr:rowOff>12395</xdr:rowOff>
    </xdr:to>
    <xdr:cxnSp macro="">
      <xdr:nvCxnSpPr>
        <xdr:cNvPr id="448" name="直線コネクタ 447"/>
        <xdr:cNvCxnSpPr/>
      </xdr:nvCxnSpPr>
      <xdr:spPr>
        <a:xfrm>
          <a:off x="16179800" y="3311093"/>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9"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50" name="フローチャート : 判断 449"/>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167081</xdr:rowOff>
    </xdr:from>
    <xdr:to>
      <xdr:col>23</xdr:col>
      <xdr:colOff>406400</xdr:colOff>
      <xdr:row>19</xdr:row>
      <xdr:rowOff>53543</xdr:rowOff>
    </xdr:to>
    <xdr:cxnSp macro="">
      <xdr:nvCxnSpPr>
        <xdr:cNvPr id="451" name="直線コネクタ 450"/>
        <xdr:cNvCxnSpPr/>
      </xdr:nvCxnSpPr>
      <xdr:spPr>
        <a:xfrm>
          <a:off x="15290800" y="325318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2" name="フローチャート : 判断 451"/>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3" name="テキスト ボックス 452"/>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167081</xdr:rowOff>
    </xdr:from>
    <xdr:to>
      <xdr:col>22</xdr:col>
      <xdr:colOff>203200</xdr:colOff>
      <xdr:row>20</xdr:row>
      <xdr:rowOff>29769</xdr:rowOff>
    </xdr:to>
    <xdr:cxnSp macro="">
      <xdr:nvCxnSpPr>
        <xdr:cNvPr id="454" name="直線コネクタ 453"/>
        <xdr:cNvCxnSpPr/>
      </xdr:nvCxnSpPr>
      <xdr:spPr>
        <a:xfrm flipV="1">
          <a:off x="14401800" y="3253181"/>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5" name="フローチャート : 判断 454"/>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6" name="テキスト ボックス 455"/>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161646</xdr:rowOff>
    </xdr:from>
    <xdr:to>
      <xdr:col>21</xdr:col>
      <xdr:colOff>0</xdr:colOff>
      <xdr:row>20</xdr:row>
      <xdr:rowOff>29769</xdr:rowOff>
    </xdr:to>
    <xdr:cxnSp macro="">
      <xdr:nvCxnSpPr>
        <xdr:cNvPr id="457" name="直線コネクタ 456"/>
        <xdr:cNvCxnSpPr/>
      </xdr:nvCxnSpPr>
      <xdr:spPr>
        <a:xfrm>
          <a:off x="13512800" y="3419196"/>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8" name="フローチャート : 判断 457"/>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9" name="テキスト ボックス 45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60" name="フローチャート : 判断 459"/>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61" name="テキスト ボックス 460"/>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133045</xdr:rowOff>
    </xdr:from>
    <xdr:to>
      <xdr:col>24</xdr:col>
      <xdr:colOff>609600</xdr:colOff>
      <xdr:row>20</xdr:row>
      <xdr:rowOff>63195</xdr:rowOff>
    </xdr:to>
    <xdr:sp macro="" textlink="">
      <xdr:nvSpPr>
        <xdr:cNvPr id="467" name="円/楕円 466"/>
        <xdr:cNvSpPr/>
      </xdr:nvSpPr>
      <xdr:spPr>
        <a:xfrm>
          <a:off x="169672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105122</xdr:rowOff>
    </xdr:from>
    <xdr:ext cx="762000" cy="259045"/>
    <xdr:sp macro="" textlink="">
      <xdr:nvSpPr>
        <xdr:cNvPr id="468" name="将来負担の状況該当値テキスト"/>
        <xdr:cNvSpPr txBox="1"/>
      </xdr:nvSpPr>
      <xdr:spPr>
        <a:xfrm>
          <a:off x="17106900" y="33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2743</xdr:rowOff>
    </xdr:from>
    <xdr:to>
      <xdr:col>23</xdr:col>
      <xdr:colOff>457200</xdr:colOff>
      <xdr:row>19</xdr:row>
      <xdr:rowOff>104343</xdr:rowOff>
    </xdr:to>
    <xdr:sp macro="" textlink="">
      <xdr:nvSpPr>
        <xdr:cNvPr id="469" name="円/楕円 468"/>
        <xdr:cNvSpPr/>
      </xdr:nvSpPr>
      <xdr:spPr>
        <a:xfrm>
          <a:off x="161290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89120</xdr:rowOff>
    </xdr:from>
    <xdr:ext cx="736600" cy="259045"/>
    <xdr:sp macro="" textlink="">
      <xdr:nvSpPr>
        <xdr:cNvPr id="470" name="テキスト ボックス 469"/>
        <xdr:cNvSpPr txBox="1"/>
      </xdr:nvSpPr>
      <xdr:spPr>
        <a:xfrm>
          <a:off x="15798800" y="334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116281</xdr:rowOff>
    </xdr:from>
    <xdr:to>
      <xdr:col>22</xdr:col>
      <xdr:colOff>254000</xdr:colOff>
      <xdr:row>19</xdr:row>
      <xdr:rowOff>46431</xdr:rowOff>
    </xdr:to>
    <xdr:sp macro="" textlink="">
      <xdr:nvSpPr>
        <xdr:cNvPr id="471" name="円/楕円 470"/>
        <xdr:cNvSpPr/>
      </xdr:nvSpPr>
      <xdr:spPr>
        <a:xfrm>
          <a:off x="15240000" y="32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31208</xdr:rowOff>
    </xdr:from>
    <xdr:ext cx="762000" cy="259045"/>
    <xdr:sp macro="" textlink="">
      <xdr:nvSpPr>
        <xdr:cNvPr id="472" name="テキスト ボックス 471"/>
        <xdr:cNvSpPr txBox="1"/>
      </xdr:nvSpPr>
      <xdr:spPr>
        <a:xfrm>
          <a:off x="14909800" y="32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150419</xdr:rowOff>
    </xdr:from>
    <xdr:to>
      <xdr:col>21</xdr:col>
      <xdr:colOff>50800</xdr:colOff>
      <xdr:row>20</xdr:row>
      <xdr:rowOff>80569</xdr:rowOff>
    </xdr:to>
    <xdr:sp macro="" textlink="">
      <xdr:nvSpPr>
        <xdr:cNvPr id="473" name="円/楕円 472"/>
        <xdr:cNvSpPr/>
      </xdr:nvSpPr>
      <xdr:spPr>
        <a:xfrm>
          <a:off x="14351000" y="3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65346</xdr:rowOff>
    </xdr:from>
    <xdr:ext cx="762000" cy="259045"/>
    <xdr:sp macro="" textlink="">
      <xdr:nvSpPr>
        <xdr:cNvPr id="474" name="テキスト ボックス 473"/>
        <xdr:cNvSpPr txBox="1"/>
      </xdr:nvSpPr>
      <xdr:spPr>
        <a:xfrm>
          <a:off x="14020800" y="349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75" name="円/楕円 474"/>
        <xdr:cNvSpPr/>
      </xdr:nvSpPr>
      <xdr:spPr>
        <a:xfrm>
          <a:off x="134620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25773</xdr:rowOff>
    </xdr:from>
    <xdr:ext cx="762000" cy="259045"/>
    <xdr:sp macro="" textlink="">
      <xdr:nvSpPr>
        <xdr:cNvPr id="476" name="テキスト ボックス 475"/>
        <xdr:cNvSpPr txBox="1"/>
      </xdr:nvSpPr>
      <xdr:spPr>
        <a:xfrm>
          <a:off x="13131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職員の採用抑制等により人件費総額の削減に努めており、類似団体の平均を下回っている。しかしながら、保育所や教育施設等を直営で行っているため、人口１人当たり決算額では類似団体の平均を上回っている。</a:t>
          </a:r>
          <a:endParaRPr lang="ja-JP" altLang="ja-JP" sz="1400">
            <a:effectLst/>
          </a:endParaRPr>
        </a:p>
        <a:p>
          <a:r>
            <a:rPr lang="ja-JP" altLang="ja-JP" sz="1100" b="0" i="0" baseline="0">
              <a:solidFill>
                <a:schemeClr val="dk1"/>
              </a:solidFill>
              <a:effectLst/>
              <a:latin typeface="+mn-lt"/>
              <a:ea typeface="+mn-ea"/>
              <a:cs typeface="+mn-cs"/>
            </a:rPr>
            <a:t>　今後は施設の見直しや指定管理者制度の導入等により委託化を進め、引き続き人件費関係経費全体について抑制に努める。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6" name="直線コネクタ 65"/>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73660</xdr:rowOff>
    </xdr:to>
    <xdr:cxnSp macro="">
      <xdr:nvCxnSpPr>
        <xdr:cNvPr id="69" name="直線コネクタ 68"/>
        <xdr:cNvCxnSpPr/>
      </xdr:nvCxnSpPr>
      <xdr:spPr>
        <a:xfrm flipV="1">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73660</xdr:rowOff>
    </xdr:to>
    <xdr:cxnSp macro="">
      <xdr:nvCxnSpPr>
        <xdr:cNvPr id="72" name="直線コネクタ 71"/>
        <xdr:cNvCxnSpPr/>
      </xdr:nvCxnSpPr>
      <xdr:spPr>
        <a:xfrm>
          <a:off x="2209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12700</xdr:rowOff>
    </xdr:to>
    <xdr:cxnSp macro="">
      <xdr:nvCxnSpPr>
        <xdr:cNvPr id="75" name="直線コネクタ 74"/>
        <xdr:cNvCxnSpPr/>
      </xdr:nvCxnSpPr>
      <xdr:spPr>
        <a:xfrm flipV="1">
          <a:off x="1320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直営施設の維持管理費が依然として大きなウェートを占めており、今後は維持管理経費の削減と効率的な施設利用を図るため、施設の統廃合や指定管理者制度導入の検討を行う。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24130</xdr:rowOff>
    </xdr:to>
    <xdr:cxnSp macro="">
      <xdr:nvCxnSpPr>
        <xdr:cNvPr id="124" name="直線コネクタ 123"/>
        <xdr:cNvCxnSpPr/>
      </xdr:nvCxnSpPr>
      <xdr:spPr>
        <a:xfrm>
          <a:off x="15671800" y="2902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5842</xdr:rowOff>
    </xdr:to>
    <xdr:cxnSp macro="">
      <xdr:nvCxnSpPr>
        <xdr:cNvPr id="127" name="直線コネクタ 126"/>
        <xdr:cNvCxnSpPr/>
      </xdr:nvCxnSpPr>
      <xdr:spPr>
        <a:xfrm flipV="1">
          <a:off x="14782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5842</xdr:rowOff>
    </xdr:to>
    <xdr:cxnSp macro="">
      <xdr:nvCxnSpPr>
        <xdr:cNvPr id="130" name="直線コネクタ 129"/>
        <xdr:cNvCxnSpPr/>
      </xdr:nvCxnSpPr>
      <xdr:spPr>
        <a:xfrm>
          <a:off x="13893800" y="2906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16</xdr:row>
      <xdr:rowOff>163576</xdr:rowOff>
    </xdr:to>
    <xdr:cxnSp macro="">
      <xdr:nvCxnSpPr>
        <xdr:cNvPr id="133" name="直線コネクタ 132"/>
        <xdr:cNvCxnSpPr/>
      </xdr:nvCxnSpPr>
      <xdr:spPr>
        <a:xfrm>
          <a:off x="13004800" y="2883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4"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5" name="円/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47" name="円/楕円 146"/>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41419</xdr:rowOff>
    </xdr:from>
    <xdr:ext cx="762000" cy="259045"/>
    <xdr:sp macro="" textlink="">
      <xdr:nvSpPr>
        <xdr:cNvPr id="148" name="テキスト ボックス 147"/>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9" name="円/楕円 148"/>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50" name="テキスト ボックス 149"/>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1" name="円/楕円 150"/>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2" name="テキスト ボックス 151"/>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扶助費にかかる経常収支比率は類似団体の平均を下回っているが、平成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年度から上昇が続いている。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年度においては、保育所等に係る給付費負担金の増加が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今後も資格・認定審査等の適正化や各種手当の見直しを行い、上昇傾向に歯止めをかけるよう努める。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146050</xdr:rowOff>
    </xdr:to>
    <xdr:cxnSp macro="">
      <xdr:nvCxnSpPr>
        <xdr:cNvPr id="185" name="直線コネクタ 184"/>
        <xdr:cNvCxnSpPr/>
      </xdr:nvCxnSpPr>
      <xdr:spPr>
        <a:xfrm>
          <a:off x="3987800" y="94043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146050</xdr:rowOff>
    </xdr:to>
    <xdr:cxnSp macro="">
      <xdr:nvCxnSpPr>
        <xdr:cNvPr id="188" name="直線コネクタ 187"/>
        <xdr:cNvCxnSpPr/>
      </xdr:nvCxnSpPr>
      <xdr:spPr>
        <a:xfrm>
          <a:off x="3098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31750</xdr:rowOff>
    </xdr:to>
    <xdr:cxnSp macro="">
      <xdr:nvCxnSpPr>
        <xdr:cNvPr id="191" name="直線コネクタ 190"/>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4" name="直線コネクタ 193"/>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5"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6" name="円/楕円 205"/>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7" name="テキスト ボックス 206"/>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0" name="円/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2" name="円/楕円 211"/>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3" name="テキスト ボックス 212"/>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その他については</a:t>
          </a:r>
          <a:r>
            <a:rPr lang="ja-JP" altLang="en-US" sz="1100" b="0" i="0" baseline="0">
              <a:solidFill>
                <a:schemeClr val="dk1"/>
              </a:solidFill>
              <a:effectLst/>
              <a:latin typeface="+mn-lt"/>
              <a:ea typeface="+mn-ea"/>
              <a:cs typeface="+mn-cs"/>
            </a:rPr>
            <a:t>水道事業会計への繰出金が増加したことが</a:t>
          </a:r>
          <a:r>
            <a:rPr lang="ja-JP" altLang="ja-JP" sz="1100" b="0" i="0" baseline="0">
              <a:solidFill>
                <a:schemeClr val="dk1"/>
              </a:solidFill>
              <a:effectLst/>
              <a:latin typeface="+mn-lt"/>
              <a:ea typeface="+mn-ea"/>
              <a:cs typeface="+mn-cs"/>
            </a:rPr>
            <a:t>大きな要因で</a:t>
          </a:r>
          <a:r>
            <a:rPr lang="ja-JP" altLang="en-US" sz="1100" b="0" i="0" baseline="0">
              <a:solidFill>
                <a:schemeClr val="dk1"/>
              </a:solidFill>
              <a:effectLst/>
              <a:latin typeface="+mn-lt"/>
              <a:ea typeface="+mn-ea"/>
              <a:cs typeface="+mn-cs"/>
            </a:rPr>
            <a:t>ある。また、</a:t>
          </a:r>
          <a:r>
            <a:rPr lang="ja-JP" altLang="ja-JP" sz="1100" b="0" i="0" baseline="0">
              <a:solidFill>
                <a:schemeClr val="dk1"/>
              </a:solidFill>
              <a:effectLst/>
              <a:latin typeface="+mn-lt"/>
              <a:ea typeface="+mn-ea"/>
              <a:cs typeface="+mn-cs"/>
            </a:rPr>
            <a:t>維持補修費にかかる経常収支比率については増加傾向にあり、今後も大規模修繕や更新の時期をむかえることから公共施設等総合管理計画に基いた計画的な長寿命化対策及び公共施設等の有効活用・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26416</xdr:rowOff>
    </xdr:to>
    <xdr:cxnSp macro="">
      <xdr:nvCxnSpPr>
        <xdr:cNvPr id="243" name="直線コネクタ 242"/>
        <xdr:cNvCxnSpPr/>
      </xdr:nvCxnSpPr>
      <xdr:spPr>
        <a:xfrm>
          <a:off x="15671800" y="95818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12700</xdr:rowOff>
    </xdr:to>
    <xdr:cxnSp macro="">
      <xdr:nvCxnSpPr>
        <xdr:cNvPr id="246" name="直線コネクタ 245"/>
        <xdr:cNvCxnSpPr/>
      </xdr:nvCxnSpPr>
      <xdr:spPr>
        <a:xfrm flipV="1">
          <a:off x="14782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12700</xdr:rowOff>
    </xdr:to>
    <xdr:cxnSp macro="">
      <xdr:nvCxnSpPr>
        <xdr:cNvPr id="249" name="直線コネクタ 248"/>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12700</xdr:rowOff>
    </xdr:to>
    <xdr:cxnSp macro="">
      <xdr:nvCxnSpPr>
        <xdr:cNvPr id="252" name="直線コネクタ 251"/>
        <xdr:cNvCxnSpPr/>
      </xdr:nvCxnSpPr>
      <xdr:spPr>
        <a:xfrm>
          <a:off x="13004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2" name="円/楕円 261"/>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3"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4" name="円/楕円 263"/>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5" name="テキスト ボックス 264"/>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6" name="円/楕円 26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7" name="テキスト ボックス 26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8" name="円/楕円 26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9" name="テキスト ボックス 26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70" name="円/楕円 269"/>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71" name="テキスト ボックス 270"/>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類似団体の平均とほぼ同程度で推移しているが</a:t>
          </a:r>
          <a:r>
            <a:rPr lang="ja-JP" altLang="en-US" sz="1100" b="0" i="0" baseline="0">
              <a:solidFill>
                <a:schemeClr val="dk1"/>
              </a:solidFill>
              <a:effectLst/>
              <a:latin typeface="+mn-lt"/>
              <a:ea typeface="+mn-ea"/>
              <a:cs typeface="+mn-cs"/>
            </a:rPr>
            <a:t>、保育所に係る施設型給付費等負担金については増加傾向にある。</a:t>
          </a:r>
          <a:r>
            <a:rPr lang="ja-JP" altLang="ja-JP" sz="1100" b="0" i="0" baseline="0">
              <a:solidFill>
                <a:schemeClr val="dk1"/>
              </a:solidFill>
              <a:effectLst/>
              <a:latin typeface="+mn-lt"/>
              <a:ea typeface="+mn-ea"/>
              <a:cs typeface="+mn-cs"/>
            </a:rPr>
            <a:t>補助金の交付要綱を厳格に定め、費用対効果等を十分に精査し、不適当な補助金は見直しや廃止を行う。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24130</xdr:rowOff>
    </xdr:to>
    <xdr:cxnSp macro="">
      <xdr:nvCxnSpPr>
        <xdr:cNvPr id="301" name="直線コネクタ 300"/>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10414</xdr:rowOff>
    </xdr:to>
    <xdr:cxnSp macro="">
      <xdr:nvCxnSpPr>
        <xdr:cNvPr id="304" name="直線コネクタ 303"/>
        <xdr:cNvCxnSpPr/>
      </xdr:nvCxnSpPr>
      <xdr:spPr>
        <a:xfrm>
          <a:off x="14782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24130</xdr:rowOff>
    </xdr:to>
    <xdr:cxnSp macro="">
      <xdr:nvCxnSpPr>
        <xdr:cNvPr id="307" name="直線コネクタ 306"/>
        <xdr:cNvCxnSpPr/>
      </xdr:nvCxnSpPr>
      <xdr:spPr>
        <a:xfrm flipV="1">
          <a:off x="13893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0" name="直線コネクタ 309"/>
        <xdr:cNvCxnSpPr/>
      </xdr:nvCxnSpPr>
      <xdr:spPr>
        <a:xfrm>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1"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2" name="円/楕円 32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71391</xdr:rowOff>
    </xdr:from>
    <xdr:ext cx="736600" cy="259045"/>
    <xdr:sp macro="" textlink="">
      <xdr:nvSpPr>
        <xdr:cNvPr id="323" name="テキスト ボックス 32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4" name="円/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5" name="テキスト ボックス 32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6" name="円/楕円 32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7" name="テキスト ボックス 32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28" name="円/楕円 32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29" name="テキスト ボックス 328"/>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町村合併前後に大規模整備事業が集中したことに加え、合併町村の地方債を引き継いだこと等により地方債現在高が増加した影響で、類似団体の平均を上回っている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非常に厳しい財政運営が引き続き予想されるため、地方債の新規発行を伴う普通建設事業を抑制し、計画的な繰上償還を継続するなどの対策を講じたい。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81280</xdr:rowOff>
    </xdr:to>
    <xdr:cxnSp macro="">
      <xdr:nvCxnSpPr>
        <xdr:cNvPr id="361" name="直線コネクタ 360"/>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111761</xdr:rowOff>
    </xdr:to>
    <xdr:cxnSp macro="">
      <xdr:nvCxnSpPr>
        <xdr:cNvPr id="364" name="直線コネクタ 363"/>
        <xdr:cNvCxnSpPr/>
      </xdr:nvCxnSpPr>
      <xdr:spPr>
        <a:xfrm flipV="1">
          <a:off x="3098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111761</xdr:rowOff>
    </xdr:to>
    <xdr:cxnSp macro="">
      <xdr:nvCxnSpPr>
        <xdr:cNvPr id="367" name="直線コネクタ 366"/>
        <xdr:cNvCxnSpPr/>
      </xdr:nvCxnSpPr>
      <xdr:spPr>
        <a:xfrm>
          <a:off x="2209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165100</xdr:rowOff>
    </xdr:to>
    <xdr:cxnSp macro="">
      <xdr:nvCxnSpPr>
        <xdr:cNvPr id="370" name="直線コネクタ 369"/>
        <xdr:cNvCxnSpPr/>
      </xdr:nvCxnSpPr>
      <xdr:spPr>
        <a:xfrm flipV="1">
          <a:off x="1320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0" name="円/楕円 379"/>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81"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2" name="円/楕円 38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3" name="テキスト ボックス 38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84" name="円/楕円 38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85" name="テキスト ボックス 38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86" name="円/楕円 385"/>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7" name="テキスト ボックス 386"/>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8" name="円/楕円 38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9" name="テキスト ボックス 388"/>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公債費以外の経常収支比率については、類似団体を下回っており平成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年度以降は概ね同水準で推移している。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今後も第３次津和野町行財政改革大綱実施計画に基づき、町税等収納率年度の向上など行財政基盤の強化、事業の緊急性や必要性などを十分勘案しと効率的な行政経営に努める。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92711</xdr:rowOff>
    </xdr:to>
    <xdr:cxnSp macro="">
      <xdr:nvCxnSpPr>
        <xdr:cNvPr id="422" name="直線コネクタ 421"/>
        <xdr:cNvCxnSpPr/>
      </xdr:nvCxnSpPr>
      <xdr:spPr>
        <a:xfrm>
          <a:off x="15671800" y="1297432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130810</xdr:rowOff>
    </xdr:to>
    <xdr:cxnSp macro="">
      <xdr:nvCxnSpPr>
        <xdr:cNvPr id="425" name="直線コネクタ 424"/>
        <xdr:cNvCxnSpPr/>
      </xdr:nvCxnSpPr>
      <xdr:spPr>
        <a:xfrm flipV="1">
          <a:off x="14782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75</xdr:row>
      <xdr:rowOff>130810</xdr:rowOff>
    </xdr:to>
    <xdr:cxnSp macro="">
      <xdr:nvCxnSpPr>
        <xdr:cNvPr id="428" name="直線コネクタ 427"/>
        <xdr:cNvCxnSpPr/>
      </xdr:nvCxnSpPr>
      <xdr:spPr>
        <a:xfrm>
          <a:off x="13893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107950</xdr:rowOff>
    </xdr:to>
    <xdr:cxnSp macro="">
      <xdr:nvCxnSpPr>
        <xdr:cNvPr id="431" name="直線コネクタ 430"/>
        <xdr:cNvCxnSpPr/>
      </xdr:nvCxnSpPr>
      <xdr:spPr>
        <a:xfrm>
          <a:off x="13004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1" name="円/楕円 440"/>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2"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3" name="円/楕円 44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4" name="テキスト ボックス 443"/>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5" name="円/楕円 444"/>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6" name="テキスト ボックス 445"/>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47" name="円/楕円 44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48" name="テキスト ボックス 44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49" name="円/楕円 448"/>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50" name="テキスト ボックス 449"/>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島根県津和野町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143238</xdr:rowOff>
    </xdr:from>
    <xdr:to>
      <xdr:col>4</xdr:col>
      <xdr:colOff>1117600</xdr:colOff>
      <xdr:row>13</xdr:row>
      <xdr:rowOff>34912</xdr:rowOff>
    </xdr:to>
    <xdr:cxnSp macro="">
      <xdr:nvCxnSpPr>
        <xdr:cNvPr id="50" name="直線コネクタ 49"/>
        <xdr:cNvCxnSpPr/>
      </xdr:nvCxnSpPr>
      <xdr:spPr bwMode="auto">
        <a:xfrm flipV="1">
          <a:off x="5003800" y="2248263"/>
          <a:ext cx="647700" cy="6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34912</xdr:rowOff>
    </xdr:from>
    <xdr:to>
      <xdr:col>4</xdr:col>
      <xdr:colOff>469900</xdr:colOff>
      <xdr:row>13</xdr:row>
      <xdr:rowOff>92062</xdr:rowOff>
    </xdr:to>
    <xdr:cxnSp macro="">
      <xdr:nvCxnSpPr>
        <xdr:cNvPr id="53" name="直線コネクタ 52"/>
        <xdr:cNvCxnSpPr/>
      </xdr:nvCxnSpPr>
      <xdr:spPr bwMode="auto">
        <a:xfrm flipV="1">
          <a:off x="4305300" y="2311387"/>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92062</xdr:rowOff>
    </xdr:from>
    <xdr:to>
      <xdr:col>3</xdr:col>
      <xdr:colOff>904875</xdr:colOff>
      <xdr:row>13</xdr:row>
      <xdr:rowOff>160589</xdr:rowOff>
    </xdr:to>
    <xdr:cxnSp macro="">
      <xdr:nvCxnSpPr>
        <xdr:cNvPr id="56" name="直線コネクタ 55"/>
        <xdr:cNvCxnSpPr/>
      </xdr:nvCxnSpPr>
      <xdr:spPr bwMode="auto">
        <a:xfrm flipV="1">
          <a:off x="3606800" y="2368537"/>
          <a:ext cx="698500" cy="6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160589</xdr:rowOff>
    </xdr:from>
    <xdr:to>
      <xdr:col>3</xdr:col>
      <xdr:colOff>206375</xdr:colOff>
      <xdr:row>14</xdr:row>
      <xdr:rowOff>18286</xdr:rowOff>
    </xdr:to>
    <xdr:cxnSp macro="">
      <xdr:nvCxnSpPr>
        <xdr:cNvPr id="59" name="直線コネクタ 58"/>
        <xdr:cNvCxnSpPr/>
      </xdr:nvCxnSpPr>
      <xdr:spPr bwMode="auto">
        <a:xfrm flipV="1">
          <a:off x="2908300" y="24370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92438</xdr:rowOff>
    </xdr:from>
    <xdr:to>
      <xdr:col>5</xdr:col>
      <xdr:colOff>34925</xdr:colOff>
      <xdr:row>13</xdr:row>
      <xdr:rowOff>22588</xdr:rowOff>
    </xdr:to>
    <xdr:sp macro="" textlink="">
      <xdr:nvSpPr>
        <xdr:cNvPr id="69" name="円/楕円 68"/>
        <xdr:cNvSpPr/>
      </xdr:nvSpPr>
      <xdr:spPr bwMode="auto">
        <a:xfrm>
          <a:off x="5600700" y="219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108965</xdr:rowOff>
    </xdr:from>
    <xdr:ext cx="762000" cy="259045"/>
    <xdr:sp macro="" textlink="">
      <xdr:nvSpPr>
        <xdr:cNvPr id="70" name="人口1人当たり決算額の推移該当値テキスト130"/>
        <xdr:cNvSpPr txBox="1"/>
      </xdr:nvSpPr>
      <xdr:spPr>
        <a:xfrm>
          <a:off x="5740400" y="20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221,619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155562</xdr:rowOff>
    </xdr:from>
    <xdr:to>
      <xdr:col>4</xdr:col>
      <xdr:colOff>520700</xdr:colOff>
      <xdr:row>13</xdr:row>
      <xdr:rowOff>85712</xdr:rowOff>
    </xdr:to>
    <xdr:sp macro="" textlink="">
      <xdr:nvSpPr>
        <xdr:cNvPr id="71" name="円/楕円 70"/>
        <xdr:cNvSpPr/>
      </xdr:nvSpPr>
      <xdr:spPr bwMode="auto">
        <a:xfrm>
          <a:off x="4953000" y="2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95889</xdr:rowOff>
    </xdr:from>
    <xdr:ext cx="736600" cy="259045"/>
    <xdr:sp macro="" textlink="">
      <xdr:nvSpPr>
        <xdr:cNvPr id="72" name="テキスト ボックス 71"/>
        <xdr:cNvSpPr txBox="1"/>
      </xdr:nvSpPr>
      <xdr:spPr>
        <a:xfrm>
          <a:off x="4622800" y="202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213,335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41262</xdr:rowOff>
    </xdr:from>
    <xdr:to>
      <xdr:col>3</xdr:col>
      <xdr:colOff>955675</xdr:colOff>
      <xdr:row>13</xdr:row>
      <xdr:rowOff>142862</xdr:rowOff>
    </xdr:to>
    <xdr:sp macro="" textlink="">
      <xdr:nvSpPr>
        <xdr:cNvPr id="73" name="円/楕円 72"/>
        <xdr:cNvSpPr/>
      </xdr:nvSpPr>
      <xdr:spPr bwMode="auto">
        <a:xfrm>
          <a:off x="4254500" y="23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153039</xdr:rowOff>
    </xdr:from>
    <xdr:ext cx="762000" cy="259045"/>
    <xdr:sp macro="" textlink="">
      <xdr:nvSpPr>
        <xdr:cNvPr id="74" name="テキスト ボックス 73"/>
        <xdr:cNvSpPr txBox="1"/>
      </xdr:nvSpPr>
      <xdr:spPr>
        <a:xfrm>
          <a:off x="3924300" y="208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205,835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109789</xdr:rowOff>
    </xdr:from>
    <xdr:to>
      <xdr:col>3</xdr:col>
      <xdr:colOff>257175</xdr:colOff>
      <xdr:row>14</xdr:row>
      <xdr:rowOff>39939</xdr:rowOff>
    </xdr:to>
    <xdr:sp macro="" textlink="">
      <xdr:nvSpPr>
        <xdr:cNvPr id="75" name="円/楕円 74"/>
        <xdr:cNvSpPr/>
      </xdr:nvSpPr>
      <xdr:spPr bwMode="auto">
        <a:xfrm>
          <a:off x="3556000" y="238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50116</xdr:rowOff>
    </xdr:from>
    <xdr:ext cx="762000" cy="259045"/>
    <xdr:sp macro="" textlink="">
      <xdr:nvSpPr>
        <xdr:cNvPr id="76" name="テキスト ボックス 75"/>
        <xdr:cNvSpPr txBox="1"/>
      </xdr:nvSpPr>
      <xdr:spPr>
        <a:xfrm>
          <a:off x="3225800" y="21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196,842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138936</xdr:rowOff>
    </xdr:from>
    <xdr:to>
      <xdr:col>2</xdr:col>
      <xdr:colOff>692150</xdr:colOff>
      <xdr:row>14</xdr:row>
      <xdr:rowOff>69086</xdr:rowOff>
    </xdr:to>
    <xdr:sp macro="" textlink="">
      <xdr:nvSpPr>
        <xdr:cNvPr id="77" name="円/楕円 76"/>
        <xdr:cNvSpPr/>
      </xdr:nvSpPr>
      <xdr:spPr bwMode="auto">
        <a:xfrm>
          <a:off x="2857500" y="2415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79263</xdr:rowOff>
    </xdr:from>
    <xdr:ext cx="762000" cy="259045"/>
    <xdr:sp macro="" textlink="">
      <xdr:nvSpPr>
        <xdr:cNvPr id="78" name="テキスト ボックス 77"/>
        <xdr:cNvSpPr txBox="1"/>
      </xdr:nvSpPr>
      <xdr:spPr>
        <a:xfrm>
          <a:off x="2527300" y="218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264617</xdr:rowOff>
    </xdr:from>
    <xdr:to>
      <xdr:col>4</xdr:col>
      <xdr:colOff>1117600</xdr:colOff>
      <xdr:row>34</xdr:row>
      <xdr:rowOff>272294</xdr:rowOff>
    </xdr:to>
    <xdr:cxnSp macro="">
      <xdr:nvCxnSpPr>
        <xdr:cNvPr id="112" name="直線コネクタ 111"/>
        <xdr:cNvCxnSpPr/>
      </xdr:nvCxnSpPr>
      <xdr:spPr bwMode="auto">
        <a:xfrm>
          <a:off x="5003800" y="6532067"/>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264617</xdr:rowOff>
    </xdr:from>
    <xdr:to>
      <xdr:col>4</xdr:col>
      <xdr:colOff>469900</xdr:colOff>
      <xdr:row>35</xdr:row>
      <xdr:rowOff>4470</xdr:rowOff>
    </xdr:to>
    <xdr:cxnSp macro="">
      <xdr:nvCxnSpPr>
        <xdr:cNvPr id="115" name="直線コネクタ 114"/>
        <xdr:cNvCxnSpPr/>
      </xdr:nvCxnSpPr>
      <xdr:spPr bwMode="auto">
        <a:xfrm flipV="1">
          <a:off x="4305300" y="6532067"/>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290030</xdr:rowOff>
    </xdr:from>
    <xdr:to>
      <xdr:col>3</xdr:col>
      <xdr:colOff>904875</xdr:colOff>
      <xdr:row>35</xdr:row>
      <xdr:rowOff>4470</xdr:rowOff>
    </xdr:to>
    <xdr:cxnSp macro="">
      <xdr:nvCxnSpPr>
        <xdr:cNvPr id="118" name="直線コネクタ 117"/>
        <xdr:cNvCxnSpPr/>
      </xdr:nvCxnSpPr>
      <xdr:spPr bwMode="auto">
        <a:xfrm>
          <a:off x="3606800" y="6557480"/>
          <a:ext cx="698500" cy="5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146698</xdr:rowOff>
    </xdr:from>
    <xdr:to>
      <xdr:col>3</xdr:col>
      <xdr:colOff>206375</xdr:colOff>
      <xdr:row>34</xdr:row>
      <xdr:rowOff>290030</xdr:rowOff>
    </xdr:to>
    <xdr:cxnSp macro="">
      <xdr:nvCxnSpPr>
        <xdr:cNvPr id="121" name="直線コネクタ 120"/>
        <xdr:cNvCxnSpPr/>
      </xdr:nvCxnSpPr>
      <xdr:spPr bwMode="auto">
        <a:xfrm>
          <a:off x="2908300" y="6414148"/>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221494</xdr:rowOff>
    </xdr:from>
    <xdr:to>
      <xdr:col>5</xdr:col>
      <xdr:colOff>34925</xdr:colOff>
      <xdr:row>34</xdr:row>
      <xdr:rowOff>323094</xdr:rowOff>
    </xdr:to>
    <xdr:sp macro="" textlink="">
      <xdr:nvSpPr>
        <xdr:cNvPr id="131" name="円/楕円 130"/>
        <xdr:cNvSpPr/>
      </xdr:nvSpPr>
      <xdr:spPr bwMode="auto">
        <a:xfrm>
          <a:off x="5600700" y="648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66571</xdr:rowOff>
    </xdr:from>
    <xdr:ext cx="762000" cy="259045"/>
    <xdr:sp macro="" textlink="">
      <xdr:nvSpPr>
        <xdr:cNvPr id="132" name="人口1人当たり決算額の推移該当値テキスト445"/>
        <xdr:cNvSpPr txBox="1"/>
      </xdr:nvSpPr>
      <xdr:spPr>
        <a:xfrm>
          <a:off x="5740400" y="63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213817</xdr:rowOff>
    </xdr:from>
    <xdr:to>
      <xdr:col>4</xdr:col>
      <xdr:colOff>520700</xdr:colOff>
      <xdr:row>34</xdr:row>
      <xdr:rowOff>315417</xdr:rowOff>
    </xdr:to>
    <xdr:sp macro="" textlink="">
      <xdr:nvSpPr>
        <xdr:cNvPr id="133" name="円/楕円 132"/>
        <xdr:cNvSpPr/>
      </xdr:nvSpPr>
      <xdr:spPr bwMode="auto">
        <a:xfrm>
          <a:off x="4953000" y="64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325594</xdr:rowOff>
    </xdr:from>
    <xdr:ext cx="736600" cy="259045"/>
    <xdr:sp macro="" textlink="">
      <xdr:nvSpPr>
        <xdr:cNvPr id="134" name="テキスト ボックス 133"/>
        <xdr:cNvSpPr txBox="1"/>
      </xdr:nvSpPr>
      <xdr:spPr>
        <a:xfrm>
          <a:off x="4622800" y="62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296570</xdr:rowOff>
    </xdr:from>
    <xdr:to>
      <xdr:col>3</xdr:col>
      <xdr:colOff>955675</xdr:colOff>
      <xdr:row>35</xdr:row>
      <xdr:rowOff>55270</xdr:rowOff>
    </xdr:to>
    <xdr:sp macro="" textlink="">
      <xdr:nvSpPr>
        <xdr:cNvPr id="135" name="円/楕円 134"/>
        <xdr:cNvSpPr/>
      </xdr:nvSpPr>
      <xdr:spPr bwMode="auto">
        <a:xfrm>
          <a:off x="4254500" y="65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65447</xdr:rowOff>
    </xdr:from>
    <xdr:ext cx="762000" cy="259045"/>
    <xdr:sp macro="" textlink="">
      <xdr:nvSpPr>
        <xdr:cNvPr id="136" name="テキスト ボックス 135"/>
        <xdr:cNvSpPr txBox="1"/>
      </xdr:nvSpPr>
      <xdr:spPr>
        <a:xfrm>
          <a:off x="3924300" y="63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49,432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239230</xdr:rowOff>
    </xdr:from>
    <xdr:to>
      <xdr:col>3</xdr:col>
      <xdr:colOff>257175</xdr:colOff>
      <xdr:row>34</xdr:row>
      <xdr:rowOff>340830</xdr:rowOff>
    </xdr:to>
    <xdr:sp macro="" textlink="">
      <xdr:nvSpPr>
        <xdr:cNvPr id="137" name="円/楕円 136"/>
        <xdr:cNvSpPr/>
      </xdr:nvSpPr>
      <xdr:spPr bwMode="auto">
        <a:xfrm>
          <a:off x="3556000" y="650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8107</xdr:rowOff>
    </xdr:from>
    <xdr:ext cx="762000" cy="259045"/>
    <xdr:sp macro="" textlink="">
      <xdr:nvSpPr>
        <xdr:cNvPr id="138" name="テキスト ボックス 137"/>
        <xdr:cNvSpPr txBox="1"/>
      </xdr:nvSpPr>
      <xdr:spPr>
        <a:xfrm>
          <a:off x="3225800" y="627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95898</xdr:rowOff>
    </xdr:from>
    <xdr:to>
      <xdr:col>2</xdr:col>
      <xdr:colOff>692150</xdr:colOff>
      <xdr:row>34</xdr:row>
      <xdr:rowOff>197498</xdr:rowOff>
    </xdr:to>
    <xdr:sp macro="" textlink="">
      <xdr:nvSpPr>
        <xdr:cNvPr id="139" name="円/楕円 138"/>
        <xdr:cNvSpPr/>
      </xdr:nvSpPr>
      <xdr:spPr bwMode="auto">
        <a:xfrm>
          <a:off x="2857500" y="636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207675</xdr:rowOff>
    </xdr:from>
    <xdr:ext cx="762000" cy="259045"/>
    <xdr:sp macro="" textlink="">
      <xdr:nvSpPr>
        <xdr:cNvPr id="140" name="テキスト ボックス 139"/>
        <xdr:cNvSpPr txBox="1"/>
      </xdr:nvSpPr>
      <xdr:spPr>
        <a:xfrm>
          <a:off x="2527300" y="61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298</xdr:rowOff>
    </xdr:from>
    <xdr:to>
      <xdr:col>6</xdr:col>
      <xdr:colOff>511175</xdr:colOff>
      <xdr:row>33</xdr:row>
      <xdr:rowOff>100500</xdr:rowOff>
    </xdr:to>
    <xdr:cxnSp macro="">
      <xdr:nvCxnSpPr>
        <xdr:cNvPr id="63" name="直線コネクタ 62"/>
        <xdr:cNvCxnSpPr/>
      </xdr:nvCxnSpPr>
      <xdr:spPr>
        <a:xfrm flipV="1">
          <a:off x="3797300" y="5658148"/>
          <a:ext cx="8382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100500</xdr:rowOff>
    </xdr:from>
    <xdr:to>
      <xdr:col>5</xdr:col>
      <xdr:colOff>358775</xdr:colOff>
      <xdr:row>33</xdr:row>
      <xdr:rowOff>119137</xdr:rowOff>
    </xdr:to>
    <xdr:cxnSp macro="">
      <xdr:nvCxnSpPr>
        <xdr:cNvPr id="66" name="直線コネクタ 65"/>
        <xdr:cNvCxnSpPr/>
      </xdr:nvCxnSpPr>
      <xdr:spPr>
        <a:xfrm flipV="1">
          <a:off x="2908300" y="5758350"/>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119137</xdr:rowOff>
    </xdr:from>
    <xdr:to>
      <xdr:col>4</xdr:col>
      <xdr:colOff>155575</xdr:colOff>
      <xdr:row>34</xdr:row>
      <xdr:rowOff>43829</xdr:rowOff>
    </xdr:to>
    <xdr:cxnSp macro="">
      <xdr:nvCxnSpPr>
        <xdr:cNvPr id="69" name="直線コネクタ 68"/>
        <xdr:cNvCxnSpPr/>
      </xdr:nvCxnSpPr>
      <xdr:spPr>
        <a:xfrm flipV="1">
          <a:off x="2019300" y="5776987"/>
          <a:ext cx="8890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29744</xdr:rowOff>
    </xdr:from>
    <xdr:to>
      <xdr:col>2</xdr:col>
      <xdr:colOff>638175</xdr:colOff>
      <xdr:row>34</xdr:row>
      <xdr:rowOff>43829</xdr:rowOff>
    </xdr:to>
    <xdr:cxnSp macro="">
      <xdr:nvCxnSpPr>
        <xdr:cNvPr id="72" name="直線コネクタ 71"/>
        <xdr:cNvCxnSpPr/>
      </xdr:nvCxnSpPr>
      <xdr:spPr>
        <a:xfrm>
          <a:off x="1130300" y="5859044"/>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120948</xdr:rowOff>
    </xdr:from>
    <xdr:to>
      <xdr:col>6</xdr:col>
      <xdr:colOff>561975</xdr:colOff>
      <xdr:row>33</xdr:row>
      <xdr:rowOff>51098</xdr:rowOff>
    </xdr:to>
    <xdr:sp macro="" textlink="">
      <xdr:nvSpPr>
        <xdr:cNvPr id="82" name="円/楕円 81"/>
        <xdr:cNvSpPr/>
      </xdr:nvSpPr>
      <xdr:spPr>
        <a:xfrm>
          <a:off x="4584700" y="56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143825</xdr:rowOff>
    </xdr:from>
    <xdr:ext cx="599010" cy="259045"/>
    <xdr:sp macro="" textlink="">
      <xdr:nvSpPr>
        <xdr:cNvPr id="83" name="人件費該当値テキスト"/>
        <xdr:cNvSpPr txBox="1"/>
      </xdr:nvSpPr>
      <xdr:spPr>
        <a:xfrm>
          <a:off x="4686300" y="545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49700</xdr:rowOff>
    </xdr:from>
    <xdr:to>
      <xdr:col>5</xdr:col>
      <xdr:colOff>409575</xdr:colOff>
      <xdr:row>33</xdr:row>
      <xdr:rowOff>151300</xdr:rowOff>
    </xdr:to>
    <xdr:sp macro="" textlink="">
      <xdr:nvSpPr>
        <xdr:cNvPr id="84" name="円/楕円 83"/>
        <xdr:cNvSpPr/>
      </xdr:nvSpPr>
      <xdr:spPr>
        <a:xfrm>
          <a:off x="3746500" y="57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167827</xdr:rowOff>
    </xdr:from>
    <xdr:ext cx="599010" cy="259045"/>
    <xdr:sp macro="" textlink="">
      <xdr:nvSpPr>
        <xdr:cNvPr id="85" name="テキスト ボックス 84"/>
        <xdr:cNvSpPr txBox="1"/>
      </xdr:nvSpPr>
      <xdr:spPr>
        <a:xfrm>
          <a:off x="3497794" y="548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68337</xdr:rowOff>
    </xdr:from>
    <xdr:to>
      <xdr:col>4</xdr:col>
      <xdr:colOff>206375</xdr:colOff>
      <xdr:row>33</xdr:row>
      <xdr:rowOff>169937</xdr:rowOff>
    </xdr:to>
    <xdr:sp macro="" textlink="">
      <xdr:nvSpPr>
        <xdr:cNvPr id="86" name="円/楕円 85"/>
        <xdr:cNvSpPr/>
      </xdr:nvSpPr>
      <xdr:spPr>
        <a:xfrm>
          <a:off x="2857500" y="57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15014</xdr:rowOff>
    </xdr:from>
    <xdr:ext cx="599010" cy="259045"/>
    <xdr:sp macro="" textlink="">
      <xdr:nvSpPr>
        <xdr:cNvPr id="87" name="テキスト ボックス 86"/>
        <xdr:cNvSpPr txBox="1"/>
      </xdr:nvSpPr>
      <xdr:spPr>
        <a:xfrm>
          <a:off x="2608794" y="55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164479</xdr:rowOff>
    </xdr:from>
    <xdr:to>
      <xdr:col>3</xdr:col>
      <xdr:colOff>3175</xdr:colOff>
      <xdr:row>34</xdr:row>
      <xdr:rowOff>94629</xdr:rowOff>
    </xdr:to>
    <xdr:sp macro="" textlink="">
      <xdr:nvSpPr>
        <xdr:cNvPr id="88" name="円/楕円 87"/>
        <xdr:cNvSpPr/>
      </xdr:nvSpPr>
      <xdr:spPr>
        <a:xfrm>
          <a:off x="1968500" y="58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111156</xdr:rowOff>
    </xdr:from>
    <xdr:ext cx="599010" cy="259045"/>
    <xdr:sp macro="" textlink="">
      <xdr:nvSpPr>
        <xdr:cNvPr id="89" name="テキスト ボックス 88"/>
        <xdr:cNvSpPr txBox="1"/>
      </xdr:nvSpPr>
      <xdr:spPr>
        <a:xfrm>
          <a:off x="1719794" y="559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150394</xdr:rowOff>
    </xdr:from>
    <xdr:to>
      <xdr:col>1</xdr:col>
      <xdr:colOff>485775</xdr:colOff>
      <xdr:row>34</xdr:row>
      <xdr:rowOff>80544</xdr:rowOff>
    </xdr:to>
    <xdr:sp macro="" textlink="">
      <xdr:nvSpPr>
        <xdr:cNvPr id="90" name="円/楕円 89"/>
        <xdr:cNvSpPr/>
      </xdr:nvSpPr>
      <xdr:spPr>
        <a:xfrm>
          <a:off x="1079500" y="58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97071</xdr:rowOff>
    </xdr:from>
    <xdr:ext cx="599010" cy="259045"/>
    <xdr:sp macro="" textlink="">
      <xdr:nvSpPr>
        <xdr:cNvPr id="91" name="テキスト ボックス 90"/>
        <xdr:cNvSpPr txBox="1"/>
      </xdr:nvSpPr>
      <xdr:spPr>
        <a:xfrm>
          <a:off x="830794" y="558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14299</xdr:rowOff>
    </xdr:from>
    <xdr:to>
      <xdr:col>6</xdr:col>
      <xdr:colOff>511175</xdr:colOff>
      <xdr:row>54</xdr:row>
      <xdr:rowOff>49764</xdr:rowOff>
    </xdr:to>
    <xdr:cxnSp macro="">
      <xdr:nvCxnSpPr>
        <xdr:cNvPr id="118" name="直線コネクタ 117"/>
        <xdr:cNvCxnSpPr/>
      </xdr:nvCxnSpPr>
      <xdr:spPr>
        <a:xfrm flipV="1">
          <a:off x="3797300" y="9272599"/>
          <a:ext cx="8382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49764</xdr:rowOff>
    </xdr:from>
    <xdr:to>
      <xdr:col>5</xdr:col>
      <xdr:colOff>358775</xdr:colOff>
      <xdr:row>54</xdr:row>
      <xdr:rowOff>74727</xdr:rowOff>
    </xdr:to>
    <xdr:cxnSp macro="">
      <xdr:nvCxnSpPr>
        <xdr:cNvPr id="121" name="直線コネクタ 120"/>
        <xdr:cNvCxnSpPr/>
      </xdr:nvCxnSpPr>
      <xdr:spPr>
        <a:xfrm flipV="1">
          <a:off x="2908300" y="930806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74727</xdr:rowOff>
    </xdr:from>
    <xdr:to>
      <xdr:col>4</xdr:col>
      <xdr:colOff>155575</xdr:colOff>
      <xdr:row>54</xdr:row>
      <xdr:rowOff>109786</xdr:rowOff>
    </xdr:to>
    <xdr:cxnSp macro="">
      <xdr:nvCxnSpPr>
        <xdr:cNvPr id="124" name="直線コネクタ 123"/>
        <xdr:cNvCxnSpPr/>
      </xdr:nvCxnSpPr>
      <xdr:spPr>
        <a:xfrm flipV="1">
          <a:off x="2019300" y="9333027"/>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103878</xdr:rowOff>
    </xdr:from>
    <xdr:to>
      <xdr:col>2</xdr:col>
      <xdr:colOff>638175</xdr:colOff>
      <xdr:row>54</xdr:row>
      <xdr:rowOff>109786</xdr:rowOff>
    </xdr:to>
    <xdr:cxnSp macro="">
      <xdr:nvCxnSpPr>
        <xdr:cNvPr id="127" name="直線コネクタ 126"/>
        <xdr:cNvCxnSpPr/>
      </xdr:nvCxnSpPr>
      <xdr:spPr>
        <a:xfrm>
          <a:off x="1130300" y="9362178"/>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134949</xdr:rowOff>
    </xdr:from>
    <xdr:to>
      <xdr:col>6</xdr:col>
      <xdr:colOff>561975</xdr:colOff>
      <xdr:row>54</xdr:row>
      <xdr:rowOff>65099</xdr:rowOff>
    </xdr:to>
    <xdr:sp macro="" textlink="">
      <xdr:nvSpPr>
        <xdr:cNvPr id="137" name="円/楕円 136"/>
        <xdr:cNvSpPr/>
      </xdr:nvSpPr>
      <xdr:spPr>
        <a:xfrm>
          <a:off x="4584700" y="92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157826</xdr:rowOff>
    </xdr:from>
    <xdr:ext cx="599010" cy="259045"/>
    <xdr:sp macro="" textlink="">
      <xdr:nvSpPr>
        <xdr:cNvPr id="138" name="物件費該当値テキスト"/>
        <xdr:cNvSpPr txBox="1"/>
      </xdr:nvSpPr>
      <xdr:spPr>
        <a:xfrm>
          <a:off x="4686300" y="90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177,428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170414</xdr:rowOff>
    </xdr:from>
    <xdr:to>
      <xdr:col>5</xdr:col>
      <xdr:colOff>409575</xdr:colOff>
      <xdr:row>54</xdr:row>
      <xdr:rowOff>100564</xdr:rowOff>
    </xdr:to>
    <xdr:sp macro="" textlink="">
      <xdr:nvSpPr>
        <xdr:cNvPr id="139" name="円/楕円 138"/>
        <xdr:cNvSpPr/>
      </xdr:nvSpPr>
      <xdr:spPr>
        <a:xfrm>
          <a:off x="3746500" y="9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117091</xdr:rowOff>
    </xdr:from>
    <xdr:ext cx="599010" cy="259045"/>
    <xdr:sp macro="" textlink="">
      <xdr:nvSpPr>
        <xdr:cNvPr id="140" name="テキスト ボックス 139"/>
        <xdr:cNvSpPr txBox="1"/>
      </xdr:nvSpPr>
      <xdr:spPr>
        <a:xfrm>
          <a:off x="3497794" y="90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169,671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23927</xdr:rowOff>
    </xdr:from>
    <xdr:to>
      <xdr:col>4</xdr:col>
      <xdr:colOff>206375</xdr:colOff>
      <xdr:row>54</xdr:row>
      <xdr:rowOff>125527</xdr:rowOff>
    </xdr:to>
    <xdr:sp macro="" textlink="">
      <xdr:nvSpPr>
        <xdr:cNvPr id="141" name="円/楕円 140"/>
        <xdr:cNvSpPr/>
      </xdr:nvSpPr>
      <xdr:spPr>
        <a:xfrm>
          <a:off x="2857500" y="92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142054</xdr:rowOff>
    </xdr:from>
    <xdr:ext cx="599010" cy="259045"/>
    <xdr:sp macro="" textlink="">
      <xdr:nvSpPr>
        <xdr:cNvPr id="142" name="テキスト ボックス 141"/>
        <xdr:cNvSpPr txBox="1"/>
      </xdr:nvSpPr>
      <xdr:spPr>
        <a:xfrm>
          <a:off x="2608794" y="90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164,211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58986</xdr:rowOff>
    </xdr:from>
    <xdr:to>
      <xdr:col>3</xdr:col>
      <xdr:colOff>3175</xdr:colOff>
      <xdr:row>54</xdr:row>
      <xdr:rowOff>160586</xdr:rowOff>
    </xdr:to>
    <xdr:sp macro="" textlink="">
      <xdr:nvSpPr>
        <xdr:cNvPr id="143" name="円/楕円 142"/>
        <xdr:cNvSpPr/>
      </xdr:nvSpPr>
      <xdr:spPr>
        <a:xfrm>
          <a:off x="1968500" y="9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5663</xdr:rowOff>
    </xdr:from>
    <xdr:ext cx="599010" cy="259045"/>
    <xdr:sp macro="" textlink="">
      <xdr:nvSpPr>
        <xdr:cNvPr id="144" name="テキスト ボックス 143"/>
        <xdr:cNvSpPr txBox="1"/>
      </xdr:nvSpPr>
      <xdr:spPr>
        <a:xfrm>
          <a:off x="1719794" y="90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53078</xdr:rowOff>
    </xdr:from>
    <xdr:to>
      <xdr:col>1</xdr:col>
      <xdr:colOff>485775</xdr:colOff>
      <xdr:row>54</xdr:row>
      <xdr:rowOff>154678</xdr:rowOff>
    </xdr:to>
    <xdr:sp macro="" textlink="">
      <xdr:nvSpPr>
        <xdr:cNvPr id="145" name="円/楕円 144"/>
        <xdr:cNvSpPr/>
      </xdr:nvSpPr>
      <xdr:spPr>
        <a:xfrm>
          <a:off x="1079500" y="93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171205</xdr:rowOff>
    </xdr:from>
    <xdr:ext cx="599010" cy="259045"/>
    <xdr:sp macro="" textlink="">
      <xdr:nvSpPr>
        <xdr:cNvPr id="146" name="テキスト ボックス 145"/>
        <xdr:cNvSpPr txBox="1"/>
      </xdr:nvSpPr>
      <xdr:spPr>
        <a:xfrm>
          <a:off x="830794" y="90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157465</xdr:rowOff>
    </xdr:from>
    <xdr:to>
      <xdr:col>6</xdr:col>
      <xdr:colOff>511175</xdr:colOff>
      <xdr:row>78</xdr:row>
      <xdr:rowOff>42610</xdr:rowOff>
    </xdr:to>
    <xdr:cxnSp macro="">
      <xdr:nvCxnSpPr>
        <xdr:cNvPr id="177" name="直線コネクタ 176"/>
        <xdr:cNvCxnSpPr/>
      </xdr:nvCxnSpPr>
      <xdr:spPr>
        <a:xfrm>
          <a:off x="3797300" y="13359115"/>
          <a:ext cx="8382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157465</xdr:rowOff>
    </xdr:from>
    <xdr:to>
      <xdr:col>5</xdr:col>
      <xdr:colOff>358775</xdr:colOff>
      <xdr:row>78</xdr:row>
      <xdr:rowOff>92935</xdr:rowOff>
    </xdr:to>
    <xdr:cxnSp macro="">
      <xdr:nvCxnSpPr>
        <xdr:cNvPr id="180" name="直線コネクタ 179"/>
        <xdr:cNvCxnSpPr/>
      </xdr:nvCxnSpPr>
      <xdr:spPr>
        <a:xfrm flipV="1">
          <a:off x="2908300" y="13359115"/>
          <a:ext cx="889000" cy="10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61781</xdr:rowOff>
    </xdr:from>
    <xdr:to>
      <xdr:col>4</xdr:col>
      <xdr:colOff>155575</xdr:colOff>
      <xdr:row>78</xdr:row>
      <xdr:rowOff>92935</xdr:rowOff>
    </xdr:to>
    <xdr:cxnSp macro="">
      <xdr:nvCxnSpPr>
        <xdr:cNvPr id="183" name="直線コネクタ 182"/>
        <xdr:cNvCxnSpPr/>
      </xdr:nvCxnSpPr>
      <xdr:spPr>
        <a:xfrm>
          <a:off x="2019300" y="13434881"/>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61781</xdr:rowOff>
    </xdr:from>
    <xdr:to>
      <xdr:col>2</xdr:col>
      <xdr:colOff>638175</xdr:colOff>
      <xdr:row>78</xdr:row>
      <xdr:rowOff>63151</xdr:rowOff>
    </xdr:to>
    <xdr:cxnSp macro="">
      <xdr:nvCxnSpPr>
        <xdr:cNvPr id="186" name="直線コネクタ 185"/>
        <xdr:cNvCxnSpPr/>
      </xdr:nvCxnSpPr>
      <xdr:spPr>
        <a:xfrm flipV="1">
          <a:off x="1130300" y="1343488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163260</xdr:rowOff>
    </xdr:from>
    <xdr:to>
      <xdr:col>6</xdr:col>
      <xdr:colOff>561975</xdr:colOff>
      <xdr:row>78</xdr:row>
      <xdr:rowOff>93410</xdr:rowOff>
    </xdr:to>
    <xdr:sp macro="" textlink="">
      <xdr:nvSpPr>
        <xdr:cNvPr id="196" name="円/楕円 195"/>
        <xdr:cNvSpPr/>
      </xdr:nvSpPr>
      <xdr:spPr>
        <a:xfrm>
          <a:off x="45847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141687</xdr:rowOff>
    </xdr:from>
    <xdr:ext cx="469744" cy="259045"/>
    <xdr:sp macro="" textlink="">
      <xdr:nvSpPr>
        <xdr:cNvPr id="197" name="維持補修費該当値テキスト"/>
        <xdr:cNvSpPr txBox="1"/>
      </xdr:nvSpPr>
      <xdr:spPr>
        <a:xfrm>
          <a:off x="4686300" y="133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106665</xdr:rowOff>
    </xdr:from>
    <xdr:to>
      <xdr:col>5</xdr:col>
      <xdr:colOff>409575</xdr:colOff>
      <xdr:row>78</xdr:row>
      <xdr:rowOff>36815</xdr:rowOff>
    </xdr:to>
    <xdr:sp macro="" textlink="">
      <xdr:nvSpPr>
        <xdr:cNvPr id="198" name="円/楕円 197"/>
        <xdr:cNvSpPr/>
      </xdr:nvSpPr>
      <xdr:spPr>
        <a:xfrm>
          <a:off x="3746500" y="133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53342</xdr:rowOff>
    </xdr:from>
    <xdr:ext cx="469744" cy="259045"/>
    <xdr:sp macro="" textlink="">
      <xdr:nvSpPr>
        <xdr:cNvPr id="199" name="テキスト ボックス 198"/>
        <xdr:cNvSpPr txBox="1"/>
      </xdr:nvSpPr>
      <xdr:spPr>
        <a:xfrm>
          <a:off x="3562427" y="1308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42135</xdr:rowOff>
    </xdr:from>
    <xdr:to>
      <xdr:col>4</xdr:col>
      <xdr:colOff>206375</xdr:colOff>
      <xdr:row>78</xdr:row>
      <xdr:rowOff>143735</xdr:rowOff>
    </xdr:to>
    <xdr:sp macro="" textlink="">
      <xdr:nvSpPr>
        <xdr:cNvPr id="200" name="円/楕円 199"/>
        <xdr:cNvSpPr/>
      </xdr:nvSpPr>
      <xdr:spPr>
        <a:xfrm>
          <a:off x="2857500" y="134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134862</xdr:rowOff>
    </xdr:from>
    <xdr:ext cx="469744" cy="259045"/>
    <xdr:sp macro="" textlink="">
      <xdr:nvSpPr>
        <xdr:cNvPr id="201" name="テキスト ボックス 200"/>
        <xdr:cNvSpPr txBox="1"/>
      </xdr:nvSpPr>
      <xdr:spPr>
        <a:xfrm>
          <a:off x="2673427" y="135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10981</xdr:rowOff>
    </xdr:from>
    <xdr:to>
      <xdr:col>3</xdr:col>
      <xdr:colOff>3175</xdr:colOff>
      <xdr:row>78</xdr:row>
      <xdr:rowOff>112581</xdr:rowOff>
    </xdr:to>
    <xdr:sp macro="" textlink="">
      <xdr:nvSpPr>
        <xdr:cNvPr id="202" name="円/楕円 201"/>
        <xdr:cNvSpPr/>
      </xdr:nvSpPr>
      <xdr:spPr>
        <a:xfrm>
          <a:off x="1968500" y="133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103708</xdr:rowOff>
    </xdr:from>
    <xdr:ext cx="469744" cy="259045"/>
    <xdr:sp macro="" textlink="">
      <xdr:nvSpPr>
        <xdr:cNvPr id="203" name="テキスト ボックス 202"/>
        <xdr:cNvSpPr txBox="1"/>
      </xdr:nvSpPr>
      <xdr:spPr>
        <a:xfrm>
          <a:off x="1784427" y="134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12351</xdr:rowOff>
    </xdr:from>
    <xdr:to>
      <xdr:col>1</xdr:col>
      <xdr:colOff>485775</xdr:colOff>
      <xdr:row>78</xdr:row>
      <xdr:rowOff>113951</xdr:rowOff>
    </xdr:to>
    <xdr:sp macro="" textlink="">
      <xdr:nvSpPr>
        <xdr:cNvPr id="204" name="円/楕円 203"/>
        <xdr:cNvSpPr/>
      </xdr:nvSpPr>
      <xdr:spPr>
        <a:xfrm>
          <a:off x="1079500" y="13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105078</xdr:rowOff>
    </xdr:from>
    <xdr:ext cx="469744" cy="259045"/>
    <xdr:sp macro="" textlink="">
      <xdr:nvSpPr>
        <xdr:cNvPr id="205" name="テキスト ボックス 204"/>
        <xdr:cNvSpPr txBox="1"/>
      </xdr:nvSpPr>
      <xdr:spPr>
        <a:xfrm>
          <a:off x="895427" y="134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126460</xdr:rowOff>
    </xdr:from>
    <xdr:to>
      <xdr:col>6</xdr:col>
      <xdr:colOff>511175</xdr:colOff>
      <xdr:row>95</xdr:row>
      <xdr:rowOff>57786</xdr:rowOff>
    </xdr:to>
    <xdr:cxnSp macro="">
      <xdr:nvCxnSpPr>
        <xdr:cNvPr id="235" name="直線コネクタ 234"/>
        <xdr:cNvCxnSpPr/>
      </xdr:nvCxnSpPr>
      <xdr:spPr>
        <a:xfrm flipV="1">
          <a:off x="3797300" y="16071310"/>
          <a:ext cx="838200" cy="2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57786</xdr:rowOff>
    </xdr:from>
    <xdr:to>
      <xdr:col>5</xdr:col>
      <xdr:colOff>358775</xdr:colOff>
      <xdr:row>96</xdr:row>
      <xdr:rowOff>135871</xdr:rowOff>
    </xdr:to>
    <xdr:cxnSp macro="">
      <xdr:nvCxnSpPr>
        <xdr:cNvPr id="238" name="直線コネクタ 237"/>
        <xdr:cNvCxnSpPr/>
      </xdr:nvCxnSpPr>
      <xdr:spPr>
        <a:xfrm flipV="1">
          <a:off x="2908300" y="16345536"/>
          <a:ext cx="889000" cy="2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135871</xdr:rowOff>
    </xdr:from>
    <xdr:to>
      <xdr:col>4</xdr:col>
      <xdr:colOff>155575</xdr:colOff>
      <xdr:row>97</xdr:row>
      <xdr:rowOff>20638</xdr:rowOff>
    </xdr:to>
    <xdr:cxnSp macro="">
      <xdr:nvCxnSpPr>
        <xdr:cNvPr id="241" name="直線コネクタ 240"/>
        <xdr:cNvCxnSpPr/>
      </xdr:nvCxnSpPr>
      <xdr:spPr>
        <a:xfrm flipV="1">
          <a:off x="2019300" y="16595071"/>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20638</xdr:rowOff>
    </xdr:from>
    <xdr:to>
      <xdr:col>2</xdr:col>
      <xdr:colOff>638175</xdr:colOff>
      <xdr:row>97</xdr:row>
      <xdr:rowOff>84302</xdr:rowOff>
    </xdr:to>
    <xdr:cxnSp macro="">
      <xdr:nvCxnSpPr>
        <xdr:cNvPr id="244" name="直線コネクタ 243"/>
        <xdr:cNvCxnSpPr/>
      </xdr:nvCxnSpPr>
      <xdr:spPr>
        <a:xfrm flipV="1">
          <a:off x="1130300" y="16651288"/>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75660</xdr:rowOff>
    </xdr:from>
    <xdr:to>
      <xdr:col>6</xdr:col>
      <xdr:colOff>561975</xdr:colOff>
      <xdr:row>94</xdr:row>
      <xdr:rowOff>5810</xdr:rowOff>
    </xdr:to>
    <xdr:sp macro="" textlink="">
      <xdr:nvSpPr>
        <xdr:cNvPr id="254" name="円/楕円 253"/>
        <xdr:cNvSpPr/>
      </xdr:nvSpPr>
      <xdr:spPr>
        <a:xfrm>
          <a:off x="4584700" y="160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98537</xdr:rowOff>
    </xdr:from>
    <xdr:ext cx="534377" cy="259045"/>
    <xdr:sp macro="" textlink="">
      <xdr:nvSpPr>
        <xdr:cNvPr id="255" name="扶助費該当値テキスト"/>
        <xdr:cNvSpPr txBox="1"/>
      </xdr:nvSpPr>
      <xdr:spPr>
        <a:xfrm>
          <a:off x="4686300" y="158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6986</xdr:rowOff>
    </xdr:from>
    <xdr:to>
      <xdr:col>5</xdr:col>
      <xdr:colOff>409575</xdr:colOff>
      <xdr:row>95</xdr:row>
      <xdr:rowOff>108586</xdr:rowOff>
    </xdr:to>
    <xdr:sp macro="" textlink="">
      <xdr:nvSpPr>
        <xdr:cNvPr id="256" name="円/楕円 255"/>
        <xdr:cNvSpPr/>
      </xdr:nvSpPr>
      <xdr:spPr>
        <a:xfrm>
          <a:off x="3746500" y="16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125113</xdr:rowOff>
    </xdr:from>
    <xdr:ext cx="534377" cy="259045"/>
    <xdr:sp macro="" textlink="">
      <xdr:nvSpPr>
        <xdr:cNvPr id="257" name="テキスト ボックス 256"/>
        <xdr:cNvSpPr txBox="1"/>
      </xdr:nvSpPr>
      <xdr:spPr>
        <a:xfrm>
          <a:off x="3530111" y="160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85071</xdr:rowOff>
    </xdr:from>
    <xdr:to>
      <xdr:col>4</xdr:col>
      <xdr:colOff>206375</xdr:colOff>
      <xdr:row>97</xdr:row>
      <xdr:rowOff>15221</xdr:rowOff>
    </xdr:to>
    <xdr:sp macro="" textlink="">
      <xdr:nvSpPr>
        <xdr:cNvPr id="258" name="円/楕円 257"/>
        <xdr:cNvSpPr/>
      </xdr:nvSpPr>
      <xdr:spPr>
        <a:xfrm>
          <a:off x="2857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31748</xdr:rowOff>
    </xdr:from>
    <xdr:ext cx="534377" cy="259045"/>
    <xdr:sp macro="" textlink="">
      <xdr:nvSpPr>
        <xdr:cNvPr id="259" name="テキスト ボックス 258"/>
        <xdr:cNvSpPr txBox="1"/>
      </xdr:nvSpPr>
      <xdr:spPr>
        <a:xfrm>
          <a:off x="2641111" y="16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141288</xdr:rowOff>
    </xdr:from>
    <xdr:to>
      <xdr:col>3</xdr:col>
      <xdr:colOff>3175</xdr:colOff>
      <xdr:row>97</xdr:row>
      <xdr:rowOff>71438</xdr:rowOff>
    </xdr:to>
    <xdr:sp macro="" textlink="">
      <xdr:nvSpPr>
        <xdr:cNvPr id="260" name="円/楕円 259"/>
        <xdr:cNvSpPr/>
      </xdr:nvSpPr>
      <xdr:spPr>
        <a:xfrm>
          <a:off x="1968500" y="16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87965</xdr:rowOff>
    </xdr:from>
    <xdr:ext cx="534377" cy="259045"/>
    <xdr:sp macro="" textlink="">
      <xdr:nvSpPr>
        <xdr:cNvPr id="261" name="テキスト ボックス 260"/>
        <xdr:cNvSpPr txBox="1"/>
      </xdr:nvSpPr>
      <xdr:spPr>
        <a:xfrm>
          <a:off x="1752111" y="163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33502</xdr:rowOff>
    </xdr:from>
    <xdr:to>
      <xdr:col>1</xdr:col>
      <xdr:colOff>485775</xdr:colOff>
      <xdr:row>97</xdr:row>
      <xdr:rowOff>135102</xdr:rowOff>
    </xdr:to>
    <xdr:sp macro="" textlink="">
      <xdr:nvSpPr>
        <xdr:cNvPr id="262" name="円/楕円 261"/>
        <xdr:cNvSpPr/>
      </xdr:nvSpPr>
      <xdr:spPr>
        <a:xfrm>
          <a:off x="10795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151629</xdr:rowOff>
    </xdr:from>
    <xdr:ext cx="534377" cy="259045"/>
    <xdr:sp macro="" textlink="">
      <xdr:nvSpPr>
        <xdr:cNvPr id="263" name="テキスト ボックス 262"/>
        <xdr:cNvSpPr txBox="1"/>
      </xdr:nvSpPr>
      <xdr:spPr>
        <a:xfrm>
          <a:off x="863111" y="164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73829</xdr:rowOff>
    </xdr:from>
    <xdr:to>
      <xdr:col>15</xdr:col>
      <xdr:colOff>180975</xdr:colOff>
      <xdr:row>35</xdr:row>
      <xdr:rowOff>122540</xdr:rowOff>
    </xdr:to>
    <xdr:cxnSp macro="">
      <xdr:nvCxnSpPr>
        <xdr:cNvPr id="292" name="直線コネクタ 291"/>
        <xdr:cNvCxnSpPr/>
      </xdr:nvCxnSpPr>
      <xdr:spPr>
        <a:xfrm>
          <a:off x="9639300" y="6074579"/>
          <a:ext cx="8382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41356</xdr:rowOff>
    </xdr:from>
    <xdr:to>
      <xdr:col>14</xdr:col>
      <xdr:colOff>28575</xdr:colOff>
      <xdr:row>35</xdr:row>
      <xdr:rowOff>73829</xdr:rowOff>
    </xdr:to>
    <xdr:cxnSp macro="">
      <xdr:nvCxnSpPr>
        <xdr:cNvPr id="295" name="直線コネクタ 294"/>
        <xdr:cNvCxnSpPr/>
      </xdr:nvCxnSpPr>
      <xdr:spPr>
        <a:xfrm>
          <a:off x="8750300" y="6042106"/>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41356</xdr:rowOff>
    </xdr:from>
    <xdr:to>
      <xdr:col>12</xdr:col>
      <xdr:colOff>511175</xdr:colOff>
      <xdr:row>35</xdr:row>
      <xdr:rowOff>139029</xdr:rowOff>
    </xdr:to>
    <xdr:cxnSp macro="">
      <xdr:nvCxnSpPr>
        <xdr:cNvPr id="298" name="直線コネクタ 297"/>
        <xdr:cNvCxnSpPr/>
      </xdr:nvCxnSpPr>
      <xdr:spPr>
        <a:xfrm flipV="1">
          <a:off x="7861300" y="6042106"/>
          <a:ext cx="889000" cy="9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139029</xdr:rowOff>
    </xdr:from>
    <xdr:to>
      <xdr:col>11</xdr:col>
      <xdr:colOff>307975</xdr:colOff>
      <xdr:row>36</xdr:row>
      <xdr:rowOff>15330</xdr:rowOff>
    </xdr:to>
    <xdr:cxnSp macro="">
      <xdr:nvCxnSpPr>
        <xdr:cNvPr id="301" name="直線コネクタ 300"/>
        <xdr:cNvCxnSpPr/>
      </xdr:nvCxnSpPr>
      <xdr:spPr>
        <a:xfrm flipV="1">
          <a:off x="6972300" y="6139779"/>
          <a:ext cx="889000" cy="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71740</xdr:rowOff>
    </xdr:from>
    <xdr:to>
      <xdr:col>15</xdr:col>
      <xdr:colOff>231775</xdr:colOff>
      <xdr:row>36</xdr:row>
      <xdr:rowOff>1890</xdr:rowOff>
    </xdr:to>
    <xdr:sp macro="" textlink="">
      <xdr:nvSpPr>
        <xdr:cNvPr id="311" name="円/楕円 310"/>
        <xdr:cNvSpPr/>
      </xdr:nvSpPr>
      <xdr:spPr>
        <a:xfrm>
          <a:off x="10426700" y="6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94617</xdr:rowOff>
    </xdr:from>
    <xdr:ext cx="599010" cy="259045"/>
    <xdr:sp macro="" textlink="">
      <xdr:nvSpPr>
        <xdr:cNvPr id="312" name="補助費等該当値テキスト"/>
        <xdr:cNvSpPr txBox="1"/>
      </xdr:nvSpPr>
      <xdr:spPr>
        <a:xfrm>
          <a:off x="10528300" y="592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23029</xdr:rowOff>
    </xdr:from>
    <xdr:to>
      <xdr:col>14</xdr:col>
      <xdr:colOff>79375</xdr:colOff>
      <xdr:row>35</xdr:row>
      <xdr:rowOff>124629</xdr:rowOff>
    </xdr:to>
    <xdr:sp macro="" textlink="">
      <xdr:nvSpPr>
        <xdr:cNvPr id="313" name="円/楕円 312"/>
        <xdr:cNvSpPr/>
      </xdr:nvSpPr>
      <xdr:spPr>
        <a:xfrm>
          <a:off x="9588500" y="60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141156</xdr:rowOff>
    </xdr:from>
    <xdr:ext cx="599010" cy="259045"/>
    <xdr:sp macro="" textlink="">
      <xdr:nvSpPr>
        <xdr:cNvPr id="314" name="テキスト ボックス 313"/>
        <xdr:cNvSpPr txBox="1"/>
      </xdr:nvSpPr>
      <xdr:spPr>
        <a:xfrm>
          <a:off x="9339794" y="57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172,289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162006</xdr:rowOff>
    </xdr:from>
    <xdr:to>
      <xdr:col>12</xdr:col>
      <xdr:colOff>561975</xdr:colOff>
      <xdr:row>35</xdr:row>
      <xdr:rowOff>92156</xdr:rowOff>
    </xdr:to>
    <xdr:sp macro="" textlink="">
      <xdr:nvSpPr>
        <xdr:cNvPr id="315" name="円/楕円 314"/>
        <xdr:cNvSpPr/>
      </xdr:nvSpPr>
      <xdr:spPr>
        <a:xfrm>
          <a:off x="8699500" y="59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108683</xdr:rowOff>
    </xdr:from>
    <xdr:ext cx="599010" cy="259045"/>
    <xdr:sp macro="" textlink="">
      <xdr:nvSpPr>
        <xdr:cNvPr id="316" name="テキスト ボックス 315"/>
        <xdr:cNvSpPr txBox="1"/>
      </xdr:nvSpPr>
      <xdr:spPr>
        <a:xfrm>
          <a:off x="8450794" y="576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88229</xdr:rowOff>
    </xdr:from>
    <xdr:to>
      <xdr:col>11</xdr:col>
      <xdr:colOff>358775</xdr:colOff>
      <xdr:row>36</xdr:row>
      <xdr:rowOff>18379</xdr:rowOff>
    </xdr:to>
    <xdr:sp macro="" textlink="">
      <xdr:nvSpPr>
        <xdr:cNvPr id="317" name="円/楕円 316"/>
        <xdr:cNvSpPr/>
      </xdr:nvSpPr>
      <xdr:spPr>
        <a:xfrm>
          <a:off x="7810500" y="60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34906</xdr:rowOff>
    </xdr:from>
    <xdr:ext cx="599010" cy="259045"/>
    <xdr:sp macro="" textlink="">
      <xdr:nvSpPr>
        <xdr:cNvPr id="318" name="テキスト ボックス 317"/>
        <xdr:cNvSpPr txBox="1"/>
      </xdr:nvSpPr>
      <xdr:spPr>
        <a:xfrm>
          <a:off x="7561794" y="586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135980</xdr:rowOff>
    </xdr:from>
    <xdr:to>
      <xdr:col>10</xdr:col>
      <xdr:colOff>155575</xdr:colOff>
      <xdr:row>36</xdr:row>
      <xdr:rowOff>66130</xdr:rowOff>
    </xdr:to>
    <xdr:sp macro="" textlink="">
      <xdr:nvSpPr>
        <xdr:cNvPr id="319" name="円/楕円 318"/>
        <xdr:cNvSpPr/>
      </xdr:nvSpPr>
      <xdr:spPr>
        <a:xfrm>
          <a:off x="6921500" y="61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82657</xdr:rowOff>
    </xdr:from>
    <xdr:ext cx="599010" cy="259045"/>
    <xdr:sp macro="" textlink="">
      <xdr:nvSpPr>
        <xdr:cNvPr id="320" name="テキスト ボックス 319"/>
        <xdr:cNvSpPr txBox="1"/>
      </xdr:nvSpPr>
      <xdr:spPr>
        <a:xfrm>
          <a:off x="6672794" y="591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130856</xdr:rowOff>
    </xdr:from>
    <xdr:to>
      <xdr:col>15</xdr:col>
      <xdr:colOff>180975</xdr:colOff>
      <xdr:row>55</xdr:row>
      <xdr:rowOff>152949</xdr:rowOff>
    </xdr:to>
    <xdr:cxnSp macro="">
      <xdr:nvCxnSpPr>
        <xdr:cNvPr id="351" name="直線コネクタ 350"/>
        <xdr:cNvCxnSpPr/>
      </xdr:nvCxnSpPr>
      <xdr:spPr>
        <a:xfrm>
          <a:off x="9639300" y="9560606"/>
          <a:ext cx="8382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130856</xdr:rowOff>
    </xdr:from>
    <xdr:to>
      <xdr:col>14</xdr:col>
      <xdr:colOff>28575</xdr:colOff>
      <xdr:row>56</xdr:row>
      <xdr:rowOff>16612</xdr:rowOff>
    </xdr:to>
    <xdr:cxnSp macro="">
      <xdr:nvCxnSpPr>
        <xdr:cNvPr id="354" name="直線コネクタ 353"/>
        <xdr:cNvCxnSpPr/>
      </xdr:nvCxnSpPr>
      <xdr:spPr>
        <a:xfrm flipV="1">
          <a:off x="8750300" y="9560606"/>
          <a:ext cx="889000" cy="5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16612</xdr:rowOff>
    </xdr:from>
    <xdr:to>
      <xdr:col>12</xdr:col>
      <xdr:colOff>511175</xdr:colOff>
      <xdr:row>56</xdr:row>
      <xdr:rowOff>122882</xdr:rowOff>
    </xdr:to>
    <xdr:cxnSp macro="">
      <xdr:nvCxnSpPr>
        <xdr:cNvPr id="357" name="直線コネクタ 356"/>
        <xdr:cNvCxnSpPr/>
      </xdr:nvCxnSpPr>
      <xdr:spPr>
        <a:xfrm flipV="1">
          <a:off x="7861300" y="9617812"/>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122882</xdr:rowOff>
    </xdr:from>
    <xdr:to>
      <xdr:col>11</xdr:col>
      <xdr:colOff>307975</xdr:colOff>
      <xdr:row>57</xdr:row>
      <xdr:rowOff>45599</xdr:rowOff>
    </xdr:to>
    <xdr:cxnSp macro="">
      <xdr:nvCxnSpPr>
        <xdr:cNvPr id="360" name="直線コネクタ 359"/>
        <xdr:cNvCxnSpPr/>
      </xdr:nvCxnSpPr>
      <xdr:spPr>
        <a:xfrm flipV="1">
          <a:off x="6972300" y="9724082"/>
          <a:ext cx="889000" cy="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102149</xdr:rowOff>
    </xdr:from>
    <xdr:to>
      <xdr:col>15</xdr:col>
      <xdr:colOff>231775</xdr:colOff>
      <xdr:row>56</xdr:row>
      <xdr:rowOff>32299</xdr:rowOff>
    </xdr:to>
    <xdr:sp macro="" textlink="">
      <xdr:nvSpPr>
        <xdr:cNvPr id="370" name="円/楕円 369"/>
        <xdr:cNvSpPr/>
      </xdr:nvSpPr>
      <xdr:spPr>
        <a:xfrm>
          <a:off x="10426700" y="953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125026</xdr:rowOff>
    </xdr:from>
    <xdr:ext cx="599010" cy="259045"/>
    <xdr:sp macro="" textlink="">
      <xdr:nvSpPr>
        <xdr:cNvPr id="371" name="普通建設事業費該当値テキスト"/>
        <xdr:cNvSpPr txBox="1"/>
      </xdr:nvSpPr>
      <xdr:spPr>
        <a:xfrm>
          <a:off x="10528300" y="938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80056</xdr:rowOff>
    </xdr:from>
    <xdr:to>
      <xdr:col>14</xdr:col>
      <xdr:colOff>79375</xdr:colOff>
      <xdr:row>56</xdr:row>
      <xdr:rowOff>10206</xdr:rowOff>
    </xdr:to>
    <xdr:sp macro="" textlink="">
      <xdr:nvSpPr>
        <xdr:cNvPr id="372" name="円/楕円 371"/>
        <xdr:cNvSpPr/>
      </xdr:nvSpPr>
      <xdr:spPr>
        <a:xfrm>
          <a:off x="9588500" y="9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26733</xdr:rowOff>
    </xdr:from>
    <xdr:ext cx="599010" cy="259045"/>
    <xdr:sp macro="" textlink="">
      <xdr:nvSpPr>
        <xdr:cNvPr id="373" name="テキスト ボックス 372"/>
        <xdr:cNvSpPr txBox="1"/>
      </xdr:nvSpPr>
      <xdr:spPr>
        <a:xfrm>
          <a:off x="9339794" y="92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137262</xdr:rowOff>
    </xdr:from>
    <xdr:to>
      <xdr:col>12</xdr:col>
      <xdr:colOff>561975</xdr:colOff>
      <xdr:row>56</xdr:row>
      <xdr:rowOff>67412</xdr:rowOff>
    </xdr:to>
    <xdr:sp macro="" textlink="">
      <xdr:nvSpPr>
        <xdr:cNvPr id="374" name="円/楕円 373"/>
        <xdr:cNvSpPr/>
      </xdr:nvSpPr>
      <xdr:spPr>
        <a:xfrm>
          <a:off x="8699500" y="95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83939</xdr:rowOff>
    </xdr:from>
    <xdr:ext cx="599010" cy="259045"/>
    <xdr:sp macro="" textlink="">
      <xdr:nvSpPr>
        <xdr:cNvPr id="375" name="テキスト ボックス 374"/>
        <xdr:cNvSpPr txBox="1"/>
      </xdr:nvSpPr>
      <xdr:spPr>
        <a:xfrm>
          <a:off x="8450794" y="93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72082</xdr:rowOff>
    </xdr:from>
    <xdr:to>
      <xdr:col>11</xdr:col>
      <xdr:colOff>358775</xdr:colOff>
      <xdr:row>57</xdr:row>
      <xdr:rowOff>2232</xdr:rowOff>
    </xdr:to>
    <xdr:sp macro="" textlink="">
      <xdr:nvSpPr>
        <xdr:cNvPr id="376" name="円/楕円 375"/>
        <xdr:cNvSpPr/>
      </xdr:nvSpPr>
      <xdr:spPr>
        <a:xfrm>
          <a:off x="7810500" y="96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18759</xdr:rowOff>
    </xdr:from>
    <xdr:ext cx="599010" cy="259045"/>
    <xdr:sp macro="" textlink="">
      <xdr:nvSpPr>
        <xdr:cNvPr id="377" name="テキスト ボックス 376"/>
        <xdr:cNvSpPr txBox="1"/>
      </xdr:nvSpPr>
      <xdr:spPr>
        <a:xfrm>
          <a:off x="7561794" y="944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166249</xdr:rowOff>
    </xdr:from>
    <xdr:to>
      <xdr:col>10</xdr:col>
      <xdr:colOff>155575</xdr:colOff>
      <xdr:row>57</xdr:row>
      <xdr:rowOff>96399</xdr:rowOff>
    </xdr:to>
    <xdr:sp macro="" textlink="">
      <xdr:nvSpPr>
        <xdr:cNvPr id="378" name="円/楕円 377"/>
        <xdr:cNvSpPr/>
      </xdr:nvSpPr>
      <xdr:spPr>
        <a:xfrm>
          <a:off x="6921500" y="97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112926</xdr:rowOff>
    </xdr:from>
    <xdr:ext cx="599010" cy="259045"/>
    <xdr:sp macro="" textlink="">
      <xdr:nvSpPr>
        <xdr:cNvPr id="379" name="テキスト ボックス 378"/>
        <xdr:cNvSpPr txBox="1"/>
      </xdr:nvSpPr>
      <xdr:spPr>
        <a:xfrm>
          <a:off x="6672794" y="954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116456</xdr:rowOff>
    </xdr:from>
    <xdr:to>
      <xdr:col>15</xdr:col>
      <xdr:colOff>180975</xdr:colOff>
      <xdr:row>76</xdr:row>
      <xdr:rowOff>121425</xdr:rowOff>
    </xdr:to>
    <xdr:cxnSp macro="">
      <xdr:nvCxnSpPr>
        <xdr:cNvPr id="406" name="直線コネクタ 405"/>
        <xdr:cNvCxnSpPr/>
      </xdr:nvCxnSpPr>
      <xdr:spPr>
        <a:xfrm flipV="1">
          <a:off x="9639300" y="12975206"/>
          <a:ext cx="838200" cy="1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72903</xdr:rowOff>
    </xdr:from>
    <xdr:to>
      <xdr:col>14</xdr:col>
      <xdr:colOff>28575</xdr:colOff>
      <xdr:row>76</xdr:row>
      <xdr:rowOff>121425</xdr:rowOff>
    </xdr:to>
    <xdr:cxnSp macro="">
      <xdr:nvCxnSpPr>
        <xdr:cNvPr id="409" name="直線コネクタ 408"/>
        <xdr:cNvCxnSpPr/>
      </xdr:nvCxnSpPr>
      <xdr:spPr>
        <a:xfrm>
          <a:off x="8750300" y="13103103"/>
          <a:ext cx="889000" cy="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65656</xdr:rowOff>
    </xdr:from>
    <xdr:to>
      <xdr:col>15</xdr:col>
      <xdr:colOff>231775</xdr:colOff>
      <xdr:row>75</xdr:row>
      <xdr:rowOff>167255</xdr:rowOff>
    </xdr:to>
    <xdr:sp macro="" textlink="">
      <xdr:nvSpPr>
        <xdr:cNvPr id="419" name="円/楕円 418"/>
        <xdr:cNvSpPr/>
      </xdr:nvSpPr>
      <xdr:spPr>
        <a:xfrm>
          <a:off x="10426700" y="12924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88533</xdr:rowOff>
    </xdr:from>
    <xdr:ext cx="599010" cy="259045"/>
    <xdr:sp macro="" textlink="">
      <xdr:nvSpPr>
        <xdr:cNvPr id="420" name="普通建設事業費 （ うち新規整備　）該当値テキスト"/>
        <xdr:cNvSpPr txBox="1"/>
      </xdr:nvSpPr>
      <xdr:spPr>
        <a:xfrm>
          <a:off x="10528300" y="1277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70625</xdr:rowOff>
    </xdr:from>
    <xdr:to>
      <xdr:col>14</xdr:col>
      <xdr:colOff>79375</xdr:colOff>
      <xdr:row>77</xdr:row>
      <xdr:rowOff>775</xdr:rowOff>
    </xdr:to>
    <xdr:sp macro="" textlink="">
      <xdr:nvSpPr>
        <xdr:cNvPr id="421" name="円/楕円 420"/>
        <xdr:cNvSpPr/>
      </xdr:nvSpPr>
      <xdr:spPr>
        <a:xfrm>
          <a:off x="9588500" y="131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17303</xdr:rowOff>
    </xdr:from>
    <xdr:ext cx="534377" cy="259045"/>
    <xdr:sp macro="" textlink="">
      <xdr:nvSpPr>
        <xdr:cNvPr id="422" name="テキスト ボックス 421"/>
        <xdr:cNvSpPr txBox="1"/>
      </xdr:nvSpPr>
      <xdr:spPr>
        <a:xfrm>
          <a:off x="9372111" y="128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22103</xdr:rowOff>
    </xdr:from>
    <xdr:to>
      <xdr:col>12</xdr:col>
      <xdr:colOff>561975</xdr:colOff>
      <xdr:row>76</xdr:row>
      <xdr:rowOff>123703</xdr:rowOff>
    </xdr:to>
    <xdr:sp macro="" textlink="">
      <xdr:nvSpPr>
        <xdr:cNvPr id="423" name="円/楕円 422"/>
        <xdr:cNvSpPr/>
      </xdr:nvSpPr>
      <xdr:spPr>
        <a:xfrm>
          <a:off x="8699500" y="13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140230</xdr:rowOff>
    </xdr:from>
    <xdr:ext cx="534377" cy="259045"/>
    <xdr:sp macro="" textlink="">
      <xdr:nvSpPr>
        <xdr:cNvPr id="424" name="テキスト ボックス 423"/>
        <xdr:cNvSpPr txBox="1"/>
      </xdr:nvSpPr>
      <xdr:spPr>
        <a:xfrm>
          <a:off x="8483111" y="1282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139897</xdr:rowOff>
    </xdr:from>
    <xdr:to>
      <xdr:col>15</xdr:col>
      <xdr:colOff>180975</xdr:colOff>
      <xdr:row>97</xdr:row>
      <xdr:rowOff>43349</xdr:rowOff>
    </xdr:to>
    <xdr:cxnSp macro="">
      <xdr:nvCxnSpPr>
        <xdr:cNvPr id="451" name="直線コネクタ 450"/>
        <xdr:cNvCxnSpPr/>
      </xdr:nvCxnSpPr>
      <xdr:spPr>
        <a:xfrm>
          <a:off x="9639300" y="16427647"/>
          <a:ext cx="838200" cy="2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139897</xdr:rowOff>
    </xdr:from>
    <xdr:to>
      <xdr:col>14</xdr:col>
      <xdr:colOff>28575</xdr:colOff>
      <xdr:row>96</xdr:row>
      <xdr:rowOff>92576</xdr:rowOff>
    </xdr:to>
    <xdr:cxnSp macro="">
      <xdr:nvCxnSpPr>
        <xdr:cNvPr id="454" name="直線コネクタ 453"/>
        <xdr:cNvCxnSpPr/>
      </xdr:nvCxnSpPr>
      <xdr:spPr>
        <a:xfrm flipV="1">
          <a:off x="8750300" y="16427647"/>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163999</xdr:rowOff>
    </xdr:from>
    <xdr:to>
      <xdr:col>15</xdr:col>
      <xdr:colOff>231775</xdr:colOff>
      <xdr:row>97</xdr:row>
      <xdr:rowOff>94149</xdr:rowOff>
    </xdr:to>
    <xdr:sp macro="" textlink="">
      <xdr:nvSpPr>
        <xdr:cNvPr id="464" name="円/楕円 463"/>
        <xdr:cNvSpPr/>
      </xdr:nvSpPr>
      <xdr:spPr>
        <a:xfrm>
          <a:off x="10426700" y="166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142426</xdr:rowOff>
    </xdr:from>
    <xdr:ext cx="534377" cy="259045"/>
    <xdr:sp macro="" textlink="">
      <xdr:nvSpPr>
        <xdr:cNvPr id="465" name="普通建設事業費 （ うち更新整備　）該当値テキスト"/>
        <xdr:cNvSpPr txBox="1"/>
      </xdr:nvSpPr>
      <xdr:spPr>
        <a:xfrm>
          <a:off x="10528300" y="166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89097</xdr:rowOff>
    </xdr:from>
    <xdr:to>
      <xdr:col>14</xdr:col>
      <xdr:colOff>79375</xdr:colOff>
      <xdr:row>96</xdr:row>
      <xdr:rowOff>19247</xdr:rowOff>
    </xdr:to>
    <xdr:sp macro="" textlink="">
      <xdr:nvSpPr>
        <xdr:cNvPr id="466" name="円/楕円 465"/>
        <xdr:cNvSpPr/>
      </xdr:nvSpPr>
      <xdr:spPr>
        <a:xfrm>
          <a:off x="9588500" y="16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35774</xdr:rowOff>
    </xdr:from>
    <xdr:ext cx="599010" cy="259045"/>
    <xdr:sp macro="" textlink="">
      <xdr:nvSpPr>
        <xdr:cNvPr id="467" name="テキスト ボックス 466"/>
        <xdr:cNvSpPr txBox="1"/>
      </xdr:nvSpPr>
      <xdr:spPr>
        <a:xfrm>
          <a:off x="9339794" y="161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41776</xdr:rowOff>
    </xdr:from>
    <xdr:to>
      <xdr:col>12</xdr:col>
      <xdr:colOff>561975</xdr:colOff>
      <xdr:row>96</xdr:row>
      <xdr:rowOff>143376</xdr:rowOff>
    </xdr:to>
    <xdr:sp macro="" textlink="">
      <xdr:nvSpPr>
        <xdr:cNvPr id="468" name="円/楕円 467"/>
        <xdr:cNvSpPr/>
      </xdr:nvSpPr>
      <xdr:spPr>
        <a:xfrm>
          <a:off x="8699500" y="16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159903</xdr:rowOff>
    </xdr:from>
    <xdr:ext cx="534377" cy="259045"/>
    <xdr:sp macro="" textlink="">
      <xdr:nvSpPr>
        <xdr:cNvPr id="469" name="テキスト ボックス 468"/>
        <xdr:cNvSpPr txBox="1"/>
      </xdr:nvSpPr>
      <xdr:spPr>
        <a:xfrm>
          <a:off x="8483111" y="162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5" name="テキスト ボックス 48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7" name="テキスト ボックス 48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117541</xdr:rowOff>
    </xdr:from>
    <xdr:to>
      <xdr:col>23</xdr:col>
      <xdr:colOff>516889</xdr:colOff>
      <xdr:row>39</xdr:row>
      <xdr:rowOff>44450</xdr:rowOff>
    </xdr:to>
    <xdr:cxnSp macro="">
      <xdr:nvCxnSpPr>
        <xdr:cNvPr id="493" name="直線コネクタ 492"/>
        <xdr:cNvCxnSpPr/>
      </xdr:nvCxnSpPr>
      <xdr:spPr>
        <a:xfrm flipV="1">
          <a:off x="16317595" y="5775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64218</xdr:rowOff>
    </xdr:from>
    <xdr:ext cx="599010" cy="259045"/>
    <xdr:sp macro="" textlink="">
      <xdr:nvSpPr>
        <xdr:cNvPr id="496" name="災害復旧事業費最大値テキスト"/>
        <xdr:cNvSpPr txBox="1"/>
      </xdr:nvSpPr>
      <xdr:spPr>
        <a:xfrm>
          <a:off x="16370300" y="5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33</xdr:row>
      <xdr:rowOff>117541</xdr:rowOff>
    </xdr:from>
    <xdr:to>
      <xdr:col>23</xdr:col>
      <xdr:colOff>606425</xdr:colOff>
      <xdr:row>33</xdr:row>
      <xdr:rowOff>117541</xdr:rowOff>
    </xdr:to>
    <xdr:cxnSp macro="">
      <xdr:nvCxnSpPr>
        <xdr:cNvPr id="497" name="直線コネクタ 496"/>
        <xdr:cNvCxnSpPr/>
      </xdr:nvCxnSpPr>
      <xdr:spPr>
        <a:xfrm>
          <a:off x="16230600" y="5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149454</xdr:rowOff>
    </xdr:from>
    <xdr:to>
      <xdr:col>23</xdr:col>
      <xdr:colOff>517525</xdr:colOff>
      <xdr:row>34</xdr:row>
      <xdr:rowOff>18694</xdr:rowOff>
    </xdr:to>
    <xdr:cxnSp macro="">
      <xdr:nvCxnSpPr>
        <xdr:cNvPr id="498" name="直線コネクタ 497"/>
        <xdr:cNvCxnSpPr/>
      </xdr:nvCxnSpPr>
      <xdr:spPr>
        <a:xfrm>
          <a:off x="15481300" y="5635854"/>
          <a:ext cx="838200" cy="2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45328</xdr:rowOff>
    </xdr:from>
    <xdr:ext cx="534377" cy="259045"/>
    <xdr:sp macro="" textlink="">
      <xdr:nvSpPr>
        <xdr:cNvPr id="499" name="災害復旧事業費平均値テキスト"/>
        <xdr:cNvSpPr txBox="1"/>
      </xdr:nvSpPr>
      <xdr:spPr>
        <a:xfrm>
          <a:off x="16370300" y="656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66901</xdr:rowOff>
    </xdr:from>
    <xdr:to>
      <xdr:col>23</xdr:col>
      <xdr:colOff>568325</xdr:colOff>
      <xdr:row>38</xdr:row>
      <xdr:rowOff>168501</xdr:rowOff>
    </xdr:to>
    <xdr:sp macro="" textlink="">
      <xdr:nvSpPr>
        <xdr:cNvPr id="500" name="フローチャート : 判断 499"/>
        <xdr:cNvSpPr/>
      </xdr:nvSpPr>
      <xdr:spPr>
        <a:xfrm>
          <a:off x="162687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148448</xdr:rowOff>
    </xdr:from>
    <xdr:to>
      <xdr:col>22</xdr:col>
      <xdr:colOff>365125</xdr:colOff>
      <xdr:row>32</xdr:row>
      <xdr:rowOff>149454</xdr:rowOff>
    </xdr:to>
    <xdr:cxnSp macro="">
      <xdr:nvCxnSpPr>
        <xdr:cNvPr id="501" name="直線コネクタ 500"/>
        <xdr:cNvCxnSpPr/>
      </xdr:nvCxnSpPr>
      <xdr:spPr>
        <a:xfrm>
          <a:off x="14592300" y="5291948"/>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2" name="フローチャート : 判断 501"/>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12837</xdr:rowOff>
    </xdr:from>
    <xdr:ext cx="469744" cy="259045"/>
    <xdr:sp macro="" textlink="">
      <xdr:nvSpPr>
        <xdr:cNvPr id="503" name="テキスト ボックス 502"/>
        <xdr:cNvSpPr txBox="1"/>
      </xdr:nvSpPr>
      <xdr:spPr>
        <a:xfrm>
          <a:off x="15246427"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148448</xdr:rowOff>
    </xdr:from>
    <xdr:to>
      <xdr:col>21</xdr:col>
      <xdr:colOff>161925</xdr:colOff>
      <xdr:row>35</xdr:row>
      <xdr:rowOff>85735</xdr:rowOff>
    </xdr:to>
    <xdr:cxnSp macro="">
      <xdr:nvCxnSpPr>
        <xdr:cNvPr id="504" name="直線コネクタ 503"/>
        <xdr:cNvCxnSpPr/>
      </xdr:nvCxnSpPr>
      <xdr:spPr>
        <a:xfrm flipV="1">
          <a:off x="13703300" y="5291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71625</xdr:rowOff>
    </xdr:from>
    <xdr:to>
      <xdr:col>21</xdr:col>
      <xdr:colOff>212725</xdr:colOff>
      <xdr:row>39</xdr:row>
      <xdr:rowOff>1775</xdr:rowOff>
    </xdr:to>
    <xdr:sp macro="" textlink="">
      <xdr:nvSpPr>
        <xdr:cNvPr id="505" name="フローチャート : 判断 504"/>
        <xdr:cNvSpPr/>
      </xdr:nvSpPr>
      <xdr:spPr>
        <a:xfrm>
          <a:off x="14541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164352</xdr:rowOff>
    </xdr:from>
    <xdr:ext cx="534377" cy="259045"/>
    <xdr:sp macro="" textlink="">
      <xdr:nvSpPr>
        <xdr:cNvPr id="506" name="テキスト ボックス 505"/>
        <xdr:cNvSpPr txBox="1"/>
      </xdr:nvSpPr>
      <xdr:spPr>
        <a:xfrm>
          <a:off x="14325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85735</xdr:rowOff>
    </xdr:from>
    <xdr:to>
      <xdr:col>19</xdr:col>
      <xdr:colOff>644525</xdr:colOff>
      <xdr:row>39</xdr:row>
      <xdr:rowOff>44450</xdr:rowOff>
    </xdr:to>
    <xdr:cxnSp macro="">
      <xdr:nvCxnSpPr>
        <xdr:cNvPr id="507" name="直線コネクタ 506"/>
        <xdr:cNvCxnSpPr/>
      </xdr:nvCxnSpPr>
      <xdr:spPr>
        <a:xfrm flipV="1">
          <a:off x="12814300" y="6086485"/>
          <a:ext cx="889000" cy="6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95079</xdr:rowOff>
    </xdr:from>
    <xdr:to>
      <xdr:col>20</xdr:col>
      <xdr:colOff>9525</xdr:colOff>
      <xdr:row>39</xdr:row>
      <xdr:rowOff>25229</xdr:rowOff>
    </xdr:to>
    <xdr:sp macro="" textlink="">
      <xdr:nvSpPr>
        <xdr:cNvPr id="508" name="フローチャート : 判断 507"/>
        <xdr:cNvSpPr/>
      </xdr:nvSpPr>
      <xdr:spPr>
        <a:xfrm>
          <a:off x="13652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16356</xdr:rowOff>
    </xdr:from>
    <xdr:ext cx="469744" cy="259045"/>
    <xdr:sp macro="" textlink="">
      <xdr:nvSpPr>
        <xdr:cNvPr id="509" name="テキスト ボックス 508"/>
        <xdr:cNvSpPr txBox="1"/>
      </xdr:nvSpPr>
      <xdr:spPr>
        <a:xfrm>
          <a:off x="13468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93891</xdr:rowOff>
    </xdr:from>
    <xdr:to>
      <xdr:col>18</xdr:col>
      <xdr:colOff>492125</xdr:colOff>
      <xdr:row>39</xdr:row>
      <xdr:rowOff>24041</xdr:rowOff>
    </xdr:to>
    <xdr:sp macro="" textlink="">
      <xdr:nvSpPr>
        <xdr:cNvPr id="510" name="フローチャート : 判断 509"/>
        <xdr:cNvSpPr/>
      </xdr:nvSpPr>
      <xdr:spPr>
        <a:xfrm>
          <a:off x="12763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40568</xdr:rowOff>
    </xdr:from>
    <xdr:ext cx="469744" cy="259045"/>
    <xdr:sp macro="" textlink="">
      <xdr:nvSpPr>
        <xdr:cNvPr id="511" name="テキスト ボックス 510"/>
        <xdr:cNvSpPr txBox="1"/>
      </xdr:nvSpPr>
      <xdr:spPr>
        <a:xfrm>
          <a:off x="12579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139344</xdr:rowOff>
    </xdr:from>
    <xdr:to>
      <xdr:col>23</xdr:col>
      <xdr:colOff>568325</xdr:colOff>
      <xdr:row>34</xdr:row>
      <xdr:rowOff>69494</xdr:rowOff>
    </xdr:to>
    <xdr:sp macro="" textlink="">
      <xdr:nvSpPr>
        <xdr:cNvPr id="517" name="円/楕円 516"/>
        <xdr:cNvSpPr/>
      </xdr:nvSpPr>
      <xdr:spPr>
        <a:xfrm>
          <a:off x="16268700" y="5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54271</xdr:rowOff>
    </xdr:from>
    <xdr:ext cx="599010" cy="259045"/>
    <xdr:sp macro="" textlink="">
      <xdr:nvSpPr>
        <xdr:cNvPr id="518" name="災害復旧事業費該当値テキスト"/>
        <xdr:cNvSpPr txBox="1"/>
      </xdr:nvSpPr>
      <xdr:spPr>
        <a:xfrm>
          <a:off x="16370300" y="571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115,880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98654</xdr:rowOff>
    </xdr:from>
    <xdr:to>
      <xdr:col>22</xdr:col>
      <xdr:colOff>415925</xdr:colOff>
      <xdr:row>33</xdr:row>
      <xdr:rowOff>28804</xdr:rowOff>
    </xdr:to>
    <xdr:sp macro="" textlink="">
      <xdr:nvSpPr>
        <xdr:cNvPr id="519" name="円/楕円 518"/>
        <xdr:cNvSpPr/>
      </xdr:nvSpPr>
      <xdr:spPr>
        <a:xfrm>
          <a:off x="15430500" y="5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45331</xdr:rowOff>
    </xdr:from>
    <xdr:ext cx="599010" cy="259045"/>
    <xdr:sp macro="" textlink="">
      <xdr:nvSpPr>
        <xdr:cNvPr id="520" name="テキスト ボックス 519"/>
        <xdr:cNvSpPr txBox="1"/>
      </xdr:nvSpPr>
      <xdr:spPr>
        <a:xfrm>
          <a:off x="15181794" y="536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97648</xdr:rowOff>
    </xdr:from>
    <xdr:to>
      <xdr:col>21</xdr:col>
      <xdr:colOff>212725</xdr:colOff>
      <xdr:row>31</xdr:row>
      <xdr:rowOff>27798</xdr:rowOff>
    </xdr:to>
    <xdr:sp macro="" textlink="">
      <xdr:nvSpPr>
        <xdr:cNvPr id="521" name="円/楕円 520"/>
        <xdr:cNvSpPr/>
      </xdr:nvSpPr>
      <xdr:spPr>
        <a:xfrm>
          <a:off x="14541500" y="5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44325</xdr:rowOff>
    </xdr:from>
    <xdr:ext cx="599010" cy="259045"/>
    <xdr:sp macro="" textlink="">
      <xdr:nvSpPr>
        <xdr:cNvPr id="522" name="テキスト ボックス 521"/>
        <xdr:cNvSpPr txBox="1"/>
      </xdr:nvSpPr>
      <xdr:spPr>
        <a:xfrm>
          <a:off x="14292794" y="501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34935</xdr:rowOff>
    </xdr:from>
    <xdr:to>
      <xdr:col>20</xdr:col>
      <xdr:colOff>9525</xdr:colOff>
      <xdr:row>35</xdr:row>
      <xdr:rowOff>136535</xdr:rowOff>
    </xdr:to>
    <xdr:sp macro="" textlink="">
      <xdr:nvSpPr>
        <xdr:cNvPr id="523" name="円/楕円 522"/>
        <xdr:cNvSpPr/>
      </xdr:nvSpPr>
      <xdr:spPr>
        <a:xfrm>
          <a:off x="13652500" y="60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153062</xdr:rowOff>
    </xdr:from>
    <xdr:ext cx="534377" cy="259045"/>
    <xdr:sp macro="" textlink="">
      <xdr:nvSpPr>
        <xdr:cNvPr id="524" name="テキスト ボックス 523"/>
        <xdr:cNvSpPr txBox="1"/>
      </xdr:nvSpPr>
      <xdr:spPr>
        <a:xfrm>
          <a:off x="13436111" y="58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138802</xdr:rowOff>
    </xdr:from>
    <xdr:to>
      <xdr:col>23</xdr:col>
      <xdr:colOff>517525</xdr:colOff>
      <xdr:row>72</xdr:row>
      <xdr:rowOff>1260</xdr:rowOff>
    </xdr:to>
    <xdr:cxnSp macro="">
      <xdr:nvCxnSpPr>
        <xdr:cNvPr id="600" name="直線コネクタ 599"/>
        <xdr:cNvCxnSpPr/>
      </xdr:nvCxnSpPr>
      <xdr:spPr>
        <a:xfrm flipV="1">
          <a:off x="15481300" y="12311752"/>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1260</xdr:rowOff>
    </xdr:from>
    <xdr:to>
      <xdr:col>22</xdr:col>
      <xdr:colOff>365125</xdr:colOff>
      <xdr:row>72</xdr:row>
      <xdr:rowOff>107376</xdr:rowOff>
    </xdr:to>
    <xdr:cxnSp macro="">
      <xdr:nvCxnSpPr>
        <xdr:cNvPr id="603" name="直線コネクタ 602"/>
        <xdr:cNvCxnSpPr/>
      </xdr:nvCxnSpPr>
      <xdr:spPr>
        <a:xfrm flipV="1">
          <a:off x="14592300" y="12345660"/>
          <a:ext cx="889000" cy="1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107376</xdr:rowOff>
    </xdr:from>
    <xdr:to>
      <xdr:col>21</xdr:col>
      <xdr:colOff>161925</xdr:colOff>
      <xdr:row>72</xdr:row>
      <xdr:rowOff>136362</xdr:rowOff>
    </xdr:to>
    <xdr:cxnSp macro="">
      <xdr:nvCxnSpPr>
        <xdr:cNvPr id="606" name="直線コネクタ 605"/>
        <xdr:cNvCxnSpPr/>
      </xdr:nvCxnSpPr>
      <xdr:spPr>
        <a:xfrm flipV="1">
          <a:off x="13703300" y="12451776"/>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137162</xdr:rowOff>
    </xdr:from>
    <xdr:to>
      <xdr:col>19</xdr:col>
      <xdr:colOff>644525</xdr:colOff>
      <xdr:row>72</xdr:row>
      <xdr:rowOff>136362</xdr:rowOff>
    </xdr:to>
    <xdr:cxnSp macro="">
      <xdr:nvCxnSpPr>
        <xdr:cNvPr id="609" name="直線コネクタ 608"/>
        <xdr:cNvCxnSpPr/>
      </xdr:nvCxnSpPr>
      <xdr:spPr>
        <a:xfrm>
          <a:off x="12814300" y="12310112"/>
          <a:ext cx="889000" cy="1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88002</xdr:rowOff>
    </xdr:from>
    <xdr:to>
      <xdr:col>23</xdr:col>
      <xdr:colOff>568325</xdr:colOff>
      <xdr:row>72</xdr:row>
      <xdr:rowOff>18152</xdr:rowOff>
    </xdr:to>
    <xdr:sp macro="" textlink="">
      <xdr:nvSpPr>
        <xdr:cNvPr id="619" name="円/楕円 618"/>
        <xdr:cNvSpPr/>
      </xdr:nvSpPr>
      <xdr:spPr>
        <a:xfrm>
          <a:off x="16268700" y="122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110879</xdr:rowOff>
    </xdr:from>
    <xdr:ext cx="599010" cy="259045"/>
    <xdr:sp macro="" textlink="">
      <xdr:nvSpPr>
        <xdr:cNvPr id="620" name="公債費該当値テキスト"/>
        <xdr:cNvSpPr txBox="1"/>
      </xdr:nvSpPr>
      <xdr:spPr>
        <a:xfrm>
          <a:off x="16370300" y="121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190,157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121910</xdr:rowOff>
    </xdr:from>
    <xdr:to>
      <xdr:col>22</xdr:col>
      <xdr:colOff>415925</xdr:colOff>
      <xdr:row>72</xdr:row>
      <xdr:rowOff>52060</xdr:rowOff>
    </xdr:to>
    <xdr:sp macro="" textlink="">
      <xdr:nvSpPr>
        <xdr:cNvPr id="621" name="円/楕円 620"/>
        <xdr:cNvSpPr/>
      </xdr:nvSpPr>
      <xdr:spPr>
        <a:xfrm>
          <a:off x="15430500" y="12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68587</xdr:rowOff>
    </xdr:from>
    <xdr:ext cx="599010" cy="259045"/>
    <xdr:sp macro="" textlink="">
      <xdr:nvSpPr>
        <xdr:cNvPr id="622" name="テキスト ボックス 621"/>
        <xdr:cNvSpPr txBox="1"/>
      </xdr:nvSpPr>
      <xdr:spPr>
        <a:xfrm>
          <a:off x="15181794" y="120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184,224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56576</xdr:rowOff>
    </xdr:from>
    <xdr:to>
      <xdr:col>21</xdr:col>
      <xdr:colOff>212725</xdr:colOff>
      <xdr:row>72</xdr:row>
      <xdr:rowOff>158176</xdr:rowOff>
    </xdr:to>
    <xdr:sp macro="" textlink="">
      <xdr:nvSpPr>
        <xdr:cNvPr id="623" name="円/楕円 622"/>
        <xdr:cNvSpPr/>
      </xdr:nvSpPr>
      <xdr:spPr>
        <a:xfrm>
          <a:off x="14541500" y="124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3253</xdr:rowOff>
    </xdr:from>
    <xdr:ext cx="599010" cy="259045"/>
    <xdr:sp macro="" textlink="">
      <xdr:nvSpPr>
        <xdr:cNvPr id="624" name="テキスト ボックス 623"/>
        <xdr:cNvSpPr txBox="1"/>
      </xdr:nvSpPr>
      <xdr:spPr>
        <a:xfrm>
          <a:off x="14292794" y="1217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85562</xdr:rowOff>
    </xdr:from>
    <xdr:to>
      <xdr:col>20</xdr:col>
      <xdr:colOff>9525</xdr:colOff>
      <xdr:row>73</xdr:row>
      <xdr:rowOff>15712</xdr:rowOff>
    </xdr:to>
    <xdr:sp macro="" textlink="">
      <xdr:nvSpPr>
        <xdr:cNvPr id="625" name="円/楕円 624"/>
        <xdr:cNvSpPr/>
      </xdr:nvSpPr>
      <xdr:spPr>
        <a:xfrm>
          <a:off x="13652500" y="124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32239</xdr:rowOff>
    </xdr:from>
    <xdr:ext cx="599010" cy="259045"/>
    <xdr:sp macro="" textlink="">
      <xdr:nvSpPr>
        <xdr:cNvPr id="626" name="テキスト ボックス 625"/>
        <xdr:cNvSpPr txBox="1"/>
      </xdr:nvSpPr>
      <xdr:spPr>
        <a:xfrm>
          <a:off x="13403794" y="122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86362</xdr:rowOff>
    </xdr:from>
    <xdr:to>
      <xdr:col>18</xdr:col>
      <xdr:colOff>492125</xdr:colOff>
      <xdr:row>72</xdr:row>
      <xdr:rowOff>16512</xdr:rowOff>
    </xdr:to>
    <xdr:sp macro="" textlink="">
      <xdr:nvSpPr>
        <xdr:cNvPr id="627" name="円/楕円 626"/>
        <xdr:cNvSpPr/>
      </xdr:nvSpPr>
      <xdr:spPr>
        <a:xfrm>
          <a:off x="12763500" y="122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33039</xdr:rowOff>
    </xdr:from>
    <xdr:ext cx="599010" cy="259045"/>
    <xdr:sp macro="" textlink="">
      <xdr:nvSpPr>
        <xdr:cNvPr id="628" name="テキスト ボックス 627"/>
        <xdr:cNvSpPr txBox="1"/>
      </xdr:nvSpPr>
      <xdr:spPr>
        <a:xfrm>
          <a:off x="12514794" y="120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70141</xdr:rowOff>
    </xdr:from>
    <xdr:to>
      <xdr:col>23</xdr:col>
      <xdr:colOff>517525</xdr:colOff>
      <xdr:row>98</xdr:row>
      <xdr:rowOff>99433</xdr:rowOff>
    </xdr:to>
    <xdr:cxnSp macro="">
      <xdr:nvCxnSpPr>
        <xdr:cNvPr id="655" name="直線コネクタ 654"/>
        <xdr:cNvCxnSpPr/>
      </xdr:nvCxnSpPr>
      <xdr:spPr>
        <a:xfrm>
          <a:off x="15481300" y="16872241"/>
          <a:ext cx="8382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16807</xdr:rowOff>
    </xdr:from>
    <xdr:to>
      <xdr:col>22</xdr:col>
      <xdr:colOff>365125</xdr:colOff>
      <xdr:row>98</xdr:row>
      <xdr:rowOff>70141</xdr:rowOff>
    </xdr:to>
    <xdr:cxnSp macro="">
      <xdr:nvCxnSpPr>
        <xdr:cNvPr id="658" name="直線コネクタ 657"/>
        <xdr:cNvCxnSpPr/>
      </xdr:nvCxnSpPr>
      <xdr:spPr>
        <a:xfrm>
          <a:off x="14592300" y="16818907"/>
          <a:ext cx="889000" cy="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145673</xdr:rowOff>
    </xdr:from>
    <xdr:to>
      <xdr:col>21</xdr:col>
      <xdr:colOff>161925</xdr:colOff>
      <xdr:row>98</xdr:row>
      <xdr:rowOff>16807</xdr:rowOff>
    </xdr:to>
    <xdr:cxnSp macro="">
      <xdr:nvCxnSpPr>
        <xdr:cNvPr id="661" name="直線コネクタ 660"/>
        <xdr:cNvCxnSpPr/>
      </xdr:nvCxnSpPr>
      <xdr:spPr>
        <a:xfrm>
          <a:off x="13703300" y="16776323"/>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116039</xdr:rowOff>
    </xdr:from>
    <xdr:to>
      <xdr:col>19</xdr:col>
      <xdr:colOff>644525</xdr:colOff>
      <xdr:row>97</xdr:row>
      <xdr:rowOff>145673</xdr:rowOff>
    </xdr:to>
    <xdr:cxnSp macro="">
      <xdr:nvCxnSpPr>
        <xdr:cNvPr id="664" name="直線コネクタ 663"/>
        <xdr:cNvCxnSpPr/>
      </xdr:nvCxnSpPr>
      <xdr:spPr>
        <a:xfrm>
          <a:off x="12814300" y="16746689"/>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48633</xdr:rowOff>
    </xdr:from>
    <xdr:to>
      <xdr:col>23</xdr:col>
      <xdr:colOff>568325</xdr:colOff>
      <xdr:row>98</xdr:row>
      <xdr:rowOff>150233</xdr:rowOff>
    </xdr:to>
    <xdr:sp macro="" textlink="">
      <xdr:nvSpPr>
        <xdr:cNvPr id="674" name="円/楕円 673"/>
        <xdr:cNvSpPr/>
      </xdr:nvSpPr>
      <xdr:spPr>
        <a:xfrm>
          <a:off x="16268700" y="168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135010</xdr:rowOff>
    </xdr:from>
    <xdr:ext cx="534377" cy="259045"/>
    <xdr:sp macro="" textlink="">
      <xdr:nvSpPr>
        <xdr:cNvPr id="675" name="積立金該当値テキスト"/>
        <xdr:cNvSpPr txBox="1"/>
      </xdr:nvSpPr>
      <xdr:spPr>
        <a:xfrm>
          <a:off x="16370300" y="167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19341</xdr:rowOff>
    </xdr:from>
    <xdr:to>
      <xdr:col>22</xdr:col>
      <xdr:colOff>415925</xdr:colOff>
      <xdr:row>98</xdr:row>
      <xdr:rowOff>120941</xdr:rowOff>
    </xdr:to>
    <xdr:sp macro="" textlink="">
      <xdr:nvSpPr>
        <xdr:cNvPr id="676" name="円/楕円 675"/>
        <xdr:cNvSpPr/>
      </xdr:nvSpPr>
      <xdr:spPr>
        <a:xfrm>
          <a:off x="15430500" y="168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112068</xdr:rowOff>
    </xdr:from>
    <xdr:ext cx="534377" cy="259045"/>
    <xdr:sp macro="" textlink="">
      <xdr:nvSpPr>
        <xdr:cNvPr id="677" name="テキスト ボックス 676"/>
        <xdr:cNvSpPr txBox="1"/>
      </xdr:nvSpPr>
      <xdr:spPr>
        <a:xfrm>
          <a:off x="15214111" y="169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137457</xdr:rowOff>
    </xdr:from>
    <xdr:to>
      <xdr:col>21</xdr:col>
      <xdr:colOff>212725</xdr:colOff>
      <xdr:row>98</xdr:row>
      <xdr:rowOff>67607</xdr:rowOff>
    </xdr:to>
    <xdr:sp macro="" textlink="">
      <xdr:nvSpPr>
        <xdr:cNvPr id="678" name="円/楕円 677"/>
        <xdr:cNvSpPr/>
      </xdr:nvSpPr>
      <xdr:spPr>
        <a:xfrm>
          <a:off x="14541500" y="167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58734</xdr:rowOff>
    </xdr:from>
    <xdr:ext cx="534377" cy="259045"/>
    <xdr:sp macro="" textlink="">
      <xdr:nvSpPr>
        <xdr:cNvPr id="679" name="テキスト ボックス 678"/>
        <xdr:cNvSpPr txBox="1"/>
      </xdr:nvSpPr>
      <xdr:spPr>
        <a:xfrm>
          <a:off x="14325111" y="1686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94873</xdr:rowOff>
    </xdr:from>
    <xdr:to>
      <xdr:col>20</xdr:col>
      <xdr:colOff>9525</xdr:colOff>
      <xdr:row>98</xdr:row>
      <xdr:rowOff>25023</xdr:rowOff>
    </xdr:to>
    <xdr:sp macro="" textlink="">
      <xdr:nvSpPr>
        <xdr:cNvPr id="680" name="円/楕円 679"/>
        <xdr:cNvSpPr/>
      </xdr:nvSpPr>
      <xdr:spPr>
        <a:xfrm>
          <a:off x="13652500" y="16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41550</xdr:rowOff>
    </xdr:from>
    <xdr:ext cx="534377" cy="259045"/>
    <xdr:sp macro="" textlink="">
      <xdr:nvSpPr>
        <xdr:cNvPr id="681" name="テキスト ボックス 680"/>
        <xdr:cNvSpPr txBox="1"/>
      </xdr:nvSpPr>
      <xdr:spPr>
        <a:xfrm>
          <a:off x="13436111" y="165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65239</xdr:rowOff>
    </xdr:from>
    <xdr:to>
      <xdr:col>18</xdr:col>
      <xdr:colOff>492125</xdr:colOff>
      <xdr:row>97</xdr:row>
      <xdr:rowOff>166839</xdr:rowOff>
    </xdr:to>
    <xdr:sp macro="" textlink="">
      <xdr:nvSpPr>
        <xdr:cNvPr id="682" name="円/楕円 681"/>
        <xdr:cNvSpPr/>
      </xdr:nvSpPr>
      <xdr:spPr>
        <a:xfrm>
          <a:off x="12763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11916</xdr:rowOff>
    </xdr:from>
    <xdr:ext cx="534377" cy="259045"/>
    <xdr:sp macro="" textlink="">
      <xdr:nvSpPr>
        <xdr:cNvPr id="683" name="テキスト ボックス 682"/>
        <xdr:cNvSpPr txBox="1"/>
      </xdr:nvSpPr>
      <xdr:spPr>
        <a:xfrm>
          <a:off x="12547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89535</xdr:rowOff>
    </xdr:from>
    <xdr:to>
      <xdr:col>32</xdr:col>
      <xdr:colOff>187325</xdr:colOff>
      <xdr:row>39</xdr:row>
      <xdr:rowOff>44450</xdr:rowOff>
    </xdr:to>
    <xdr:cxnSp macro="">
      <xdr:nvCxnSpPr>
        <xdr:cNvPr id="712" name="直線コネクタ 711"/>
        <xdr:cNvCxnSpPr/>
      </xdr:nvCxnSpPr>
      <xdr:spPr>
        <a:xfrm flipV="1">
          <a:off x="21323300" y="6433185"/>
          <a:ext cx="838200" cy="29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38735</xdr:rowOff>
    </xdr:from>
    <xdr:to>
      <xdr:col>32</xdr:col>
      <xdr:colOff>238125</xdr:colOff>
      <xdr:row>37</xdr:row>
      <xdr:rowOff>140335</xdr:rowOff>
    </xdr:to>
    <xdr:sp macro="" textlink="">
      <xdr:nvSpPr>
        <xdr:cNvPr id="731" name="円/楕円 730"/>
        <xdr:cNvSpPr/>
      </xdr:nvSpPr>
      <xdr:spPr>
        <a:xfrm>
          <a:off x="22110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61612</xdr:rowOff>
    </xdr:from>
    <xdr:ext cx="469744" cy="259045"/>
    <xdr:sp macro="" textlink="">
      <xdr:nvSpPr>
        <xdr:cNvPr id="732" name="投資及び出資金該当値テキスト"/>
        <xdr:cNvSpPr txBox="1"/>
      </xdr:nvSpPr>
      <xdr:spPr>
        <a:xfrm>
          <a:off x="22212300"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9779</xdr:rowOff>
    </xdr:from>
    <xdr:to>
      <xdr:col>32</xdr:col>
      <xdr:colOff>187325</xdr:colOff>
      <xdr:row>56</xdr:row>
      <xdr:rowOff>32029</xdr:rowOff>
    </xdr:to>
    <xdr:cxnSp macro="">
      <xdr:nvCxnSpPr>
        <xdr:cNvPr id="769" name="直線コネクタ 768"/>
        <xdr:cNvCxnSpPr/>
      </xdr:nvCxnSpPr>
      <xdr:spPr>
        <a:xfrm>
          <a:off x="21323300" y="9610979"/>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9779</xdr:rowOff>
    </xdr:from>
    <xdr:to>
      <xdr:col>31</xdr:col>
      <xdr:colOff>34925</xdr:colOff>
      <xdr:row>57</xdr:row>
      <xdr:rowOff>62891</xdr:rowOff>
    </xdr:to>
    <xdr:cxnSp macro="">
      <xdr:nvCxnSpPr>
        <xdr:cNvPr id="772" name="直線コネクタ 771"/>
        <xdr:cNvCxnSpPr/>
      </xdr:nvCxnSpPr>
      <xdr:spPr>
        <a:xfrm flipV="1">
          <a:off x="20434300" y="9610979"/>
          <a:ext cx="889000" cy="2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62891</xdr:rowOff>
    </xdr:from>
    <xdr:to>
      <xdr:col>29</xdr:col>
      <xdr:colOff>517525</xdr:colOff>
      <xdr:row>57</xdr:row>
      <xdr:rowOff>91770</xdr:rowOff>
    </xdr:to>
    <xdr:cxnSp macro="">
      <xdr:nvCxnSpPr>
        <xdr:cNvPr id="775" name="直線コネクタ 774"/>
        <xdr:cNvCxnSpPr/>
      </xdr:nvCxnSpPr>
      <xdr:spPr>
        <a:xfrm flipV="1">
          <a:off x="19545300" y="9835541"/>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18542</xdr:rowOff>
    </xdr:from>
    <xdr:to>
      <xdr:col>28</xdr:col>
      <xdr:colOff>314325</xdr:colOff>
      <xdr:row>57</xdr:row>
      <xdr:rowOff>91770</xdr:rowOff>
    </xdr:to>
    <xdr:cxnSp macro="">
      <xdr:nvCxnSpPr>
        <xdr:cNvPr id="778" name="直線コネクタ 777"/>
        <xdr:cNvCxnSpPr/>
      </xdr:nvCxnSpPr>
      <xdr:spPr>
        <a:xfrm>
          <a:off x="18656300" y="9791192"/>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0" name="テキスト ボックス 779"/>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152679</xdr:rowOff>
    </xdr:from>
    <xdr:to>
      <xdr:col>32</xdr:col>
      <xdr:colOff>238125</xdr:colOff>
      <xdr:row>56</xdr:row>
      <xdr:rowOff>82829</xdr:rowOff>
    </xdr:to>
    <xdr:sp macro="" textlink="">
      <xdr:nvSpPr>
        <xdr:cNvPr id="788" name="円/楕円 787"/>
        <xdr:cNvSpPr/>
      </xdr:nvSpPr>
      <xdr:spPr>
        <a:xfrm>
          <a:off x="221107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4106</xdr:rowOff>
    </xdr:from>
    <xdr:ext cx="469744" cy="259045"/>
    <xdr:sp macro="" textlink="">
      <xdr:nvSpPr>
        <xdr:cNvPr id="789" name="貸付金該当値テキスト"/>
        <xdr:cNvSpPr txBox="1"/>
      </xdr:nvSpPr>
      <xdr:spPr>
        <a:xfrm>
          <a:off x="22212300" y="943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130429</xdr:rowOff>
    </xdr:from>
    <xdr:to>
      <xdr:col>31</xdr:col>
      <xdr:colOff>85725</xdr:colOff>
      <xdr:row>56</xdr:row>
      <xdr:rowOff>60579</xdr:rowOff>
    </xdr:to>
    <xdr:sp macro="" textlink="">
      <xdr:nvSpPr>
        <xdr:cNvPr id="790" name="円/楕円 789"/>
        <xdr:cNvSpPr/>
      </xdr:nvSpPr>
      <xdr:spPr>
        <a:xfrm>
          <a:off x="21272500" y="9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77106</xdr:rowOff>
    </xdr:from>
    <xdr:ext cx="469744" cy="259045"/>
    <xdr:sp macro="" textlink="">
      <xdr:nvSpPr>
        <xdr:cNvPr id="791" name="テキスト ボックス 790"/>
        <xdr:cNvSpPr txBox="1"/>
      </xdr:nvSpPr>
      <xdr:spPr>
        <a:xfrm>
          <a:off x="21088427" y="93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12091</xdr:rowOff>
    </xdr:from>
    <xdr:to>
      <xdr:col>29</xdr:col>
      <xdr:colOff>568325</xdr:colOff>
      <xdr:row>57</xdr:row>
      <xdr:rowOff>113691</xdr:rowOff>
    </xdr:to>
    <xdr:sp macro="" textlink="">
      <xdr:nvSpPr>
        <xdr:cNvPr id="792" name="円/楕円 791"/>
        <xdr:cNvSpPr/>
      </xdr:nvSpPr>
      <xdr:spPr>
        <a:xfrm>
          <a:off x="20383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130218</xdr:rowOff>
    </xdr:from>
    <xdr:ext cx="469744" cy="259045"/>
    <xdr:sp macro="" textlink="">
      <xdr:nvSpPr>
        <xdr:cNvPr id="793" name="テキスト ボックス 792"/>
        <xdr:cNvSpPr txBox="1"/>
      </xdr:nvSpPr>
      <xdr:spPr>
        <a:xfrm>
          <a:off x="20199427" y="955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40970</xdr:rowOff>
    </xdr:from>
    <xdr:to>
      <xdr:col>28</xdr:col>
      <xdr:colOff>365125</xdr:colOff>
      <xdr:row>57</xdr:row>
      <xdr:rowOff>142570</xdr:rowOff>
    </xdr:to>
    <xdr:sp macro="" textlink="">
      <xdr:nvSpPr>
        <xdr:cNvPr id="794" name="円/楕円 793"/>
        <xdr:cNvSpPr/>
      </xdr:nvSpPr>
      <xdr:spPr>
        <a:xfrm>
          <a:off x="19494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159097</xdr:rowOff>
    </xdr:from>
    <xdr:ext cx="469744" cy="259045"/>
    <xdr:sp macro="" textlink="">
      <xdr:nvSpPr>
        <xdr:cNvPr id="795" name="テキスト ボックス 794"/>
        <xdr:cNvSpPr txBox="1"/>
      </xdr:nvSpPr>
      <xdr:spPr>
        <a:xfrm>
          <a:off x="19310427" y="95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139192</xdr:rowOff>
    </xdr:from>
    <xdr:to>
      <xdr:col>27</xdr:col>
      <xdr:colOff>161925</xdr:colOff>
      <xdr:row>57</xdr:row>
      <xdr:rowOff>69342</xdr:rowOff>
    </xdr:to>
    <xdr:sp macro="" textlink="">
      <xdr:nvSpPr>
        <xdr:cNvPr id="796" name="円/楕円 795"/>
        <xdr:cNvSpPr/>
      </xdr:nvSpPr>
      <xdr:spPr>
        <a:xfrm>
          <a:off x="18605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85869</xdr:rowOff>
    </xdr:from>
    <xdr:ext cx="469744" cy="259045"/>
    <xdr:sp macro="" textlink="">
      <xdr:nvSpPr>
        <xdr:cNvPr id="797" name="テキスト ボックス 796"/>
        <xdr:cNvSpPr txBox="1"/>
      </xdr:nvSpPr>
      <xdr:spPr>
        <a:xfrm>
          <a:off x="18421427" y="951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41453</xdr:rowOff>
    </xdr:from>
    <xdr:to>
      <xdr:col>32</xdr:col>
      <xdr:colOff>187325</xdr:colOff>
      <xdr:row>74</xdr:row>
      <xdr:rowOff>93459</xdr:rowOff>
    </xdr:to>
    <xdr:cxnSp macro="">
      <xdr:nvCxnSpPr>
        <xdr:cNvPr id="827" name="直線コネクタ 826"/>
        <xdr:cNvCxnSpPr/>
      </xdr:nvCxnSpPr>
      <xdr:spPr>
        <a:xfrm flipV="1">
          <a:off x="21323300" y="12728753"/>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85890</xdr:rowOff>
    </xdr:from>
    <xdr:to>
      <xdr:col>31</xdr:col>
      <xdr:colOff>34925</xdr:colOff>
      <xdr:row>74</xdr:row>
      <xdr:rowOff>93459</xdr:rowOff>
    </xdr:to>
    <xdr:cxnSp macro="">
      <xdr:nvCxnSpPr>
        <xdr:cNvPr id="830" name="直線コネクタ 829"/>
        <xdr:cNvCxnSpPr/>
      </xdr:nvCxnSpPr>
      <xdr:spPr>
        <a:xfrm>
          <a:off x="20434300" y="12773190"/>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85890</xdr:rowOff>
    </xdr:from>
    <xdr:to>
      <xdr:col>29</xdr:col>
      <xdr:colOff>517525</xdr:colOff>
      <xdr:row>75</xdr:row>
      <xdr:rowOff>35116</xdr:rowOff>
    </xdr:to>
    <xdr:cxnSp macro="">
      <xdr:nvCxnSpPr>
        <xdr:cNvPr id="833" name="直線コネクタ 832"/>
        <xdr:cNvCxnSpPr/>
      </xdr:nvCxnSpPr>
      <xdr:spPr>
        <a:xfrm flipV="1">
          <a:off x="19545300" y="12773190"/>
          <a:ext cx="889000" cy="1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35116</xdr:rowOff>
    </xdr:from>
    <xdr:to>
      <xdr:col>28</xdr:col>
      <xdr:colOff>314325</xdr:colOff>
      <xdr:row>75</xdr:row>
      <xdr:rowOff>41999</xdr:rowOff>
    </xdr:to>
    <xdr:cxnSp macro="">
      <xdr:nvCxnSpPr>
        <xdr:cNvPr id="836" name="直線コネクタ 835"/>
        <xdr:cNvCxnSpPr/>
      </xdr:nvCxnSpPr>
      <xdr:spPr>
        <a:xfrm flipV="1">
          <a:off x="18656300" y="12893866"/>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162103</xdr:rowOff>
    </xdr:from>
    <xdr:to>
      <xdr:col>32</xdr:col>
      <xdr:colOff>238125</xdr:colOff>
      <xdr:row>74</xdr:row>
      <xdr:rowOff>92253</xdr:rowOff>
    </xdr:to>
    <xdr:sp macro="" textlink="">
      <xdr:nvSpPr>
        <xdr:cNvPr id="846" name="円/楕円 845"/>
        <xdr:cNvSpPr/>
      </xdr:nvSpPr>
      <xdr:spPr>
        <a:xfrm>
          <a:off x="22110700" y="126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13530</xdr:rowOff>
    </xdr:from>
    <xdr:ext cx="534377" cy="259045"/>
    <xdr:sp macro="" textlink="">
      <xdr:nvSpPr>
        <xdr:cNvPr id="847" name="繰出金該当値テキスト"/>
        <xdr:cNvSpPr txBox="1"/>
      </xdr:nvSpPr>
      <xdr:spPr>
        <a:xfrm>
          <a:off x="22212300" y="125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97,736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42659</xdr:rowOff>
    </xdr:from>
    <xdr:to>
      <xdr:col>31</xdr:col>
      <xdr:colOff>85725</xdr:colOff>
      <xdr:row>74</xdr:row>
      <xdr:rowOff>144259</xdr:rowOff>
    </xdr:to>
    <xdr:sp macro="" textlink="">
      <xdr:nvSpPr>
        <xdr:cNvPr id="848" name="円/楕円 847"/>
        <xdr:cNvSpPr/>
      </xdr:nvSpPr>
      <xdr:spPr>
        <a:xfrm>
          <a:off x="21272500" y="12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160786</xdr:rowOff>
    </xdr:from>
    <xdr:ext cx="534377" cy="259045"/>
    <xdr:sp macro="" textlink="">
      <xdr:nvSpPr>
        <xdr:cNvPr id="849" name="テキスト ボックス 848"/>
        <xdr:cNvSpPr txBox="1"/>
      </xdr:nvSpPr>
      <xdr:spPr>
        <a:xfrm>
          <a:off x="21056111" y="125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35090</xdr:rowOff>
    </xdr:from>
    <xdr:to>
      <xdr:col>29</xdr:col>
      <xdr:colOff>568325</xdr:colOff>
      <xdr:row>74</xdr:row>
      <xdr:rowOff>136690</xdr:rowOff>
    </xdr:to>
    <xdr:sp macro="" textlink="">
      <xdr:nvSpPr>
        <xdr:cNvPr id="850" name="円/楕円 849"/>
        <xdr:cNvSpPr/>
      </xdr:nvSpPr>
      <xdr:spPr>
        <a:xfrm>
          <a:off x="20383500" y="127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153217</xdr:rowOff>
    </xdr:from>
    <xdr:ext cx="534377" cy="259045"/>
    <xdr:sp macro="" textlink="">
      <xdr:nvSpPr>
        <xdr:cNvPr id="851" name="テキスト ボックス 850"/>
        <xdr:cNvSpPr txBox="1"/>
      </xdr:nvSpPr>
      <xdr:spPr>
        <a:xfrm>
          <a:off x="20167111" y="12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155766</xdr:rowOff>
    </xdr:from>
    <xdr:to>
      <xdr:col>28</xdr:col>
      <xdr:colOff>365125</xdr:colOff>
      <xdr:row>75</xdr:row>
      <xdr:rowOff>85916</xdr:rowOff>
    </xdr:to>
    <xdr:sp macro="" textlink="">
      <xdr:nvSpPr>
        <xdr:cNvPr id="852" name="円/楕円 851"/>
        <xdr:cNvSpPr/>
      </xdr:nvSpPr>
      <xdr:spPr>
        <a:xfrm>
          <a:off x="19494500" y="128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102443</xdr:rowOff>
    </xdr:from>
    <xdr:ext cx="534377" cy="259045"/>
    <xdr:sp macro="" textlink="">
      <xdr:nvSpPr>
        <xdr:cNvPr id="853" name="テキスト ボックス 852"/>
        <xdr:cNvSpPr txBox="1"/>
      </xdr:nvSpPr>
      <xdr:spPr>
        <a:xfrm>
          <a:off x="19278111" y="12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162649</xdr:rowOff>
    </xdr:from>
    <xdr:to>
      <xdr:col>27</xdr:col>
      <xdr:colOff>161925</xdr:colOff>
      <xdr:row>75</xdr:row>
      <xdr:rowOff>92799</xdr:rowOff>
    </xdr:to>
    <xdr:sp macro="" textlink="">
      <xdr:nvSpPr>
        <xdr:cNvPr id="854" name="円/楕円 853"/>
        <xdr:cNvSpPr/>
      </xdr:nvSpPr>
      <xdr:spPr>
        <a:xfrm>
          <a:off x="18605500" y="128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109326</xdr:rowOff>
    </xdr:from>
    <xdr:ext cx="534377" cy="259045"/>
    <xdr:sp macro="" textlink="">
      <xdr:nvSpPr>
        <xdr:cNvPr id="855" name="テキスト ボックス 854"/>
        <xdr:cNvSpPr txBox="1"/>
      </xdr:nvSpPr>
      <xdr:spPr>
        <a:xfrm>
          <a:off x="18389111" y="126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公債費は住民一人あたりのコストが</a:t>
          </a:r>
          <a:r>
            <a:rPr kumimoji="1" lang="en-US" altLang="ja-JP" sz="1100">
              <a:solidFill>
                <a:schemeClr val="dk1"/>
              </a:solidFill>
              <a:effectLst/>
              <a:latin typeface="+mn-lt"/>
              <a:ea typeface="+mn-ea"/>
              <a:cs typeface="+mn-cs"/>
            </a:rPr>
            <a:t>190,157</a:t>
          </a:r>
          <a:r>
            <a:rPr kumimoji="1" lang="ja-JP" altLang="ja-JP" sz="1100">
              <a:solidFill>
                <a:schemeClr val="dk1"/>
              </a:solidFill>
              <a:effectLst/>
              <a:latin typeface="+mn-lt"/>
              <a:ea typeface="+mn-ea"/>
              <a:cs typeface="+mn-cs"/>
            </a:rPr>
            <a:t>円となっており、類似団体と比較して一人当たりのコストが高い状況になっている。平成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年度については計画的な公債費の繰上償還（償還額：</a:t>
          </a:r>
          <a:r>
            <a:rPr kumimoji="1" lang="en-US" altLang="ja-JP" sz="1100">
              <a:solidFill>
                <a:schemeClr val="dk1"/>
              </a:solidFill>
              <a:effectLst/>
              <a:latin typeface="+mn-lt"/>
              <a:ea typeface="+mn-ea"/>
              <a:cs typeface="+mn-cs"/>
            </a:rPr>
            <a:t>257,125</a:t>
          </a:r>
          <a:r>
            <a:rPr kumimoji="1" lang="ja-JP" altLang="ja-JP" sz="1100">
              <a:solidFill>
                <a:schemeClr val="dk1"/>
              </a:solidFill>
              <a:effectLst/>
              <a:latin typeface="+mn-lt"/>
              <a:ea typeface="+mn-ea"/>
              <a:cs typeface="+mn-cs"/>
            </a:rPr>
            <a:t>千円）を実施したことが大きな要因である。また</a:t>
          </a:r>
          <a:r>
            <a:rPr kumimoji="1" lang="ja-JP" altLang="en-US" sz="1100">
              <a:solidFill>
                <a:schemeClr val="dk1"/>
              </a:solidFill>
              <a:effectLst/>
              <a:latin typeface="+mn-lt"/>
              <a:ea typeface="+mn-ea"/>
              <a:cs typeface="+mn-cs"/>
            </a:rPr>
            <a:t>、扶助費については保育所に係る施設型及び地域型給付費等負担金の増加（前年度比　</a:t>
          </a:r>
          <a:r>
            <a:rPr kumimoji="1" lang="en-US" altLang="ja-JP" sz="1100">
              <a:solidFill>
                <a:schemeClr val="dk1"/>
              </a:solidFill>
              <a:effectLst/>
              <a:latin typeface="+mn-lt"/>
              <a:ea typeface="+mn-ea"/>
              <a:cs typeface="+mn-cs"/>
            </a:rPr>
            <a:t>+65,979</a:t>
          </a:r>
          <a:r>
            <a:rPr kumimoji="1" lang="ja-JP" altLang="en-US" sz="1100">
              <a:solidFill>
                <a:schemeClr val="dk1"/>
              </a:solidFill>
              <a:effectLst/>
              <a:latin typeface="+mn-lt"/>
              <a:ea typeface="+mn-ea"/>
              <a:cs typeface="+mn-cs"/>
            </a:rPr>
            <a:t>千円）が大きな要因となっている。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7,761
7,703
307.03
9,640,730
9,478,086
84,944
4,766,778
12,934,861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102.6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80391</xdr:rowOff>
    </xdr:from>
    <xdr:to>
      <xdr:col>6</xdr:col>
      <xdr:colOff>511175</xdr:colOff>
      <xdr:row>36</xdr:row>
      <xdr:rowOff>140589</xdr:rowOff>
    </xdr:to>
    <xdr:cxnSp macro="">
      <xdr:nvCxnSpPr>
        <xdr:cNvPr id="61" name="直線コネクタ 60"/>
        <xdr:cNvCxnSpPr/>
      </xdr:nvCxnSpPr>
      <xdr:spPr>
        <a:xfrm>
          <a:off x="3797300" y="6252591"/>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67945</xdr:rowOff>
    </xdr:from>
    <xdr:to>
      <xdr:col>5</xdr:col>
      <xdr:colOff>358775</xdr:colOff>
      <xdr:row>36</xdr:row>
      <xdr:rowOff>80391</xdr:rowOff>
    </xdr:to>
    <xdr:cxnSp macro="">
      <xdr:nvCxnSpPr>
        <xdr:cNvPr id="64" name="直線コネクタ 63"/>
        <xdr:cNvCxnSpPr/>
      </xdr:nvCxnSpPr>
      <xdr:spPr>
        <a:xfrm>
          <a:off x="2908300" y="624014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86614</xdr:rowOff>
    </xdr:from>
    <xdr:to>
      <xdr:col>4</xdr:col>
      <xdr:colOff>155575</xdr:colOff>
      <xdr:row>36</xdr:row>
      <xdr:rowOff>67945</xdr:rowOff>
    </xdr:to>
    <xdr:cxnSp macro="">
      <xdr:nvCxnSpPr>
        <xdr:cNvPr id="67" name="直線コネクタ 66"/>
        <xdr:cNvCxnSpPr/>
      </xdr:nvCxnSpPr>
      <xdr:spPr>
        <a:xfrm>
          <a:off x="2019300" y="6087364"/>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57277</xdr:rowOff>
    </xdr:from>
    <xdr:to>
      <xdr:col>2</xdr:col>
      <xdr:colOff>638175</xdr:colOff>
      <xdr:row>35</xdr:row>
      <xdr:rowOff>86614</xdr:rowOff>
    </xdr:to>
    <xdr:cxnSp macro="">
      <xdr:nvCxnSpPr>
        <xdr:cNvPr id="70" name="直線コネクタ 69"/>
        <xdr:cNvCxnSpPr/>
      </xdr:nvCxnSpPr>
      <xdr:spPr>
        <a:xfrm>
          <a:off x="1130300" y="605802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89789</xdr:rowOff>
    </xdr:from>
    <xdr:to>
      <xdr:col>6</xdr:col>
      <xdr:colOff>561975</xdr:colOff>
      <xdr:row>37</xdr:row>
      <xdr:rowOff>19939</xdr:rowOff>
    </xdr:to>
    <xdr:sp macro="" textlink="">
      <xdr:nvSpPr>
        <xdr:cNvPr id="80" name="円/楕円 79"/>
        <xdr:cNvSpPr/>
      </xdr:nvSpPr>
      <xdr:spPr>
        <a:xfrm>
          <a:off x="45847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68216</xdr:rowOff>
    </xdr:from>
    <xdr:ext cx="469744" cy="259045"/>
    <xdr:sp macro="" textlink="">
      <xdr:nvSpPr>
        <xdr:cNvPr id="81" name="議会費該当値テキスト"/>
        <xdr:cNvSpPr txBox="1"/>
      </xdr:nvSpPr>
      <xdr:spPr>
        <a:xfrm>
          <a:off x="4686300" y="62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29591</xdr:rowOff>
    </xdr:from>
    <xdr:to>
      <xdr:col>5</xdr:col>
      <xdr:colOff>409575</xdr:colOff>
      <xdr:row>36</xdr:row>
      <xdr:rowOff>131191</xdr:rowOff>
    </xdr:to>
    <xdr:sp macro="" textlink="">
      <xdr:nvSpPr>
        <xdr:cNvPr id="82" name="円/楕円 81"/>
        <xdr:cNvSpPr/>
      </xdr:nvSpPr>
      <xdr:spPr>
        <a:xfrm>
          <a:off x="3746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122318</xdr:rowOff>
    </xdr:from>
    <xdr:ext cx="469744" cy="259045"/>
    <xdr:sp macro="" textlink="">
      <xdr:nvSpPr>
        <xdr:cNvPr id="83" name="テキスト ボックス 82"/>
        <xdr:cNvSpPr txBox="1"/>
      </xdr:nvSpPr>
      <xdr:spPr>
        <a:xfrm>
          <a:off x="3562427"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17145</xdr:rowOff>
    </xdr:from>
    <xdr:to>
      <xdr:col>4</xdr:col>
      <xdr:colOff>206375</xdr:colOff>
      <xdr:row>36</xdr:row>
      <xdr:rowOff>118745</xdr:rowOff>
    </xdr:to>
    <xdr:sp macro="" textlink="">
      <xdr:nvSpPr>
        <xdr:cNvPr id="84" name="円/楕円 83"/>
        <xdr:cNvSpPr/>
      </xdr:nvSpPr>
      <xdr:spPr>
        <a:xfrm>
          <a:off x="2857500" y="6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85" name="テキスト ボックス 84"/>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35814</xdr:rowOff>
    </xdr:from>
    <xdr:to>
      <xdr:col>3</xdr:col>
      <xdr:colOff>3175</xdr:colOff>
      <xdr:row>35</xdr:row>
      <xdr:rowOff>137414</xdr:rowOff>
    </xdr:to>
    <xdr:sp macro="" textlink="">
      <xdr:nvSpPr>
        <xdr:cNvPr id="86" name="円/楕円 85"/>
        <xdr:cNvSpPr/>
      </xdr:nvSpPr>
      <xdr:spPr>
        <a:xfrm>
          <a:off x="1968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153941</xdr:rowOff>
    </xdr:from>
    <xdr:ext cx="534377" cy="259045"/>
    <xdr:sp macro="" textlink="">
      <xdr:nvSpPr>
        <xdr:cNvPr id="87" name="テキスト ボックス 86"/>
        <xdr:cNvSpPr txBox="1"/>
      </xdr:nvSpPr>
      <xdr:spPr>
        <a:xfrm>
          <a:off x="1752111" y="58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6477</xdr:rowOff>
    </xdr:from>
    <xdr:to>
      <xdr:col>1</xdr:col>
      <xdr:colOff>485775</xdr:colOff>
      <xdr:row>35</xdr:row>
      <xdr:rowOff>108077</xdr:rowOff>
    </xdr:to>
    <xdr:sp macro="" textlink="">
      <xdr:nvSpPr>
        <xdr:cNvPr id="88" name="円/楕円 87"/>
        <xdr:cNvSpPr/>
      </xdr:nvSpPr>
      <xdr:spPr>
        <a:xfrm>
          <a:off x="1079500" y="6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124604</xdr:rowOff>
    </xdr:from>
    <xdr:ext cx="534377" cy="259045"/>
    <xdr:sp macro="" textlink="">
      <xdr:nvSpPr>
        <xdr:cNvPr id="89" name="テキスト ボックス 88"/>
        <xdr:cNvSpPr txBox="1"/>
      </xdr:nvSpPr>
      <xdr:spPr>
        <a:xfrm>
          <a:off x="863111" y="57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157756</xdr:rowOff>
    </xdr:from>
    <xdr:to>
      <xdr:col>6</xdr:col>
      <xdr:colOff>511175</xdr:colOff>
      <xdr:row>57</xdr:row>
      <xdr:rowOff>170406</xdr:rowOff>
    </xdr:to>
    <xdr:cxnSp macro="">
      <xdr:nvCxnSpPr>
        <xdr:cNvPr id="120" name="直線コネクタ 119"/>
        <xdr:cNvCxnSpPr/>
      </xdr:nvCxnSpPr>
      <xdr:spPr>
        <a:xfrm flipV="1">
          <a:off x="3797300" y="9930406"/>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137295</xdr:rowOff>
    </xdr:from>
    <xdr:to>
      <xdr:col>5</xdr:col>
      <xdr:colOff>358775</xdr:colOff>
      <xdr:row>57</xdr:row>
      <xdr:rowOff>170406</xdr:rowOff>
    </xdr:to>
    <xdr:cxnSp macro="">
      <xdr:nvCxnSpPr>
        <xdr:cNvPr id="123" name="直線コネクタ 122"/>
        <xdr:cNvCxnSpPr/>
      </xdr:nvCxnSpPr>
      <xdr:spPr>
        <a:xfrm>
          <a:off x="2908300" y="9909945"/>
          <a:ext cx="8890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122821</xdr:rowOff>
    </xdr:from>
    <xdr:to>
      <xdr:col>4</xdr:col>
      <xdr:colOff>155575</xdr:colOff>
      <xdr:row>57</xdr:row>
      <xdr:rowOff>137295</xdr:rowOff>
    </xdr:to>
    <xdr:cxnSp macro="">
      <xdr:nvCxnSpPr>
        <xdr:cNvPr id="126" name="直線コネクタ 125"/>
        <xdr:cNvCxnSpPr/>
      </xdr:nvCxnSpPr>
      <xdr:spPr>
        <a:xfrm>
          <a:off x="2019300" y="9895471"/>
          <a:ext cx="8890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98836</xdr:rowOff>
    </xdr:from>
    <xdr:to>
      <xdr:col>2</xdr:col>
      <xdr:colOff>638175</xdr:colOff>
      <xdr:row>57</xdr:row>
      <xdr:rowOff>122821</xdr:rowOff>
    </xdr:to>
    <xdr:cxnSp macro="">
      <xdr:nvCxnSpPr>
        <xdr:cNvPr id="129" name="直線コネクタ 128"/>
        <xdr:cNvCxnSpPr/>
      </xdr:nvCxnSpPr>
      <xdr:spPr>
        <a:xfrm>
          <a:off x="1130300" y="9871486"/>
          <a:ext cx="889000" cy="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106956</xdr:rowOff>
    </xdr:from>
    <xdr:to>
      <xdr:col>6</xdr:col>
      <xdr:colOff>561975</xdr:colOff>
      <xdr:row>58</xdr:row>
      <xdr:rowOff>37106</xdr:rowOff>
    </xdr:to>
    <xdr:sp macro="" textlink="">
      <xdr:nvSpPr>
        <xdr:cNvPr id="139" name="円/楕円 138"/>
        <xdr:cNvSpPr/>
      </xdr:nvSpPr>
      <xdr:spPr>
        <a:xfrm>
          <a:off x="4584700" y="98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129833</xdr:rowOff>
    </xdr:from>
    <xdr:ext cx="599010" cy="259045"/>
    <xdr:sp macro="" textlink="">
      <xdr:nvSpPr>
        <xdr:cNvPr id="140" name="総務費該当値テキスト"/>
        <xdr:cNvSpPr txBox="1"/>
      </xdr:nvSpPr>
      <xdr:spPr>
        <a:xfrm>
          <a:off x="4686300" y="973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119606</xdr:rowOff>
    </xdr:from>
    <xdr:to>
      <xdr:col>5</xdr:col>
      <xdr:colOff>409575</xdr:colOff>
      <xdr:row>58</xdr:row>
      <xdr:rowOff>49756</xdr:rowOff>
    </xdr:to>
    <xdr:sp macro="" textlink="">
      <xdr:nvSpPr>
        <xdr:cNvPr id="141" name="円/楕円 140"/>
        <xdr:cNvSpPr/>
      </xdr:nvSpPr>
      <xdr:spPr>
        <a:xfrm>
          <a:off x="3746500" y="9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66283</xdr:rowOff>
    </xdr:from>
    <xdr:ext cx="599010" cy="259045"/>
    <xdr:sp macro="" textlink="">
      <xdr:nvSpPr>
        <xdr:cNvPr id="142" name="テキスト ボックス 141"/>
        <xdr:cNvSpPr txBox="1"/>
      </xdr:nvSpPr>
      <xdr:spPr>
        <a:xfrm>
          <a:off x="3497794" y="96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86495</xdr:rowOff>
    </xdr:from>
    <xdr:to>
      <xdr:col>4</xdr:col>
      <xdr:colOff>206375</xdr:colOff>
      <xdr:row>58</xdr:row>
      <xdr:rowOff>16645</xdr:rowOff>
    </xdr:to>
    <xdr:sp macro="" textlink="">
      <xdr:nvSpPr>
        <xdr:cNvPr id="143" name="円/楕円 142"/>
        <xdr:cNvSpPr/>
      </xdr:nvSpPr>
      <xdr:spPr>
        <a:xfrm>
          <a:off x="2857500" y="9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7772</xdr:rowOff>
    </xdr:from>
    <xdr:ext cx="599010" cy="259045"/>
    <xdr:sp macro="" textlink="">
      <xdr:nvSpPr>
        <xdr:cNvPr id="144" name="テキスト ボックス 143"/>
        <xdr:cNvSpPr txBox="1"/>
      </xdr:nvSpPr>
      <xdr:spPr>
        <a:xfrm>
          <a:off x="2608794" y="995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72021</xdr:rowOff>
    </xdr:from>
    <xdr:to>
      <xdr:col>3</xdr:col>
      <xdr:colOff>3175</xdr:colOff>
      <xdr:row>58</xdr:row>
      <xdr:rowOff>2171</xdr:rowOff>
    </xdr:to>
    <xdr:sp macro="" textlink="">
      <xdr:nvSpPr>
        <xdr:cNvPr id="145" name="円/楕円 144"/>
        <xdr:cNvSpPr/>
      </xdr:nvSpPr>
      <xdr:spPr>
        <a:xfrm>
          <a:off x="1968500" y="98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18698</xdr:rowOff>
    </xdr:from>
    <xdr:ext cx="599010" cy="259045"/>
    <xdr:sp macro="" textlink="">
      <xdr:nvSpPr>
        <xdr:cNvPr id="146" name="テキスト ボックス 145"/>
        <xdr:cNvSpPr txBox="1"/>
      </xdr:nvSpPr>
      <xdr:spPr>
        <a:xfrm>
          <a:off x="1719794" y="96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48036</xdr:rowOff>
    </xdr:from>
    <xdr:to>
      <xdr:col>1</xdr:col>
      <xdr:colOff>485775</xdr:colOff>
      <xdr:row>57</xdr:row>
      <xdr:rowOff>149636</xdr:rowOff>
    </xdr:to>
    <xdr:sp macro="" textlink="">
      <xdr:nvSpPr>
        <xdr:cNvPr id="147" name="円/楕円 146"/>
        <xdr:cNvSpPr/>
      </xdr:nvSpPr>
      <xdr:spPr>
        <a:xfrm>
          <a:off x="1079500" y="98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166163</xdr:rowOff>
    </xdr:from>
    <xdr:ext cx="599010" cy="259045"/>
    <xdr:sp macro="" textlink="">
      <xdr:nvSpPr>
        <xdr:cNvPr id="148" name="テキスト ボックス 147"/>
        <xdr:cNvSpPr txBox="1"/>
      </xdr:nvSpPr>
      <xdr:spPr>
        <a:xfrm>
          <a:off x="830794" y="959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88689</xdr:rowOff>
    </xdr:from>
    <xdr:to>
      <xdr:col>6</xdr:col>
      <xdr:colOff>511175</xdr:colOff>
      <xdr:row>72</xdr:row>
      <xdr:rowOff>18607</xdr:rowOff>
    </xdr:to>
    <xdr:cxnSp macro="">
      <xdr:nvCxnSpPr>
        <xdr:cNvPr id="180" name="直線コネクタ 179"/>
        <xdr:cNvCxnSpPr/>
      </xdr:nvCxnSpPr>
      <xdr:spPr>
        <a:xfrm flipV="1">
          <a:off x="3797300" y="12090189"/>
          <a:ext cx="838200" cy="27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18607</xdr:rowOff>
    </xdr:from>
    <xdr:to>
      <xdr:col>5</xdr:col>
      <xdr:colOff>358775</xdr:colOff>
      <xdr:row>73</xdr:row>
      <xdr:rowOff>58145</xdr:rowOff>
    </xdr:to>
    <xdr:cxnSp macro="">
      <xdr:nvCxnSpPr>
        <xdr:cNvPr id="183" name="直線コネクタ 182"/>
        <xdr:cNvCxnSpPr/>
      </xdr:nvCxnSpPr>
      <xdr:spPr>
        <a:xfrm flipV="1">
          <a:off x="2908300" y="12363007"/>
          <a:ext cx="889000" cy="2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58145</xdr:rowOff>
    </xdr:from>
    <xdr:to>
      <xdr:col>4</xdr:col>
      <xdr:colOff>155575</xdr:colOff>
      <xdr:row>73</xdr:row>
      <xdr:rowOff>167807</xdr:rowOff>
    </xdr:to>
    <xdr:cxnSp macro="">
      <xdr:nvCxnSpPr>
        <xdr:cNvPr id="186" name="直線コネクタ 185"/>
        <xdr:cNvCxnSpPr/>
      </xdr:nvCxnSpPr>
      <xdr:spPr>
        <a:xfrm flipV="1">
          <a:off x="2019300" y="12573995"/>
          <a:ext cx="889000" cy="1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167807</xdr:rowOff>
    </xdr:from>
    <xdr:to>
      <xdr:col>2</xdr:col>
      <xdr:colOff>638175</xdr:colOff>
      <xdr:row>74</xdr:row>
      <xdr:rowOff>104648</xdr:rowOff>
    </xdr:to>
    <xdr:cxnSp macro="">
      <xdr:nvCxnSpPr>
        <xdr:cNvPr id="189" name="直線コネクタ 188"/>
        <xdr:cNvCxnSpPr/>
      </xdr:nvCxnSpPr>
      <xdr:spPr>
        <a:xfrm flipV="1">
          <a:off x="1130300" y="12683657"/>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37889</xdr:rowOff>
    </xdr:from>
    <xdr:to>
      <xdr:col>6</xdr:col>
      <xdr:colOff>561975</xdr:colOff>
      <xdr:row>70</xdr:row>
      <xdr:rowOff>139489</xdr:rowOff>
    </xdr:to>
    <xdr:sp macro="" textlink="">
      <xdr:nvSpPr>
        <xdr:cNvPr id="199" name="円/楕円 198"/>
        <xdr:cNvSpPr/>
      </xdr:nvSpPr>
      <xdr:spPr>
        <a:xfrm>
          <a:off x="4584700" y="120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162366</xdr:rowOff>
    </xdr:from>
    <xdr:ext cx="599010" cy="259045"/>
    <xdr:sp macro="" textlink="">
      <xdr:nvSpPr>
        <xdr:cNvPr id="200" name="民生費該当値テキスト"/>
        <xdr:cNvSpPr txBox="1"/>
      </xdr:nvSpPr>
      <xdr:spPr>
        <a:xfrm>
          <a:off x="4686300" y="1199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232,686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139257</xdr:rowOff>
    </xdr:from>
    <xdr:to>
      <xdr:col>5</xdr:col>
      <xdr:colOff>409575</xdr:colOff>
      <xdr:row>72</xdr:row>
      <xdr:rowOff>69407</xdr:rowOff>
    </xdr:to>
    <xdr:sp macro="" textlink="">
      <xdr:nvSpPr>
        <xdr:cNvPr id="201" name="円/楕円 200"/>
        <xdr:cNvSpPr/>
      </xdr:nvSpPr>
      <xdr:spPr>
        <a:xfrm>
          <a:off x="3746500" y="12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85934</xdr:rowOff>
    </xdr:from>
    <xdr:ext cx="599010" cy="259045"/>
    <xdr:sp macro="" textlink="">
      <xdr:nvSpPr>
        <xdr:cNvPr id="202" name="テキスト ボックス 201"/>
        <xdr:cNvSpPr txBox="1"/>
      </xdr:nvSpPr>
      <xdr:spPr>
        <a:xfrm>
          <a:off x="3497794" y="120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207,624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7345</xdr:rowOff>
    </xdr:from>
    <xdr:to>
      <xdr:col>4</xdr:col>
      <xdr:colOff>206375</xdr:colOff>
      <xdr:row>73</xdr:row>
      <xdr:rowOff>108945</xdr:rowOff>
    </xdr:to>
    <xdr:sp macro="" textlink="">
      <xdr:nvSpPr>
        <xdr:cNvPr id="203" name="円/楕円 202"/>
        <xdr:cNvSpPr/>
      </xdr:nvSpPr>
      <xdr:spPr>
        <a:xfrm>
          <a:off x="2857500" y="12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125472</xdr:rowOff>
    </xdr:from>
    <xdr:ext cx="599010" cy="259045"/>
    <xdr:sp macro="" textlink="">
      <xdr:nvSpPr>
        <xdr:cNvPr id="204" name="テキスト ボックス 203"/>
        <xdr:cNvSpPr txBox="1"/>
      </xdr:nvSpPr>
      <xdr:spPr>
        <a:xfrm>
          <a:off x="2608794" y="1229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117007</xdr:rowOff>
    </xdr:from>
    <xdr:to>
      <xdr:col>3</xdr:col>
      <xdr:colOff>3175</xdr:colOff>
      <xdr:row>74</xdr:row>
      <xdr:rowOff>47157</xdr:rowOff>
    </xdr:to>
    <xdr:sp macro="" textlink="">
      <xdr:nvSpPr>
        <xdr:cNvPr id="205" name="円/楕円 204"/>
        <xdr:cNvSpPr/>
      </xdr:nvSpPr>
      <xdr:spPr>
        <a:xfrm>
          <a:off x="1968500" y="126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63684</xdr:rowOff>
    </xdr:from>
    <xdr:ext cx="599010" cy="259045"/>
    <xdr:sp macro="" textlink="">
      <xdr:nvSpPr>
        <xdr:cNvPr id="206" name="テキスト ボックス 205"/>
        <xdr:cNvSpPr txBox="1"/>
      </xdr:nvSpPr>
      <xdr:spPr>
        <a:xfrm>
          <a:off x="1719794" y="124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178,168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53848</xdr:rowOff>
    </xdr:from>
    <xdr:to>
      <xdr:col>1</xdr:col>
      <xdr:colOff>485775</xdr:colOff>
      <xdr:row>74</xdr:row>
      <xdr:rowOff>155448</xdr:rowOff>
    </xdr:to>
    <xdr:sp macro="" textlink="">
      <xdr:nvSpPr>
        <xdr:cNvPr id="207" name="円/楕円 206"/>
        <xdr:cNvSpPr/>
      </xdr:nvSpPr>
      <xdr:spPr>
        <a:xfrm>
          <a:off x="1079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525</xdr:rowOff>
    </xdr:from>
    <xdr:ext cx="599010" cy="259045"/>
    <xdr:sp macro="" textlink="">
      <xdr:nvSpPr>
        <xdr:cNvPr id="208" name="テキスト ボックス 207"/>
        <xdr:cNvSpPr txBox="1"/>
      </xdr:nvSpPr>
      <xdr:spPr>
        <a:xfrm>
          <a:off x="830794" y="1251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15694</xdr:rowOff>
    </xdr:from>
    <xdr:to>
      <xdr:col>6</xdr:col>
      <xdr:colOff>511175</xdr:colOff>
      <xdr:row>96</xdr:row>
      <xdr:rowOff>28618</xdr:rowOff>
    </xdr:to>
    <xdr:cxnSp macro="">
      <xdr:nvCxnSpPr>
        <xdr:cNvPr id="235" name="直線コネクタ 234"/>
        <xdr:cNvCxnSpPr/>
      </xdr:nvCxnSpPr>
      <xdr:spPr>
        <a:xfrm flipV="1">
          <a:off x="3797300" y="16474894"/>
          <a:ext cx="8382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107595</xdr:rowOff>
    </xdr:from>
    <xdr:to>
      <xdr:col>5</xdr:col>
      <xdr:colOff>358775</xdr:colOff>
      <xdr:row>96</xdr:row>
      <xdr:rowOff>28618</xdr:rowOff>
    </xdr:to>
    <xdr:cxnSp macro="">
      <xdr:nvCxnSpPr>
        <xdr:cNvPr id="238" name="直線コネクタ 237"/>
        <xdr:cNvCxnSpPr/>
      </xdr:nvCxnSpPr>
      <xdr:spPr>
        <a:xfrm>
          <a:off x="2908300" y="16395345"/>
          <a:ext cx="889000" cy="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107595</xdr:rowOff>
    </xdr:from>
    <xdr:to>
      <xdr:col>4</xdr:col>
      <xdr:colOff>155575</xdr:colOff>
      <xdr:row>95</xdr:row>
      <xdr:rowOff>115181</xdr:rowOff>
    </xdr:to>
    <xdr:cxnSp macro="">
      <xdr:nvCxnSpPr>
        <xdr:cNvPr id="241" name="直線コネクタ 240"/>
        <xdr:cNvCxnSpPr/>
      </xdr:nvCxnSpPr>
      <xdr:spPr>
        <a:xfrm flipV="1">
          <a:off x="2019300" y="16395345"/>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115181</xdr:rowOff>
    </xdr:from>
    <xdr:to>
      <xdr:col>2</xdr:col>
      <xdr:colOff>638175</xdr:colOff>
      <xdr:row>95</xdr:row>
      <xdr:rowOff>160905</xdr:rowOff>
    </xdr:to>
    <xdr:cxnSp macro="">
      <xdr:nvCxnSpPr>
        <xdr:cNvPr id="244" name="直線コネクタ 243"/>
        <xdr:cNvCxnSpPr/>
      </xdr:nvCxnSpPr>
      <xdr:spPr>
        <a:xfrm flipV="1">
          <a:off x="1130300" y="16402931"/>
          <a:ext cx="8890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136344</xdr:rowOff>
    </xdr:from>
    <xdr:to>
      <xdr:col>6</xdr:col>
      <xdr:colOff>561975</xdr:colOff>
      <xdr:row>96</xdr:row>
      <xdr:rowOff>66494</xdr:rowOff>
    </xdr:to>
    <xdr:sp macro="" textlink="">
      <xdr:nvSpPr>
        <xdr:cNvPr id="254" name="円/楕円 253"/>
        <xdr:cNvSpPr/>
      </xdr:nvSpPr>
      <xdr:spPr>
        <a:xfrm>
          <a:off x="4584700" y="164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159221</xdr:rowOff>
    </xdr:from>
    <xdr:ext cx="599010" cy="259045"/>
    <xdr:sp macro="" textlink="">
      <xdr:nvSpPr>
        <xdr:cNvPr id="255" name="衛生費該当値テキスト"/>
        <xdr:cNvSpPr txBox="1"/>
      </xdr:nvSpPr>
      <xdr:spPr>
        <a:xfrm>
          <a:off x="4686300" y="1627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149268</xdr:rowOff>
    </xdr:from>
    <xdr:to>
      <xdr:col>5</xdr:col>
      <xdr:colOff>409575</xdr:colOff>
      <xdr:row>96</xdr:row>
      <xdr:rowOff>79418</xdr:rowOff>
    </xdr:to>
    <xdr:sp macro="" textlink="">
      <xdr:nvSpPr>
        <xdr:cNvPr id="256" name="円/楕円 255"/>
        <xdr:cNvSpPr/>
      </xdr:nvSpPr>
      <xdr:spPr>
        <a:xfrm>
          <a:off x="3746500" y="164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95945</xdr:rowOff>
    </xdr:from>
    <xdr:ext cx="534377" cy="259045"/>
    <xdr:sp macro="" textlink="">
      <xdr:nvSpPr>
        <xdr:cNvPr id="257" name="テキスト ボックス 256"/>
        <xdr:cNvSpPr txBox="1"/>
      </xdr:nvSpPr>
      <xdr:spPr>
        <a:xfrm>
          <a:off x="3530111" y="162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56795</xdr:rowOff>
    </xdr:from>
    <xdr:to>
      <xdr:col>4</xdr:col>
      <xdr:colOff>206375</xdr:colOff>
      <xdr:row>95</xdr:row>
      <xdr:rowOff>158395</xdr:rowOff>
    </xdr:to>
    <xdr:sp macro="" textlink="">
      <xdr:nvSpPr>
        <xdr:cNvPr id="258" name="円/楕円 257"/>
        <xdr:cNvSpPr/>
      </xdr:nvSpPr>
      <xdr:spPr>
        <a:xfrm>
          <a:off x="2857500" y="163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3472</xdr:rowOff>
    </xdr:from>
    <xdr:ext cx="599010" cy="259045"/>
    <xdr:sp macro="" textlink="">
      <xdr:nvSpPr>
        <xdr:cNvPr id="259" name="テキスト ボックス 258"/>
        <xdr:cNvSpPr txBox="1"/>
      </xdr:nvSpPr>
      <xdr:spPr>
        <a:xfrm>
          <a:off x="2608794" y="1611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64381</xdr:rowOff>
    </xdr:from>
    <xdr:to>
      <xdr:col>3</xdr:col>
      <xdr:colOff>3175</xdr:colOff>
      <xdr:row>95</xdr:row>
      <xdr:rowOff>165981</xdr:rowOff>
    </xdr:to>
    <xdr:sp macro="" textlink="">
      <xdr:nvSpPr>
        <xdr:cNvPr id="260" name="円/楕円 259"/>
        <xdr:cNvSpPr/>
      </xdr:nvSpPr>
      <xdr:spPr>
        <a:xfrm>
          <a:off x="1968500" y="163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11058</xdr:rowOff>
    </xdr:from>
    <xdr:ext cx="599010" cy="259045"/>
    <xdr:sp macro="" textlink="">
      <xdr:nvSpPr>
        <xdr:cNvPr id="261" name="テキスト ボックス 260"/>
        <xdr:cNvSpPr txBox="1"/>
      </xdr:nvSpPr>
      <xdr:spPr>
        <a:xfrm>
          <a:off x="1719794" y="1612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110105</xdr:rowOff>
    </xdr:from>
    <xdr:to>
      <xdr:col>1</xdr:col>
      <xdr:colOff>485775</xdr:colOff>
      <xdr:row>96</xdr:row>
      <xdr:rowOff>40255</xdr:rowOff>
    </xdr:to>
    <xdr:sp macro="" textlink="">
      <xdr:nvSpPr>
        <xdr:cNvPr id="262" name="円/楕円 261"/>
        <xdr:cNvSpPr/>
      </xdr:nvSpPr>
      <xdr:spPr>
        <a:xfrm>
          <a:off x="1079500" y="16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56782</xdr:rowOff>
    </xdr:from>
    <xdr:ext cx="599010" cy="259045"/>
    <xdr:sp macro="" textlink="">
      <xdr:nvSpPr>
        <xdr:cNvPr id="263" name="テキスト ボックス 262"/>
        <xdr:cNvSpPr txBox="1"/>
      </xdr:nvSpPr>
      <xdr:spPr>
        <a:xfrm>
          <a:off x="830794" y="1617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38126</xdr:rowOff>
    </xdr:from>
    <xdr:to>
      <xdr:col>15</xdr:col>
      <xdr:colOff>180975</xdr:colOff>
      <xdr:row>39</xdr:row>
      <xdr:rowOff>38735</xdr:rowOff>
    </xdr:to>
    <xdr:cxnSp macro="">
      <xdr:nvCxnSpPr>
        <xdr:cNvPr id="292" name="直線コネクタ 291"/>
        <xdr:cNvCxnSpPr/>
      </xdr:nvCxnSpPr>
      <xdr:spPr>
        <a:xfrm flipV="1">
          <a:off x="9639300" y="672467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37516</xdr:rowOff>
    </xdr:from>
    <xdr:to>
      <xdr:col>14</xdr:col>
      <xdr:colOff>28575</xdr:colOff>
      <xdr:row>39</xdr:row>
      <xdr:rowOff>38735</xdr:rowOff>
    </xdr:to>
    <xdr:cxnSp macro="">
      <xdr:nvCxnSpPr>
        <xdr:cNvPr id="295" name="直線コネクタ 294"/>
        <xdr:cNvCxnSpPr/>
      </xdr:nvCxnSpPr>
      <xdr:spPr>
        <a:xfrm>
          <a:off x="8750300" y="672406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37287</xdr:rowOff>
    </xdr:from>
    <xdr:to>
      <xdr:col>12</xdr:col>
      <xdr:colOff>511175</xdr:colOff>
      <xdr:row>39</xdr:row>
      <xdr:rowOff>37516</xdr:rowOff>
    </xdr:to>
    <xdr:cxnSp macro="">
      <xdr:nvCxnSpPr>
        <xdr:cNvPr id="298" name="直線コネクタ 297"/>
        <xdr:cNvCxnSpPr/>
      </xdr:nvCxnSpPr>
      <xdr:spPr>
        <a:xfrm>
          <a:off x="7861300" y="67238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149072</xdr:rowOff>
    </xdr:from>
    <xdr:to>
      <xdr:col>11</xdr:col>
      <xdr:colOff>307975</xdr:colOff>
      <xdr:row>39</xdr:row>
      <xdr:rowOff>37287</xdr:rowOff>
    </xdr:to>
    <xdr:cxnSp macro="">
      <xdr:nvCxnSpPr>
        <xdr:cNvPr id="301" name="直線コネクタ 300"/>
        <xdr:cNvCxnSpPr/>
      </xdr:nvCxnSpPr>
      <xdr:spPr>
        <a:xfrm>
          <a:off x="6972300" y="666417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158776</xdr:rowOff>
    </xdr:from>
    <xdr:to>
      <xdr:col>15</xdr:col>
      <xdr:colOff>231775</xdr:colOff>
      <xdr:row>39</xdr:row>
      <xdr:rowOff>88926</xdr:rowOff>
    </xdr:to>
    <xdr:sp macro="" textlink="">
      <xdr:nvSpPr>
        <xdr:cNvPr id="311" name="円/楕円 310"/>
        <xdr:cNvSpPr/>
      </xdr:nvSpPr>
      <xdr:spPr>
        <a:xfrm>
          <a:off x="10426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73703</xdr:rowOff>
    </xdr:from>
    <xdr:ext cx="313932" cy="259045"/>
    <xdr:sp macro="" textlink="">
      <xdr:nvSpPr>
        <xdr:cNvPr id="312" name="労働費該当値テキスト"/>
        <xdr:cNvSpPr txBox="1"/>
      </xdr:nvSpPr>
      <xdr:spPr>
        <a:xfrm>
          <a:off x="10528300" y="658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159385</xdr:rowOff>
    </xdr:from>
    <xdr:to>
      <xdr:col>14</xdr:col>
      <xdr:colOff>79375</xdr:colOff>
      <xdr:row>39</xdr:row>
      <xdr:rowOff>89535</xdr:rowOff>
    </xdr:to>
    <xdr:sp macro="" textlink="">
      <xdr:nvSpPr>
        <xdr:cNvPr id="313" name="円/楕円 312"/>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80662</xdr:rowOff>
    </xdr:from>
    <xdr:ext cx="313932" cy="259045"/>
    <xdr:sp macro="" textlink="">
      <xdr:nvSpPr>
        <xdr:cNvPr id="314" name="テキスト ボックス 313"/>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158166</xdr:rowOff>
    </xdr:from>
    <xdr:to>
      <xdr:col>12</xdr:col>
      <xdr:colOff>561975</xdr:colOff>
      <xdr:row>39</xdr:row>
      <xdr:rowOff>88316</xdr:rowOff>
    </xdr:to>
    <xdr:sp macro="" textlink="">
      <xdr:nvSpPr>
        <xdr:cNvPr id="315" name="円/楕円 314"/>
        <xdr:cNvSpPr/>
      </xdr:nvSpPr>
      <xdr:spPr>
        <a:xfrm>
          <a:off x="8699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79443</xdr:rowOff>
    </xdr:from>
    <xdr:ext cx="313932" cy="259045"/>
    <xdr:sp macro="" textlink="">
      <xdr:nvSpPr>
        <xdr:cNvPr id="316" name="テキスト ボックス 315"/>
        <xdr:cNvSpPr txBox="1"/>
      </xdr:nvSpPr>
      <xdr:spPr>
        <a:xfrm>
          <a:off x="8593333" y="6765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157937</xdr:rowOff>
    </xdr:from>
    <xdr:to>
      <xdr:col>11</xdr:col>
      <xdr:colOff>358775</xdr:colOff>
      <xdr:row>39</xdr:row>
      <xdr:rowOff>88087</xdr:rowOff>
    </xdr:to>
    <xdr:sp macro="" textlink="">
      <xdr:nvSpPr>
        <xdr:cNvPr id="317" name="円/楕円 316"/>
        <xdr:cNvSpPr/>
      </xdr:nvSpPr>
      <xdr:spPr>
        <a:xfrm>
          <a:off x="7810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79214</xdr:rowOff>
    </xdr:from>
    <xdr:ext cx="313932" cy="259045"/>
    <xdr:sp macro="" textlink="">
      <xdr:nvSpPr>
        <xdr:cNvPr id="318" name="テキスト ボックス 317"/>
        <xdr:cNvSpPr txBox="1"/>
      </xdr:nvSpPr>
      <xdr:spPr>
        <a:xfrm>
          <a:off x="7704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98272</xdr:rowOff>
    </xdr:from>
    <xdr:to>
      <xdr:col>10</xdr:col>
      <xdr:colOff>155575</xdr:colOff>
      <xdr:row>39</xdr:row>
      <xdr:rowOff>28422</xdr:rowOff>
    </xdr:to>
    <xdr:sp macro="" textlink="">
      <xdr:nvSpPr>
        <xdr:cNvPr id="319" name="円/楕円 318"/>
        <xdr:cNvSpPr/>
      </xdr:nvSpPr>
      <xdr:spPr>
        <a:xfrm>
          <a:off x="6921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19549</xdr:rowOff>
    </xdr:from>
    <xdr:ext cx="378565" cy="259045"/>
    <xdr:sp macro="" textlink="">
      <xdr:nvSpPr>
        <xdr:cNvPr id="320" name="テキスト ボックス 319"/>
        <xdr:cNvSpPr txBox="1"/>
      </xdr:nvSpPr>
      <xdr:spPr>
        <a:xfrm>
          <a:off x="6783017" y="670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109010</xdr:rowOff>
    </xdr:from>
    <xdr:to>
      <xdr:col>15</xdr:col>
      <xdr:colOff>180975</xdr:colOff>
      <xdr:row>55</xdr:row>
      <xdr:rowOff>134665</xdr:rowOff>
    </xdr:to>
    <xdr:cxnSp macro="">
      <xdr:nvCxnSpPr>
        <xdr:cNvPr id="345" name="直線コネクタ 344"/>
        <xdr:cNvCxnSpPr/>
      </xdr:nvCxnSpPr>
      <xdr:spPr>
        <a:xfrm flipV="1">
          <a:off x="9639300" y="9538760"/>
          <a:ext cx="8382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73343</xdr:rowOff>
    </xdr:from>
    <xdr:to>
      <xdr:col>14</xdr:col>
      <xdr:colOff>28575</xdr:colOff>
      <xdr:row>55</xdr:row>
      <xdr:rowOff>134665</xdr:rowOff>
    </xdr:to>
    <xdr:cxnSp macro="">
      <xdr:nvCxnSpPr>
        <xdr:cNvPr id="348" name="直線コネクタ 347"/>
        <xdr:cNvCxnSpPr/>
      </xdr:nvCxnSpPr>
      <xdr:spPr>
        <a:xfrm>
          <a:off x="8750300" y="9503093"/>
          <a:ext cx="8890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73343</xdr:rowOff>
    </xdr:from>
    <xdr:to>
      <xdr:col>12</xdr:col>
      <xdr:colOff>511175</xdr:colOff>
      <xdr:row>56</xdr:row>
      <xdr:rowOff>38808</xdr:rowOff>
    </xdr:to>
    <xdr:cxnSp macro="">
      <xdr:nvCxnSpPr>
        <xdr:cNvPr id="351" name="直線コネクタ 350"/>
        <xdr:cNvCxnSpPr/>
      </xdr:nvCxnSpPr>
      <xdr:spPr>
        <a:xfrm flipV="1">
          <a:off x="7861300" y="9503093"/>
          <a:ext cx="889000" cy="1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34344</xdr:rowOff>
    </xdr:from>
    <xdr:to>
      <xdr:col>11</xdr:col>
      <xdr:colOff>307975</xdr:colOff>
      <xdr:row>56</xdr:row>
      <xdr:rowOff>38808</xdr:rowOff>
    </xdr:to>
    <xdr:cxnSp macro="">
      <xdr:nvCxnSpPr>
        <xdr:cNvPr id="354" name="直線コネクタ 353"/>
        <xdr:cNvCxnSpPr/>
      </xdr:nvCxnSpPr>
      <xdr:spPr>
        <a:xfrm>
          <a:off x="6972300" y="9635544"/>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58210</xdr:rowOff>
    </xdr:from>
    <xdr:to>
      <xdr:col>15</xdr:col>
      <xdr:colOff>231775</xdr:colOff>
      <xdr:row>55</xdr:row>
      <xdr:rowOff>159810</xdr:rowOff>
    </xdr:to>
    <xdr:sp macro="" textlink="">
      <xdr:nvSpPr>
        <xdr:cNvPr id="364" name="円/楕円 363"/>
        <xdr:cNvSpPr/>
      </xdr:nvSpPr>
      <xdr:spPr>
        <a:xfrm>
          <a:off x="10426700" y="9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81087</xdr:rowOff>
    </xdr:from>
    <xdr:ext cx="534377" cy="259045"/>
    <xdr:sp macro="" textlink="">
      <xdr:nvSpPr>
        <xdr:cNvPr id="365" name="農林水産業費該当値テキスト"/>
        <xdr:cNvSpPr txBox="1"/>
      </xdr:nvSpPr>
      <xdr:spPr>
        <a:xfrm>
          <a:off x="10528300" y="93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83865</xdr:rowOff>
    </xdr:from>
    <xdr:to>
      <xdr:col>14</xdr:col>
      <xdr:colOff>79375</xdr:colOff>
      <xdr:row>56</xdr:row>
      <xdr:rowOff>14015</xdr:rowOff>
    </xdr:to>
    <xdr:sp macro="" textlink="">
      <xdr:nvSpPr>
        <xdr:cNvPr id="366" name="円/楕円 365"/>
        <xdr:cNvSpPr/>
      </xdr:nvSpPr>
      <xdr:spPr>
        <a:xfrm>
          <a:off x="9588500" y="95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30542</xdr:rowOff>
    </xdr:from>
    <xdr:ext cx="534377" cy="259045"/>
    <xdr:sp macro="" textlink="">
      <xdr:nvSpPr>
        <xdr:cNvPr id="367" name="テキスト ボックス 366"/>
        <xdr:cNvSpPr txBox="1"/>
      </xdr:nvSpPr>
      <xdr:spPr>
        <a:xfrm>
          <a:off x="9372111" y="92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22543</xdr:rowOff>
    </xdr:from>
    <xdr:to>
      <xdr:col>12</xdr:col>
      <xdr:colOff>561975</xdr:colOff>
      <xdr:row>55</xdr:row>
      <xdr:rowOff>124143</xdr:rowOff>
    </xdr:to>
    <xdr:sp macro="" textlink="">
      <xdr:nvSpPr>
        <xdr:cNvPr id="368" name="円/楕円 367"/>
        <xdr:cNvSpPr/>
      </xdr:nvSpPr>
      <xdr:spPr>
        <a:xfrm>
          <a:off x="8699500" y="9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140670</xdr:rowOff>
    </xdr:from>
    <xdr:ext cx="534377" cy="259045"/>
    <xdr:sp macro="" textlink="">
      <xdr:nvSpPr>
        <xdr:cNvPr id="369" name="テキスト ボックス 368"/>
        <xdr:cNvSpPr txBox="1"/>
      </xdr:nvSpPr>
      <xdr:spPr>
        <a:xfrm>
          <a:off x="8483111" y="92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159458</xdr:rowOff>
    </xdr:from>
    <xdr:to>
      <xdr:col>11</xdr:col>
      <xdr:colOff>358775</xdr:colOff>
      <xdr:row>56</xdr:row>
      <xdr:rowOff>89608</xdr:rowOff>
    </xdr:to>
    <xdr:sp macro="" textlink="">
      <xdr:nvSpPr>
        <xdr:cNvPr id="370" name="円/楕円 369"/>
        <xdr:cNvSpPr/>
      </xdr:nvSpPr>
      <xdr:spPr>
        <a:xfrm>
          <a:off x="7810500" y="95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106135</xdr:rowOff>
    </xdr:from>
    <xdr:ext cx="534377" cy="259045"/>
    <xdr:sp macro="" textlink="">
      <xdr:nvSpPr>
        <xdr:cNvPr id="371" name="テキスト ボックス 370"/>
        <xdr:cNvSpPr txBox="1"/>
      </xdr:nvSpPr>
      <xdr:spPr>
        <a:xfrm>
          <a:off x="7594111" y="93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154994</xdr:rowOff>
    </xdr:from>
    <xdr:to>
      <xdr:col>10</xdr:col>
      <xdr:colOff>155575</xdr:colOff>
      <xdr:row>56</xdr:row>
      <xdr:rowOff>85144</xdr:rowOff>
    </xdr:to>
    <xdr:sp macro="" textlink="">
      <xdr:nvSpPr>
        <xdr:cNvPr id="372" name="円/楕円 371"/>
        <xdr:cNvSpPr/>
      </xdr:nvSpPr>
      <xdr:spPr>
        <a:xfrm>
          <a:off x="6921500" y="95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101671</xdr:rowOff>
    </xdr:from>
    <xdr:ext cx="534377" cy="259045"/>
    <xdr:sp macro="" textlink="">
      <xdr:nvSpPr>
        <xdr:cNvPr id="373" name="テキスト ボックス 372"/>
        <xdr:cNvSpPr txBox="1"/>
      </xdr:nvSpPr>
      <xdr:spPr>
        <a:xfrm>
          <a:off x="6705111" y="93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43802</xdr:rowOff>
    </xdr:from>
    <xdr:to>
      <xdr:col>15</xdr:col>
      <xdr:colOff>180975</xdr:colOff>
      <xdr:row>75</xdr:row>
      <xdr:rowOff>9790</xdr:rowOff>
    </xdr:to>
    <xdr:cxnSp macro="">
      <xdr:nvCxnSpPr>
        <xdr:cNvPr id="404" name="直線コネクタ 403"/>
        <xdr:cNvCxnSpPr/>
      </xdr:nvCxnSpPr>
      <xdr:spPr>
        <a:xfrm flipV="1">
          <a:off x="9639300" y="12559652"/>
          <a:ext cx="838200" cy="30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9790</xdr:rowOff>
    </xdr:from>
    <xdr:to>
      <xdr:col>14</xdr:col>
      <xdr:colOff>28575</xdr:colOff>
      <xdr:row>75</xdr:row>
      <xdr:rowOff>115828</xdr:rowOff>
    </xdr:to>
    <xdr:cxnSp macro="">
      <xdr:nvCxnSpPr>
        <xdr:cNvPr id="407" name="直線コネクタ 406"/>
        <xdr:cNvCxnSpPr/>
      </xdr:nvCxnSpPr>
      <xdr:spPr>
        <a:xfrm flipV="1">
          <a:off x="8750300" y="12868540"/>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115828</xdr:rowOff>
    </xdr:from>
    <xdr:to>
      <xdr:col>12</xdr:col>
      <xdr:colOff>511175</xdr:colOff>
      <xdr:row>76</xdr:row>
      <xdr:rowOff>107728</xdr:rowOff>
    </xdr:to>
    <xdr:cxnSp macro="">
      <xdr:nvCxnSpPr>
        <xdr:cNvPr id="410" name="直線コネクタ 409"/>
        <xdr:cNvCxnSpPr/>
      </xdr:nvCxnSpPr>
      <xdr:spPr>
        <a:xfrm flipV="1">
          <a:off x="7861300" y="12974578"/>
          <a:ext cx="889000" cy="16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107728</xdr:rowOff>
    </xdr:from>
    <xdr:to>
      <xdr:col>11</xdr:col>
      <xdr:colOff>307975</xdr:colOff>
      <xdr:row>77</xdr:row>
      <xdr:rowOff>56017</xdr:rowOff>
    </xdr:to>
    <xdr:cxnSp macro="">
      <xdr:nvCxnSpPr>
        <xdr:cNvPr id="413" name="直線コネクタ 412"/>
        <xdr:cNvCxnSpPr/>
      </xdr:nvCxnSpPr>
      <xdr:spPr>
        <a:xfrm flipV="1">
          <a:off x="6972300" y="13137928"/>
          <a:ext cx="889000" cy="1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164452</xdr:rowOff>
    </xdr:from>
    <xdr:to>
      <xdr:col>15</xdr:col>
      <xdr:colOff>231775</xdr:colOff>
      <xdr:row>73</xdr:row>
      <xdr:rowOff>94602</xdr:rowOff>
    </xdr:to>
    <xdr:sp macro="" textlink="">
      <xdr:nvSpPr>
        <xdr:cNvPr id="423" name="円/楕円 422"/>
        <xdr:cNvSpPr/>
      </xdr:nvSpPr>
      <xdr:spPr>
        <a:xfrm>
          <a:off x="10426700" y="125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15879</xdr:rowOff>
    </xdr:from>
    <xdr:ext cx="534377" cy="259045"/>
    <xdr:sp macro="" textlink="">
      <xdr:nvSpPr>
        <xdr:cNvPr id="424" name="商工費該当値テキスト"/>
        <xdr:cNvSpPr txBox="1"/>
      </xdr:nvSpPr>
      <xdr:spPr>
        <a:xfrm>
          <a:off x="10528300" y="123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130440</xdr:rowOff>
    </xdr:from>
    <xdr:to>
      <xdr:col>14</xdr:col>
      <xdr:colOff>79375</xdr:colOff>
      <xdr:row>75</xdr:row>
      <xdr:rowOff>60590</xdr:rowOff>
    </xdr:to>
    <xdr:sp macro="" textlink="">
      <xdr:nvSpPr>
        <xdr:cNvPr id="425" name="円/楕円 424"/>
        <xdr:cNvSpPr/>
      </xdr:nvSpPr>
      <xdr:spPr>
        <a:xfrm>
          <a:off x="9588500" y="128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77117</xdr:rowOff>
    </xdr:from>
    <xdr:ext cx="534377" cy="259045"/>
    <xdr:sp macro="" textlink="">
      <xdr:nvSpPr>
        <xdr:cNvPr id="426" name="テキスト ボックス 425"/>
        <xdr:cNvSpPr txBox="1"/>
      </xdr:nvSpPr>
      <xdr:spPr>
        <a:xfrm>
          <a:off x="9372111" y="125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65028</xdr:rowOff>
    </xdr:from>
    <xdr:to>
      <xdr:col>12</xdr:col>
      <xdr:colOff>561975</xdr:colOff>
      <xdr:row>75</xdr:row>
      <xdr:rowOff>166629</xdr:rowOff>
    </xdr:to>
    <xdr:sp macro="" textlink="">
      <xdr:nvSpPr>
        <xdr:cNvPr id="427" name="円/楕円 426"/>
        <xdr:cNvSpPr/>
      </xdr:nvSpPr>
      <xdr:spPr>
        <a:xfrm>
          <a:off x="8699500" y="12923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11705</xdr:rowOff>
    </xdr:from>
    <xdr:ext cx="534377" cy="259045"/>
    <xdr:sp macro="" textlink="">
      <xdr:nvSpPr>
        <xdr:cNvPr id="428" name="テキスト ボックス 427"/>
        <xdr:cNvSpPr txBox="1"/>
      </xdr:nvSpPr>
      <xdr:spPr>
        <a:xfrm>
          <a:off x="8483111" y="126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56928</xdr:rowOff>
    </xdr:from>
    <xdr:to>
      <xdr:col>11</xdr:col>
      <xdr:colOff>358775</xdr:colOff>
      <xdr:row>76</xdr:row>
      <xdr:rowOff>158528</xdr:rowOff>
    </xdr:to>
    <xdr:sp macro="" textlink="">
      <xdr:nvSpPr>
        <xdr:cNvPr id="429" name="円/楕円 428"/>
        <xdr:cNvSpPr/>
      </xdr:nvSpPr>
      <xdr:spPr>
        <a:xfrm>
          <a:off x="7810500" y="13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3605</xdr:rowOff>
    </xdr:from>
    <xdr:ext cx="534377" cy="259045"/>
    <xdr:sp macro="" textlink="">
      <xdr:nvSpPr>
        <xdr:cNvPr id="430" name="テキスト ボックス 429"/>
        <xdr:cNvSpPr txBox="1"/>
      </xdr:nvSpPr>
      <xdr:spPr>
        <a:xfrm>
          <a:off x="7594111" y="128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5217</xdr:rowOff>
    </xdr:from>
    <xdr:to>
      <xdr:col>10</xdr:col>
      <xdr:colOff>155575</xdr:colOff>
      <xdr:row>77</xdr:row>
      <xdr:rowOff>106817</xdr:rowOff>
    </xdr:to>
    <xdr:sp macro="" textlink="">
      <xdr:nvSpPr>
        <xdr:cNvPr id="431" name="円/楕円 430"/>
        <xdr:cNvSpPr/>
      </xdr:nvSpPr>
      <xdr:spPr>
        <a:xfrm>
          <a:off x="6921500" y="132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123344</xdr:rowOff>
    </xdr:from>
    <xdr:ext cx="534377" cy="259045"/>
    <xdr:sp macro="" textlink="">
      <xdr:nvSpPr>
        <xdr:cNvPr id="432" name="テキスト ボックス 431"/>
        <xdr:cNvSpPr txBox="1"/>
      </xdr:nvSpPr>
      <xdr:spPr>
        <a:xfrm>
          <a:off x="6705111" y="129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17467</xdr:rowOff>
    </xdr:from>
    <xdr:to>
      <xdr:col>15</xdr:col>
      <xdr:colOff>180975</xdr:colOff>
      <xdr:row>97</xdr:row>
      <xdr:rowOff>37827</xdr:rowOff>
    </xdr:to>
    <xdr:cxnSp macro="">
      <xdr:nvCxnSpPr>
        <xdr:cNvPr id="459" name="直線コネクタ 458"/>
        <xdr:cNvCxnSpPr/>
      </xdr:nvCxnSpPr>
      <xdr:spPr>
        <a:xfrm flipV="1">
          <a:off x="9639300" y="16648117"/>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136578</xdr:rowOff>
    </xdr:from>
    <xdr:to>
      <xdr:col>14</xdr:col>
      <xdr:colOff>28575</xdr:colOff>
      <xdr:row>97</xdr:row>
      <xdr:rowOff>37827</xdr:rowOff>
    </xdr:to>
    <xdr:cxnSp macro="">
      <xdr:nvCxnSpPr>
        <xdr:cNvPr id="462" name="直線コネクタ 461"/>
        <xdr:cNvCxnSpPr/>
      </xdr:nvCxnSpPr>
      <xdr:spPr>
        <a:xfrm>
          <a:off x="8750300" y="16595778"/>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136578</xdr:rowOff>
    </xdr:from>
    <xdr:to>
      <xdr:col>12</xdr:col>
      <xdr:colOff>511175</xdr:colOff>
      <xdr:row>96</xdr:row>
      <xdr:rowOff>140057</xdr:rowOff>
    </xdr:to>
    <xdr:cxnSp macro="">
      <xdr:nvCxnSpPr>
        <xdr:cNvPr id="465" name="直線コネクタ 464"/>
        <xdr:cNvCxnSpPr/>
      </xdr:nvCxnSpPr>
      <xdr:spPr>
        <a:xfrm flipV="1">
          <a:off x="7861300" y="1659577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140057</xdr:rowOff>
    </xdr:from>
    <xdr:to>
      <xdr:col>11</xdr:col>
      <xdr:colOff>307975</xdr:colOff>
      <xdr:row>97</xdr:row>
      <xdr:rowOff>92444</xdr:rowOff>
    </xdr:to>
    <xdr:cxnSp macro="">
      <xdr:nvCxnSpPr>
        <xdr:cNvPr id="468" name="直線コネクタ 467"/>
        <xdr:cNvCxnSpPr/>
      </xdr:nvCxnSpPr>
      <xdr:spPr>
        <a:xfrm flipV="1">
          <a:off x="6972300" y="16599257"/>
          <a:ext cx="889000" cy="1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138117</xdr:rowOff>
    </xdr:from>
    <xdr:to>
      <xdr:col>15</xdr:col>
      <xdr:colOff>231775</xdr:colOff>
      <xdr:row>97</xdr:row>
      <xdr:rowOff>68267</xdr:rowOff>
    </xdr:to>
    <xdr:sp macro="" textlink="">
      <xdr:nvSpPr>
        <xdr:cNvPr id="478" name="円/楕円 477"/>
        <xdr:cNvSpPr/>
      </xdr:nvSpPr>
      <xdr:spPr>
        <a:xfrm>
          <a:off x="104267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116544</xdr:rowOff>
    </xdr:from>
    <xdr:ext cx="534377" cy="259045"/>
    <xdr:sp macro="" textlink="">
      <xdr:nvSpPr>
        <xdr:cNvPr id="479" name="土木費該当値テキスト"/>
        <xdr:cNvSpPr txBox="1"/>
      </xdr:nvSpPr>
      <xdr:spPr>
        <a:xfrm>
          <a:off x="10528300" y="165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158477</xdr:rowOff>
    </xdr:from>
    <xdr:to>
      <xdr:col>14</xdr:col>
      <xdr:colOff>79375</xdr:colOff>
      <xdr:row>97</xdr:row>
      <xdr:rowOff>88627</xdr:rowOff>
    </xdr:to>
    <xdr:sp macro="" textlink="">
      <xdr:nvSpPr>
        <xdr:cNvPr id="480" name="円/楕円 479"/>
        <xdr:cNvSpPr/>
      </xdr:nvSpPr>
      <xdr:spPr>
        <a:xfrm>
          <a:off x="9588500" y="166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79754</xdr:rowOff>
    </xdr:from>
    <xdr:ext cx="534377" cy="259045"/>
    <xdr:sp macro="" textlink="">
      <xdr:nvSpPr>
        <xdr:cNvPr id="481" name="テキスト ボックス 480"/>
        <xdr:cNvSpPr txBox="1"/>
      </xdr:nvSpPr>
      <xdr:spPr>
        <a:xfrm>
          <a:off x="9372111" y="167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85778</xdr:rowOff>
    </xdr:from>
    <xdr:to>
      <xdr:col>12</xdr:col>
      <xdr:colOff>561975</xdr:colOff>
      <xdr:row>97</xdr:row>
      <xdr:rowOff>15928</xdr:rowOff>
    </xdr:to>
    <xdr:sp macro="" textlink="">
      <xdr:nvSpPr>
        <xdr:cNvPr id="482" name="円/楕円 481"/>
        <xdr:cNvSpPr/>
      </xdr:nvSpPr>
      <xdr:spPr>
        <a:xfrm>
          <a:off x="8699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32455</xdr:rowOff>
    </xdr:from>
    <xdr:ext cx="534377" cy="259045"/>
    <xdr:sp macro="" textlink="">
      <xdr:nvSpPr>
        <xdr:cNvPr id="483" name="テキスト ボックス 482"/>
        <xdr:cNvSpPr txBox="1"/>
      </xdr:nvSpPr>
      <xdr:spPr>
        <a:xfrm>
          <a:off x="8483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89257</xdr:rowOff>
    </xdr:from>
    <xdr:to>
      <xdr:col>11</xdr:col>
      <xdr:colOff>358775</xdr:colOff>
      <xdr:row>97</xdr:row>
      <xdr:rowOff>19407</xdr:rowOff>
    </xdr:to>
    <xdr:sp macro="" textlink="">
      <xdr:nvSpPr>
        <xdr:cNvPr id="484" name="円/楕円 483"/>
        <xdr:cNvSpPr/>
      </xdr:nvSpPr>
      <xdr:spPr>
        <a:xfrm>
          <a:off x="7810500" y="165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10534</xdr:rowOff>
    </xdr:from>
    <xdr:ext cx="534377" cy="259045"/>
    <xdr:sp macro="" textlink="">
      <xdr:nvSpPr>
        <xdr:cNvPr id="485" name="テキスト ボックス 484"/>
        <xdr:cNvSpPr txBox="1"/>
      </xdr:nvSpPr>
      <xdr:spPr>
        <a:xfrm>
          <a:off x="7594111" y="16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41644</xdr:rowOff>
    </xdr:from>
    <xdr:to>
      <xdr:col>10</xdr:col>
      <xdr:colOff>155575</xdr:colOff>
      <xdr:row>97</xdr:row>
      <xdr:rowOff>143244</xdr:rowOff>
    </xdr:to>
    <xdr:sp macro="" textlink="">
      <xdr:nvSpPr>
        <xdr:cNvPr id="486" name="円/楕円 485"/>
        <xdr:cNvSpPr/>
      </xdr:nvSpPr>
      <xdr:spPr>
        <a:xfrm>
          <a:off x="6921500" y="166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134371</xdr:rowOff>
    </xdr:from>
    <xdr:ext cx="534377" cy="259045"/>
    <xdr:sp macro="" textlink="">
      <xdr:nvSpPr>
        <xdr:cNvPr id="487" name="テキスト ボックス 486"/>
        <xdr:cNvSpPr txBox="1"/>
      </xdr:nvSpPr>
      <xdr:spPr>
        <a:xfrm>
          <a:off x="6705111" y="167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66342</xdr:rowOff>
    </xdr:from>
    <xdr:to>
      <xdr:col>23</xdr:col>
      <xdr:colOff>517525</xdr:colOff>
      <xdr:row>32</xdr:row>
      <xdr:rowOff>132705</xdr:rowOff>
    </xdr:to>
    <xdr:cxnSp macro="">
      <xdr:nvCxnSpPr>
        <xdr:cNvPr id="515" name="直線コネクタ 514"/>
        <xdr:cNvCxnSpPr/>
      </xdr:nvCxnSpPr>
      <xdr:spPr>
        <a:xfrm>
          <a:off x="15481300" y="5381292"/>
          <a:ext cx="838200" cy="2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66342</xdr:rowOff>
    </xdr:from>
    <xdr:to>
      <xdr:col>22</xdr:col>
      <xdr:colOff>365125</xdr:colOff>
      <xdr:row>35</xdr:row>
      <xdr:rowOff>33813</xdr:rowOff>
    </xdr:to>
    <xdr:cxnSp macro="">
      <xdr:nvCxnSpPr>
        <xdr:cNvPr id="518" name="直線コネクタ 517"/>
        <xdr:cNvCxnSpPr/>
      </xdr:nvCxnSpPr>
      <xdr:spPr>
        <a:xfrm flipV="1">
          <a:off x="14592300" y="5381292"/>
          <a:ext cx="889000" cy="6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33813</xdr:rowOff>
    </xdr:from>
    <xdr:to>
      <xdr:col>21</xdr:col>
      <xdr:colOff>161925</xdr:colOff>
      <xdr:row>35</xdr:row>
      <xdr:rowOff>159839</xdr:rowOff>
    </xdr:to>
    <xdr:cxnSp macro="">
      <xdr:nvCxnSpPr>
        <xdr:cNvPr id="521" name="直線コネクタ 520"/>
        <xdr:cNvCxnSpPr/>
      </xdr:nvCxnSpPr>
      <xdr:spPr>
        <a:xfrm flipV="1">
          <a:off x="13703300" y="6034563"/>
          <a:ext cx="889000" cy="1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102438</xdr:rowOff>
    </xdr:from>
    <xdr:to>
      <xdr:col>19</xdr:col>
      <xdr:colOff>644525</xdr:colOff>
      <xdr:row>35</xdr:row>
      <xdr:rowOff>159839</xdr:rowOff>
    </xdr:to>
    <xdr:cxnSp macro="">
      <xdr:nvCxnSpPr>
        <xdr:cNvPr id="524" name="直線コネクタ 523"/>
        <xdr:cNvCxnSpPr/>
      </xdr:nvCxnSpPr>
      <xdr:spPr>
        <a:xfrm>
          <a:off x="12814300" y="6103188"/>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81905</xdr:rowOff>
    </xdr:from>
    <xdr:to>
      <xdr:col>23</xdr:col>
      <xdr:colOff>568325</xdr:colOff>
      <xdr:row>33</xdr:row>
      <xdr:rowOff>12055</xdr:rowOff>
    </xdr:to>
    <xdr:sp macro="" textlink="">
      <xdr:nvSpPr>
        <xdr:cNvPr id="534" name="円/楕円 533"/>
        <xdr:cNvSpPr/>
      </xdr:nvSpPr>
      <xdr:spPr>
        <a:xfrm>
          <a:off x="16268700" y="55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104782</xdr:rowOff>
    </xdr:from>
    <xdr:ext cx="534377" cy="259045"/>
    <xdr:sp macro="" textlink="">
      <xdr:nvSpPr>
        <xdr:cNvPr id="535" name="消防費該当値テキスト"/>
        <xdr:cNvSpPr txBox="1"/>
      </xdr:nvSpPr>
      <xdr:spPr>
        <a:xfrm>
          <a:off x="16370300" y="5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65,306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15542</xdr:rowOff>
    </xdr:from>
    <xdr:to>
      <xdr:col>22</xdr:col>
      <xdr:colOff>415925</xdr:colOff>
      <xdr:row>31</xdr:row>
      <xdr:rowOff>117142</xdr:rowOff>
    </xdr:to>
    <xdr:sp macro="" textlink="">
      <xdr:nvSpPr>
        <xdr:cNvPr id="536" name="円/楕円 535"/>
        <xdr:cNvSpPr/>
      </xdr:nvSpPr>
      <xdr:spPr>
        <a:xfrm>
          <a:off x="15430500" y="53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133669</xdr:rowOff>
    </xdr:from>
    <xdr:ext cx="534377" cy="259045"/>
    <xdr:sp macro="" textlink="">
      <xdr:nvSpPr>
        <xdr:cNvPr id="537" name="テキスト ボックス 536"/>
        <xdr:cNvSpPr txBox="1"/>
      </xdr:nvSpPr>
      <xdr:spPr>
        <a:xfrm>
          <a:off x="15214111" y="51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154463</xdr:rowOff>
    </xdr:from>
    <xdr:to>
      <xdr:col>21</xdr:col>
      <xdr:colOff>212725</xdr:colOff>
      <xdr:row>35</xdr:row>
      <xdr:rowOff>84613</xdr:rowOff>
    </xdr:to>
    <xdr:sp macro="" textlink="">
      <xdr:nvSpPr>
        <xdr:cNvPr id="538" name="円/楕円 537"/>
        <xdr:cNvSpPr/>
      </xdr:nvSpPr>
      <xdr:spPr>
        <a:xfrm>
          <a:off x="14541500" y="59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101140</xdr:rowOff>
    </xdr:from>
    <xdr:ext cx="534377" cy="259045"/>
    <xdr:sp macro="" textlink="">
      <xdr:nvSpPr>
        <xdr:cNvPr id="539" name="テキスト ボックス 538"/>
        <xdr:cNvSpPr txBox="1"/>
      </xdr:nvSpPr>
      <xdr:spPr>
        <a:xfrm>
          <a:off x="14325111" y="5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109039</xdr:rowOff>
    </xdr:from>
    <xdr:to>
      <xdr:col>20</xdr:col>
      <xdr:colOff>9525</xdr:colOff>
      <xdr:row>36</xdr:row>
      <xdr:rowOff>39189</xdr:rowOff>
    </xdr:to>
    <xdr:sp macro="" textlink="">
      <xdr:nvSpPr>
        <xdr:cNvPr id="540" name="円/楕円 539"/>
        <xdr:cNvSpPr/>
      </xdr:nvSpPr>
      <xdr:spPr>
        <a:xfrm>
          <a:off x="13652500" y="61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55716</xdr:rowOff>
    </xdr:from>
    <xdr:ext cx="534377" cy="259045"/>
    <xdr:sp macro="" textlink="">
      <xdr:nvSpPr>
        <xdr:cNvPr id="541" name="テキスト ボックス 540"/>
        <xdr:cNvSpPr txBox="1"/>
      </xdr:nvSpPr>
      <xdr:spPr>
        <a:xfrm>
          <a:off x="13436111" y="58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51638</xdr:rowOff>
    </xdr:from>
    <xdr:to>
      <xdr:col>18</xdr:col>
      <xdr:colOff>492125</xdr:colOff>
      <xdr:row>35</xdr:row>
      <xdr:rowOff>153238</xdr:rowOff>
    </xdr:to>
    <xdr:sp macro="" textlink="">
      <xdr:nvSpPr>
        <xdr:cNvPr id="542" name="円/楕円 541"/>
        <xdr:cNvSpPr/>
      </xdr:nvSpPr>
      <xdr:spPr>
        <a:xfrm>
          <a:off x="12763500" y="60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169765</xdr:rowOff>
    </xdr:from>
    <xdr:ext cx="534377" cy="259045"/>
    <xdr:sp macro="" textlink="">
      <xdr:nvSpPr>
        <xdr:cNvPr id="543" name="テキスト ボックス 542"/>
        <xdr:cNvSpPr txBox="1"/>
      </xdr:nvSpPr>
      <xdr:spPr>
        <a:xfrm>
          <a:off x="12547111" y="58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25537</xdr:rowOff>
    </xdr:from>
    <xdr:to>
      <xdr:col>23</xdr:col>
      <xdr:colOff>517525</xdr:colOff>
      <xdr:row>55</xdr:row>
      <xdr:rowOff>78906</xdr:rowOff>
    </xdr:to>
    <xdr:cxnSp macro="">
      <xdr:nvCxnSpPr>
        <xdr:cNvPr id="570" name="直線コネクタ 569"/>
        <xdr:cNvCxnSpPr/>
      </xdr:nvCxnSpPr>
      <xdr:spPr>
        <a:xfrm>
          <a:off x="15481300" y="9283837"/>
          <a:ext cx="838200" cy="2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25537</xdr:rowOff>
    </xdr:from>
    <xdr:to>
      <xdr:col>22</xdr:col>
      <xdr:colOff>365125</xdr:colOff>
      <xdr:row>54</xdr:row>
      <xdr:rowOff>136692</xdr:rowOff>
    </xdr:to>
    <xdr:cxnSp macro="">
      <xdr:nvCxnSpPr>
        <xdr:cNvPr id="573" name="直線コネクタ 572"/>
        <xdr:cNvCxnSpPr/>
      </xdr:nvCxnSpPr>
      <xdr:spPr>
        <a:xfrm flipV="1">
          <a:off x="14592300" y="9283837"/>
          <a:ext cx="889000" cy="1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136692</xdr:rowOff>
    </xdr:from>
    <xdr:to>
      <xdr:col>21</xdr:col>
      <xdr:colOff>161925</xdr:colOff>
      <xdr:row>55</xdr:row>
      <xdr:rowOff>84246</xdr:rowOff>
    </xdr:to>
    <xdr:cxnSp macro="">
      <xdr:nvCxnSpPr>
        <xdr:cNvPr id="576" name="直線コネクタ 575"/>
        <xdr:cNvCxnSpPr/>
      </xdr:nvCxnSpPr>
      <xdr:spPr>
        <a:xfrm flipV="1">
          <a:off x="13703300" y="9394992"/>
          <a:ext cx="889000" cy="1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54122</xdr:rowOff>
    </xdr:from>
    <xdr:to>
      <xdr:col>19</xdr:col>
      <xdr:colOff>644525</xdr:colOff>
      <xdr:row>55</xdr:row>
      <xdr:rowOff>84246</xdr:rowOff>
    </xdr:to>
    <xdr:cxnSp macro="">
      <xdr:nvCxnSpPr>
        <xdr:cNvPr id="579" name="直線コネクタ 578"/>
        <xdr:cNvCxnSpPr/>
      </xdr:nvCxnSpPr>
      <xdr:spPr>
        <a:xfrm>
          <a:off x="12814300" y="9483872"/>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28106</xdr:rowOff>
    </xdr:from>
    <xdr:to>
      <xdr:col>23</xdr:col>
      <xdr:colOff>568325</xdr:colOff>
      <xdr:row>55</xdr:row>
      <xdr:rowOff>129706</xdr:rowOff>
    </xdr:to>
    <xdr:sp macro="" textlink="">
      <xdr:nvSpPr>
        <xdr:cNvPr id="589" name="円/楕円 588"/>
        <xdr:cNvSpPr/>
      </xdr:nvSpPr>
      <xdr:spPr>
        <a:xfrm>
          <a:off x="16268700" y="94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50983</xdr:rowOff>
    </xdr:from>
    <xdr:ext cx="599010" cy="259045"/>
    <xdr:sp macro="" textlink="">
      <xdr:nvSpPr>
        <xdr:cNvPr id="590" name="教育費該当値テキスト"/>
        <xdr:cNvSpPr txBox="1"/>
      </xdr:nvSpPr>
      <xdr:spPr>
        <a:xfrm>
          <a:off x="16370300" y="93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146187</xdr:rowOff>
    </xdr:from>
    <xdr:to>
      <xdr:col>22</xdr:col>
      <xdr:colOff>415925</xdr:colOff>
      <xdr:row>54</xdr:row>
      <xdr:rowOff>76337</xdr:rowOff>
    </xdr:to>
    <xdr:sp macro="" textlink="">
      <xdr:nvSpPr>
        <xdr:cNvPr id="591" name="円/楕円 590"/>
        <xdr:cNvSpPr/>
      </xdr:nvSpPr>
      <xdr:spPr>
        <a:xfrm>
          <a:off x="15430500" y="9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92864</xdr:rowOff>
    </xdr:from>
    <xdr:ext cx="599010" cy="259045"/>
    <xdr:sp macro="" textlink="">
      <xdr:nvSpPr>
        <xdr:cNvPr id="592" name="テキスト ボックス 591"/>
        <xdr:cNvSpPr txBox="1"/>
      </xdr:nvSpPr>
      <xdr:spPr>
        <a:xfrm>
          <a:off x="15181794" y="900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85892</xdr:rowOff>
    </xdr:from>
    <xdr:to>
      <xdr:col>21</xdr:col>
      <xdr:colOff>212725</xdr:colOff>
      <xdr:row>55</xdr:row>
      <xdr:rowOff>16042</xdr:rowOff>
    </xdr:to>
    <xdr:sp macro="" textlink="">
      <xdr:nvSpPr>
        <xdr:cNvPr id="593" name="円/楕円 592"/>
        <xdr:cNvSpPr/>
      </xdr:nvSpPr>
      <xdr:spPr>
        <a:xfrm>
          <a:off x="14541500" y="93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32569</xdr:rowOff>
    </xdr:from>
    <xdr:ext cx="599010" cy="259045"/>
    <xdr:sp macro="" textlink="">
      <xdr:nvSpPr>
        <xdr:cNvPr id="594" name="テキスト ボックス 593"/>
        <xdr:cNvSpPr txBox="1"/>
      </xdr:nvSpPr>
      <xdr:spPr>
        <a:xfrm>
          <a:off x="14292794" y="91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33446</xdr:rowOff>
    </xdr:from>
    <xdr:to>
      <xdr:col>20</xdr:col>
      <xdr:colOff>9525</xdr:colOff>
      <xdr:row>55</xdr:row>
      <xdr:rowOff>135046</xdr:rowOff>
    </xdr:to>
    <xdr:sp macro="" textlink="">
      <xdr:nvSpPr>
        <xdr:cNvPr id="595" name="円/楕円 594"/>
        <xdr:cNvSpPr/>
      </xdr:nvSpPr>
      <xdr:spPr>
        <a:xfrm>
          <a:off x="13652500" y="94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151573</xdr:rowOff>
    </xdr:from>
    <xdr:ext cx="599010" cy="259045"/>
    <xdr:sp macro="" textlink="">
      <xdr:nvSpPr>
        <xdr:cNvPr id="596" name="テキスト ボックス 595"/>
        <xdr:cNvSpPr txBox="1"/>
      </xdr:nvSpPr>
      <xdr:spPr>
        <a:xfrm>
          <a:off x="13403794" y="92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3322</xdr:rowOff>
    </xdr:from>
    <xdr:to>
      <xdr:col>18</xdr:col>
      <xdr:colOff>492125</xdr:colOff>
      <xdr:row>55</xdr:row>
      <xdr:rowOff>104922</xdr:rowOff>
    </xdr:to>
    <xdr:sp macro="" textlink="">
      <xdr:nvSpPr>
        <xdr:cNvPr id="597" name="円/楕円 596"/>
        <xdr:cNvSpPr/>
      </xdr:nvSpPr>
      <xdr:spPr>
        <a:xfrm>
          <a:off x="12763500" y="94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121449</xdr:rowOff>
    </xdr:from>
    <xdr:ext cx="599010" cy="259045"/>
    <xdr:sp macro="" textlink="">
      <xdr:nvSpPr>
        <xdr:cNvPr id="598" name="テキスト ボックス 597"/>
        <xdr:cNvSpPr txBox="1"/>
      </xdr:nvSpPr>
      <xdr:spPr>
        <a:xfrm>
          <a:off x="12514794" y="92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117541</xdr:rowOff>
    </xdr:from>
    <xdr:to>
      <xdr:col>23</xdr:col>
      <xdr:colOff>516889</xdr:colOff>
      <xdr:row>79</xdr:row>
      <xdr:rowOff>44450</xdr:rowOff>
    </xdr:to>
    <xdr:cxnSp macro="">
      <xdr:nvCxnSpPr>
        <xdr:cNvPr id="622" name="直線コネクタ 621"/>
        <xdr:cNvCxnSpPr/>
      </xdr:nvCxnSpPr>
      <xdr:spPr>
        <a:xfrm flipV="1">
          <a:off x="16317595" y="12633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64218</xdr:rowOff>
    </xdr:from>
    <xdr:ext cx="599010" cy="259045"/>
    <xdr:sp macro="" textlink="">
      <xdr:nvSpPr>
        <xdr:cNvPr id="625" name="災害復旧費最大値テキスト"/>
        <xdr:cNvSpPr txBox="1"/>
      </xdr:nvSpPr>
      <xdr:spPr>
        <a:xfrm>
          <a:off x="16370300" y="124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73</xdr:row>
      <xdr:rowOff>117541</xdr:rowOff>
    </xdr:from>
    <xdr:to>
      <xdr:col>23</xdr:col>
      <xdr:colOff>606425</xdr:colOff>
      <xdr:row>73</xdr:row>
      <xdr:rowOff>117541</xdr:rowOff>
    </xdr:to>
    <xdr:cxnSp macro="">
      <xdr:nvCxnSpPr>
        <xdr:cNvPr id="626" name="直線コネクタ 625"/>
        <xdr:cNvCxnSpPr/>
      </xdr:nvCxnSpPr>
      <xdr:spPr>
        <a:xfrm>
          <a:off x="16230600" y="1263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149118</xdr:rowOff>
    </xdr:from>
    <xdr:to>
      <xdr:col>23</xdr:col>
      <xdr:colOff>517525</xdr:colOff>
      <xdr:row>74</xdr:row>
      <xdr:rowOff>18694</xdr:rowOff>
    </xdr:to>
    <xdr:cxnSp macro="">
      <xdr:nvCxnSpPr>
        <xdr:cNvPr id="627" name="直線コネクタ 626"/>
        <xdr:cNvCxnSpPr/>
      </xdr:nvCxnSpPr>
      <xdr:spPr>
        <a:xfrm>
          <a:off x="15481300" y="12493518"/>
          <a:ext cx="838200" cy="2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45328</xdr:rowOff>
    </xdr:from>
    <xdr:ext cx="534377" cy="259045"/>
    <xdr:sp macro="" textlink="">
      <xdr:nvSpPr>
        <xdr:cNvPr id="628" name="災害復旧費平均値テキスト"/>
        <xdr:cNvSpPr txBox="1"/>
      </xdr:nvSpPr>
      <xdr:spPr>
        <a:xfrm>
          <a:off x="16370300" y="1341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66901</xdr:rowOff>
    </xdr:from>
    <xdr:to>
      <xdr:col>23</xdr:col>
      <xdr:colOff>568325</xdr:colOff>
      <xdr:row>78</xdr:row>
      <xdr:rowOff>168501</xdr:rowOff>
    </xdr:to>
    <xdr:sp macro="" textlink="">
      <xdr:nvSpPr>
        <xdr:cNvPr id="629" name="フローチャート : 判断 628"/>
        <xdr:cNvSpPr/>
      </xdr:nvSpPr>
      <xdr:spPr>
        <a:xfrm>
          <a:off x="162687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148448</xdr:rowOff>
    </xdr:from>
    <xdr:to>
      <xdr:col>22</xdr:col>
      <xdr:colOff>365125</xdr:colOff>
      <xdr:row>72</xdr:row>
      <xdr:rowOff>149118</xdr:rowOff>
    </xdr:to>
    <xdr:cxnSp macro="">
      <xdr:nvCxnSpPr>
        <xdr:cNvPr id="630" name="直線コネクタ 629"/>
        <xdr:cNvCxnSpPr/>
      </xdr:nvCxnSpPr>
      <xdr:spPr>
        <a:xfrm>
          <a:off x="14592300" y="12149948"/>
          <a:ext cx="8890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1" name="フローチャート : 判断 630"/>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12828</xdr:rowOff>
    </xdr:from>
    <xdr:ext cx="469744" cy="259045"/>
    <xdr:sp macro="" textlink="">
      <xdr:nvSpPr>
        <xdr:cNvPr id="632" name="テキスト ボックス 631"/>
        <xdr:cNvSpPr txBox="1"/>
      </xdr:nvSpPr>
      <xdr:spPr>
        <a:xfrm>
          <a:off x="15246427"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148448</xdr:rowOff>
    </xdr:from>
    <xdr:to>
      <xdr:col>21</xdr:col>
      <xdr:colOff>161925</xdr:colOff>
      <xdr:row>75</xdr:row>
      <xdr:rowOff>85735</xdr:rowOff>
    </xdr:to>
    <xdr:cxnSp macro="">
      <xdr:nvCxnSpPr>
        <xdr:cNvPr id="633" name="直線コネクタ 632"/>
        <xdr:cNvCxnSpPr/>
      </xdr:nvCxnSpPr>
      <xdr:spPr>
        <a:xfrm flipV="1">
          <a:off x="13703300" y="12149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71389</xdr:rowOff>
    </xdr:from>
    <xdr:to>
      <xdr:col>21</xdr:col>
      <xdr:colOff>212725</xdr:colOff>
      <xdr:row>79</xdr:row>
      <xdr:rowOff>1539</xdr:rowOff>
    </xdr:to>
    <xdr:sp macro="" textlink="">
      <xdr:nvSpPr>
        <xdr:cNvPr id="634" name="フローチャート : 判断 633"/>
        <xdr:cNvSpPr/>
      </xdr:nvSpPr>
      <xdr:spPr>
        <a:xfrm>
          <a:off x="14541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164116</xdr:rowOff>
    </xdr:from>
    <xdr:ext cx="534377" cy="259045"/>
    <xdr:sp macro="" textlink="">
      <xdr:nvSpPr>
        <xdr:cNvPr id="635" name="テキスト ボックス 634"/>
        <xdr:cNvSpPr txBox="1"/>
      </xdr:nvSpPr>
      <xdr:spPr>
        <a:xfrm>
          <a:off x="14325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85735</xdr:rowOff>
    </xdr:from>
    <xdr:to>
      <xdr:col>19</xdr:col>
      <xdr:colOff>644525</xdr:colOff>
      <xdr:row>79</xdr:row>
      <xdr:rowOff>44450</xdr:rowOff>
    </xdr:to>
    <xdr:cxnSp macro="">
      <xdr:nvCxnSpPr>
        <xdr:cNvPr id="636" name="直線コネクタ 635"/>
        <xdr:cNvCxnSpPr/>
      </xdr:nvCxnSpPr>
      <xdr:spPr>
        <a:xfrm flipV="1">
          <a:off x="12814300" y="12944485"/>
          <a:ext cx="889000" cy="6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95079</xdr:rowOff>
    </xdr:from>
    <xdr:to>
      <xdr:col>20</xdr:col>
      <xdr:colOff>9525</xdr:colOff>
      <xdr:row>79</xdr:row>
      <xdr:rowOff>25229</xdr:rowOff>
    </xdr:to>
    <xdr:sp macro="" textlink="">
      <xdr:nvSpPr>
        <xdr:cNvPr id="637" name="フローチャート : 判断 636"/>
        <xdr:cNvSpPr/>
      </xdr:nvSpPr>
      <xdr:spPr>
        <a:xfrm>
          <a:off x="13652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16356</xdr:rowOff>
    </xdr:from>
    <xdr:ext cx="469744" cy="259045"/>
    <xdr:sp macro="" textlink="">
      <xdr:nvSpPr>
        <xdr:cNvPr id="638" name="テキスト ボックス 637"/>
        <xdr:cNvSpPr txBox="1"/>
      </xdr:nvSpPr>
      <xdr:spPr>
        <a:xfrm>
          <a:off x="13468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93890</xdr:rowOff>
    </xdr:from>
    <xdr:to>
      <xdr:col>18</xdr:col>
      <xdr:colOff>492125</xdr:colOff>
      <xdr:row>79</xdr:row>
      <xdr:rowOff>24040</xdr:rowOff>
    </xdr:to>
    <xdr:sp macro="" textlink="">
      <xdr:nvSpPr>
        <xdr:cNvPr id="639" name="フローチャート : 判断 638"/>
        <xdr:cNvSpPr/>
      </xdr:nvSpPr>
      <xdr:spPr>
        <a:xfrm>
          <a:off x="12763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40567</xdr:rowOff>
    </xdr:from>
    <xdr:ext cx="469744" cy="259045"/>
    <xdr:sp macro="" textlink="">
      <xdr:nvSpPr>
        <xdr:cNvPr id="640" name="テキスト ボックス 639"/>
        <xdr:cNvSpPr txBox="1"/>
      </xdr:nvSpPr>
      <xdr:spPr>
        <a:xfrm>
          <a:off x="12579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139344</xdr:rowOff>
    </xdr:from>
    <xdr:to>
      <xdr:col>23</xdr:col>
      <xdr:colOff>568325</xdr:colOff>
      <xdr:row>74</xdr:row>
      <xdr:rowOff>69494</xdr:rowOff>
    </xdr:to>
    <xdr:sp macro="" textlink="">
      <xdr:nvSpPr>
        <xdr:cNvPr id="646" name="円/楕円 645"/>
        <xdr:cNvSpPr/>
      </xdr:nvSpPr>
      <xdr:spPr>
        <a:xfrm>
          <a:off x="16268700" y="126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54271</xdr:rowOff>
    </xdr:from>
    <xdr:ext cx="599010" cy="259045"/>
    <xdr:sp macro="" textlink="">
      <xdr:nvSpPr>
        <xdr:cNvPr id="647" name="災害復旧費該当値テキスト"/>
        <xdr:cNvSpPr txBox="1"/>
      </xdr:nvSpPr>
      <xdr:spPr>
        <a:xfrm>
          <a:off x="16370300" y="125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115,880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98318</xdr:rowOff>
    </xdr:from>
    <xdr:to>
      <xdr:col>22</xdr:col>
      <xdr:colOff>415925</xdr:colOff>
      <xdr:row>73</xdr:row>
      <xdr:rowOff>28468</xdr:rowOff>
    </xdr:to>
    <xdr:sp macro="" textlink="">
      <xdr:nvSpPr>
        <xdr:cNvPr id="648" name="円/楕円 647"/>
        <xdr:cNvSpPr/>
      </xdr:nvSpPr>
      <xdr:spPr>
        <a:xfrm>
          <a:off x="15430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44995</xdr:rowOff>
    </xdr:from>
    <xdr:ext cx="599010" cy="259045"/>
    <xdr:sp macro="" textlink="">
      <xdr:nvSpPr>
        <xdr:cNvPr id="649" name="テキスト ボックス 648"/>
        <xdr:cNvSpPr txBox="1"/>
      </xdr:nvSpPr>
      <xdr:spPr>
        <a:xfrm>
          <a:off x="15181794"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143,764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97648</xdr:rowOff>
    </xdr:from>
    <xdr:to>
      <xdr:col>21</xdr:col>
      <xdr:colOff>212725</xdr:colOff>
      <xdr:row>71</xdr:row>
      <xdr:rowOff>27798</xdr:rowOff>
    </xdr:to>
    <xdr:sp macro="" textlink="">
      <xdr:nvSpPr>
        <xdr:cNvPr id="650" name="円/楕円 649"/>
        <xdr:cNvSpPr/>
      </xdr:nvSpPr>
      <xdr:spPr>
        <a:xfrm>
          <a:off x="14541500" y="120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44325</xdr:rowOff>
    </xdr:from>
    <xdr:ext cx="599010" cy="259045"/>
    <xdr:sp macro="" textlink="">
      <xdr:nvSpPr>
        <xdr:cNvPr id="651" name="テキスト ボックス 650"/>
        <xdr:cNvSpPr txBox="1"/>
      </xdr:nvSpPr>
      <xdr:spPr>
        <a:xfrm>
          <a:off x="14292794" y="118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34935</xdr:rowOff>
    </xdr:from>
    <xdr:to>
      <xdr:col>20</xdr:col>
      <xdr:colOff>9525</xdr:colOff>
      <xdr:row>75</xdr:row>
      <xdr:rowOff>136535</xdr:rowOff>
    </xdr:to>
    <xdr:sp macro="" textlink="">
      <xdr:nvSpPr>
        <xdr:cNvPr id="652" name="円/楕円 651"/>
        <xdr:cNvSpPr/>
      </xdr:nvSpPr>
      <xdr:spPr>
        <a:xfrm>
          <a:off x="13652500" y="128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153062</xdr:rowOff>
    </xdr:from>
    <xdr:ext cx="534377" cy="259045"/>
    <xdr:sp macro="" textlink="">
      <xdr:nvSpPr>
        <xdr:cNvPr id="653" name="テキスト ボックス 652"/>
        <xdr:cNvSpPr txBox="1"/>
      </xdr:nvSpPr>
      <xdr:spPr>
        <a:xfrm>
          <a:off x="13436111" y="12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138802</xdr:rowOff>
    </xdr:from>
    <xdr:to>
      <xdr:col>23</xdr:col>
      <xdr:colOff>517525</xdr:colOff>
      <xdr:row>92</xdr:row>
      <xdr:rowOff>1260</xdr:rowOff>
    </xdr:to>
    <xdr:cxnSp macro="">
      <xdr:nvCxnSpPr>
        <xdr:cNvPr id="680" name="直線コネクタ 679"/>
        <xdr:cNvCxnSpPr/>
      </xdr:nvCxnSpPr>
      <xdr:spPr>
        <a:xfrm flipV="1">
          <a:off x="15481300" y="15740752"/>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1260</xdr:rowOff>
    </xdr:from>
    <xdr:to>
      <xdr:col>22</xdr:col>
      <xdr:colOff>365125</xdr:colOff>
      <xdr:row>92</xdr:row>
      <xdr:rowOff>107376</xdr:rowOff>
    </xdr:to>
    <xdr:cxnSp macro="">
      <xdr:nvCxnSpPr>
        <xdr:cNvPr id="683" name="直線コネクタ 682"/>
        <xdr:cNvCxnSpPr/>
      </xdr:nvCxnSpPr>
      <xdr:spPr>
        <a:xfrm flipV="1">
          <a:off x="14592300" y="15774660"/>
          <a:ext cx="889000" cy="1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107376</xdr:rowOff>
    </xdr:from>
    <xdr:to>
      <xdr:col>21</xdr:col>
      <xdr:colOff>161925</xdr:colOff>
      <xdr:row>92</xdr:row>
      <xdr:rowOff>136362</xdr:rowOff>
    </xdr:to>
    <xdr:cxnSp macro="">
      <xdr:nvCxnSpPr>
        <xdr:cNvPr id="686" name="直線コネクタ 685"/>
        <xdr:cNvCxnSpPr/>
      </xdr:nvCxnSpPr>
      <xdr:spPr>
        <a:xfrm flipV="1">
          <a:off x="13703300" y="15880776"/>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137162</xdr:rowOff>
    </xdr:from>
    <xdr:to>
      <xdr:col>19</xdr:col>
      <xdr:colOff>644525</xdr:colOff>
      <xdr:row>92</xdr:row>
      <xdr:rowOff>136362</xdr:rowOff>
    </xdr:to>
    <xdr:cxnSp macro="">
      <xdr:nvCxnSpPr>
        <xdr:cNvPr id="689" name="直線コネクタ 688"/>
        <xdr:cNvCxnSpPr/>
      </xdr:nvCxnSpPr>
      <xdr:spPr>
        <a:xfrm>
          <a:off x="12814300" y="15739112"/>
          <a:ext cx="889000" cy="1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88002</xdr:rowOff>
    </xdr:from>
    <xdr:to>
      <xdr:col>23</xdr:col>
      <xdr:colOff>568325</xdr:colOff>
      <xdr:row>92</xdr:row>
      <xdr:rowOff>18152</xdr:rowOff>
    </xdr:to>
    <xdr:sp macro="" textlink="">
      <xdr:nvSpPr>
        <xdr:cNvPr id="699" name="円/楕円 698"/>
        <xdr:cNvSpPr/>
      </xdr:nvSpPr>
      <xdr:spPr>
        <a:xfrm>
          <a:off x="16268700" y="156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110879</xdr:rowOff>
    </xdr:from>
    <xdr:ext cx="599010" cy="259045"/>
    <xdr:sp macro="" textlink="">
      <xdr:nvSpPr>
        <xdr:cNvPr id="700" name="公債費該当値テキスト"/>
        <xdr:cNvSpPr txBox="1"/>
      </xdr:nvSpPr>
      <xdr:spPr>
        <a:xfrm>
          <a:off x="16370300" y="155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190,157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121910</xdr:rowOff>
    </xdr:from>
    <xdr:to>
      <xdr:col>22</xdr:col>
      <xdr:colOff>415925</xdr:colOff>
      <xdr:row>92</xdr:row>
      <xdr:rowOff>52060</xdr:rowOff>
    </xdr:to>
    <xdr:sp macro="" textlink="">
      <xdr:nvSpPr>
        <xdr:cNvPr id="701" name="円/楕円 700"/>
        <xdr:cNvSpPr/>
      </xdr:nvSpPr>
      <xdr:spPr>
        <a:xfrm>
          <a:off x="15430500" y="1572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68587</xdr:rowOff>
    </xdr:from>
    <xdr:ext cx="599010" cy="259045"/>
    <xdr:sp macro="" textlink="">
      <xdr:nvSpPr>
        <xdr:cNvPr id="702" name="テキスト ボックス 701"/>
        <xdr:cNvSpPr txBox="1"/>
      </xdr:nvSpPr>
      <xdr:spPr>
        <a:xfrm>
          <a:off x="15181794" y="154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184,224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56576</xdr:rowOff>
    </xdr:from>
    <xdr:to>
      <xdr:col>21</xdr:col>
      <xdr:colOff>212725</xdr:colOff>
      <xdr:row>92</xdr:row>
      <xdr:rowOff>158176</xdr:rowOff>
    </xdr:to>
    <xdr:sp macro="" textlink="">
      <xdr:nvSpPr>
        <xdr:cNvPr id="703" name="円/楕円 702"/>
        <xdr:cNvSpPr/>
      </xdr:nvSpPr>
      <xdr:spPr>
        <a:xfrm>
          <a:off x="14541500" y="158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3253</xdr:rowOff>
    </xdr:from>
    <xdr:ext cx="599010" cy="259045"/>
    <xdr:sp macro="" textlink="">
      <xdr:nvSpPr>
        <xdr:cNvPr id="704" name="テキスト ボックス 703"/>
        <xdr:cNvSpPr txBox="1"/>
      </xdr:nvSpPr>
      <xdr:spPr>
        <a:xfrm>
          <a:off x="14292794" y="1560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85562</xdr:rowOff>
    </xdr:from>
    <xdr:to>
      <xdr:col>20</xdr:col>
      <xdr:colOff>9525</xdr:colOff>
      <xdr:row>93</xdr:row>
      <xdr:rowOff>15712</xdr:rowOff>
    </xdr:to>
    <xdr:sp macro="" textlink="">
      <xdr:nvSpPr>
        <xdr:cNvPr id="705" name="円/楕円 704"/>
        <xdr:cNvSpPr/>
      </xdr:nvSpPr>
      <xdr:spPr>
        <a:xfrm>
          <a:off x="13652500" y="158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32239</xdr:rowOff>
    </xdr:from>
    <xdr:ext cx="599010" cy="259045"/>
    <xdr:sp macro="" textlink="">
      <xdr:nvSpPr>
        <xdr:cNvPr id="706" name="テキスト ボックス 705"/>
        <xdr:cNvSpPr txBox="1"/>
      </xdr:nvSpPr>
      <xdr:spPr>
        <a:xfrm>
          <a:off x="13403794" y="1563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86362</xdr:rowOff>
    </xdr:from>
    <xdr:to>
      <xdr:col>18</xdr:col>
      <xdr:colOff>492125</xdr:colOff>
      <xdr:row>92</xdr:row>
      <xdr:rowOff>16512</xdr:rowOff>
    </xdr:to>
    <xdr:sp macro="" textlink="">
      <xdr:nvSpPr>
        <xdr:cNvPr id="707" name="円/楕円 706"/>
        <xdr:cNvSpPr/>
      </xdr:nvSpPr>
      <xdr:spPr>
        <a:xfrm>
          <a:off x="12763500" y="156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33039</xdr:rowOff>
    </xdr:from>
    <xdr:ext cx="599010" cy="259045"/>
    <xdr:sp macro="" textlink="">
      <xdr:nvSpPr>
        <xdr:cNvPr id="708" name="テキスト ボックス 707"/>
        <xdr:cNvSpPr txBox="1"/>
      </xdr:nvSpPr>
      <xdr:spPr>
        <a:xfrm>
          <a:off x="12514794" y="1546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消防費は、住民一人当たりのコストが</a:t>
          </a:r>
          <a:r>
            <a:rPr kumimoji="1" lang="en-US" altLang="ja-JP" sz="1100">
              <a:solidFill>
                <a:schemeClr val="dk1"/>
              </a:solidFill>
              <a:effectLst/>
              <a:latin typeface="+mn-lt"/>
              <a:ea typeface="+mn-ea"/>
              <a:cs typeface="+mn-cs"/>
            </a:rPr>
            <a:t>65,306</a:t>
          </a:r>
          <a:r>
            <a:rPr kumimoji="1" lang="ja-JP" altLang="ja-JP" sz="1100">
              <a:solidFill>
                <a:schemeClr val="dk1"/>
              </a:solidFill>
              <a:effectLst/>
              <a:latin typeface="+mn-lt"/>
              <a:ea typeface="+mn-ea"/>
              <a:cs typeface="+mn-cs"/>
            </a:rPr>
            <a:t>円となっており、類似団体と比較して一人当たりのコストが高い状況となっている。</a:t>
          </a:r>
          <a:r>
            <a:rPr kumimoji="1" lang="ja-JP" altLang="en-US" sz="1100">
              <a:solidFill>
                <a:schemeClr val="dk1"/>
              </a:solidFill>
              <a:effectLst/>
              <a:latin typeface="+mn-lt"/>
              <a:ea typeface="+mn-ea"/>
              <a:cs typeface="+mn-cs"/>
            </a:rPr>
            <a:t>継続事業となっている</a:t>
          </a:r>
          <a:r>
            <a:rPr kumimoji="1" lang="ja-JP" altLang="ja-JP" sz="1100">
              <a:solidFill>
                <a:schemeClr val="dk1"/>
              </a:solidFill>
              <a:effectLst/>
              <a:latin typeface="+mn-lt"/>
              <a:ea typeface="+mn-ea"/>
              <a:cs typeface="+mn-cs"/>
            </a:rPr>
            <a:t>デジタル防災行政無線整備事業（事業費：</a:t>
          </a:r>
          <a:r>
            <a:rPr kumimoji="1" lang="en-US" altLang="ja-JP" sz="1100">
              <a:solidFill>
                <a:schemeClr val="dk1"/>
              </a:solidFill>
              <a:effectLst/>
              <a:latin typeface="+mn-lt"/>
              <a:ea typeface="+mn-ea"/>
              <a:cs typeface="+mn-cs"/>
            </a:rPr>
            <a:t>231,903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大きな要因である。</a:t>
          </a:r>
          <a:r>
            <a:rPr kumimoji="1" lang="ja-JP" altLang="en-US" sz="1100">
              <a:solidFill>
                <a:schemeClr val="dk1"/>
              </a:solidFill>
              <a:effectLst/>
              <a:latin typeface="+mn-lt"/>
              <a:ea typeface="+mn-ea"/>
              <a:cs typeface="+mn-cs"/>
            </a:rPr>
            <a:t>また、商工費についても日原賑わい創出事業（</a:t>
          </a:r>
          <a:r>
            <a:rPr kumimoji="1" lang="en-US" altLang="ja-JP" sz="1100">
              <a:solidFill>
                <a:schemeClr val="dk1"/>
              </a:solidFill>
              <a:effectLst/>
              <a:latin typeface="+mn-lt"/>
              <a:ea typeface="+mn-ea"/>
              <a:cs typeface="+mn-cs"/>
            </a:rPr>
            <a:t>58,395</a:t>
          </a:r>
          <a:r>
            <a:rPr kumimoji="1" lang="ja-JP" altLang="en-US" sz="1100">
              <a:solidFill>
                <a:schemeClr val="dk1"/>
              </a:solidFill>
              <a:effectLst/>
              <a:latin typeface="+mn-lt"/>
              <a:ea typeface="+mn-ea"/>
              <a:cs typeface="+mn-cs"/>
            </a:rPr>
            <a:t>千円）の普通建設事業の実施による増加が要因となっている。</a:t>
          </a:r>
          <a:r>
            <a:rPr kumimoji="1" lang="ja-JP" altLang="ja-JP" sz="1100">
              <a:solidFill>
                <a:schemeClr val="dk1"/>
              </a:solidFill>
              <a:effectLst/>
              <a:latin typeface="+mn-lt"/>
              <a:ea typeface="+mn-ea"/>
              <a:cs typeface="+mn-cs"/>
            </a:rPr>
            <a:t>今後も人口減少が進行するなかで、第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次津和野町総合</a:t>
          </a:r>
          <a:r>
            <a:rPr kumimoji="1" lang="ja-JP" altLang="en-US" sz="1100">
              <a:solidFill>
                <a:schemeClr val="dk1"/>
              </a:solidFill>
              <a:effectLst/>
              <a:latin typeface="+mn-lt"/>
              <a:ea typeface="+mn-ea"/>
              <a:cs typeface="+mn-cs"/>
            </a:rPr>
            <a:t>振興</a:t>
          </a:r>
          <a:r>
            <a:rPr kumimoji="1" lang="ja-JP" altLang="ja-JP" sz="1100">
              <a:solidFill>
                <a:schemeClr val="dk1"/>
              </a:solidFill>
              <a:effectLst/>
              <a:latin typeface="+mn-lt"/>
              <a:ea typeface="+mn-ea"/>
              <a:cs typeface="+mn-cs"/>
            </a:rPr>
            <a:t>計画の基本理念である「人と自然に育まれ、温もりのある交流のまちづくり」を進めるためにも、行財政改革の推進に取り組み、質の高い行政サービスの提供による住民福祉の向上に努める。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財政調整基金については、</a:t>
          </a:r>
          <a:r>
            <a:rPr lang="ja-JP" altLang="en-US" sz="1100" b="0" i="0" baseline="0">
              <a:solidFill>
                <a:schemeClr val="dk1"/>
              </a:solidFill>
              <a:effectLst/>
              <a:latin typeface="+mn-lt"/>
              <a:ea typeface="+mn-ea"/>
              <a:cs typeface="+mn-cs"/>
            </a:rPr>
            <a:t>日原山村開発センター耐震改修事業（</a:t>
          </a:r>
          <a:r>
            <a:rPr lang="en-US" altLang="ja-JP" sz="1100" b="0" i="0" baseline="0">
              <a:solidFill>
                <a:schemeClr val="dk1"/>
              </a:solidFill>
              <a:effectLst/>
              <a:latin typeface="+mn-lt"/>
              <a:ea typeface="+mn-ea"/>
              <a:cs typeface="+mn-cs"/>
            </a:rPr>
            <a:t>22,689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IT</a:t>
          </a:r>
          <a:r>
            <a:rPr lang="ja-JP" altLang="en-US" sz="1100" b="0" i="0" baseline="0">
              <a:solidFill>
                <a:schemeClr val="dk1"/>
              </a:solidFill>
              <a:effectLst/>
              <a:latin typeface="+mn-lt"/>
              <a:ea typeface="+mn-ea"/>
              <a:cs typeface="+mn-cs"/>
            </a:rPr>
            <a:t>人材育成事業（</a:t>
          </a:r>
          <a:r>
            <a:rPr lang="en-US" altLang="ja-JP" sz="1100" b="0" i="0" baseline="0">
              <a:solidFill>
                <a:schemeClr val="dk1"/>
              </a:solidFill>
              <a:effectLst/>
              <a:latin typeface="+mn-lt"/>
              <a:ea typeface="+mn-ea"/>
              <a:cs typeface="+mn-cs"/>
            </a:rPr>
            <a:t>36,268</a:t>
          </a:r>
          <a:r>
            <a:rPr lang="ja-JP" altLang="en-US" sz="1100" b="0" i="0" baseline="0">
              <a:solidFill>
                <a:schemeClr val="dk1"/>
              </a:solidFill>
              <a:effectLst/>
              <a:latin typeface="+mn-lt"/>
              <a:ea typeface="+mn-ea"/>
              <a:cs typeface="+mn-cs"/>
            </a:rPr>
            <a:t>千円）等事業実施により</a:t>
          </a:r>
          <a:r>
            <a:rPr lang="en-US" altLang="ja-JP" sz="1100" b="0" i="0" baseline="0">
              <a:solidFill>
                <a:schemeClr val="dk1"/>
              </a:solidFill>
              <a:effectLst/>
              <a:latin typeface="+mn-lt"/>
              <a:ea typeface="+mn-ea"/>
              <a:cs typeface="+mn-cs"/>
            </a:rPr>
            <a:t>92,000</a:t>
          </a:r>
          <a:r>
            <a:rPr lang="ja-JP" altLang="en-US" sz="1100" b="0" i="0" baseline="0">
              <a:solidFill>
                <a:schemeClr val="dk1"/>
              </a:solidFill>
              <a:effectLst/>
              <a:latin typeface="+mn-lt"/>
              <a:ea typeface="+mn-ea"/>
              <a:cs typeface="+mn-cs"/>
            </a:rPr>
            <a:t>千円の</a:t>
          </a:r>
          <a:r>
            <a:rPr lang="ja-JP" altLang="ja-JP" sz="1100" b="0" i="0" baseline="0">
              <a:solidFill>
                <a:schemeClr val="dk1"/>
              </a:solidFill>
              <a:effectLst/>
              <a:latin typeface="+mn-lt"/>
              <a:ea typeface="+mn-ea"/>
              <a:cs typeface="+mn-cs"/>
            </a:rPr>
            <a:t>取崩しを行ったため基金残高は減少している。</a:t>
          </a:r>
          <a:endParaRPr lang="ja-JP" altLang="ja-JP" sz="1400">
            <a:effectLst/>
          </a:endParaRPr>
        </a:p>
        <a:p>
          <a:pPr rtl="0"/>
          <a:r>
            <a:rPr lang="ja-JP" altLang="ja-JP" sz="1100" b="0" i="0" baseline="0">
              <a:solidFill>
                <a:schemeClr val="dk1"/>
              </a:solidFill>
              <a:effectLst/>
              <a:latin typeface="+mn-lt"/>
              <a:ea typeface="+mn-ea"/>
              <a:cs typeface="+mn-cs"/>
            </a:rPr>
            <a:t>　今後も人口減少・景気低迷等による税収減や普通交付税の合併算定替分の縮減を見越し、更なる行財政改革の推進と投資的経費の抑制に努める。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すべての会計において黒字であり、全体の連結実質赤字比率では黒字となっている。一般会計及びその他の会計とも第３次津和野町行財政改革大綱実施計画に基づき、更なる改善に努める。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89.1</v>
          </cell>
        </row>
        <row r="53">
          <cell r="N53">
            <v>83.4</v>
          </cell>
        </row>
        <row r="55">
          <cell r="G55" t="str">
            <v>類似団体内平均値</v>
          </cell>
          <cell r="N55">
            <v>27</v>
          </cell>
        </row>
        <row r="57">
          <cell r="N57">
            <v>57.2</v>
          </cell>
        </row>
        <row r="72">
          <cell r="K72" t="str">
            <v>H24</v>
          </cell>
          <cell r="L72" t="str">
            <v>H25</v>
          </cell>
          <cell r="M72" t="str">
            <v>H26</v>
          </cell>
          <cell r="N72" t="str">
            <v>H27</v>
          </cell>
          <cell r="O72" t="str">
            <v>H28</v>
          </cell>
        </row>
        <row r="73">
          <cell r="G73" t="str">
            <v>当該団体値</v>
          </cell>
          <cell r="K73">
            <v>100.3</v>
          </cell>
          <cell r="L73">
            <v>104.4</v>
          </cell>
          <cell r="M73">
            <v>83.1</v>
          </cell>
          <cell r="N73">
            <v>89.1</v>
          </cell>
          <cell r="O73">
            <v>102.6</v>
          </cell>
        </row>
        <row r="75">
          <cell r="K75">
            <v>15.1</v>
          </cell>
          <cell r="L75">
            <v>13.2</v>
          </cell>
          <cell r="M75">
            <v>11.4</v>
          </cell>
          <cell r="N75">
            <v>10.9</v>
          </cell>
          <cell r="O75">
            <v>10.9</v>
          </cell>
        </row>
        <row r="77">
          <cell r="G77" t="str">
            <v>類似団体内平均値</v>
          </cell>
          <cell r="K77">
            <v>28.4</v>
          </cell>
          <cell r="L77">
            <v>20.5</v>
          </cell>
          <cell r="M77">
            <v>17.899999999999999</v>
          </cell>
          <cell r="N77">
            <v>27</v>
          </cell>
          <cell r="O77">
            <v>25.4</v>
          </cell>
        </row>
        <row r="79">
          <cell r="K79">
            <v>11.4</v>
          </cell>
          <cell r="L79">
            <v>10.5</v>
          </cell>
          <cell r="M79">
            <v>9.5</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9640730</v>
      </c>
      <c r="BO4" s="411"/>
      <c r="BP4" s="411"/>
      <c r="BQ4" s="411"/>
      <c r="BR4" s="411"/>
      <c r="BS4" s="411"/>
      <c r="BT4" s="411"/>
      <c r="BU4" s="412"/>
      <c r="BV4" s="410">
        <v>10057905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1.8</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9478086</v>
      </c>
      <c r="BO5" s="416"/>
      <c r="BP5" s="416"/>
      <c r="BQ5" s="416"/>
      <c r="BR5" s="416"/>
      <c r="BS5" s="416"/>
      <c r="BT5" s="416"/>
      <c r="BU5" s="417"/>
      <c r="BV5" s="415">
        <v>9796445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90.7</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162644</v>
      </c>
      <c r="BO6" s="416"/>
      <c r="BP6" s="416"/>
      <c r="BQ6" s="416"/>
      <c r="BR6" s="416"/>
      <c r="BS6" s="416"/>
      <c r="BT6" s="416"/>
      <c r="BU6" s="417"/>
      <c r="BV6" s="415">
        <v>261460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94.2</v>
      </c>
      <c r="CU6" s="562"/>
      <c r="CV6" s="562"/>
      <c r="CW6" s="562"/>
      <c r="CX6" s="562"/>
      <c r="CY6" s="562"/>
      <c r="CZ6" s="562"/>
      <c r="DA6" s="563"/>
      <c r="DB6" s="561">
        <v>91.3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77700</v>
      </c>
      <c r="BO7" s="416"/>
      <c r="BP7" s="416"/>
      <c r="BQ7" s="416"/>
      <c r="BR7" s="416"/>
      <c r="BS7" s="416"/>
      <c r="BT7" s="416"/>
      <c r="BU7" s="417"/>
      <c r="BV7" s="415">
        <v>126877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4766778</v>
      </c>
      <c r="CU7" s="416"/>
      <c r="CV7" s="416"/>
      <c r="CW7" s="416"/>
      <c r="CX7" s="416"/>
      <c r="CY7" s="416"/>
      <c r="CZ7" s="416"/>
      <c r="DA7" s="417"/>
      <c r="DB7" s="415">
        <v>4967918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84944</v>
      </c>
      <c r="BO8" s="416"/>
      <c r="BP8" s="416"/>
      <c r="BQ8" s="416"/>
      <c r="BR8" s="416"/>
      <c r="BS8" s="416"/>
      <c r="BT8" s="416"/>
      <c r="BU8" s="417"/>
      <c r="BV8" s="415">
        <v>134583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7653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-49639</v>
      </c>
      <c r="BO9" s="416"/>
      <c r="BP9" s="416"/>
      <c r="BQ9" s="416"/>
      <c r="BR9" s="416"/>
      <c r="BS9" s="416"/>
      <c r="BT9" s="416"/>
      <c r="BU9" s="417"/>
      <c r="BV9" s="415">
        <v>62090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23.5</v>
      </c>
      <c r="CU9" s="386"/>
      <c r="CV9" s="386"/>
      <c r="CW9" s="386"/>
      <c r="CX9" s="386"/>
      <c r="CY9" s="386"/>
      <c r="CZ9" s="386"/>
      <c r="DA9" s="387"/>
      <c r="DB9" s="385">
        <v>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8427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6520</v>
      </c>
      <c r="BO10" s="416"/>
      <c r="BP10" s="416"/>
      <c r="BQ10" s="416"/>
      <c r="BR10" s="416"/>
      <c r="BS10" s="416"/>
      <c r="BT10" s="416"/>
      <c r="BU10" s="417"/>
      <c r="BV10" s="415">
        <v>6702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257125</v>
      </c>
      <c r="BO11" s="416"/>
      <c r="BP11" s="416"/>
      <c r="BQ11" s="416"/>
      <c r="BR11" s="416"/>
      <c r="BS11" s="416"/>
      <c r="BT11" s="416"/>
      <c r="BU11" s="417"/>
      <c r="BV11" s="415">
        <v>163839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7761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92000</v>
      </c>
      <c r="BO12" s="416"/>
      <c r="BP12" s="416"/>
      <c r="BQ12" s="416"/>
      <c r="BR12" s="416"/>
      <c r="BS12" s="416"/>
      <c r="BT12" s="416"/>
      <c r="BU12" s="417"/>
      <c r="BV12" s="415">
        <v>108000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7703</v>
      </c>
      <c r="S13" s="517"/>
      <c r="T13" s="517"/>
      <c r="U13" s="517"/>
      <c r="V13" s="518"/>
      <c r="W13" s="504" t="s">
        <v>124</v>
      </c>
      <c r="X13" s="428"/>
      <c r="Y13" s="428"/>
      <c r="Z13" s="428"/>
      <c r="AA13" s="428"/>
      <c r="AB13" s="429"/>
      <c r="AC13" s="391">
        <v>714</v>
      </c>
      <c r="AD13" s="392"/>
      <c r="AE13" s="392"/>
      <c r="AF13" s="392"/>
      <c r="AG13" s="393"/>
      <c r="AH13" s="391">
        <v>735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122006</v>
      </c>
      <c r="BO13" s="416"/>
      <c r="BP13" s="416"/>
      <c r="BQ13" s="416"/>
      <c r="BR13" s="416"/>
      <c r="BS13" s="416"/>
      <c r="BT13" s="416"/>
      <c r="BU13" s="417"/>
      <c r="BV13" s="415">
        <v>124631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10.9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7902</v>
      </c>
      <c r="S14" s="517"/>
      <c r="T14" s="517"/>
      <c r="U14" s="517"/>
      <c r="V14" s="518"/>
      <c r="W14" s="519"/>
      <c r="X14" s="431"/>
      <c r="Y14" s="431"/>
      <c r="Z14" s="431"/>
      <c r="AA14" s="431"/>
      <c r="AB14" s="432"/>
      <c r="AC14" s="509">
        <v>18.5</v>
      </c>
      <c r="AD14" s="510"/>
      <c r="AE14" s="510"/>
      <c r="AF14" s="510"/>
      <c r="AG14" s="511"/>
      <c r="AH14" s="509">
        <v>17.7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102.6</v>
      </c>
      <c r="CU14" s="488"/>
      <c r="CV14" s="488"/>
      <c r="CW14" s="488"/>
      <c r="CX14" s="488"/>
      <c r="CY14" s="488"/>
      <c r="CZ14" s="488"/>
      <c r="DA14" s="489"/>
      <c r="DB14" s="520">
        <v>89.1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7846</v>
      </c>
      <c r="S15" s="517"/>
      <c r="T15" s="517"/>
      <c r="U15" s="517"/>
      <c r="V15" s="518"/>
      <c r="W15" s="504" t="s">
        <v>130</v>
      </c>
      <c r="X15" s="428"/>
      <c r="Y15" s="428"/>
      <c r="Z15" s="428"/>
      <c r="AA15" s="428"/>
      <c r="AB15" s="429"/>
      <c r="AC15" s="391">
        <v>686</v>
      </c>
      <c r="AD15" s="392"/>
      <c r="AE15" s="392"/>
      <c r="AF15" s="392"/>
      <c r="AG15" s="393"/>
      <c r="AH15" s="391">
        <v>818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718171</v>
      </c>
      <c r="BO15" s="411"/>
      <c r="BP15" s="411"/>
      <c r="BQ15" s="411"/>
      <c r="BR15" s="411"/>
      <c r="BS15" s="411"/>
      <c r="BT15" s="411"/>
      <c r="BU15" s="412"/>
      <c r="BV15" s="410">
        <v>717861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17.8</v>
      </c>
      <c r="AD16" s="510"/>
      <c r="AE16" s="510"/>
      <c r="AF16" s="510"/>
      <c r="AG16" s="511"/>
      <c r="AH16" s="509">
        <v>19.7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4168405</v>
      </c>
      <c r="BO16" s="416"/>
      <c r="BP16" s="416"/>
      <c r="BQ16" s="416"/>
      <c r="BR16" s="416"/>
      <c r="BS16" s="416"/>
      <c r="BT16" s="416"/>
      <c r="BU16" s="417"/>
      <c r="BV16" s="415">
        <v>4152658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2451</v>
      </c>
      <c r="AD17" s="392"/>
      <c r="AE17" s="392"/>
      <c r="AF17" s="392"/>
      <c r="AG17" s="393"/>
      <c r="AH17" s="391">
        <v>2597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891506</v>
      </c>
      <c r="BO17" s="416"/>
      <c r="BP17" s="416"/>
      <c r="BQ17" s="416"/>
      <c r="BR17" s="416"/>
      <c r="BS17" s="416"/>
      <c r="BT17" s="416"/>
      <c r="BU17" s="417"/>
      <c r="BV17" s="415">
        <v>894296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307.02999999999997</v>
      </c>
      <c r="M18" s="480"/>
      <c r="N18" s="480"/>
      <c r="O18" s="480"/>
      <c r="P18" s="480"/>
      <c r="Q18" s="480"/>
      <c r="R18" s="481"/>
      <c r="S18" s="481"/>
      <c r="T18" s="481"/>
      <c r="U18" s="481"/>
      <c r="V18" s="482"/>
      <c r="W18" s="496"/>
      <c r="X18" s="497"/>
      <c r="Y18" s="497"/>
      <c r="Z18" s="497"/>
      <c r="AA18" s="497"/>
      <c r="AB18" s="505"/>
      <c r="AC18" s="379">
        <v>63.6</v>
      </c>
      <c r="AD18" s="380"/>
      <c r="AE18" s="380"/>
      <c r="AF18" s="380"/>
      <c r="AG18" s="483"/>
      <c r="AH18" s="379">
        <v>62.6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4353192</v>
      </c>
      <c r="BO18" s="416"/>
      <c r="BP18" s="416"/>
      <c r="BQ18" s="416"/>
      <c r="BR18" s="416"/>
      <c r="BS18" s="416"/>
      <c r="BT18" s="416"/>
      <c r="BU18" s="417"/>
      <c r="BV18" s="415">
        <v>4379107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6127350</v>
      </c>
      <c r="BO19" s="416"/>
      <c r="BP19" s="416"/>
      <c r="BQ19" s="416"/>
      <c r="BR19" s="416"/>
      <c r="BS19" s="416"/>
      <c r="BT19" s="416"/>
      <c r="BU19" s="417"/>
      <c r="BV19" s="415">
        <v>6139978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3300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12934861</v>
      </c>
      <c r="BO23" s="416"/>
      <c r="BP23" s="416"/>
      <c r="BQ23" s="416"/>
      <c r="BR23" s="416"/>
      <c r="BS23" s="416"/>
      <c r="BT23" s="416"/>
      <c r="BU23" s="417"/>
      <c r="BV23" s="415">
        <v>12733481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6570</v>
      </c>
      <c r="R24" s="392"/>
      <c r="S24" s="392"/>
      <c r="T24" s="392"/>
      <c r="U24" s="392"/>
      <c r="V24" s="393"/>
      <c r="W24" s="457"/>
      <c r="X24" s="448"/>
      <c r="Y24" s="449"/>
      <c r="Z24" s="388" t="s">
        <v>153</v>
      </c>
      <c r="AA24" s="389"/>
      <c r="AB24" s="389"/>
      <c r="AC24" s="389"/>
      <c r="AD24" s="389"/>
      <c r="AE24" s="389"/>
      <c r="AF24" s="389"/>
      <c r="AG24" s="390"/>
      <c r="AH24" s="391">
        <v>123</v>
      </c>
      <c r="AI24" s="392"/>
      <c r="AJ24" s="392"/>
      <c r="AK24" s="392"/>
      <c r="AL24" s="393"/>
      <c r="AM24" s="391">
        <v>379578</v>
      </c>
      <c r="AN24" s="392"/>
      <c r="AO24" s="392"/>
      <c r="AP24" s="392"/>
      <c r="AQ24" s="392"/>
      <c r="AR24" s="393"/>
      <c r="AS24" s="391">
        <v>3086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9275123</v>
      </c>
      <c r="BO24" s="416"/>
      <c r="BP24" s="416"/>
      <c r="BQ24" s="416"/>
      <c r="BR24" s="416"/>
      <c r="BS24" s="416"/>
      <c r="BT24" s="416"/>
      <c r="BU24" s="417"/>
      <c r="BV24" s="415">
        <v>8968958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5535</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315244</v>
      </c>
      <c r="BO25" s="411"/>
      <c r="BP25" s="411"/>
      <c r="BQ25" s="411"/>
      <c r="BR25" s="411"/>
      <c r="BS25" s="411"/>
      <c r="BT25" s="411"/>
      <c r="BU25" s="412"/>
      <c r="BV25" s="410">
        <v>262118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5040</v>
      </c>
      <c r="R26" s="392"/>
      <c r="S26" s="392"/>
      <c r="T26" s="392"/>
      <c r="U26" s="392"/>
      <c r="V26" s="393"/>
      <c r="W26" s="457"/>
      <c r="X26" s="448"/>
      <c r="Y26" s="449"/>
      <c r="Z26" s="388" t="s">
        <v>159</v>
      </c>
      <c r="AA26" s="470"/>
      <c r="AB26" s="470"/>
      <c r="AC26" s="470"/>
      <c r="AD26" s="470"/>
      <c r="AE26" s="470"/>
      <c r="AF26" s="470"/>
      <c r="AG26" s="471"/>
      <c r="AH26" s="391">
        <v>7</v>
      </c>
      <c r="AI26" s="392"/>
      <c r="AJ26" s="392"/>
      <c r="AK26" s="392"/>
      <c r="AL26" s="393"/>
      <c r="AM26" s="391">
        <v>24444</v>
      </c>
      <c r="AN26" s="392"/>
      <c r="AO26" s="392"/>
      <c r="AP26" s="392"/>
      <c r="AQ26" s="392"/>
      <c r="AR26" s="393"/>
      <c r="AS26" s="391">
        <v>3492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2800</v>
      </c>
      <c r="R27" s="392"/>
      <c r="S27" s="392"/>
      <c r="T27" s="392"/>
      <c r="U27" s="392"/>
      <c r="V27" s="393"/>
      <c r="W27" s="457"/>
      <c r="X27" s="448"/>
      <c r="Y27" s="449"/>
      <c r="Z27" s="388" t="s">
        <v>162</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503593</v>
      </c>
      <c r="BO27" s="419"/>
      <c r="BP27" s="419"/>
      <c r="BQ27" s="419"/>
      <c r="BR27" s="419"/>
      <c r="BS27" s="419"/>
      <c r="BT27" s="419"/>
      <c r="BU27" s="420"/>
      <c r="BV27" s="418">
        <v>503583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2360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1443807</v>
      </c>
      <c r="BO28" s="411"/>
      <c r="BP28" s="411"/>
      <c r="BQ28" s="411"/>
      <c r="BR28" s="411"/>
      <c r="BS28" s="411"/>
      <c r="BT28" s="411"/>
      <c r="BU28" s="412"/>
      <c r="BV28" s="410">
        <v>1529287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1970</v>
      </c>
      <c r="R29" s="392"/>
      <c r="S29" s="392"/>
      <c r="T29" s="392"/>
      <c r="U29" s="392"/>
      <c r="V29" s="393"/>
      <c r="W29" s="458"/>
      <c r="X29" s="459"/>
      <c r="Y29" s="460"/>
      <c r="Z29" s="388" t="s">
        <v>169</v>
      </c>
      <c r="AA29" s="389"/>
      <c r="AB29" s="389"/>
      <c r="AC29" s="389"/>
      <c r="AD29" s="389"/>
      <c r="AE29" s="389"/>
      <c r="AF29" s="389"/>
      <c r="AG29" s="390"/>
      <c r="AH29" s="391">
        <v>123</v>
      </c>
      <c r="AI29" s="392"/>
      <c r="AJ29" s="392"/>
      <c r="AK29" s="392"/>
      <c r="AL29" s="393"/>
      <c r="AM29" s="391">
        <v>379578</v>
      </c>
      <c r="AN29" s="392"/>
      <c r="AO29" s="392"/>
      <c r="AP29" s="392"/>
      <c r="AQ29" s="392"/>
      <c r="AR29" s="393"/>
      <c r="AS29" s="391">
        <v>3086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1168720</v>
      </c>
      <c r="BO29" s="416"/>
      <c r="BP29" s="416"/>
      <c r="BQ29" s="416"/>
      <c r="BR29" s="416"/>
      <c r="BS29" s="416"/>
      <c r="BT29" s="416"/>
      <c r="BU29" s="417"/>
      <c r="BV29" s="415">
        <v>1379305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1365079</v>
      </c>
      <c r="BO30" s="419"/>
      <c r="BP30" s="419"/>
      <c r="BQ30" s="419"/>
      <c r="BR30" s="419"/>
      <c r="BS30" s="419"/>
      <c r="BT30" s="419"/>
      <c r="BU30" s="420"/>
      <c r="BV30" s="418">
        <v>1331834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鹿足郡事務組合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（株）津和野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奨学基金特別会計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鹿足郡養護老人ホーム組合（普通）</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（株）日原リゾート開発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診療所特別会計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鹿足郡養護老人ホーム組合（介護）</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（株）杣の里よこみち</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介護老人保健施設事業特別会計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益田地区広域市町村圏事務組合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（株）石西社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鹿足郡不燃物処理組合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（有）フロンティア日原</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島根県市町村総合事務組合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島根県後期高齢者医療広域連合（普通）</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島根県後期高齢者医療広域連合（後期高齢）</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XFD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3.32</v>
      </c>
      <c r="G34" s="33">
        <v>3.95</v>
      </c>
      <c r="H34" s="33">
        <v>4.45</v>
      </c>
      <c r="I34" s="33">
        <v>4.91</v>
      </c>
      <c r="J34" s="34">
        <v>5.42</v>
      </c>
      <c r="K34" s="22"/>
      <c r="L34" s="22"/>
      <c r="M34" s="22"/>
      <c r="N34" s="22"/>
      <c r="O34" s="22"/>
      <c r="P34" s="22"/>
    </row>
    <row r="35" spans="1:16" ht="39" customHeight="1" x14ac:dyDescent="0.15">
      <c r="A35" s="22"/>
      <c r="B35" s="35"/>
      <c r="C35" s="1178" t="s">
        <v>527</v>
      </c>
      <c r="D35" s="1179"/>
      <c r="E35" s="1180"/>
      <c r="F35" s="36">
        <v>1.66</v>
      </c>
      <c r="G35" s="37">
        <v>2.09</v>
      </c>
      <c r="H35" s="37">
        <v>1.36</v>
      </c>
      <c r="I35" s="37">
        <v>2.67</v>
      </c>
      <c r="J35" s="38">
        <v>1.76</v>
      </c>
      <c r="K35" s="22"/>
      <c r="L35" s="22"/>
      <c r="M35" s="22"/>
      <c r="N35" s="22"/>
      <c r="O35" s="22"/>
      <c r="P35" s="22"/>
    </row>
    <row r="36" spans="1:16" ht="39" customHeight="1" x14ac:dyDescent="0.15">
      <c r="A36" s="22"/>
      <c r="B36" s="35"/>
      <c r="C36" s="1178" t="s">
        <v>528</v>
      </c>
      <c r="D36" s="1179"/>
      <c r="E36" s="1180"/>
      <c r="F36" s="36">
        <v>0.03</v>
      </c>
      <c r="G36" s="37">
        <v>0.22</v>
      </c>
      <c r="H36" s="37">
        <v>0.11</v>
      </c>
      <c r="I36" s="37">
        <v>0.69</v>
      </c>
      <c r="J36" s="38">
        <v>0.85</v>
      </c>
      <c r="K36" s="22"/>
      <c r="L36" s="22"/>
      <c r="M36" s="22"/>
      <c r="N36" s="22"/>
      <c r="O36" s="22"/>
      <c r="P36" s="22"/>
    </row>
    <row r="37" spans="1:16" ht="39" customHeight="1" x14ac:dyDescent="0.15">
      <c r="A37" s="22"/>
      <c r="B37" s="35"/>
      <c r="C37" s="1178" t="s">
        <v>529</v>
      </c>
      <c r="D37" s="1179"/>
      <c r="E37" s="1180"/>
      <c r="F37" s="36">
        <v>0.19</v>
      </c>
      <c r="G37" s="37">
        <v>0.39</v>
      </c>
      <c r="H37" s="37">
        <v>0.71</v>
      </c>
      <c r="I37" s="37">
        <v>0.41</v>
      </c>
      <c r="J37" s="38">
        <v>0.48</v>
      </c>
      <c r="K37" s="22"/>
      <c r="L37" s="22"/>
      <c r="M37" s="22"/>
      <c r="N37" s="22"/>
      <c r="O37" s="22"/>
      <c r="P37" s="22"/>
    </row>
    <row r="38" spans="1:16" ht="39" customHeight="1" x14ac:dyDescent="0.15">
      <c r="A38" s="22"/>
      <c r="B38" s="35"/>
      <c r="C38" s="1178" t="s">
        <v>530</v>
      </c>
      <c r="D38" s="1179"/>
      <c r="E38" s="1180"/>
      <c r="F38" s="36">
        <v>0.1</v>
      </c>
      <c r="G38" s="37">
        <v>0.16</v>
      </c>
      <c r="H38" s="37">
        <v>0</v>
      </c>
      <c r="I38" s="37">
        <v>0.15</v>
      </c>
      <c r="J38" s="38">
        <v>0.17</v>
      </c>
      <c r="K38" s="22"/>
      <c r="L38" s="22"/>
      <c r="M38" s="22"/>
      <c r="N38" s="22"/>
      <c r="O38" s="22"/>
      <c r="P38" s="22"/>
    </row>
    <row r="39" spans="1:16" ht="39" customHeight="1" x14ac:dyDescent="0.15">
      <c r="A39" s="22"/>
      <c r="B39" s="35"/>
      <c r="C39" s="1178" t="s">
        <v>531</v>
      </c>
      <c r="D39" s="1179"/>
      <c r="E39" s="1180"/>
      <c r="F39" s="36">
        <v>0.04</v>
      </c>
      <c r="G39" s="37">
        <v>0.04</v>
      </c>
      <c r="H39" s="37">
        <v>7.0000000000000007E-2</v>
      </c>
      <c r="I39" s="37">
        <v>7.0000000000000007E-2</v>
      </c>
      <c r="J39" s="38">
        <v>0.11</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7.0000000000000007E-2</v>
      </c>
      <c r="K40" s="22"/>
      <c r="L40" s="22"/>
      <c r="M40" s="22"/>
      <c r="N40" s="22"/>
      <c r="O40" s="22"/>
      <c r="P40" s="22"/>
    </row>
    <row r="41" spans="1:16" ht="39" customHeight="1" x14ac:dyDescent="0.15">
      <c r="A41" s="22"/>
      <c r="B41" s="35"/>
      <c r="C41" s="1178" t="s">
        <v>533</v>
      </c>
      <c r="D41" s="1179"/>
      <c r="E41" s="1180"/>
      <c r="F41" s="36">
        <v>0.04</v>
      </c>
      <c r="G41" s="37">
        <v>0.04</v>
      </c>
      <c r="H41" s="37">
        <v>0.02</v>
      </c>
      <c r="I41" s="37">
        <v>0.02</v>
      </c>
      <c r="J41" s="38">
        <v>0.03</v>
      </c>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0.25</v>
      </c>
      <c r="G43" s="42">
        <v>0.11</v>
      </c>
      <c r="H43" s="42">
        <v>0.1</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election sqref="A1:XFD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1440</v>
      </c>
      <c r="L45" s="60">
        <v>1316</v>
      </c>
      <c r="M45" s="60">
        <v>1327</v>
      </c>
      <c r="N45" s="60">
        <v>1292</v>
      </c>
      <c r="O45" s="61">
        <v>1219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236</v>
      </c>
      <c r="L48" s="64">
        <v>238</v>
      </c>
      <c r="M48" s="64">
        <v>270</v>
      </c>
      <c r="N48" s="64">
        <v>262</v>
      </c>
      <c r="O48" s="65">
        <v>266</v>
      </c>
      <c r="P48" s="48"/>
      <c r="Q48" s="48"/>
      <c r="R48" s="48"/>
      <c r="S48" s="48"/>
      <c r="T48" s="48"/>
      <c r="U48" s="48"/>
    </row>
    <row r="49" spans="1:21" ht="30.75" customHeight="1" x14ac:dyDescent="0.15">
      <c r="A49" s="48"/>
      <c r="B49" s="1196"/>
      <c r="C49" s="1197"/>
      <c r="D49" s="62"/>
      <c r="E49" s="1188" t="s">
        <v>16</v>
      </c>
      <c r="F49" s="1188"/>
      <c r="G49" s="1188"/>
      <c r="H49" s="1188"/>
      <c r="I49" s="1188"/>
      <c r="J49" s="1189"/>
      <c r="K49" s="63">
        <v>74</v>
      </c>
      <c r="L49" s="64">
        <v>74</v>
      </c>
      <c r="M49" s="64">
        <v>32</v>
      </c>
      <c r="N49" s="64">
        <v>31</v>
      </c>
      <c r="O49" s="65">
        <v>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22</v>
      </c>
      <c r="L50" s="64">
        <v>19</v>
      </c>
      <c r="M50" s="64">
        <v>18</v>
      </c>
      <c r="N50" s="64">
        <v>11</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1277</v>
      </c>
      <c r="L52" s="64">
        <v>1218</v>
      </c>
      <c r="M52" s="64">
        <v>1252</v>
      </c>
      <c r="N52" s="64">
        <v>1171</v>
      </c>
      <c r="O52" s="65">
        <v>1112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495</v>
      </c>
      <c r="L53" s="69">
        <v>429</v>
      </c>
      <c r="M53" s="69">
        <v>395</v>
      </c>
      <c r="N53" s="69">
        <v>425</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sqref="A1:XFD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11853</v>
      </c>
      <c r="J41" s="83">
        <v>12105</v>
      </c>
      <c r="K41" s="83">
        <v>12340</v>
      </c>
      <c r="L41" s="83">
        <v>12733</v>
      </c>
      <c r="M41" s="84">
        <v>12935</v>
      </c>
    </row>
    <row r="42" spans="2:13" ht="27.75" customHeight="1" x14ac:dyDescent="0.15">
      <c r="B42" s="1204"/>
      <c r="C42" s="1205"/>
      <c r="D42" s="85"/>
      <c r="E42" s="1208" t="s">
        <v>26</v>
      </c>
      <c r="F42" s="1208"/>
      <c r="G42" s="1208"/>
      <c r="H42" s="1209"/>
      <c r="I42" s="86">
        <v>141</v>
      </c>
      <c r="J42" s="87">
        <v>122</v>
      </c>
      <c r="K42" s="87">
        <v>104</v>
      </c>
      <c r="L42" s="87">
        <v>93</v>
      </c>
      <c r="M42" s="88">
        <v>83</v>
      </c>
    </row>
    <row r="43" spans="2:13" ht="27.75" customHeight="1" x14ac:dyDescent="0.15">
      <c r="B43" s="1204"/>
      <c r="C43" s="1205"/>
      <c r="D43" s="85"/>
      <c r="E43" s="1208" t="s">
        <v>27</v>
      </c>
      <c r="F43" s="1208"/>
      <c r="G43" s="1208"/>
      <c r="H43" s="1209"/>
      <c r="I43" s="86">
        <v>3637</v>
      </c>
      <c r="J43" s="87">
        <v>3616</v>
      </c>
      <c r="K43" s="87">
        <v>3495</v>
      </c>
      <c r="L43" s="87">
        <v>3456</v>
      </c>
      <c r="M43" s="88">
        <v>3455</v>
      </c>
    </row>
    <row r="44" spans="2:13" ht="27.75" customHeight="1" x14ac:dyDescent="0.15">
      <c r="B44" s="1204"/>
      <c r="C44" s="1205"/>
      <c r="D44" s="85"/>
      <c r="E44" s="1208" t="s">
        <v>28</v>
      </c>
      <c r="F44" s="1208"/>
      <c r="G44" s="1208"/>
      <c r="H44" s="1209"/>
      <c r="I44" s="86">
        <v>211</v>
      </c>
      <c r="J44" s="87">
        <v>138</v>
      </c>
      <c r="K44" s="87">
        <v>117</v>
      </c>
      <c r="L44" s="87">
        <v>92</v>
      </c>
      <c r="M44" s="88">
        <v>69</v>
      </c>
    </row>
    <row r="45" spans="2:13" ht="27.75" customHeight="1" x14ac:dyDescent="0.15">
      <c r="B45" s="1204"/>
      <c r="C45" s="1205"/>
      <c r="D45" s="85"/>
      <c r="E45" s="1208" t="s">
        <v>29</v>
      </c>
      <c r="F45" s="1208"/>
      <c r="G45" s="1208"/>
      <c r="H45" s="1209"/>
      <c r="I45" s="86">
        <v>1372</v>
      </c>
      <c r="J45" s="87">
        <v>1350</v>
      </c>
      <c r="K45" s="87">
        <v>1256</v>
      </c>
      <c r="L45" s="87">
        <v>1235</v>
      </c>
      <c r="M45" s="88">
        <v>1198</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2770</v>
      </c>
      <c r="J50" s="87">
        <v>3107</v>
      </c>
      <c r="K50" s="87">
        <v>3421</v>
      </c>
      <c r="L50" s="87">
        <v>3406</v>
      </c>
      <c r="M50" s="88">
        <v>3144</v>
      </c>
    </row>
    <row r="51" spans="2:13" ht="27.75" customHeight="1" x14ac:dyDescent="0.15">
      <c r="B51" s="1204"/>
      <c r="C51" s="1205"/>
      <c r="D51" s="85"/>
      <c r="E51" s="1208" t="s">
        <v>36</v>
      </c>
      <c r="F51" s="1208"/>
      <c r="G51" s="1208"/>
      <c r="H51" s="1209"/>
      <c r="I51" s="86">
        <v>333</v>
      </c>
      <c r="J51" s="87">
        <v>332</v>
      </c>
      <c r="K51" s="87">
        <v>329</v>
      </c>
      <c r="L51" s="87">
        <v>334</v>
      </c>
      <c r="M51" s="88">
        <v>300</v>
      </c>
    </row>
    <row r="52" spans="2:13" ht="27.75" customHeight="1" x14ac:dyDescent="0.15">
      <c r="B52" s="1206"/>
      <c r="C52" s="1207"/>
      <c r="D52" s="85"/>
      <c r="E52" s="1208" t="s">
        <v>37</v>
      </c>
      <c r="F52" s="1208"/>
      <c r="G52" s="1208"/>
      <c r="H52" s="1209"/>
      <c r="I52" s="86">
        <v>10219</v>
      </c>
      <c r="J52" s="87">
        <v>9865</v>
      </c>
      <c r="K52" s="87">
        <v>10430</v>
      </c>
      <c r="L52" s="87">
        <v>10451</v>
      </c>
      <c r="M52" s="88">
        <v>10507</v>
      </c>
    </row>
    <row r="53" spans="2:13" ht="27.75" customHeight="1" thickBot="1" x14ac:dyDescent="0.2">
      <c r="B53" s="1210" t="s">
        <v>21</v>
      </c>
      <c r="C53" s="1211"/>
      <c r="D53" s="92"/>
      <c r="E53" s="1212" t="s">
        <v>38</v>
      </c>
      <c r="F53" s="1212"/>
      <c r="G53" s="1212"/>
      <c r="H53" s="1213"/>
      <c r="I53" s="93">
        <v>3892</v>
      </c>
      <c r="J53" s="94">
        <v>4028</v>
      </c>
      <c r="K53" s="94">
        <v>3132</v>
      </c>
      <c r="L53" s="94">
        <v>3419</v>
      </c>
      <c r="M53" s="95">
        <v>3789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zoomScale="85" zoomScaleNormal="8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3" t="s">
        <v>563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557</v>
      </c>
      <c r="H51" s="1246"/>
      <c r="I51" s="1251" t="s">
        <v>558</v>
      </c>
      <c r="J51" s="1251"/>
      <c r="K51" s="1255"/>
      <c r="L51" s="1255"/>
      <c r="M51" s="1255"/>
      <c r="N51" s="1221">
        <v>89.1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564</v>
      </c>
      <c r="J53" s="1231"/>
      <c r="K53" s="1256"/>
      <c r="L53" s="1256"/>
      <c r="M53" s="1256"/>
      <c r="N53" s="1253">
        <v>83.4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559</v>
      </c>
      <c r="H55" s="1226"/>
      <c r="I55" s="1231" t="s">
        <v>558</v>
      </c>
      <c r="J55" s="1231"/>
      <c r="K55" s="1255"/>
      <c r="L55" s="1255"/>
      <c r="M55" s="1255"/>
      <c r="N55" s="1221">
        <v>27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564</v>
      </c>
      <c r="J57" s="1223"/>
      <c r="K57" s="1256"/>
      <c r="L57" s="1256"/>
      <c r="M57" s="1256"/>
      <c r="N57" s="1253">
        <v>57.2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3" t="s">
        <v>565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557</v>
      </c>
      <c r="H73" s="1246"/>
      <c r="I73" s="1251" t="s">
        <v>558</v>
      </c>
      <c r="J73" s="1251"/>
      <c r="K73" s="1232">
        <v>100.3</v>
      </c>
      <c r="L73" s="1232">
        <v>104.4</v>
      </c>
      <c r="M73" s="1221">
        <v>83.1</v>
      </c>
      <c r="N73" s="1221">
        <v>89.1</v>
      </c>
      <c r="O73" s="1221">
        <v>102.6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562</v>
      </c>
      <c r="J75" s="1231"/>
      <c r="K75" s="1253">
        <v>15.1</v>
      </c>
      <c r="L75" s="1253">
        <v>13.2</v>
      </c>
      <c r="M75" s="1253">
        <v>11.4</v>
      </c>
      <c r="N75" s="1253">
        <v>10.9</v>
      </c>
      <c r="O75" s="1253">
        <v>10.9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559</v>
      </c>
      <c r="H77" s="1226"/>
      <c r="I77" s="1231" t="s">
        <v>558</v>
      </c>
      <c r="J77" s="1231"/>
      <c r="K77" s="1232">
        <v>28.4</v>
      </c>
      <c r="L77" s="1232">
        <v>20.5</v>
      </c>
      <c r="M77" s="1221">
        <v>17.899999999999999</v>
      </c>
      <c r="N77" s="1221">
        <v>27</v>
      </c>
      <c r="O77" s="1221">
        <v>25.4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562</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85" zoomScaleNormal="8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85" zoomScaleNormal="8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121315</v>
      </c>
      <c r="E3" s="118"/>
      <c r="F3" s="119">
        <v>94828</v>
      </c>
      <c r="G3" s="120"/>
      <c r="H3" s="121"/>
    </row>
    <row r="4" spans="1:8" x14ac:dyDescent="0.15">
      <c r="A4" s="122"/>
      <c r="B4" s="123"/>
      <c r="C4" s="124"/>
      <c r="D4" s="125">
        <v>45058</v>
      </c>
      <c r="E4" s="126"/>
      <c r="F4" s="127">
        <v>55133</v>
      </c>
      <c r="G4" s="128"/>
      <c r="H4" s="129"/>
    </row>
    <row r="5" spans="1:8" x14ac:dyDescent="0.15">
      <c r="A5" s="110" t="s">
        <v>514</v>
      </c>
      <c r="B5" s="115"/>
      <c r="C5" s="116"/>
      <c r="D5" s="117">
        <v>150150</v>
      </c>
      <c r="E5" s="118"/>
      <c r="F5" s="119">
        <v>119674</v>
      </c>
      <c r="G5" s="120"/>
      <c r="H5" s="121"/>
    </row>
    <row r="6" spans="1:8" x14ac:dyDescent="0.15">
      <c r="A6" s="122"/>
      <c r="B6" s="123"/>
      <c r="C6" s="124"/>
      <c r="D6" s="125">
        <v>59648</v>
      </c>
      <c r="E6" s="126"/>
      <c r="F6" s="127">
        <v>57803</v>
      </c>
      <c r="G6" s="128"/>
      <c r="H6" s="129"/>
    </row>
    <row r="7" spans="1:8" x14ac:dyDescent="0.15">
      <c r="A7" s="110" t="s">
        <v>515</v>
      </c>
      <c r="B7" s="115"/>
      <c r="C7" s="116"/>
      <c r="D7" s="117">
        <v>182691</v>
      </c>
      <c r="E7" s="118"/>
      <c r="F7" s="119">
        <v>119685</v>
      </c>
      <c r="G7" s="120"/>
      <c r="H7" s="121"/>
    </row>
    <row r="8" spans="1:8" x14ac:dyDescent="0.15">
      <c r="A8" s="122"/>
      <c r="B8" s="123"/>
      <c r="C8" s="124"/>
      <c r="D8" s="125">
        <v>95481</v>
      </c>
      <c r="E8" s="126"/>
      <c r="F8" s="127">
        <v>68464</v>
      </c>
      <c r="G8" s="128"/>
      <c r="H8" s="129"/>
    </row>
    <row r="9" spans="1:8" x14ac:dyDescent="0.15">
      <c r="A9" s="110" t="s">
        <v>516</v>
      </c>
      <c r="B9" s="115"/>
      <c r="C9" s="116"/>
      <c r="D9" s="117">
        <v>200208</v>
      </c>
      <c r="E9" s="118"/>
      <c r="F9" s="119">
        <v>109920</v>
      </c>
      <c r="G9" s="120"/>
      <c r="H9" s="121"/>
    </row>
    <row r="10" spans="1:8" x14ac:dyDescent="0.15">
      <c r="A10" s="122"/>
      <c r="B10" s="123"/>
      <c r="C10" s="124"/>
      <c r="D10" s="125">
        <v>93364</v>
      </c>
      <c r="E10" s="126"/>
      <c r="F10" s="127">
        <v>62739</v>
      </c>
      <c r="G10" s="128"/>
      <c r="H10" s="129"/>
    </row>
    <row r="11" spans="1:8" x14ac:dyDescent="0.15">
      <c r="A11" s="110" t="s">
        <v>517</v>
      </c>
      <c r="B11" s="115"/>
      <c r="C11" s="116"/>
      <c r="D11" s="117">
        <v>193443</v>
      </c>
      <c r="E11" s="118"/>
      <c r="F11" s="119">
        <v>119882</v>
      </c>
      <c r="G11" s="120"/>
      <c r="H11" s="121"/>
    </row>
    <row r="12" spans="1:8" x14ac:dyDescent="0.15">
      <c r="A12" s="122"/>
      <c r="B12" s="123"/>
      <c r="C12" s="130"/>
      <c r="D12" s="125">
        <v>99853</v>
      </c>
      <c r="E12" s="126"/>
      <c r="F12" s="127">
        <v>66481</v>
      </c>
      <c r="G12" s="128"/>
      <c r="H12" s="129"/>
    </row>
    <row r="13" spans="1:8" x14ac:dyDescent="0.15">
      <c r="A13" s="110"/>
      <c r="B13" s="115"/>
      <c r="C13" s="131"/>
      <c r="D13" s="132">
        <v>169561</v>
      </c>
      <c r="E13" s="133"/>
      <c r="F13" s="134">
        <v>112798</v>
      </c>
      <c r="G13" s="135"/>
      <c r="H13" s="121"/>
    </row>
    <row r="14" spans="1:8" x14ac:dyDescent="0.15">
      <c r="A14" s="122"/>
      <c r="B14" s="123"/>
      <c r="C14" s="124"/>
      <c r="D14" s="125">
        <v>78681</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1.89</v>
      </c>
      <c r="C19" s="136">
        <f>ROUND(VALUE(SUBSTITUTE(実質収支比率等に係る経年分析!G$48,"▲","-")),2)</f>
        <v>2.1800000000000002</v>
      </c>
      <c r="D19" s="136">
        <f>ROUND(VALUE(SUBSTITUTE(実質収支比率等に係る経年分析!H$48,"▲","-")),2)</f>
        <v>1.45</v>
      </c>
      <c r="E19" s="136">
        <f>ROUND(VALUE(SUBSTITUTE(実質収支比率等に係る経年分析!I$48,"▲","-")),2)</f>
        <v>2.71</v>
      </c>
      <c r="F19" s="136">
        <f>ROUND(VALUE(SUBSTITUTE(実質収支比率等に係る経年分析!J$48,"▲","-")),2)</f>
        <v>1.78</v>
      </c>
    </row>
    <row r="20" spans="1:11" x14ac:dyDescent="0.15">
      <c r="A20" s="136" t="s">
        <v>43</v>
      </c>
      <c r="B20" s="136">
        <f>ROUND(VALUE(SUBSTITUTE(実質収支比率等に係る経年分析!F$47,"▲","-")),2)</f>
        <v>32.01</v>
      </c>
      <c r="C20" s="136">
        <f>ROUND(VALUE(SUBSTITUTE(実質収支比率等に係る経年分析!G$47,"▲","-")),2)</f>
        <v>35.090000000000003</v>
      </c>
      <c r="D20" s="136">
        <f>ROUND(VALUE(SUBSTITUTE(実質収支比率等に係る経年分析!H$47,"▲","-")),2)</f>
        <v>32.729999999999997</v>
      </c>
      <c r="E20" s="136">
        <f>ROUND(VALUE(SUBSTITUTE(実質収支比率等に係る経年分析!I$47,"▲","-")),2)</f>
        <v>30.78</v>
      </c>
      <c r="F20" s="136">
        <f>ROUND(VALUE(SUBSTITUTE(実質収支比率等に係る経年分析!J$47,"▲","-")),2)</f>
        <v>30.29</v>
      </c>
    </row>
    <row r="21" spans="1:11" x14ac:dyDescent="0.15">
      <c r="A21" s="136" t="s">
        <v>44</v>
      </c>
      <c r="B21" s="136">
        <f>IF(ISNUMBER(VALUE(SUBSTITUTE(実質収支比率等に係る経年分析!F$49,"▲","-"))),ROUND(VALUE(SUBSTITUTE(実質収支比率等に係る経年分析!F$49,"▲","-")),2),NA())</f>
        <v>6.8</v>
      </c>
      <c r="C21" s="136">
        <f>IF(ISNUMBER(VALUE(SUBSTITUTE(実質収支比率等に係る経年分析!G$49,"▲","-"))),ROUND(VALUE(SUBSTITUTE(実質収支比率等に係る経年分析!G$49,"▲","-")),2),NA())</f>
        <v>2.81</v>
      </c>
      <c r="D21" s="136">
        <f>IF(ISNUMBER(VALUE(SUBSTITUTE(実質収支比率等に係る経年分析!H$49,"▲","-"))),ROUND(VALUE(SUBSTITUTE(実質収支比率等に係る経年分析!H$49,"▲","-")),2),NA())</f>
        <v>-3.47</v>
      </c>
      <c r="E21" s="136">
        <f>IF(ISNUMBER(VALUE(SUBSTITUTE(実質収支比率等に係る経年分析!I$49,"▲","-"))),ROUND(VALUE(SUBSTITUTE(実質収支比率等に係る経年分析!I$49,"▲","-")),2),NA())</f>
        <v>2.5099999999999998</v>
      </c>
      <c r="F21" s="136">
        <f>IF(ISNUMBER(VALUE(SUBSTITUTE(実質収支比率等に係る経年分析!J$49,"▲","-"))),ROUND(VALUE(SUBSTITUTE(実質収支比率等に係る経年分析!J$49,"▲","-")),2),NA())</f>
        <v>2.56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介護老人保健施設事業特別会計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1.76</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1277</v>
      </c>
      <c r="E42" s="138"/>
      <c r="F42" s="138"/>
      <c r="G42" s="138">
        <f>'実質公債費比率（分子）の構造'!L$52</f>
        <v>1218</v>
      </c>
      <c r="H42" s="138"/>
      <c r="I42" s="138"/>
      <c r="J42" s="138">
        <f>'実質公債費比率（分子）の構造'!M$52</f>
        <v>1252</v>
      </c>
      <c r="K42" s="138"/>
      <c r="L42" s="138"/>
      <c r="M42" s="138">
        <f>'実質公債費比率（分子）の構造'!N$52</f>
        <v>1171</v>
      </c>
      <c r="N42" s="138"/>
      <c r="O42" s="138"/>
      <c r="P42" s="138">
        <f>'実質公債費比率（分子）の構造'!O$52</f>
        <v>1112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22</v>
      </c>
      <c r="C44" s="138"/>
      <c r="D44" s="138"/>
      <c r="E44" s="138">
        <f>'実質公債費比率（分子）の構造'!L$50</f>
        <v>19</v>
      </c>
      <c r="F44" s="138"/>
      <c r="G44" s="138"/>
      <c r="H44" s="138">
        <f>'実質公債費比率（分子）の構造'!M$50</f>
        <v>18</v>
      </c>
      <c r="I44" s="138"/>
      <c r="J44" s="138"/>
      <c r="K44" s="138">
        <f>'実質公債費比率（分子）の構造'!N$50</f>
        <v>11</v>
      </c>
      <c r="L44" s="138"/>
      <c r="M44" s="138"/>
      <c r="N44" s="138">
        <f>'実質公債費比率（分子）の構造'!O$50</f>
        <v>10</v>
      </c>
      <c r="O44" s="138"/>
      <c r="P44" s="138"/>
    </row>
    <row r="45" spans="1:16" x14ac:dyDescent="0.15">
      <c r="A45" s="138" t="s">
        <v>54</v>
      </c>
      <c r="B45" s="138">
        <f>'実質公債費比率（分子）の構造'!K$49</f>
        <v>74</v>
      </c>
      <c r="C45" s="138"/>
      <c r="D45" s="138"/>
      <c r="E45" s="138">
        <f>'実質公債費比率（分子）の構造'!L$49</f>
        <v>74</v>
      </c>
      <c r="F45" s="138"/>
      <c r="G45" s="138"/>
      <c r="H45" s="138">
        <f>'実質公債費比率（分子）の構造'!M$49</f>
        <v>32</v>
      </c>
      <c r="I45" s="138"/>
      <c r="J45" s="138"/>
      <c r="K45" s="138">
        <f>'実質公債費比率（分子）の構造'!N$49</f>
        <v>31</v>
      </c>
      <c r="L45" s="138"/>
      <c r="M45" s="138"/>
      <c r="N45" s="138">
        <f>'実質公債費比率（分子）の構造'!O$49</f>
        <v>31</v>
      </c>
      <c r="O45" s="138"/>
      <c r="P45" s="138"/>
    </row>
    <row r="46" spans="1:16" x14ac:dyDescent="0.15">
      <c r="A46" s="138" t="s">
        <v>55</v>
      </c>
      <c r="B46" s="138">
        <f>'実質公債費比率（分子）の構造'!K$48</f>
        <v>236</v>
      </c>
      <c r="C46" s="138"/>
      <c r="D46" s="138"/>
      <c r="E46" s="138">
        <f>'実質公債費比率（分子）の構造'!L$48</f>
        <v>238</v>
      </c>
      <c r="F46" s="138"/>
      <c r="G46" s="138"/>
      <c r="H46" s="138">
        <f>'実質公債費比率（分子）の構造'!M$48</f>
        <v>270</v>
      </c>
      <c r="I46" s="138"/>
      <c r="J46" s="138"/>
      <c r="K46" s="138">
        <f>'実質公債費比率（分子）の構造'!N$48</f>
        <v>262</v>
      </c>
      <c r="L46" s="138"/>
      <c r="M46" s="138"/>
      <c r="N46" s="138">
        <f>'実質公債費比率（分子）の構造'!O$48</f>
        <v>266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1440</v>
      </c>
      <c r="C49" s="138"/>
      <c r="D49" s="138"/>
      <c r="E49" s="138">
        <f>'実質公債費比率（分子）の構造'!L$45</f>
        <v>1316</v>
      </c>
      <c r="F49" s="138"/>
      <c r="G49" s="138"/>
      <c r="H49" s="138">
        <f>'実質公債費比率（分子）の構造'!M$45</f>
        <v>1327</v>
      </c>
      <c r="I49" s="138"/>
      <c r="J49" s="138"/>
      <c r="K49" s="138">
        <f>'実質公債費比率（分子）の構造'!N$45</f>
        <v>1292</v>
      </c>
      <c r="L49" s="138"/>
      <c r="M49" s="138"/>
      <c r="N49" s="138">
        <f>'実質公債費比率（分子）の構造'!O$45</f>
        <v>1219</v>
      </c>
      <c r="O49" s="138"/>
      <c r="P49" s="138"/>
    </row>
    <row r="50" spans="1:16" x14ac:dyDescent="0.15">
      <c r="A50" s="138" t="s">
        <v>59</v>
      </c>
      <c r="B50" s="138" t="e">
        <f>NA()</f>
        <v>#N/A</v>
      </c>
      <c r="C50" s="138">
        <f>IF(ISNUMBER('実質公債費比率（分子）の構造'!K$53),'実質公債費比率（分子）の構造'!K$53,NA())</f>
        <v>495</v>
      </c>
      <c r="D50" s="138" t="e">
        <f>NA()</f>
        <v>#N/A</v>
      </c>
      <c r="E50" s="138" t="e">
        <f>NA()</f>
        <v>#N/A</v>
      </c>
      <c r="F50" s="138">
        <f>IF(ISNUMBER('実質公債費比率（分子）の構造'!L$53),'実質公債費比率（分子）の構造'!L$53,NA())</f>
        <v>429</v>
      </c>
      <c r="G50" s="138" t="e">
        <f>NA()</f>
        <v>#N/A</v>
      </c>
      <c r="H50" s="138" t="e">
        <f>NA()</f>
        <v>#N/A</v>
      </c>
      <c r="I50" s="138">
        <f>IF(ISNUMBER('実質公債費比率（分子）の構造'!M$53),'実質公債費比率（分子）の構造'!M$53,NA())</f>
        <v>395</v>
      </c>
      <c r="J50" s="138" t="e">
        <f>NA()</f>
        <v>#N/A</v>
      </c>
      <c r="K50" s="138" t="e">
        <f>NA()</f>
        <v>#N/A</v>
      </c>
      <c r="L50" s="138">
        <f>IF(ISNUMBER('実質公債費比率（分子）の構造'!N$53),'実質公債費比率（分子）の構造'!N$53,NA())</f>
        <v>425</v>
      </c>
      <c r="M50" s="138" t="e">
        <f>NA()</f>
        <v>#N/A</v>
      </c>
      <c r="N50" s="138" t="e">
        <f>NA()</f>
        <v>#N/A</v>
      </c>
      <c r="O50" s="138">
        <f>IF(ISNUMBER('実質公債費比率（分子）の構造'!O$53),'実質公債費比率（分子）の構造'!O$53,NA())</f>
        <v>414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10219</v>
      </c>
      <c r="E56" s="137"/>
      <c r="F56" s="137"/>
      <c r="G56" s="137">
        <f>'将来負担比率（分子）の構造'!J$52</f>
        <v>9865</v>
      </c>
      <c r="H56" s="137"/>
      <c r="I56" s="137"/>
      <c r="J56" s="137">
        <f>'将来負担比率（分子）の構造'!K$52</f>
        <v>10430</v>
      </c>
      <c r="K56" s="137"/>
      <c r="L56" s="137"/>
      <c r="M56" s="137">
        <f>'将来負担比率（分子）の構造'!L$52</f>
        <v>10451</v>
      </c>
      <c r="N56" s="137"/>
      <c r="O56" s="137"/>
      <c r="P56" s="137">
        <f>'将来負担比率（分子）の構造'!M$52</f>
        <v>10507</v>
      </c>
    </row>
    <row r="57" spans="1:16" x14ac:dyDescent="0.15">
      <c r="A57" s="137" t="s">
        <v>36</v>
      </c>
      <c r="B57" s="137"/>
      <c r="C57" s="137"/>
      <c r="D57" s="137">
        <f>'将来負担比率（分子）の構造'!I$51</f>
        <v>333</v>
      </c>
      <c r="E57" s="137"/>
      <c r="F57" s="137"/>
      <c r="G57" s="137">
        <f>'将来負担比率（分子）の構造'!J$51</f>
        <v>332</v>
      </c>
      <c r="H57" s="137"/>
      <c r="I57" s="137"/>
      <c r="J57" s="137">
        <f>'将来負担比率（分子）の構造'!K$51</f>
        <v>329</v>
      </c>
      <c r="K57" s="137"/>
      <c r="L57" s="137"/>
      <c r="M57" s="137">
        <f>'将来負担比率（分子）の構造'!L$51</f>
        <v>334</v>
      </c>
      <c r="N57" s="137"/>
      <c r="O57" s="137"/>
      <c r="P57" s="137">
        <f>'将来負担比率（分子）の構造'!M$51</f>
        <v>300</v>
      </c>
    </row>
    <row r="58" spans="1:16" x14ac:dyDescent="0.15">
      <c r="A58" s="137" t="s">
        <v>35</v>
      </c>
      <c r="B58" s="137"/>
      <c r="C58" s="137"/>
      <c r="D58" s="137">
        <f>'将来負担比率（分子）の構造'!I$50</f>
        <v>2770</v>
      </c>
      <c r="E58" s="137"/>
      <c r="F58" s="137"/>
      <c r="G58" s="137">
        <f>'将来負担比率（分子）の構造'!J$50</f>
        <v>3107</v>
      </c>
      <c r="H58" s="137"/>
      <c r="I58" s="137"/>
      <c r="J58" s="137">
        <f>'将来負担比率（分子）の構造'!K$50</f>
        <v>3421</v>
      </c>
      <c r="K58" s="137"/>
      <c r="L58" s="137"/>
      <c r="M58" s="137">
        <f>'将来負担比率（分子）の構造'!L$50</f>
        <v>3406</v>
      </c>
      <c r="N58" s="137"/>
      <c r="O58" s="137"/>
      <c r="P58" s="137">
        <f>'将来負担比率（分子）の構造'!M$50</f>
        <v>3144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1372</v>
      </c>
      <c r="C62" s="137"/>
      <c r="D62" s="137"/>
      <c r="E62" s="137">
        <f>'将来負担比率（分子）の構造'!J$45</f>
        <v>1350</v>
      </c>
      <c r="F62" s="137"/>
      <c r="G62" s="137"/>
      <c r="H62" s="137">
        <f>'将来負担比率（分子）の構造'!K$45</f>
        <v>1256</v>
      </c>
      <c r="I62" s="137"/>
      <c r="J62" s="137"/>
      <c r="K62" s="137">
        <f>'将来負担比率（分子）の構造'!L$45</f>
        <v>1235</v>
      </c>
      <c r="L62" s="137"/>
      <c r="M62" s="137"/>
      <c r="N62" s="137">
        <f>'将来負担比率（分子）の構造'!M$45</f>
        <v>1198</v>
      </c>
      <c r="O62" s="137"/>
      <c r="P62" s="137"/>
    </row>
    <row r="63" spans="1:16" x14ac:dyDescent="0.15">
      <c r="A63" s="137" t="s">
        <v>28</v>
      </c>
      <c r="B63" s="137">
        <f>'将来負担比率（分子）の構造'!I$44</f>
        <v>211</v>
      </c>
      <c r="C63" s="137"/>
      <c r="D63" s="137"/>
      <c r="E63" s="137">
        <f>'将来負担比率（分子）の構造'!J$44</f>
        <v>138</v>
      </c>
      <c r="F63" s="137"/>
      <c r="G63" s="137"/>
      <c r="H63" s="137">
        <f>'将来負担比率（分子）の構造'!K$44</f>
        <v>117</v>
      </c>
      <c r="I63" s="137"/>
      <c r="J63" s="137"/>
      <c r="K63" s="137">
        <f>'将来負担比率（分子）の構造'!L$44</f>
        <v>92</v>
      </c>
      <c r="L63" s="137"/>
      <c r="M63" s="137"/>
      <c r="N63" s="137">
        <f>'将来負担比率（分子）の構造'!M$44</f>
        <v>69</v>
      </c>
      <c r="O63" s="137"/>
      <c r="P63" s="137"/>
    </row>
    <row r="64" spans="1:16" x14ac:dyDescent="0.15">
      <c r="A64" s="137" t="s">
        <v>27</v>
      </c>
      <c r="B64" s="137">
        <f>'将来負担比率（分子）の構造'!I$43</f>
        <v>3637</v>
      </c>
      <c r="C64" s="137"/>
      <c r="D64" s="137"/>
      <c r="E64" s="137">
        <f>'将来負担比率（分子）の構造'!J$43</f>
        <v>3616</v>
      </c>
      <c r="F64" s="137"/>
      <c r="G64" s="137"/>
      <c r="H64" s="137">
        <f>'将来負担比率（分子）の構造'!K$43</f>
        <v>3495</v>
      </c>
      <c r="I64" s="137"/>
      <c r="J64" s="137"/>
      <c r="K64" s="137">
        <f>'将来負担比率（分子）の構造'!L$43</f>
        <v>3456</v>
      </c>
      <c r="L64" s="137"/>
      <c r="M64" s="137"/>
      <c r="N64" s="137">
        <f>'将来負担比率（分子）の構造'!M$43</f>
        <v>3455</v>
      </c>
      <c r="O64" s="137"/>
      <c r="P64" s="137"/>
    </row>
    <row r="65" spans="1:16" x14ac:dyDescent="0.15">
      <c r="A65" s="137" t="s">
        <v>26</v>
      </c>
      <c r="B65" s="137">
        <f>'将来負担比率（分子）の構造'!I$42</f>
        <v>141</v>
      </c>
      <c r="C65" s="137"/>
      <c r="D65" s="137"/>
      <c r="E65" s="137">
        <f>'将来負担比率（分子）の構造'!J$42</f>
        <v>122</v>
      </c>
      <c r="F65" s="137"/>
      <c r="G65" s="137"/>
      <c r="H65" s="137">
        <f>'将来負担比率（分子）の構造'!K$42</f>
        <v>104</v>
      </c>
      <c r="I65" s="137"/>
      <c r="J65" s="137"/>
      <c r="K65" s="137">
        <f>'将来負担比率（分子）の構造'!L$42</f>
        <v>93</v>
      </c>
      <c r="L65" s="137"/>
      <c r="M65" s="137"/>
      <c r="N65" s="137">
        <f>'将来負担比率（分子）の構造'!M$42</f>
        <v>83</v>
      </c>
      <c r="O65" s="137"/>
      <c r="P65" s="137"/>
    </row>
    <row r="66" spans="1:16" x14ac:dyDescent="0.15">
      <c r="A66" s="137" t="s">
        <v>25</v>
      </c>
      <c r="B66" s="137">
        <f>'将来負担比率（分子）の構造'!I$41</f>
        <v>11853</v>
      </c>
      <c r="C66" s="137"/>
      <c r="D66" s="137"/>
      <c r="E66" s="137">
        <f>'将来負担比率（分子）の構造'!J$41</f>
        <v>12105</v>
      </c>
      <c r="F66" s="137"/>
      <c r="G66" s="137"/>
      <c r="H66" s="137">
        <f>'将来負担比率（分子）の構造'!K$41</f>
        <v>12340</v>
      </c>
      <c r="I66" s="137"/>
      <c r="J66" s="137"/>
      <c r="K66" s="137">
        <f>'将来負担比率（分子）の構造'!L$41</f>
        <v>12733</v>
      </c>
      <c r="L66" s="137"/>
      <c r="M66" s="137"/>
      <c r="N66" s="137">
        <f>'将来負担比率（分子）の構造'!M$41</f>
        <v>12935</v>
      </c>
      <c r="O66" s="137"/>
      <c r="P66" s="137"/>
    </row>
    <row r="67" spans="1:16" x14ac:dyDescent="0.15">
      <c r="A67" s="137" t="s">
        <v>63</v>
      </c>
      <c r="B67" s="137" t="e">
        <f>NA()</f>
        <v>#N/A</v>
      </c>
      <c r="C67" s="137">
        <f>IF(ISNUMBER('将来負担比率（分子）の構造'!I$53), IF('将来負担比率（分子）の構造'!I$53 &lt; 0, 0, '将来負担比率（分子）の構造'!I$53), NA())</f>
        <v>3892</v>
      </c>
      <c r="D67" s="137" t="e">
        <f>NA()</f>
        <v>#N/A</v>
      </c>
      <c r="E67" s="137" t="e">
        <f>NA()</f>
        <v>#N/A</v>
      </c>
      <c r="F67" s="137">
        <f>IF(ISNUMBER('将来負担比率（分子）の構造'!J$53), IF('将来負担比率（分子）の構造'!J$53 &lt; 0, 0, '将来負担比率（分子）の構造'!J$53), NA())</f>
        <v>4028</v>
      </c>
      <c r="G67" s="137" t="e">
        <f>NA()</f>
        <v>#N/A</v>
      </c>
      <c r="H67" s="137" t="e">
        <f>NA()</f>
        <v>#N/A</v>
      </c>
      <c r="I67" s="137">
        <f>IF(ISNUMBER('将来負担比率（分子）の構造'!K$53), IF('将来負担比率（分子）の構造'!K$53 &lt; 0, 0, '将来負担比率（分子）の構造'!K$53), NA())</f>
        <v>3132</v>
      </c>
      <c r="J67" s="137" t="e">
        <f>NA()</f>
        <v>#N/A</v>
      </c>
      <c r="K67" s="137" t="e">
        <f>NA()</f>
        <v>#N/A</v>
      </c>
      <c r="L67" s="137">
        <f>IF(ISNUMBER('将来負担比率（分子）の構造'!L$53), IF('将来負担比率（分子）の構造'!L$53 &lt; 0, 0, '将来負担比率（分子）の構造'!L$53), NA())</f>
        <v>3419</v>
      </c>
      <c r="M67" s="137" t="e">
        <f>NA()</f>
        <v>#N/A</v>
      </c>
      <c r="N67" s="137" t="e">
        <f>NA()</f>
        <v>#N/A</v>
      </c>
      <c r="O67" s="137">
        <f>IF(ISNUMBER('将来負担比率（分子）の構造'!M$53), IF('将来負担比率（分子）の構造'!M$53 &lt; 0, 0, '将来負担比率（分子）の構造'!M$53), NA())</f>
        <v>3789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711810</v>
      </c>
      <c r="S5" s="671"/>
      <c r="T5" s="671"/>
      <c r="U5" s="671"/>
      <c r="V5" s="671"/>
      <c r="W5" s="671"/>
      <c r="X5" s="671"/>
      <c r="Y5" s="718"/>
      <c r="Z5" s="731">
        <v>7.4</v>
      </c>
      <c r="AA5" s="731"/>
      <c r="AB5" s="731"/>
      <c r="AC5" s="731"/>
      <c r="AD5" s="732">
        <v>711810</v>
      </c>
      <c r="AE5" s="732"/>
      <c r="AF5" s="732"/>
      <c r="AG5" s="732"/>
      <c r="AH5" s="732"/>
      <c r="AI5" s="732"/>
      <c r="AJ5" s="732"/>
      <c r="AK5" s="732"/>
      <c r="AL5" s="719">
        <v>15.4</v>
      </c>
      <c r="AM5" s="688"/>
      <c r="AN5" s="688"/>
      <c r="AO5" s="720"/>
      <c r="AP5" s="707" t="s">
        <v>208</v>
      </c>
      <c r="AQ5" s="708"/>
      <c r="AR5" s="708"/>
      <c r="AS5" s="708"/>
      <c r="AT5" s="708"/>
      <c r="AU5" s="708"/>
      <c r="AV5" s="708"/>
      <c r="AW5" s="708"/>
      <c r="AX5" s="708"/>
      <c r="AY5" s="708"/>
      <c r="AZ5" s="708"/>
      <c r="BA5" s="708"/>
      <c r="BB5" s="708"/>
      <c r="BC5" s="708"/>
      <c r="BD5" s="708"/>
      <c r="BE5" s="708"/>
      <c r="BF5" s="709"/>
      <c r="BG5" s="620">
        <v>707803</v>
      </c>
      <c r="BH5" s="621"/>
      <c r="BI5" s="621"/>
      <c r="BJ5" s="621"/>
      <c r="BK5" s="621"/>
      <c r="BL5" s="621"/>
      <c r="BM5" s="621"/>
      <c r="BN5" s="622"/>
      <c r="BO5" s="673">
        <v>99.4</v>
      </c>
      <c r="BP5" s="673"/>
      <c r="BQ5" s="673"/>
      <c r="BR5" s="673"/>
      <c r="BS5" s="674">
        <v>32575</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69780</v>
      </c>
      <c r="S6" s="621"/>
      <c r="T6" s="621"/>
      <c r="U6" s="621"/>
      <c r="V6" s="621"/>
      <c r="W6" s="621"/>
      <c r="X6" s="621"/>
      <c r="Y6" s="622"/>
      <c r="Z6" s="673">
        <v>0.7</v>
      </c>
      <c r="AA6" s="673"/>
      <c r="AB6" s="673"/>
      <c r="AC6" s="673"/>
      <c r="AD6" s="674">
        <v>69780</v>
      </c>
      <c r="AE6" s="674"/>
      <c r="AF6" s="674"/>
      <c r="AG6" s="674"/>
      <c r="AH6" s="674"/>
      <c r="AI6" s="674"/>
      <c r="AJ6" s="674"/>
      <c r="AK6" s="674"/>
      <c r="AL6" s="643">
        <v>1.5</v>
      </c>
      <c r="AM6" s="675"/>
      <c r="AN6" s="675"/>
      <c r="AO6" s="676"/>
      <c r="AP6" s="617" t="s">
        <v>213</v>
      </c>
      <c r="AQ6" s="618"/>
      <c r="AR6" s="618"/>
      <c r="AS6" s="618"/>
      <c r="AT6" s="618"/>
      <c r="AU6" s="618"/>
      <c r="AV6" s="618"/>
      <c r="AW6" s="618"/>
      <c r="AX6" s="618"/>
      <c r="AY6" s="618"/>
      <c r="AZ6" s="618"/>
      <c r="BA6" s="618"/>
      <c r="BB6" s="618"/>
      <c r="BC6" s="618"/>
      <c r="BD6" s="618"/>
      <c r="BE6" s="618"/>
      <c r="BF6" s="619"/>
      <c r="BG6" s="620">
        <v>707803</v>
      </c>
      <c r="BH6" s="621"/>
      <c r="BI6" s="621"/>
      <c r="BJ6" s="621"/>
      <c r="BK6" s="621"/>
      <c r="BL6" s="621"/>
      <c r="BM6" s="621"/>
      <c r="BN6" s="622"/>
      <c r="BO6" s="673">
        <v>99.4</v>
      </c>
      <c r="BP6" s="673"/>
      <c r="BQ6" s="673"/>
      <c r="BR6" s="673"/>
      <c r="BS6" s="674">
        <v>32575</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72126</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72126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1008</v>
      </c>
      <c r="S7" s="621"/>
      <c r="T7" s="621"/>
      <c r="U7" s="621"/>
      <c r="V7" s="621"/>
      <c r="W7" s="621"/>
      <c r="X7" s="621"/>
      <c r="Y7" s="622"/>
      <c r="Z7" s="673">
        <v>0</v>
      </c>
      <c r="AA7" s="673"/>
      <c r="AB7" s="673"/>
      <c r="AC7" s="673"/>
      <c r="AD7" s="674">
        <v>1008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259005</v>
      </c>
      <c r="BH7" s="621"/>
      <c r="BI7" s="621"/>
      <c r="BJ7" s="621"/>
      <c r="BK7" s="621"/>
      <c r="BL7" s="621"/>
      <c r="BM7" s="621"/>
      <c r="BN7" s="622"/>
      <c r="BO7" s="673">
        <v>36.4</v>
      </c>
      <c r="BP7" s="673"/>
      <c r="BQ7" s="673"/>
      <c r="BR7" s="673"/>
      <c r="BS7" s="674">
        <v>7313</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1349964</v>
      </c>
      <c r="CS7" s="621"/>
      <c r="CT7" s="621"/>
      <c r="CU7" s="621"/>
      <c r="CV7" s="621"/>
      <c r="CW7" s="621"/>
      <c r="CX7" s="621"/>
      <c r="CY7" s="622"/>
      <c r="CZ7" s="673">
        <v>14.2</v>
      </c>
      <c r="DA7" s="673"/>
      <c r="DB7" s="673"/>
      <c r="DC7" s="673"/>
      <c r="DD7" s="626">
        <v>209539</v>
      </c>
      <c r="DE7" s="621"/>
      <c r="DF7" s="621"/>
      <c r="DG7" s="621"/>
      <c r="DH7" s="621"/>
      <c r="DI7" s="621"/>
      <c r="DJ7" s="621"/>
      <c r="DK7" s="621"/>
      <c r="DL7" s="621"/>
      <c r="DM7" s="621"/>
      <c r="DN7" s="621"/>
      <c r="DO7" s="621"/>
      <c r="DP7" s="622"/>
      <c r="DQ7" s="626">
        <v>999993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1548</v>
      </c>
      <c r="S8" s="621"/>
      <c r="T8" s="621"/>
      <c r="U8" s="621"/>
      <c r="V8" s="621"/>
      <c r="W8" s="621"/>
      <c r="X8" s="621"/>
      <c r="Y8" s="622"/>
      <c r="Z8" s="673">
        <v>0</v>
      </c>
      <c r="AA8" s="673"/>
      <c r="AB8" s="673"/>
      <c r="AC8" s="673"/>
      <c r="AD8" s="674">
        <v>1548</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11954</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1805879</v>
      </c>
      <c r="CS8" s="621"/>
      <c r="CT8" s="621"/>
      <c r="CU8" s="621"/>
      <c r="CV8" s="621"/>
      <c r="CW8" s="621"/>
      <c r="CX8" s="621"/>
      <c r="CY8" s="622"/>
      <c r="CZ8" s="673">
        <v>19.100000000000001</v>
      </c>
      <c r="DA8" s="673"/>
      <c r="DB8" s="673"/>
      <c r="DC8" s="673"/>
      <c r="DD8" s="626">
        <v>180184</v>
      </c>
      <c r="DE8" s="621"/>
      <c r="DF8" s="621"/>
      <c r="DG8" s="621"/>
      <c r="DH8" s="621"/>
      <c r="DI8" s="621"/>
      <c r="DJ8" s="621"/>
      <c r="DK8" s="621"/>
      <c r="DL8" s="621"/>
      <c r="DM8" s="621"/>
      <c r="DN8" s="621"/>
      <c r="DO8" s="621"/>
      <c r="DP8" s="622"/>
      <c r="DQ8" s="626">
        <v>1031664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1001</v>
      </c>
      <c r="S9" s="621"/>
      <c r="T9" s="621"/>
      <c r="U9" s="621"/>
      <c r="V9" s="621"/>
      <c r="W9" s="621"/>
      <c r="X9" s="621"/>
      <c r="Y9" s="622"/>
      <c r="Z9" s="673">
        <v>0</v>
      </c>
      <c r="AA9" s="673"/>
      <c r="AB9" s="673"/>
      <c r="AC9" s="673"/>
      <c r="AD9" s="674">
        <v>1001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206100</v>
      </c>
      <c r="BH9" s="621"/>
      <c r="BI9" s="621"/>
      <c r="BJ9" s="621"/>
      <c r="BK9" s="621"/>
      <c r="BL9" s="621"/>
      <c r="BM9" s="621"/>
      <c r="BN9" s="622"/>
      <c r="BO9" s="673">
        <v>29</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792579</v>
      </c>
      <c r="CS9" s="621"/>
      <c r="CT9" s="621"/>
      <c r="CU9" s="621"/>
      <c r="CV9" s="621"/>
      <c r="CW9" s="621"/>
      <c r="CX9" s="621"/>
      <c r="CY9" s="622"/>
      <c r="CZ9" s="673">
        <v>8.4</v>
      </c>
      <c r="DA9" s="673"/>
      <c r="DB9" s="673"/>
      <c r="DC9" s="673"/>
      <c r="DD9" s="626">
        <v>8376</v>
      </c>
      <c r="DE9" s="621"/>
      <c r="DF9" s="621"/>
      <c r="DG9" s="621"/>
      <c r="DH9" s="621"/>
      <c r="DI9" s="621"/>
      <c r="DJ9" s="621"/>
      <c r="DK9" s="621"/>
      <c r="DL9" s="621"/>
      <c r="DM9" s="621"/>
      <c r="DN9" s="621"/>
      <c r="DO9" s="621"/>
      <c r="DP9" s="622"/>
      <c r="DQ9" s="626">
        <v>646234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125163</v>
      </c>
      <c r="S10" s="621"/>
      <c r="T10" s="621"/>
      <c r="U10" s="621"/>
      <c r="V10" s="621"/>
      <c r="W10" s="621"/>
      <c r="X10" s="621"/>
      <c r="Y10" s="622"/>
      <c r="Z10" s="673">
        <v>1.3</v>
      </c>
      <c r="AA10" s="673"/>
      <c r="AB10" s="673"/>
      <c r="AC10" s="673"/>
      <c r="AD10" s="674">
        <v>125163</v>
      </c>
      <c r="AE10" s="674"/>
      <c r="AF10" s="674"/>
      <c r="AG10" s="674"/>
      <c r="AH10" s="674"/>
      <c r="AI10" s="674"/>
      <c r="AJ10" s="674"/>
      <c r="AK10" s="674"/>
      <c r="AL10" s="643">
        <v>2.7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23072</v>
      </c>
      <c r="BH10" s="621"/>
      <c r="BI10" s="621"/>
      <c r="BJ10" s="621"/>
      <c r="BK10" s="621"/>
      <c r="BL10" s="621"/>
      <c r="BM10" s="621"/>
      <c r="BN10" s="622"/>
      <c r="BO10" s="673">
        <v>3.2</v>
      </c>
      <c r="BP10" s="673"/>
      <c r="BQ10" s="673"/>
      <c r="BR10" s="673"/>
      <c r="BS10" s="626">
        <v>3771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644</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644</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17879</v>
      </c>
      <c r="BH11" s="621"/>
      <c r="BI11" s="621"/>
      <c r="BJ11" s="621"/>
      <c r="BK11" s="621"/>
      <c r="BL11" s="621"/>
      <c r="BM11" s="621"/>
      <c r="BN11" s="622"/>
      <c r="BO11" s="673">
        <v>2.5</v>
      </c>
      <c r="BP11" s="673"/>
      <c r="BQ11" s="673"/>
      <c r="BR11" s="673"/>
      <c r="BS11" s="626">
        <v>3542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584943</v>
      </c>
      <c r="CS11" s="621"/>
      <c r="CT11" s="621"/>
      <c r="CU11" s="621"/>
      <c r="CV11" s="621"/>
      <c r="CW11" s="621"/>
      <c r="CX11" s="621"/>
      <c r="CY11" s="622"/>
      <c r="CZ11" s="673">
        <v>6.2</v>
      </c>
      <c r="DA11" s="673"/>
      <c r="DB11" s="673"/>
      <c r="DC11" s="673"/>
      <c r="DD11" s="626">
        <v>211705</v>
      </c>
      <c r="DE11" s="621"/>
      <c r="DF11" s="621"/>
      <c r="DG11" s="621"/>
      <c r="DH11" s="621"/>
      <c r="DI11" s="621"/>
      <c r="DJ11" s="621"/>
      <c r="DK11" s="621"/>
      <c r="DL11" s="621"/>
      <c r="DM11" s="621"/>
      <c r="DN11" s="621"/>
      <c r="DO11" s="621"/>
      <c r="DP11" s="622"/>
      <c r="DQ11" s="626">
        <v>253865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387352</v>
      </c>
      <c r="BH12" s="621"/>
      <c r="BI12" s="621"/>
      <c r="BJ12" s="621"/>
      <c r="BK12" s="621"/>
      <c r="BL12" s="621"/>
      <c r="BM12" s="621"/>
      <c r="BN12" s="622"/>
      <c r="BO12" s="673">
        <v>54.4</v>
      </c>
      <c r="BP12" s="673"/>
      <c r="BQ12" s="673"/>
      <c r="BR12" s="673"/>
      <c r="BS12" s="626">
        <v>25262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515123</v>
      </c>
      <c r="CS12" s="621"/>
      <c r="CT12" s="621"/>
      <c r="CU12" s="621"/>
      <c r="CV12" s="621"/>
      <c r="CW12" s="621"/>
      <c r="CX12" s="621"/>
      <c r="CY12" s="622"/>
      <c r="CZ12" s="673">
        <v>5.4</v>
      </c>
      <c r="DA12" s="673"/>
      <c r="DB12" s="673"/>
      <c r="DC12" s="673"/>
      <c r="DD12" s="626">
        <v>172452</v>
      </c>
      <c r="DE12" s="621"/>
      <c r="DF12" s="621"/>
      <c r="DG12" s="621"/>
      <c r="DH12" s="621"/>
      <c r="DI12" s="621"/>
      <c r="DJ12" s="621"/>
      <c r="DK12" s="621"/>
      <c r="DL12" s="621"/>
      <c r="DM12" s="621"/>
      <c r="DN12" s="621"/>
      <c r="DO12" s="621"/>
      <c r="DP12" s="622"/>
      <c r="DQ12" s="626">
        <v>246313</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8206</v>
      </c>
      <c r="S13" s="621"/>
      <c r="T13" s="621"/>
      <c r="U13" s="621"/>
      <c r="V13" s="621"/>
      <c r="W13" s="621"/>
      <c r="X13" s="621"/>
      <c r="Y13" s="622"/>
      <c r="Z13" s="673">
        <v>0.1</v>
      </c>
      <c r="AA13" s="673"/>
      <c r="AB13" s="673"/>
      <c r="AC13" s="673"/>
      <c r="AD13" s="674">
        <v>8206</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383260</v>
      </c>
      <c r="BH13" s="621"/>
      <c r="BI13" s="621"/>
      <c r="BJ13" s="621"/>
      <c r="BK13" s="621"/>
      <c r="BL13" s="621"/>
      <c r="BM13" s="621"/>
      <c r="BN13" s="622"/>
      <c r="BO13" s="673">
        <v>53.8</v>
      </c>
      <c r="BP13" s="673"/>
      <c r="BQ13" s="673"/>
      <c r="BR13" s="673"/>
      <c r="BS13" s="626">
        <v>25262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498525</v>
      </c>
      <c r="CS13" s="621"/>
      <c r="CT13" s="621"/>
      <c r="CU13" s="621"/>
      <c r="CV13" s="621"/>
      <c r="CW13" s="621"/>
      <c r="CX13" s="621"/>
      <c r="CY13" s="622"/>
      <c r="CZ13" s="673">
        <v>5.3</v>
      </c>
      <c r="DA13" s="673"/>
      <c r="DB13" s="673"/>
      <c r="DC13" s="673"/>
      <c r="DD13" s="626">
        <v>177285</v>
      </c>
      <c r="DE13" s="621"/>
      <c r="DF13" s="621"/>
      <c r="DG13" s="621"/>
      <c r="DH13" s="621"/>
      <c r="DI13" s="621"/>
      <c r="DJ13" s="621"/>
      <c r="DK13" s="621"/>
      <c r="DL13" s="621"/>
      <c r="DM13" s="621"/>
      <c r="DN13" s="621"/>
      <c r="DO13" s="621"/>
      <c r="DP13" s="622"/>
      <c r="DQ13" s="626">
        <v>322591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25493</v>
      </c>
      <c r="BH14" s="621"/>
      <c r="BI14" s="621"/>
      <c r="BJ14" s="621"/>
      <c r="BK14" s="621"/>
      <c r="BL14" s="621"/>
      <c r="BM14" s="621"/>
      <c r="BN14" s="622"/>
      <c r="BO14" s="673">
        <v>3.6</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506840</v>
      </c>
      <c r="CS14" s="621"/>
      <c r="CT14" s="621"/>
      <c r="CU14" s="621"/>
      <c r="CV14" s="621"/>
      <c r="CW14" s="621"/>
      <c r="CX14" s="621"/>
      <c r="CY14" s="622"/>
      <c r="CZ14" s="673">
        <v>5.3</v>
      </c>
      <c r="DA14" s="673"/>
      <c r="DB14" s="673"/>
      <c r="DC14" s="673"/>
      <c r="DD14" s="626">
        <v>242529</v>
      </c>
      <c r="DE14" s="621"/>
      <c r="DF14" s="621"/>
      <c r="DG14" s="621"/>
      <c r="DH14" s="621"/>
      <c r="DI14" s="621"/>
      <c r="DJ14" s="621"/>
      <c r="DK14" s="621"/>
      <c r="DL14" s="621"/>
      <c r="DM14" s="621"/>
      <c r="DN14" s="621"/>
      <c r="DO14" s="621"/>
      <c r="DP14" s="622"/>
      <c r="DQ14" s="626">
        <v>247166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1314</v>
      </c>
      <c r="S15" s="621"/>
      <c r="T15" s="621"/>
      <c r="U15" s="621"/>
      <c r="V15" s="621"/>
      <c r="W15" s="621"/>
      <c r="X15" s="621"/>
      <c r="Y15" s="622"/>
      <c r="Z15" s="673">
        <v>0</v>
      </c>
      <c r="AA15" s="673"/>
      <c r="AB15" s="673"/>
      <c r="AC15" s="673"/>
      <c r="AD15" s="674">
        <v>1314</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35953</v>
      </c>
      <c r="BH15" s="621"/>
      <c r="BI15" s="621"/>
      <c r="BJ15" s="621"/>
      <c r="BK15" s="621"/>
      <c r="BL15" s="621"/>
      <c r="BM15" s="621"/>
      <c r="BN15" s="622"/>
      <c r="BO15" s="673">
        <v>5.0999999999999996</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976311</v>
      </c>
      <c r="CS15" s="621"/>
      <c r="CT15" s="621"/>
      <c r="CU15" s="621"/>
      <c r="CV15" s="621"/>
      <c r="CW15" s="621"/>
      <c r="CX15" s="621"/>
      <c r="CY15" s="622"/>
      <c r="CZ15" s="673">
        <v>10.3</v>
      </c>
      <c r="DA15" s="673"/>
      <c r="DB15" s="673"/>
      <c r="DC15" s="673"/>
      <c r="DD15" s="626">
        <v>299238</v>
      </c>
      <c r="DE15" s="621"/>
      <c r="DF15" s="621"/>
      <c r="DG15" s="621"/>
      <c r="DH15" s="621"/>
      <c r="DI15" s="621"/>
      <c r="DJ15" s="621"/>
      <c r="DK15" s="621"/>
      <c r="DL15" s="621"/>
      <c r="DM15" s="621"/>
      <c r="DN15" s="621"/>
      <c r="DO15" s="621"/>
      <c r="DP15" s="622"/>
      <c r="DQ15" s="626">
        <v>577834</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4410069</v>
      </c>
      <c r="S16" s="621"/>
      <c r="T16" s="621"/>
      <c r="U16" s="621"/>
      <c r="V16" s="621"/>
      <c r="W16" s="621"/>
      <c r="X16" s="621"/>
      <c r="Y16" s="622"/>
      <c r="Z16" s="673">
        <v>45.7</v>
      </c>
      <c r="AA16" s="673"/>
      <c r="AB16" s="673"/>
      <c r="AC16" s="673"/>
      <c r="AD16" s="674">
        <v>3697515</v>
      </c>
      <c r="AE16" s="674"/>
      <c r="AF16" s="674"/>
      <c r="AG16" s="674"/>
      <c r="AH16" s="674"/>
      <c r="AI16" s="674"/>
      <c r="AJ16" s="674"/>
      <c r="AK16" s="674"/>
      <c r="AL16" s="643">
        <v>80</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899343</v>
      </c>
      <c r="CS16" s="621"/>
      <c r="CT16" s="621"/>
      <c r="CU16" s="621"/>
      <c r="CV16" s="621"/>
      <c r="CW16" s="621"/>
      <c r="CX16" s="621"/>
      <c r="CY16" s="622"/>
      <c r="CZ16" s="673">
        <v>9.5</v>
      </c>
      <c r="DA16" s="673"/>
      <c r="DB16" s="673"/>
      <c r="DC16" s="673"/>
      <c r="DD16" s="626" t="s">
        <v>113</v>
      </c>
      <c r="DE16" s="621"/>
      <c r="DF16" s="621"/>
      <c r="DG16" s="621"/>
      <c r="DH16" s="621"/>
      <c r="DI16" s="621"/>
      <c r="DJ16" s="621"/>
      <c r="DK16" s="621"/>
      <c r="DL16" s="621"/>
      <c r="DM16" s="621"/>
      <c r="DN16" s="621"/>
      <c r="DO16" s="621"/>
      <c r="DP16" s="622"/>
      <c r="DQ16" s="626">
        <v>126415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3697515</v>
      </c>
      <c r="S17" s="621"/>
      <c r="T17" s="621"/>
      <c r="U17" s="621"/>
      <c r="V17" s="621"/>
      <c r="W17" s="621"/>
      <c r="X17" s="621"/>
      <c r="Y17" s="622"/>
      <c r="Z17" s="673">
        <v>38.4</v>
      </c>
      <c r="AA17" s="673"/>
      <c r="AB17" s="673"/>
      <c r="AC17" s="673"/>
      <c r="AD17" s="674">
        <v>3697515</v>
      </c>
      <c r="AE17" s="674"/>
      <c r="AF17" s="674"/>
      <c r="AG17" s="674"/>
      <c r="AH17" s="674"/>
      <c r="AI17" s="674"/>
      <c r="AJ17" s="674"/>
      <c r="AK17" s="674"/>
      <c r="AL17" s="643">
        <v>80</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1475809</v>
      </c>
      <c r="CS17" s="621"/>
      <c r="CT17" s="621"/>
      <c r="CU17" s="621"/>
      <c r="CV17" s="621"/>
      <c r="CW17" s="621"/>
      <c r="CX17" s="621"/>
      <c r="CY17" s="622"/>
      <c r="CZ17" s="673">
        <v>15.6</v>
      </c>
      <c r="DA17" s="673"/>
      <c r="DB17" s="673"/>
      <c r="DC17" s="673"/>
      <c r="DD17" s="626" t="s">
        <v>113</v>
      </c>
      <c r="DE17" s="621"/>
      <c r="DF17" s="621"/>
      <c r="DG17" s="621"/>
      <c r="DH17" s="621"/>
      <c r="DI17" s="621"/>
      <c r="DJ17" s="621"/>
      <c r="DK17" s="621"/>
      <c r="DL17" s="621"/>
      <c r="DM17" s="621"/>
      <c r="DN17" s="621"/>
      <c r="DO17" s="621"/>
      <c r="DP17" s="622"/>
      <c r="DQ17" s="626">
        <v>1439861</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712554</v>
      </c>
      <c r="S18" s="621"/>
      <c r="T18" s="621"/>
      <c r="U18" s="621"/>
      <c r="V18" s="621"/>
      <c r="W18" s="621"/>
      <c r="X18" s="621"/>
      <c r="Y18" s="622"/>
      <c r="Z18" s="673">
        <v>7.4</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4007</v>
      </c>
      <c r="BH19" s="621"/>
      <c r="BI19" s="621"/>
      <c r="BJ19" s="621"/>
      <c r="BK19" s="621"/>
      <c r="BL19" s="621"/>
      <c r="BM19" s="621"/>
      <c r="BN19" s="622"/>
      <c r="BO19" s="673">
        <v>0.6</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5329899</v>
      </c>
      <c r="S20" s="621"/>
      <c r="T20" s="621"/>
      <c r="U20" s="621"/>
      <c r="V20" s="621"/>
      <c r="W20" s="621"/>
      <c r="X20" s="621"/>
      <c r="Y20" s="622"/>
      <c r="Z20" s="673">
        <v>55.3</v>
      </c>
      <c r="AA20" s="673"/>
      <c r="AB20" s="673"/>
      <c r="AC20" s="673"/>
      <c r="AD20" s="674">
        <v>4617345</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4007</v>
      </c>
      <c r="BH20" s="621"/>
      <c r="BI20" s="621"/>
      <c r="BJ20" s="621"/>
      <c r="BK20" s="621"/>
      <c r="BL20" s="621"/>
      <c r="BM20" s="621"/>
      <c r="BN20" s="622"/>
      <c r="BO20" s="673">
        <v>0.6</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9478086</v>
      </c>
      <c r="CS20" s="621"/>
      <c r="CT20" s="621"/>
      <c r="CU20" s="621"/>
      <c r="CV20" s="621"/>
      <c r="CW20" s="621"/>
      <c r="CX20" s="621"/>
      <c r="CY20" s="622"/>
      <c r="CZ20" s="673">
        <v>100</v>
      </c>
      <c r="DA20" s="673"/>
      <c r="DB20" s="673"/>
      <c r="DC20" s="673"/>
      <c r="DD20" s="626">
        <v>1501308</v>
      </c>
      <c r="DE20" s="621"/>
      <c r="DF20" s="621"/>
      <c r="DG20" s="621"/>
      <c r="DH20" s="621"/>
      <c r="DI20" s="621"/>
      <c r="DJ20" s="621"/>
      <c r="DK20" s="621"/>
      <c r="DL20" s="621"/>
      <c r="DM20" s="621"/>
      <c r="DN20" s="621"/>
      <c r="DO20" s="621"/>
      <c r="DP20" s="622"/>
      <c r="DQ20" s="626">
        <v>5964706</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1123</v>
      </c>
      <c r="S21" s="621"/>
      <c r="T21" s="621"/>
      <c r="U21" s="621"/>
      <c r="V21" s="621"/>
      <c r="W21" s="621"/>
      <c r="X21" s="621"/>
      <c r="Y21" s="622"/>
      <c r="Z21" s="673">
        <v>0</v>
      </c>
      <c r="AA21" s="673"/>
      <c r="AB21" s="673"/>
      <c r="AC21" s="673"/>
      <c r="AD21" s="674">
        <v>1123</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4007</v>
      </c>
      <c r="BH21" s="621"/>
      <c r="BI21" s="621"/>
      <c r="BJ21" s="621"/>
      <c r="BK21" s="621"/>
      <c r="BL21" s="621"/>
      <c r="BM21" s="621"/>
      <c r="BN21" s="622"/>
      <c r="BO21" s="673">
        <v>0.6</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32767</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195230</v>
      </c>
      <c r="S23" s="621"/>
      <c r="T23" s="621"/>
      <c r="U23" s="621"/>
      <c r="V23" s="621"/>
      <c r="W23" s="621"/>
      <c r="X23" s="621"/>
      <c r="Y23" s="622"/>
      <c r="Z23" s="673">
        <v>2</v>
      </c>
      <c r="AA23" s="673"/>
      <c r="AB23" s="673"/>
      <c r="AC23" s="673"/>
      <c r="AD23" s="674">
        <v>4671</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24180</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3441290</v>
      </c>
      <c r="CS24" s="671"/>
      <c r="CT24" s="671"/>
      <c r="CU24" s="671"/>
      <c r="CV24" s="671"/>
      <c r="CW24" s="671"/>
      <c r="CX24" s="671"/>
      <c r="CY24" s="718"/>
      <c r="CZ24" s="722">
        <v>36.299999999999997</v>
      </c>
      <c r="DA24" s="723"/>
      <c r="DB24" s="723"/>
      <c r="DC24" s="724"/>
      <c r="DD24" s="717">
        <v>2889670</v>
      </c>
      <c r="DE24" s="671"/>
      <c r="DF24" s="671"/>
      <c r="DG24" s="671"/>
      <c r="DH24" s="671"/>
      <c r="DI24" s="671"/>
      <c r="DJ24" s="671"/>
      <c r="DK24" s="718"/>
      <c r="DL24" s="717">
        <v>2515447</v>
      </c>
      <c r="DM24" s="671"/>
      <c r="DN24" s="671"/>
      <c r="DO24" s="671"/>
      <c r="DP24" s="671"/>
      <c r="DQ24" s="671"/>
      <c r="DR24" s="671"/>
      <c r="DS24" s="671"/>
      <c r="DT24" s="671"/>
      <c r="DU24" s="671"/>
      <c r="DV24" s="718"/>
      <c r="DW24" s="719">
        <v>52.4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1172303</v>
      </c>
      <c r="S25" s="621"/>
      <c r="T25" s="621"/>
      <c r="U25" s="621"/>
      <c r="V25" s="621"/>
      <c r="W25" s="621"/>
      <c r="X25" s="621"/>
      <c r="Y25" s="622"/>
      <c r="Z25" s="673">
        <v>12.2</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1269357</v>
      </c>
      <c r="CS25" s="639"/>
      <c r="CT25" s="639"/>
      <c r="CU25" s="639"/>
      <c r="CV25" s="639"/>
      <c r="CW25" s="639"/>
      <c r="CX25" s="639"/>
      <c r="CY25" s="640"/>
      <c r="CZ25" s="623">
        <v>13.4</v>
      </c>
      <c r="DA25" s="641"/>
      <c r="DB25" s="641"/>
      <c r="DC25" s="642"/>
      <c r="DD25" s="626">
        <v>1228486</v>
      </c>
      <c r="DE25" s="639"/>
      <c r="DF25" s="639"/>
      <c r="DG25" s="639"/>
      <c r="DH25" s="639"/>
      <c r="DI25" s="639"/>
      <c r="DJ25" s="639"/>
      <c r="DK25" s="640"/>
      <c r="DL25" s="626">
        <v>1111860</v>
      </c>
      <c r="DM25" s="639"/>
      <c r="DN25" s="639"/>
      <c r="DO25" s="639"/>
      <c r="DP25" s="639"/>
      <c r="DQ25" s="639"/>
      <c r="DR25" s="639"/>
      <c r="DS25" s="639"/>
      <c r="DT25" s="639"/>
      <c r="DU25" s="639"/>
      <c r="DV25" s="640"/>
      <c r="DW25" s="643">
        <v>23.2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742027</v>
      </c>
      <c r="CS26" s="621"/>
      <c r="CT26" s="621"/>
      <c r="CU26" s="621"/>
      <c r="CV26" s="621"/>
      <c r="CW26" s="621"/>
      <c r="CX26" s="621"/>
      <c r="CY26" s="622"/>
      <c r="CZ26" s="623">
        <v>7.8</v>
      </c>
      <c r="DA26" s="641"/>
      <c r="DB26" s="641"/>
      <c r="DC26" s="642"/>
      <c r="DD26" s="626">
        <v>708076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453885</v>
      </c>
      <c r="S27" s="621"/>
      <c r="T27" s="621"/>
      <c r="U27" s="621"/>
      <c r="V27" s="621"/>
      <c r="W27" s="621"/>
      <c r="X27" s="621"/>
      <c r="Y27" s="622"/>
      <c r="Z27" s="673">
        <v>4.7</v>
      </c>
      <c r="AA27" s="673"/>
      <c r="AB27" s="673"/>
      <c r="AC27" s="673"/>
      <c r="AD27" s="674" t="s">
        <v>113</v>
      </c>
      <c r="AE27" s="674"/>
      <c r="AF27" s="674"/>
      <c r="AG27" s="674"/>
      <c r="AH27" s="674"/>
      <c r="AI27" s="674"/>
      <c r="AJ27" s="674"/>
      <c r="AK27" s="674"/>
      <c r="AL27" s="643" t="s">
        <v>113</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711810</v>
      </c>
      <c r="BH27" s="621"/>
      <c r="BI27" s="621"/>
      <c r="BJ27" s="621"/>
      <c r="BK27" s="621"/>
      <c r="BL27" s="621"/>
      <c r="BM27" s="621"/>
      <c r="BN27" s="622"/>
      <c r="BO27" s="673">
        <v>100</v>
      </c>
      <c r="BP27" s="673"/>
      <c r="BQ27" s="673"/>
      <c r="BR27" s="673"/>
      <c r="BS27" s="626">
        <v>32575</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696124</v>
      </c>
      <c r="CS27" s="639"/>
      <c r="CT27" s="639"/>
      <c r="CU27" s="639"/>
      <c r="CV27" s="639"/>
      <c r="CW27" s="639"/>
      <c r="CX27" s="639"/>
      <c r="CY27" s="640"/>
      <c r="CZ27" s="623">
        <v>7.3</v>
      </c>
      <c r="DA27" s="641"/>
      <c r="DB27" s="641"/>
      <c r="DC27" s="642"/>
      <c r="DD27" s="626">
        <v>221323</v>
      </c>
      <c r="DE27" s="639"/>
      <c r="DF27" s="639"/>
      <c r="DG27" s="639"/>
      <c r="DH27" s="639"/>
      <c r="DI27" s="639"/>
      <c r="DJ27" s="639"/>
      <c r="DK27" s="640"/>
      <c r="DL27" s="626">
        <v>220851</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76346</v>
      </c>
      <c r="S28" s="621"/>
      <c r="T28" s="621"/>
      <c r="U28" s="621"/>
      <c r="V28" s="621"/>
      <c r="W28" s="621"/>
      <c r="X28" s="621"/>
      <c r="Y28" s="622"/>
      <c r="Z28" s="673">
        <v>0.8</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1475809</v>
      </c>
      <c r="CS28" s="621"/>
      <c r="CT28" s="621"/>
      <c r="CU28" s="621"/>
      <c r="CV28" s="621"/>
      <c r="CW28" s="621"/>
      <c r="CX28" s="621"/>
      <c r="CY28" s="622"/>
      <c r="CZ28" s="623">
        <v>15.6</v>
      </c>
      <c r="DA28" s="641"/>
      <c r="DB28" s="641"/>
      <c r="DC28" s="642"/>
      <c r="DD28" s="626">
        <v>1439861</v>
      </c>
      <c r="DE28" s="621"/>
      <c r="DF28" s="621"/>
      <c r="DG28" s="621"/>
      <c r="DH28" s="621"/>
      <c r="DI28" s="621"/>
      <c r="DJ28" s="621"/>
      <c r="DK28" s="622"/>
      <c r="DL28" s="626">
        <v>1182736</v>
      </c>
      <c r="DM28" s="621"/>
      <c r="DN28" s="621"/>
      <c r="DO28" s="621"/>
      <c r="DP28" s="621"/>
      <c r="DQ28" s="621"/>
      <c r="DR28" s="621"/>
      <c r="DS28" s="621"/>
      <c r="DT28" s="621"/>
      <c r="DU28" s="621"/>
      <c r="DV28" s="622"/>
      <c r="DW28" s="643">
        <v>24.6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11821</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1475770</v>
      </c>
      <c r="CS29" s="639"/>
      <c r="CT29" s="639"/>
      <c r="CU29" s="639"/>
      <c r="CV29" s="639"/>
      <c r="CW29" s="639"/>
      <c r="CX29" s="639"/>
      <c r="CY29" s="640"/>
      <c r="CZ29" s="623">
        <v>15.6</v>
      </c>
      <c r="DA29" s="641"/>
      <c r="DB29" s="641"/>
      <c r="DC29" s="642"/>
      <c r="DD29" s="626">
        <v>1439822</v>
      </c>
      <c r="DE29" s="639"/>
      <c r="DF29" s="639"/>
      <c r="DG29" s="639"/>
      <c r="DH29" s="639"/>
      <c r="DI29" s="639"/>
      <c r="DJ29" s="639"/>
      <c r="DK29" s="640"/>
      <c r="DL29" s="626">
        <v>1182697</v>
      </c>
      <c r="DM29" s="639"/>
      <c r="DN29" s="639"/>
      <c r="DO29" s="639"/>
      <c r="DP29" s="639"/>
      <c r="DQ29" s="639"/>
      <c r="DR29" s="639"/>
      <c r="DS29" s="639"/>
      <c r="DT29" s="639"/>
      <c r="DU29" s="639"/>
      <c r="DV29" s="640"/>
      <c r="DW29" s="643">
        <v>24.6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402591</v>
      </c>
      <c r="S30" s="621"/>
      <c r="T30" s="621"/>
      <c r="U30" s="621"/>
      <c r="V30" s="621"/>
      <c r="W30" s="621"/>
      <c r="X30" s="621"/>
      <c r="Y30" s="622"/>
      <c r="Z30" s="673">
        <v>4.2</v>
      </c>
      <c r="AA30" s="673"/>
      <c r="AB30" s="673"/>
      <c r="AC30" s="673"/>
      <c r="AD30" s="674" t="s">
        <v>113</v>
      </c>
      <c r="AE30" s="674"/>
      <c r="AF30" s="674"/>
      <c r="AG30" s="674"/>
      <c r="AH30" s="674"/>
      <c r="AI30" s="674"/>
      <c r="AJ30" s="674"/>
      <c r="AK30" s="674"/>
      <c r="AL30" s="643" t="s">
        <v>113</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99.5</v>
      </c>
      <c r="BH30" s="687"/>
      <c r="BI30" s="687"/>
      <c r="BJ30" s="687"/>
      <c r="BK30" s="687"/>
      <c r="BL30" s="687"/>
      <c r="BM30" s="688">
        <v>94</v>
      </c>
      <c r="BN30" s="687"/>
      <c r="BO30" s="687"/>
      <c r="BP30" s="687"/>
      <c r="BQ30" s="689"/>
      <c r="BR30" s="686">
        <v>99.1</v>
      </c>
      <c r="BS30" s="687"/>
      <c r="BT30" s="687"/>
      <c r="BU30" s="687"/>
      <c r="BV30" s="687"/>
      <c r="BW30" s="687"/>
      <c r="BX30" s="688">
        <v>92.9</v>
      </c>
      <c r="BY30" s="687"/>
      <c r="BZ30" s="687"/>
      <c r="CA30" s="687"/>
      <c r="CB30" s="689"/>
      <c r="CD30" s="692"/>
      <c r="CE30" s="693"/>
      <c r="CF30" s="657" t="s">
        <v>291</v>
      </c>
      <c r="CG30" s="654"/>
      <c r="CH30" s="654"/>
      <c r="CI30" s="654"/>
      <c r="CJ30" s="654"/>
      <c r="CK30" s="654"/>
      <c r="CL30" s="654"/>
      <c r="CM30" s="654"/>
      <c r="CN30" s="654"/>
      <c r="CO30" s="654"/>
      <c r="CP30" s="654"/>
      <c r="CQ30" s="655"/>
      <c r="CR30" s="620">
        <v>1357377</v>
      </c>
      <c r="CS30" s="621"/>
      <c r="CT30" s="621"/>
      <c r="CU30" s="621"/>
      <c r="CV30" s="621"/>
      <c r="CW30" s="621"/>
      <c r="CX30" s="621"/>
      <c r="CY30" s="622"/>
      <c r="CZ30" s="623">
        <v>14.3</v>
      </c>
      <c r="DA30" s="641"/>
      <c r="DB30" s="641"/>
      <c r="DC30" s="642"/>
      <c r="DD30" s="626">
        <v>1327771</v>
      </c>
      <c r="DE30" s="621"/>
      <c r="DF30" s="621"/>
      <c r="DG30" s="621"/>
      <c r="DH30" s="621"/>
      <c r="DI30" s="621"/>
      <c r="DJ30" s="621"/>
      <c r="DK30" s="622"/>
      <c r="DL30" s="626">
        <v>1070646</v>
      </c>
      <c r="DM30" s="621"/>
      <c r="DN30" s="621"/>
      <c r="DO30" s="621"/>
      <c r="DP30" s="621"/>
      <c r="DQ30" s="621"/>
      <c r="DR30" s="621"/>
      <c r="DS30" s="621"/>
      <c r="DT30" s="621"/>
      <c r="DU30" s="621"/>
      <c r="DV30" s="622"/>
      <c r="DW30" s="643">
        <v>22.3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261460</v>
      </c>
      <c r="S31" s="621"/>
      <c r="T31" s="621"/>
      <c r="U31" s="621"/>
      <c r="V31" s="621"/>
      <c r="W31" s="621"/>
      <c r="X31" s="621"/>
      <c r="Y31" s="622"/>
      <c r="Z31" s="673">
        <v>2.7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99.7</v>
      </c>
      <c r="BH31" s="639"/>
      <c r="BI31" s="639"/>
      <c r="BJ31" s="639"/>
      <c r="BK31" s="639"/>
      <c r="BL31" s="639"/>
      <c r="BM31" s="675">
        <v>99</v>
      </c>
      <c r="BN31" s="685"/>
      <c r="BO31" s="685"/>
      <c r="BP31" s="685"/>
      <c r="BQ31" s="649"/>
      <c r="BR31" s="684">
        <v>99.6</v>
      </c>
      <c r="BS31" s="639"/>
      <c r="BT31" s="639"/>
      <c r="BU31" s="639"/>
      <c r="BV31" s="639"/>
      <c r="BW31" s="639"/>
      <c r="BX31" s="675">
        <v>98.5</v>
      </c>
      <c r="BY31" s="685"/>
      <c r="BZ31" s="685"/>
      <c r="CA31" s="685"/>
      <c r="CB31" s="649"/>
      <c r="CD31" s="692"/>
      <c r="CE31" s="693"/>
      <c r="CF31" s="657" t="s">
        <v>295</v>
      </c>
      <c r="CG31" s="654"/>
      <c r="CH31" s="654"/>
      <c r="CI31" s="654"/>
      <c r="CJ31" s="654"/>
      <c r="CK31" s="654"/>
      <c r="CL31" s="654"/>
      <c r="CM31" s="654"/>
      <c r="CN31" s="654"/>
      <c r="CO31" s="654"/>
      <c r="CP31" s="654"/>
      <c r="CQ31" s="655"/>
      <c r="CR31" s="620">
        <v>118393</v>
      </c>
      <c r="CS31" s="639"/>
      <c r="CT31" s="639"/>
      <c r="CU31" s="639"/>
      <c r="CV31" s="639"/>
      <c r="CW31" s="639"/>
      <c r="CX31" s="639"/>
      <c r="CY31" s="640"/>
      <c r="CZ31" s="623">
        <v>1.2</v>
      </c>
      <c r="DA31" s="641"/>
      <c r="DB31" s="641"/>
      <c r="DC31" s="642"/>
      <c r="DD31" s="626">
        <v>112051</v>
      </c>
      <c r="DE31" s="639"/>
      <c r="DF31" s="639"/>
      <c r="DG31" s="639"/>
      <c r="DH31" s="639"/>
      <c r="DI31" s="639"/>
      <c r="DJ31" s="639"/>
      <c r="DK31" s="640"/>
      <c r="DL31" s="626">
        <v>112051</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120368</v>
      </c>
      <c r="S32" s="621"/>
      <c r="T32" s="621"/>
      <c r="U32" s="621"/>
      <c r="V32" s="621"/>
      <c r="W32" s="621"/>
      <c r="X32" s="621"/>
      <c r="Y32" s="622"/>
      <c r="Z32" s="673">
        <v>1.2</v>
      </c>
      <c r="AA32" s="673"/>
      <c r="AB32" s="673"/>
      <c r="AC32" s="673"/>
      <c r="AD32" s="674">
        <v>60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99.2</v>
      </c>
      <c r="BH32" s="605"/>
      <c r="BI32" s="605"/>
      <c r="BJ32" s="605"/>
      <c r="BK32" s="605"/>
      <c r="BL32" s="605"/>
      <c r="BM32" s="668">
        <v>90.1</v>
      </c>
      <c r="BN32" s="605"/>
      <c r="BO32" s="605"/>
      <c r="BP32" s="605"/>
      <c r="BQ32" s="662"/>
      <c r="BR32" s="683">
        <v>98.6</v>
      </c>
      <c r="BS32" s="605"/>
      <c r="BT32" s="605"/>
      <c r="BU32" s="605"/>
      <c r="BV32" s="605"/>
      <c r="BW32" s="605"/>
      <c r="BX32" s="668">
        <v>88.5</v>
      </c>
      <c r="BY32" s="605"/>
      <c r="BZ32" s="605"/>
      <c r="CA32" s="605"/>
      <c r="CB32" s="662"/>
      <c r="CD32" s="694"/>
      <c r="CE32" s="695"/>
      <c r="CF32" s="657" t="s">
        <v>298</v>
      </c>
      <c r="CG32" s="654"/>
      <c r="CH32" s="654"/>
      <c r="CI32" s="654"/>
      <c r="CJ32" s="654"/>
      <c r="CK32" s="654"/>
      <c r="CL32" s="654"/>
      <c r="CM32" s="654"/>
      <c r="CN32" s="654"/>
      <c r="CO32" s="654"/>
      <c r="CP32" s="654"/>
      <c r="CQ32" s="655"/>
      <c r="CR32" s="620">
        <v>39</v>
      </c>
      <c r="CS32" s="621"/>
      <c r="CT32" s="621"/>
      <c r="CU32" s="621"/>
      <c r="CV32" s="621"/>
      <c r="CW32" s="621"/>
      <c r="CX32" s="621"/>
      <c r="CY32" s="622"/>
      <c r="CZ32" s="623">
        <v>0</v>
      </c>
      <c r="DA32" s="641"/>
      <c r="DB32" s="641"/>
      <c r="DC32" s="642"/>
      <c r="DD32" s="626">
        <v>39</v>
      </c>
      <c r="DE32" s="621"/>
      <c r="DF32" s="621"/>
      <c r="DG32" s="621"/>
      <c r="DH32" s="621"/>
      <c r="DI32" s="621"/>
      <c r="DJ32" s="621"/>
      <c r="DK32" s="622"/>
      <c r="DL32" s="626">
        <v>39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1558757</v>
      </c>
      <c r="S33" s="621"/>
      <c r="T33" s="621"/>
      <c r="U33" s="621"/>
      <c r="V33" s="621"/>
      <c r="W33" s="621"/>
      <c r="X33" s="621"/>
      <c r="Y33" s="622"/>
      <c r="Z33" s="673">
        <v>16.2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3636145</v>
      </c>
      <c r="CS33" s="639"/>
      <c r="CT33" s="639"/>
      <c r="CU33" s="639"/>
      <c r="CV33" s="639"/>
      <c r="CW33" s="639"/>
      <c r="CX33" s="639"/>
      <c r="CY33" s="640"/>
      <c r="CZ33" s="623">
        <v>38.4</v>
      </c>
      <c r="DA33" s="641"/>
      <c r="DB33" s="641"/>
      <c r="DC33" s="642"/>
      <c r="DD33" s="626">
        <v>2760111</v>
      </c>
      <c r="DE33" s="639"/>
      <c r="DF33" s="639"/>
      <c r="DG33" s="639"/>
      <c r="DH33" s="639"/>
      <c r="DI33" s="639"/>
      <c r="DJ33" s="639"/>
      <c r="DK33" s="640"/>
      <c r="DL33" s="626">
        <v>1837745</v>
      </c>
      <c r="DM33" s="639"/>
      <c r="DN33" s="639"/>
      <c r="DO33" s="639"/>
      <c r="DP33" s="639"/>
      <c r="DQ33" s="639"/>
      <c r="DR33" s="639"/>
      <c r="DS33" s="639"/>
      <c r="DT33" s="639"/>
      <c r="DU33" s="639"/>
      <c r="DV33" s="640"/>
      <c r="DW33" s="643">
        <v>38.299999999999997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1377019</v>
      </c>
      <c r="CS34" s="621"/>
      <c r="CT34" s="621"/>
      <c r="CU34" s="621"/>
      <c r="CV34" s="621"/>
      <c r="CW34" s="621"/>
      <c r="CX34" s="621"/>
      <c r="CY34" s="622"/>
      <c r="CZ34" s="623">
        <v>14.5</v>
      </c>
      <c r="DA34" s="641"/>
      <c r="DB34" s="641"/>
      <c r="DC34" s="642"/>
      <c r="DD34" s="626">
        <v>1040626</v>
      </c>
      <c r="DE34" s="621"/>
      <c r="DF34" s="621"/>
      <c r="DG34" s="621"/>
      <c r="DH34" s="621"/>
      <c r="DI34" s="621"/>
      <c r="DJ34" s="621"/>
      <c r="DK34" s="622"/>
      <c r="DL34" s="626">
        <v>669755</v>
      </c>
      <c r="DM34" s="621"/>
      <c r="DN34" s="621"/>
      <c r="DO34" s="621"/>
      <c r="DP34" s="621"/>
      <c r="DQ34" s="621"/>
      <c r="DR34" s="621"/>
      <c r="DS34" s="621"/>
      <c r="DT34" s="621"/>
      <c r="DU34" s="621"/>
      <c r="DV34" s="622"/>
      <c r="DW34" s="643">
        <v>14</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177757</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306</v>
      </c>
      <c r="AR35" s="678"/>
      <c r="AS35" s="678"/>
      <c r="AT35" s="678"/>
      <c r="AU35" s="678"/>
      <c r="AV35" s="678"/>
      <c r="AW35" s="678"/>
      <c r="AX35" s="678"/>
      <c r="AY35" s="679"/>
      <c r="AZ35" s="670">
        <v>921103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40737</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54121</v>
      </c>
      <c r="CS35" s="639"/>
      <c r="CT35" s="639"/>
      <c r="CU35" s="639"/>
      <c r="CV35" s="639"/>
      <c r="CW35" s="639"/>
      <c r="CX35" s="639"/>
      <c r="CY35" s="640"/>
      <c r="CZ35" s="623">
        <v>0.6</v>
      </c>
      <c r="DA35" s="641"/>
      <c r="DB35" s="641"/>
      <c r="DC35" s="642"/>
      <c r="DD35" s="626">
        <v>44200</v>
      </c>
      <c r="DE35" s="639"/>
      <c r="DF35" s="639"/>
      <c r="DG35" s="639"/>
      <c r="DH35" s="639"/>
      <c r="DI35" s="639"/>
      <c r="DJ35" s="639"/>
      <c r="DK35" s="640"/>
      <c r="DL35" s="626">
        <v>43603</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9640730</v>
      </c>
      <c r="S36" s="661"/>
      <c r="T36" s="661"/>
      <c r="U36" s="661"/>
      <c r="V36" s="661"/>
      <c r="W36" s="661"/>
      <c r="X36" s="661"/>
      <c r="Y36" s="664"/>
      <c r="Z36" s="665">
        <v>100</v>
      </c>
      <c r="AA36" s="665"/>
      <c r="AB36" s="665"/>
      <c r="AC36" s="665"/>
      <c r="AD36" s="666">
        <v>4623199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162573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25788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1237908</v>
      </c>
      <c r="CS36" s="621"/>
      <c r="CT36" s="621"/>
      <c r="CU36" s="621"/>
      <c r="CV36" s="621"/>
      <c r="CW36" s="621"/>
      <c r="CX36" s="621"/>
      <c r="CY36" s="622"/>
      <c r="CZ36" s="623">
        <v>13.1</v>
      </c>
      <c r="DA36" s="641"/>
      <c r="DB36" s="641"/>
      <c r="DC36" s="642"/>
      <c r="DD36" s="626">
        <v>899560</v>
      </c>
      <c r="DE36" s="621"/>
      <c r="DF36" s="621"/>
      <c r="DG36" s="621"/>
      <c r="DH36" s="621"/>
      <c r="DI36" s="621"/>
      <c r="DJ36" s="621"/>
      <c r="DK36" s="622"/>
      <c r="DL36" s="626">
        <v>672566</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156356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1254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416222</v>
      </c>
      <c r="CS37" s="639"/>
      <c r="CT37" s="639"/>
      <c r="CU37" s="639"/>
      <c r="CV37" s="639"/>
      <c r="CW37" s="639"/>
      <c r="CX37" s="639"/>
      <c r="CY37" s="640"/>
      <c r="CZ37" s="623">
        <v>4.4000000000000004</v>
      </c>
      <c r="DA37" s="641"/>
      <c r="DB37" s="641"/>
      <c r="DC37" s="642"/>
      <c r="DD37" s="626">
        <v>406737</v>
      </c>
      <c r="DE37" s="639"/>
      <c r="DF37" s="639"/>
      <c r="DG37" s="639"/>
      <c r="DH37" s="639"/>
      <c r="DI37" s="639"/>
      <c r="DJ37" s="639"/>
      <c r="DK37" s="640"/>
      <c r="DL37" s="626">
        <v>345966</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112512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1914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758530</v>
      </c>
      <c r="CS38" s="621"/>
      <c r="CT38" s="621"/>
      <c r="CU38" s="621"/>
      <c r="CV38" s="621"/>
      <c r="CW38" s="621"/>
      <c r="CX38" s="621"/>
      <c r="CY38" s="622"/>
      <c r="CZ38" s="623">
        <v>8</v>
      </c>
      <c r="DA38" s="641"/>
      <c r="DB38" s="641"/>
      <c r="DC38" s="642"/>
      <c r="DD38" s="626">
        <v>684513</v>
      </c>
      <c r="DE38" s="621"/>
      <c r="DF38" s="621"/>
      <c r="DG38" s="621"/>
      <c r="DH38" s="621"/>
      <c r="DI38" s="621"/>
      <c r="DJ38" s="621"/>
      <c r="DK38" s="622"/>
      <c r="DL38" s="626">
        <v>451821</v>
      </c>
      <c r="DM38" s="621"/>
      <c r="DN38" s="621"/>
      <c r="DO38" s="621"/>
      <c r="DP38" s="621"/>
      <c r="DQ38" s="621"/>
      <c r="DR38" s="621"/>
      <c r="DS38" s="621"/>
      <c r="DT38" s="621"/>
      <c r="DU38" s="621"/>
      <c r="DV38" s="622"/>
      <c r="DW38" s="643">
        <v>9.4</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136712</v>
      </c>
      <c r="CS39" s="639"/>
      <c r="CT39" s="639"/>
      <c r="CU39" s="639"/>
      <c r="CV39" s="639"/>
      <c r="CW39" s="639"/>
      <c r="CX39" s="639"/>
      <c r="CY39" s="640"/>
      <c r="CZ39" s="623">
        <v>1.4</v>
      </c>
      <c r="DA39" s="641"/>
      <c r="DB39" s="641"/>
      <c r="DC39" s="642"/>
      <c r="DD39" s="626">
        <v>73012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87675</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71855</v>
      </c>
      <c r="CS40" s="621"/>
      <c r="CT40" s="621"/>
      <c r="CU40" s="621"/>
      <c r="CV40" s="621"/>
      <c r="CW40" s="621"/>
      <c r="CX40" s="621"/>
      <c r="CY40" s="622"/>
      <c r="CZ40" s="623">
        <v>0.8</v>
      </c>
      <c r="DA40" s="641"/>
      <c r="DB40" s="641"/>
      <c r="DC40" s="642"/>
      <c r="DD40" s="626">
        <v>18200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401987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2400651</v>
      </c>
      <c r="CS42" s="621"/>
      <c r="CT42" s="621"/>
      <c r="CU42" s="621"/>
      <c r="CV42" s="621"/>
      <c r="CW42" s="621"/>
      <c r="CX42" s="621"/>
      <c r="CY42" s="622"/>
      <c r="CZ42" s="623">
        <v>25.3</v>
      </c>
      <c r="DA42" s="624"/>
      <c r="DB42" s="624"/>
      <c r="DC42" s="625"/>
      <c r="DD42" s="626">
        <v>314925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314</v>
      </c>
      <c r="CS43" s="639"/>
      <c r="CT43" s="639"/>
      <c r="CU43" s="639"/>
      <c r="CV43" s="639"/>
      <c r="CW43" s="639"/>
      <c r="CX43" s="639"/>
      <c r="CY43" s="640"/>
      <c r="CZ43" s="623">
        <v>0</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1501308</v>
      </c>
      <c r="CS44" s="621"/>
      <c r="CT44" s="621"/>
      <c r="CU44" s="621"/>
      <c r="CV44" s="621"/>
      <c r="CW44" s="621"/>
      <c r="CX44" s="621"/>
      <c r="CY44" s="622"/>
      <c r="CZ44" s="623">
        <v>15.8</v>
      </c>
      <c r="DA44" s="624"/>
      <c r="DB44" s="624"/>
      <c r="DC44" s="625"/>
      <c r="DD44" s="626">
        <v>188510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685832</v>
      </c>
      <c r="CS45" s="639"/>
      <c r="CT45" s="639"/>
      <c r="CU45" s="639"/>
      <c r="CV45" s="639"/>
      <c r="CW45" s="639"/>
      <c r="CX45" s="639"/>
      <c r="CY45" s="640"/>
      <c r="CZ45" s="623">
        <v>7.2</v>
      </c>
      <c r="DA45" s="641"/>
      <c r="DB45" s="641"/>
      <c r="DC45" s="642"/>
      <c r="DD45" s="626">
        <v>79888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774961</v>
      </c>
      <c r="CS46" s="621"/>
      <c r="CT46" s="621"/>
      <c r="CU46" s="621"/>
      <c r="CV46" s="621"/>
      <c r="CW46" s="621"/>
      <c r="CX46" s="621"/>
      <c r="CY46" s="622"/>
      <c r="CZ46" s="623">
        <v>8.1999999999999993</v>
      </c>
      <c r="DA46" s="624"/>
      <c r="DB46" s="624"/>
      <c r="DC46" s="625"/>
      <c r="DD46" s="626">
        <v>104362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899343</v>
      </c>
      <c r="CS47" s="639"/>
      <c r="CT47" s="639"/>
      <c r="CU47" s="639"/>
      <c r="CV47" s="639"/>
      <c r="CW47" s="639"/>
      <c r="CX47" s="639"/>
      <c r="CY47" s="640"/>
      <c r="CZ47" s="623">
        <v>9.5</v>
      </c>
      <c r="DA47" s="641"/>
      <c r="DB47" s="641"/>
      <c r="DC47" s="642"/>
      <c r="DD47" s="626">
        <v>126415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9478086</v>
      </c>
      <c r="CS49" s="605"/>
      <c r="CT49" s="605"/>
      <c r="CU49" s="605"/>
      <c r="CV49" s="605"/>
      <c r="CW49" s="605"/>
      <c r="CX49" s="605"/>
      <c r="CY49" s="606"/>
      <c r="CZ49" s="607">
        <v>100</v>
      </c>
      <c r="DA49" s="608"/>
      <c r="DB49" s="608"/>
      <c r="DC49" s="609"/>
      <c r="DD49" s="610">
        <v>5964706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9563</v>
      </c>
      <c r="R7" s="1134"/>
      <c r="S7" s="1134"/>
      <c r="T7" s="1134"/>
      <c r="U7" s="1134"/>
      <c r="V7" s="1134">
        <v>9401</v>
      </c>
      <c r="W7" s="1134"/>
      <c r="X7" s="1134"/>
      <c r="Y7" s="1134"/>
      <c r="Z7" s="1134"/>
      <c r="AA7" s="1134">
        <v>162</v>
      </c>
      <c r="AB7" s="1134"/>
      <c r="AC7" s="1134"/>
      <c r="AD7" s="1134"/>
      <c r="AE7" s="1135"/>
      <c r="AF7" s="1136">
        <v>84</v>
      </c>
      <c r="AG7" s="1137"/>
      <c r="AH7" s="1137"/>
      <c r="AI7" s="1137"/>
      <c r="AJ7" s="1138"/>
      <c r="AK7" s="1120">
        <v>395</v>
      </c>
      <c r="AL7" s="1121"/>
      <c r="AM7" s="1121"/>
      <c r="AN7" s="1121"/>
      <c r="AO7" s="1121"/>
      <c r="AP7" s="1121">
        <v>12935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1</v>
      </c>
      <c r="CI7" s="1118"/>
      <c r="CJ7" s="1118"/>
      <c r="CK7" s="1118"/>
      <c r="CL7" s="1119"/>
      <c r="CM7" s="1117">
        <v>33</v>
      </c>
      <c r="CN7" s="1118"/>
      <c r="CO7" s="1118"/>
      <c r="CP7" s="1118"/>
      <c r="CQ7" s="1119"/>
      <c r="CR7" s="1117">
        <v>72</v>
      </c>
      <c r="CS7" s="1118"/>
      <c r="CT7" s="1118"/>
      <c r="CU7" s="1118"/>
      <c r="CV7" s="1119"/>
      <c r="CW7" s="1117">
        <v>7</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13</v>
      </c>
      <c r="R8" s="1073"/>
      <c r="S8" s="1073"/>
      <c r="T8" s="1073"/>
      <c r="U8" s="1073"/>
      <c r="V8" s="1073">
        <v>13</v>
      </c>
      <c r="W8" s="1073"/>
      <c r="X8" s="1073"/>
      <c r="Y8" s="1073"/>
      <c r="Z8" s="1073"/>
      <c r="AA8" s="1073"/>
      <c r="AB8" s="1073"/>
      <c r="AC8" s="1073"/>
      <c r="AD8" s="1073"/>
      <c r="AE8" s="1074"/>
      <c r="AF8" s="1048" t="s">
        <v>113</v>
      </c>
      <c r="AG8" s="1049"/>
      <c r="AH8" s="1049"/>
      <c r="AI8" s="1049"/>
      <c r="AJ8" s="1050"/>
      <c r="AK8" s="1115">
        <v>5</v>
      </c>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0</v>
      </c>
      <c r="CI8" s="1019"/>
      <c r="CJ8" s="1019"/>
      <c r="CK8" s="1019"/>
      <c r="CL8" s="1020"/>
      <c r="CM8" s="1018">
        <v>4</v>
      </c>
      <c r="CN8" s="1019"/>
      <c r="CO8" s="1019"/>
      <c r="CP8" s="1019"/>
      <c r="CQ8" s="1020"/>
      <c r="CR8" s="1018">
        <v>12</v>
      </c>
      <c r="CS8" s="1019"/>
      <c r="CT8" s="1019"/>
      <c r="CU8" s="1019"/>
      <c r="CV8" s="1020"/>
      <c r="CW8" s="1018">
        <v>1</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67</v>
      </c>
      <c r="R9" s="1073"/>
      <c r="S9" s="1073"/>
      <c r="T9" s="1073"/>
      <c r="U9" s="1073"/>
      <c r="V9" s="1073">
        <v>66</v>
      </c>
      <c r="W9" s="1073"/>
      <c r="X9" s="1073"/>
      <c r="Y9" s="1073"/>
      <c r="Z9" s="1073"/>
      <c r="AA9" s="1073"/>
      <c r="AB9" s="1073"/>
      <c r="AC9" s="1073"/>
      <c r="AD9" s="1073"/>
      <c r="AE9" s="1074"/>
      <c r="AF9" s="1048">
        <v>1</v>
      </c>
      <c r="AG9" s="1049"/>
      <c r="AH9" s="1049"/>
      <c r="AI9" s="1049"/>
      <c r="AJ9" s="1050"/>
      <c r="AK9" s="1115">
        <v>2</v>
      </c>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2</v>
      </c>
      <c r="CI9" s="1019"/>
      <c r="CJ9" s="1019"/>
      <c r="CK9" s="1019"/>
      <c r="CL9" s="1020"/>
      <c r="CM9" s="1018">
        <v>7</v>
      </c>
      <c r="CN9" s="1019"/>
      <c r="CO9" s="1019"/>
      <c r="CP9" s="1019"/>
      <c r="CQ9" s="1020"/>
      <c r="CR9" s="1018">
        <v>6</v>
      </c>
      <c r="CS9" s="1019"/>
      <c r="CT9" s="1019"/>
      <c r="CU9" s="1019"/>
      <c r="CV9" s="1020"/>
      <c r="CW9" s="1018">
        <v>0</v>
      </c>
      <c r="CX9" s="1019"/>
      <c r="CY9" s="1019"/>
      <c r="CZ9" s="1019"/>
      <c r="DA9" s="1020"/>
      <c r="DB9" s="1018" t="s">
        <v>548</v>
      </c>
      <c r="DC9" s="1019"/>
      <c r="DD9" s="1019"/>
      <c r="DE9" s="1019"/>
      <c r="DF9" s="1020"/>
      <c r="DG9" s="1018" t="s">
        <v>548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80</v>
      </c>
      <c r="CN10" s="1019"/>
      <c r="CO10" s="1019"/>
      <c r="CP10" s="1019"/>
      <c r="CQ10" s="1020"/>
      <c r="CR10" s="1018">
        <v>52</v>
      </c>
      <c r="CS10" s="1019"/>
      <c r="CT10" s="1019"/>
      <c r="CU10" s="1019"/>
      <c r="CV10" s="1020"/>
      <c r="CW10" s="1018">
        <v>3</v>
      </c>
      <c r="CX10" s="1019"/>
      <c r="CY10" s="1019"/>
      <c r="CZ10" s="1019"/>
      <c r="DA10" s="1020"/>
      <c r="DB10" s="1018" t="s">
        <v>548</v>
      </c>
      <c r="DC10" s="1019"/>
      <c r="DD10" s="1019"/>
      <c r="DE10" s="1019"/>
      <c r="DF10" s="1020"/>
      <c r="DG10" s="1018" t="s">
        <v>548</v>
      </c>
      <c r="DH10" s="1019"/>
      <c r="DI10" s="1019"/>
      <c r="DJ10" s="1019"/>
      <c r="DK10" s="1020"/>
      <c r="DL10" s="1018" t="s">
        <v>548</v>
      </c>
      <c r="DM10" s="1019"/>
      <c r="DN10" s="1019"/>
      <c r="DO10" s="1019"/>
      <c r="DP10" s="1020"/>
      <c r="DQ10" s="1018" t="s">
        <v>548</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547</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23</v>
      </c>
      <c r="CN11" s="1019"/>
      <c r="CO11" s="1019"/>
      <c r="CP11" s="1019"/>
      <c r="CQ11" s="1020"/>
      <c r="CR11" s="1018">
        <v>5</v>
      </c>
      <c r="CS11" s="1019"/>
      <c r="CT11" s="1019"/>
      <c r="CU11" s="1019"/>
      <c r="CV11" s="1020"/>
      <c r="CW11" s="1018">
        <v>0</v>
      </c>
      <c r="CX11" s="1019"/>
      <c r="CY11" s="1019"/>
      <c r="CZ11" s="1019"/>
      <c r="DA11" s="1020"/>
      <c r="DB11" s="1018" t="s">
        <v>548</v>
      </c>
      <c r="DC11" s="1019"/>
      <c r="DD11" s="1019"/>
      <c r="DE11" s="1019"/>
      <c r="DF11" s="1020"/>
      <c r="DG11" s="1018" t="s">
        <v>548</v>
      </c>
      <c r="DH11" s="1019"/>
      <c r="DI11" s="1019"/>
      <c r="DJ11" s="1019"/>
      <c r="DK11" s="1020"/>
      <c r="DL11" s="1018" t="s">
        <v>548</v>
      </c>
      <c r="DM11" s="1019"/>
      <c r="DN11" s="1019"/>
      <c r="DO11" s="1019"/>
      <c r="DP11" s="1020"/>
      <c r="DQ11" s="1018" t="s">
        <v>548</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9641</v>
      </c>
      <c r="R23" s="1098"/>
      <c r="S23" s="1098"/>
      <c r="T23" s="1098"/>
      <c r="U23" s="1098"/>
      <c r="V23" s="1098">
        <v>9478</v>
      </c>
      <c r="W23" s="1098"/>
      <c r="X23" s="1098"/>
      <c r="Y23" s="1098"/>
      <c r="Z23" s="1098"/>
      <c r="AA23" s="1098">
        <v>163</v>
      </c>
      <c r="AB23" s="1098"/>
      <c r="AC23" s="1098"/>
      <c r="AD23" s="1098"/>
      <c r="AE23" s="1099"/>
      <c r="AF23" s="1100">
        <v>85</v>
      </c>
      <c r="AG23" s="1098"/>
      <c r="AH23" s="1098"/>
      <c r="AI23" s="1098"/>
      <c r="AJ23" s="1101"/>
      <c r="AK23" s="1102"/>
      <c r="AL23" s="1103"/>
      <c r="AM23" s="1103"/>
      <c r="AN23" s="1103"/>
      <c r="AO23" s="1103"/>
      <c r="AP23" s="1098">
        <v>12935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1120</v>
      </c>
      <c r="R28" s="1083"/>
      <c r="S28" s="1083"/>
      <c r="T28" s="1083"/>
      <c r="U28" s="1083"/>
      <c r="V28" s="1083">
        <v>1080</v>
      </c>
      <c r="W28" s="1083"/>
      <c r="X28" s="1083"/>
      <c r="Y28" s="1083"/>
      <c r="Z28" s="1083"/>
      <c r="AA28" s="1083">
        <v>41</v>
      </c>
      <c r="AB28" s="1083"/>
      <c r="AC28" s="1083"/>
      <c r="AD28" s="1083"/>
      <c r="AE28" s="1084"/>
      <c r="AF28" s="1085">
        <v>41</v>
      </c>
      <c r="AG28" s="1083"/>
      <c r="AH28" s="1083"/>
      <c r="AI28" s="1083"/>
      <c r="AJ28" s="1086"/>
      <c r="AK28" s="1087">
        <v>88</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1335</v>
      </c>
      <c r="R29" s="1073"/>
      <c r="S29" s="1073"/>
      <c r="T29" s="1073"/>
      <c r="U29" s="1073"/>
      <c r="V29" s="1073">
        <v>1312</v>
      </c>
      <c r="W29" s="1073"/>
      <c r="X29" s="1073"/>
      <c r="Y29" s="1073"/>
      <c r="Z29" s="1073"/>
      <c r="AA29" s="1073">
        <v>23</v>
      </c>
      <c r="AB29" s="1073"/>
      <c r="AC29" s="1073"/>
      <c r="AD29" s="1073"/>
      <c r="AE29" s="1074"/>
      <c r="AF29" s="1048">
        <v>23</v>
      </c>
      <c r="AG29" s="1049"/>
      <c r="AH29" s="1049"/>
      <c r="AI29" s="1049"/>
      <c r="AJ29" s="1050"/>
      <c r="AK29" s="1009">
        <v>201</v>
      </c>
      <c r="AL29" s="1000"/>
      <c r="AM29" s="1000"/>
      <c r="AN29" s="1000"/>
      <c r="AO29" s="1000"/>
      <c r="AP29" s="1000" t="s">
        <v>548</v>
      </c>
      <c r="AQ29" s="1000"/>
      <c r="AR29" s="1000"/>
      <c r="AS29" s="1000"/>
      <c r="AT29" s="1000"/>
      <c r="AU29" s="1000" t="s">
        <v>548</v>
      </c>
      <c r="AV29" s="1000"/>
      <c r="AW29" s="1000"/>
      <c r="AX29" s="1000"/>
      <c r="AY29" s="1000"/>
      <c r="AZ29" s="1071" t="s">
        <v>548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295</v>
      </c>
      <c r="R30" s="1073"/>
      <c r="S30" s="1073"/>
      <c r="T30" s="1073"/>
      <c r="U30" s="1073"/>
      <c r="V30" s="1073">
        <v>294</v>
      </c>
      <c r="W30" s="1073"/>
      <c r="X30" s="1073"/>
      <c r="Y30" s="1073"/>
      <c r="Z30" s="1073"/>
      <c r="AA30" s="1073">
        <v>1</v>
      </c>
      <c r="AB30" s="1073"/>
      <c r="AC30" s="1073"/>
      <c r="AD30" s="1073"/>
      <c r="AE30" s="1074"/>
      <c r="AF30" s="1048">
        <v>1</v>
      </c>
      <c r="AG30" s="1049"/>
      <c r="AH30" s="1049"/>
      <c r="AI30" s="1049"/>
      <c r="AJ30" s="1050"/>
      <c r="AK30" s="1009">
        <v>197</v>
      </c>
      <c r="AL30" s="1000"/>
      <c r="AM30" s="1000"/>
      <c r="AN30" s="1000"/>
      <c r="AO30" s="1000"/>
      <c r="AP30" s="1000" t="s">
        <v>548</v>
      </c>
      <c r="AQ30" s="1000"/>
      <c r="AR30" s="1000"/>
      <c r="AS30" s="1000"/>
      <c r="AT30" s="1000"/>
      <c r="AU30" s="1000" t="s">
        <v>548</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449</v>
      </c>
      <c r="R31" s="1073"/>
      <c r="S31" s="1073"/>
      <c r="T31" s="1073"/>
      <c r="U31" s="1073"/>
      <c r="V31" s="1073">
        <v>441</v>
      </c>
      <c r="W31" s="1073"/>
      <c r="X31" s="1073"/>
      <c r="Y31" s="1073"/>
      <c r="Z31" s="1073"/>
      <c r="AA31" s="1073">
        <v>9</v>
      </c>
      <c r="AB31" s="1073"/>
      <c r="AC31" s="1073"/>
      <c r="AD31" s="1073"/>
      <c r="AE31" s="1074"/>
      <c r="AF31" s="1048">
        <v>9</v>
      </c>
      <c r="AG31" s="1049"/>
      <c r="AH31" s="1049"/>
      <c r="AI31" s="1049"/>
      <c r="AJ31" s="1050"/>
      <c r="AK31" s="1009">
        <v>32</v>
      </c>
      <c r="AL31" s="1000"/>
      <c r="AM31" s="1000"/>
      <c r="AN31" s="1000"/>
      <c r="AO31" s="1000"/>
      <c r="AP31" s="1000" t="s">
        <v>548</v>
      </c>
      <c r="AQ31" s="1000"/>
      <c r="AR31" s="1000"/>
      <c r="AS31" s="1000"/>
      <c r="AT31" s="1000"/>
      <c r="AU31" s="1000" t="s">
        <v>548</v>
      </c>
      <c r="AV31" s="1000"/>
      <c r="AW31" s="1000"/>
      <c r="AX31" s="1000"/>
      <c r="AY31" s="1000"/>
      <c r="AZ31" s="1071" t="s">
        <v>548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766</v>
      </c>
      <c r="R32" s="1073"/>
      <c r="S32" s="1073"/>
      <c r="T32" s="1073"/>
      <c r="U32" s="1073"/>
      <c r="V32" s="1073">
        <v>764</v>
      </c>
      <c r="W32" s="1073"/>
      <c r="X32" s="1073"/>
      <c r="Y32" s="1073"/>
      <c r="Z32" s="1073"/>
      <c r="AA32" s="1073">
        <v>3</v>
      </c>
      <c r="AB32" s="1073"/>
      <c r="AC32" s="1073"/>
      <c r="AD32" s="1073"/>
      <c r="AE32" s="1074"/>
      <c r="AF32" s="1048">
        <v>259</v>
      </c>
      <c r="AG32" s="1049"/>
      <c r="AH32" s="1049"/>
      <c r="AI32" s="1049"/>
      <c r="AJ32" s="1050"/>
      <c r="AK32" s="1009">
        <v>163</v>
      </c>
      <c r="AL32" s="1000"/>
      <c r="AM32" s="1000"/>
      <c r="AN32" s="1000"/>
      <c r="AO32" s="1000"/>
      <c r="AP32" s="1000">
        <v>592</v>
      </c>
      <c r="AQ32" s="1000"/>
      <c r="AR32" s="1000"/>
      <c r="AS32" s="1000"/>
      <c r="AT32" s="1000"/>
      <c r="AU32" s="1000">
        <v>351</v>
      </c>
      <c r="AV32" s="1000"/>
      <c r="AW32" s="1000"/>
      <c r="AX32" s="1000"/>
      <c r="AY32" s="1000"/>
      <c r="AZ32" s="1071" t="s">
        <v>548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650</v>
      </c>
      <c r="R33" s="1073"/>
      <c r="S33" s="1073"/>
      <c r="T33" s="1073"/>
      <c r="U33" s="1073"/>
      <c r="V33" s="1073">
        <v>633</v>
      </c>
      <c r="W33" s="1073"/>
      <c r="X33" s="1073"/>
      <c r="Y33" s="1073"/>
      <c r="Z33" s="1073"/>
      <c r="AA33" s="1073">
        <v>17</v>
      </c>
      <c r="AB33" s="1073"/>
      <c r="AC33" s="1073"/>
      <c r="AD33" s="1073"/>
      <c r="AE33" s="1074"/>
      <c r="AF33" s="1048">
        <v>5</v>
      </c>
      <c r="AG33" s="1049"/>
      <c r="AH33" s="1049"/>
      <c r="AI33" s="1049"/>
      <c r="AJ33" s="1050"/>
      <c r="AK33" s="1009">
        <v>156</v>
      </c>
      <c r="AL33" s="1000"/>
      <c r="AM33" s="1000"/>
      <c r="AN33" s="1000"/>
      <c r="AO33" s="1000"/>
      <c r="AP33" s="1000">
        <v>1968</v>
      </c>
      <c r="AQ33" s="1000"/>
      <c r="AR33" s="1000"/>
      <c r="AS33" s="1000"/>
      <c r="AT33" s="1000"/>
      <c r="AU33" s="1000">
        <v>1230</v>
      </c>
      <c r="AV33" s="1000"/>
      <c r="AW33" s="1000"/>
      <c r="AX33" s="1000"/>
      <c r="AY33" s="1000"/>
      <c r="AZ33" s="1071" t="s">
        <v>548</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473</v>
      </c>
      <c r="R34" s="1073"/>
      <c r="S34" s="1073"/>
      <c r="T34" s="1073"/>
      <c r="U34" s="1073"/>
      <c r="V34" s="1073">
        <v>472</v>
      </c>
      <c r="W34" s="1073"/>
      <c r="X34" s="1073"/>
      <c r="Y34" s="1073"/>
      <c r="Z34" s="1073"/>
      <c r="AA34" s="1073">
        <v>1</v>
      </c>
      <c r="AB34" s="1073"/>
      <c r="AC34" s="1073"/>
      <c r="AD34" s="1073"/>
      <c r="AE34" s="1074"/>
      <c r="AF34" s="1048">
        <v>2</v>
      </c>
      <c r="AG34" s="1049"/>
      <c r="AH34" s="1049"/>
      <c r="AI34" s="1049"/>
      <c r="AJ34" s="1050"/>
      <c r="AK34" s="1009">
        <v>108</v>
      </c>
      <c r="AL34" s="1000"/>
      <c r="AM34" s="1000"/>
      <c r="AN34" s="1000"/>
      <c r="AO34" s="1000"/>
      <c r="AP34" s="1000">
        <v>2383</v>
      </c>
      <c r="AQ34" s="1000"/>
      <c r="AR34" s="1000"/>
      <c r="AS34" s="1000"/>
      <c r="AT34" s="1000"/>
      <c r="AU34" s="1000">
        <v>1845</v>
      </c>
      <c r="AV34" s="1000"/>
      <c r="AW34" s="1000"/>
      <c r="AX34" s="1000"/>
      <c r="AY34" s="1000"/>
      <c r="AZ34" s="1071" t="s">
        <v>548</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6</v>
      </c>
      <c r="R35" s="1073"/>
      <c r="S35" s="1073"/>
      <c r="T35" s="1073"/>
      <c r="U35" s="1073"/>
      <c r="V35" s="1073">
        <v>5</v>
      </c>
      <c r="W35" s="1073"/>
      <c r="X35" s="1073"/>
      <c r="Y35" s="1073"/>
      <c r="Z35" s="1073"/>
      <c r="AA35" s="1073">
        <v>0</v>
      </c>
      <c r="AB35" s="1073"/>
      <c r="AC35" s="1073"/>
      <c r="AD35" s="1073"/>
      <c r="AE35" s="1074"/>
      <c r="AF35" s="1048">
        <v>3</v>
      </c>
      <c r="AG35" s="1049"/>
      <c r="AH35" s="1049"/>
      <c r="AI35" s="1049"/>
      <c r="AJ35" s="1050"/>
      <c r="AK35" s="1009">
        <v>5</v>
      </c>
      <c r="AL35" s="1000"/>
      <c r="AM35" s="1000"/>
      <c r="AN35" s="1000"/>
      <c r="AO35" s="1000"/>
      <c r="AP35" s="1000">
        <v>30</v>
      </c>
      <c r="AQ35" s="1000"/>
      <c r="AR35" s="1000"/>
      <c r="AS35" s="1000"/>
      <c r="AT35" s="1000"/>
      <c r="AU35" s="1000">
        <v>30</v>
      </c>
      <c r="AV35" s="1000"/>
      <c r="AW35" s="1000"/>
      <c r="AX35" s="1000"/>
      <c r="AY35" s="1000"/>
      <c r="AZ35" s="1071" t="s">
        <v>548</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552</v>
      </c>
      <c r="C68" s="1015"/>
      <c r="D68" s="1015"/>
      <c r="E68" s="1015"/>
      <c r="F68" s="1015"/>
      <c r="G68" s="1015"/>
      <c r="H68" s="1015"/>
      <c r="I68" s="1015"/>
      <c r="J68" s="1015"/>
      <c r="K68" s="1015"/>
      <c r="L68" s="1015"/>
      <c r="M68" s="1015"/>
      <c r="N68" s="1015"/>
      <c r="O68" s="1015"/>
      <c r="P68" s="1016"/>
      <c r="Q68" s="1017">
        <v>380</v>
      </c>
      <c r="R68" s="1011"/>
      <c r="S68" s="1011"/>
      <c r="T68" s="1011"/>
      <c r="U68" s="1011"/>
      <c r="V68" s="1011">
        <v>360</v>
      </c>
      <c r="W68" s="1011"/>
      <c r="X68" s="1011"/>
      <c r="Y68" s="1011"/>
      <c r="Z68" s="1011"/>
      <c r="AA68" s="1011">
        <v>20</v>
      </c>
      <c r="AB68" s="1011"/>
      <c r="AC68" s="1011"/>
      <c r="AD68" s="1011"/>
      <c r="AE68" s="1011"/>
      <c r="AF68" s="1011">
        <v>15</v>
      </c>
      <c r="AG68" s="1011"/>
      <c r="AH68" s="1011"/>
      <c r="AI68" s="1011"/>
      <c r="AJ68" s="1011"/>
      <c r="AK68" s="1011">
        <v>55</v>
      </c>
      <c r="AL68" s="1011"/>
      <c r="AM68" s="1011"/>
      <c r="AN68" s="1011"/>
      <c r="AO68" s="1011"/>
      <c r="AP68" s="1011" t="s">
        <v>549</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132</v>
      </c>
      <c r="R69" s="1000"/>
      <c r="S69" s="1000"/>
      <c r="T69" s="1000"/>
      <c r="U69" s="1000"/>
      <c r="V69" s="1000">
        <v>121</v>
      </c>
      <c r="W69" s="1000"/>
      <c r="X69" s="1000"/>
      <c r="Y69" s="1000"/>
      <c r="Z69" s="1000"/>
      <c r="AA69" s="1000">
        <v>12</v>
      </c>
      <c r="AB69" s="1000"/>
      <c r="AC69" s="1000"/>
      <c r="AD69" s="1000"/>
      <c r="AE69" s="1000"/>
      <c r="AF69" s="1000">
        <v>2</v>
      </c>
      <c r="AG69" s="1000"/>
      <c r="AH69" s="1000"/>
      <c r="AI69" s="1000"/>
      <c r="AJ69" s="1000"/>
      <c r="AK69" s="1000" t="s">
        <v>549</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72</v>
      </c>
      <c r="R70" s="1000"/>
      <c r="S70" s="1000"/>
      <c r="T70" s="1000"/>
      <c r="U70" s="1000"/>
      <c r="V70" s="1000">
        <v>71</v>
      </c>
      <c r="W70" s="1000"/>
      <c r="X70" s="1000"/>
      <c r="Y70" s="1000"/>
      <c r="Z70" s="1000"/>
      <c r="AA70" s="1000">
        <v>1</v>
      </c>
      <c r="AB70" s="1000"/>
      <c r="AC70" s="1000"/>
      <c r="AD70" s="1000"/>
      <c r="AE70" s="1000"/>
      <c r="AF70" s="1000">
        <v>1</v>
      </c>
      <c r="AG70" s="1000"/>
      <c r="AH70" s="1000"/>
      <c r="AI70" s="1000"/>
      <c r="AJ70" s="1000"/>
      <c r="AK70" s="1000">
        <v>4</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1853</v>
      </c>
      <c r="R71" s="1000"/>
      <c r="S71" s="1000"/>
      <c r="T71" s="1000"/>
      <c r="U71" s="1000"/>
      <c r="V71" s="1000">
        <v>1832</v>
      </c>
      <c r="W71" s="1000"/>
      <c r="X71" s="1000"/>
      <c r="Y71" s="1000"/>
      <c r="Z71" s="1000"/>
      <c r="AA71" s="1000">
        <v>21</v>
      </c>
      <c r="AB71" s="1000"/>
      <c r="AC71" s="1000"/>
      <c r="AD71" s="1000"/>
      <c r="AE71" s="1000"/>
      <c r="AF71" s="1000">
        <v>21</v>
      </c>
      <c r="AG71" s="1000"/>
      <c r="AH71" s="1000"/>
      <c r="AI71" s="1000"/>
      <c r="AJ71" s="1000"/>
      <c r="AK71" s="1000">
        <v>10</v>
      </c>
      <c r="AL71" s="1000"/>
      <c r="AM71" s="1000"/>
      <c r="AN71" s="1000"/>
      <c r="AO71" s="1000"/>
      <c r="AP71" s="1000">
        <v>226</v>
      </c>
      <c r="AQ71" s="1000"/>
      <c r="AR71" s="1000"/>
      <c r="AS71" s="1000"/>
      <c r="AT71" s="1000"/>
      <c r="AU71" s="1000">
        <v>23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169</v>
      </c>
      <c r="R72" s="1000"/>
      <c r="S72" s="1000"/>
      <c r="T72" s="1000"/>
      <c r="U72" s="1000"/>
      <c r="V72" s="1000">
        <v>164</v>
      </c>
      <c r="W72" s="1000"/>
      <c r="X72" s="1000"/>
      <c r="Y72" s="1000"/>
      <c r="Z72" s="1000"/>
      <c r="AA72" s="1000">
        <v>5</v>
      </c>
      <c r="AB72" s="1000"/>
      <c r="AC72" s="1000"/>
      <c r="AD72" s="1000"/>
      <c r="AE72" s="1000"/>
      <c r="AF72" s="1000">
        <v>5</v>
      </c>
      <c r="AG72" s="1000"/>
      <c r="AH72" s="1000"/>
      <c r="AI72" s="1000"/>
      <c r="AJ72" s="1000"/>
      <c r="AK72" s="1000">
        <v>15</v>
      </c>
      <c r="AL72" s="1000"/>
      <c r="AM72" s="1000"/>
      <c r="AN72" s="1000"/>
      <c r="AO72" s="1000"/>
      <c r="AP72" s="1000">
        <v>144</v>
      </c>
      <c r="AQ72" s="1000"/>
      <c r="AR72" s="1000"/>
      <c r="AS72" s="1000"/>
      <c r="AT72" s="1000"/>
      <c r="AU72" s="1000">
        <v>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6316</v>
      </c>
      <c r="R73" s="1000"/>
      <c r="S73" s="1000"/>
      <c r="T73" s="1000"/>
      <c r="U73" s="1000"/>
      <c r="V73" s="1000">
        <v>6286</v>
      </c>
      <c r="W73" s="1000"/>
      <c r="X73" s="1000"/>
      <c r="Y73" s="1000"/>
      <c r="Z73" s="1000"/>
      <c r="AA73" s="1000">
        <v>30</v>
      </c>
      <c r="AB73" s="1000"/>
      <c r="AC73" s="1000"/>
      <c r="AD73" s="1000"/>
      <c r="AE73" s="1000"/>
      <c r="AF73" s="1000">
        <v>30</v>
      </c>
      <c r="AG73" s="1000"/>
      <c r="AH73" s="1000"/>
      <c r="AI73" s="1000"/>
      <c r="AJ73" s="1000"/>
      <c r="AK73" s="1000">
        <v>171</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290</v>
      </c>
      <c r="R74" s="1000"/>
      <c r="S74" s="1000"/>
      <c r="T74" s="1000"/>
      <c r="U74" s="1000"/>
      <c r="V74" s="1000">
        <v>253</v>
      </c>
      <c r="W74" s="1000"/>
      <c r="X74" s="1000"/>
      <c r="Y74" s="1000"/>
      <c r="Z74" s="1000"/>
      <c r="AA74" s="1000">
        <v>37</v>
      </c>
      <c r="AB74" s="1000"/>
      <c r="AC74" s="1000"/>
      <c r="AD74" s="1000"/>
      <c r="AE74" s="1000"/>
      <c r="AF74" s="1000">
        <v>37</v>
      </c>
      <c r="AG74" s="1000"/>
      <c r="AH74" s="1000"/>
      <c r="AI74" s="1000"/>
      <c r="AJ74" s="1000"/>
      <c r="AK74" s="1000">
        <v>26</v>
      </c>
      <c r="AL74" s="1000"/>
      <c r="AM74" s="1000"/>
      <c r="AN74" s="1000"/>
      <c r="AO74" s="1000"/>
      <c r="AP74" s="1000" t="s">
        <v>550</v>
      </c>
      <c r="AQ74" s="1000"/>
      <c r="AR74" s="1000"/>
      <c r="AS74" s="1000"/>
      <c r="AT74" s="1000"/>
      <c r="AU74" s="1000" t="s">
        <v>551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07">
        <v>110694</v>
      </c>
      <c r="R75" s="1008"/>
      <c r="S75" s="1008"/>
      <c r="T75" s="1008"/>
      <c r="U75" s="1009"/>
      <c r="V75" s="1010">
        <v>107375</v>
      </c>
      <c r="W75" s="1008"/>
      <c r="X75" s="1008"/>
      <c r="Y75" s="1008"/>
      <c r="Z75" s="1009"/>
      <c r="AA75" s="1010">
        <v>3318</v>
      </c>
      <c r="AB75" s="1008"/>
      <c r="AC75" s="1008"/>
      <c r="AD75" s="1008"/>
      <c r="AE75" s="1009"/>
      <c r="AF75" s="1010">
        <v>3318</v>
      </c>
      <c r="AG75" s="1008"/>
      <c r="AH75" s="1008"/>
      <c r="AI75" s="1008"/>
      <c r="AJ75" s="1009"/>
      <c r="AK75" s="1010" t="s">
        <v>551</v>
      </c>
      <c r="AL75" s="1008"/>
      <c r="AM75" s="1008"/>
      <c r="AN75" s="1008"/>
      <c r="AO75" s="1009"/>
      <c r="AP75" s="1010" t="s">
        <v>551</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1327330</v>
      </c>
      <c r="AB110" s="916"/>
      <c r="AC110" s="916"/>
      <c r="AD110" s="916"/>
      <c r="AE110" s="917"/>
      <c r="AF110" s="918">
        <v>1291879</v>
      </c>
      <c r="AG110" s="916"/>
      <c r="AH110" s="916"/>
      <c r="AI110" s="916"/>
      <c r="AJ110" s="917"/>
      <c r="AK110" s="918">
        <v>1218645</v>
      </c>
      <c r="AL110" s="916"/>
      <c r="AM110" s="916"/>
      <c r="AN110" s="916"/>
      <c r="AO110" s="917"/>
      <c r="AP110" s="919">
        <v>33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12339627</v>
      </c>
      <c r="BR110" s="863"/>
      <c r="BS110" s="863"/>
      <c r="BT110" s="863"/>
      <c r="BU110" s="863"/>
      <c r="BV110" s="863">
        <v>12733481</v>
      </c>
      <c r="BW110" s="863"/>
      <c r="BX110" s="863"/>
      <c r="BY110" s="863"/>
      <c r="BZ110" s="863"/>
      <c r="CA110" s="863">
        <v>12934861</v>
      </c>
      <c r="CB110" s="863"/>
      <c r="CC110" s="863"/>
      <c r="CD110" s="863"/>
      <c r="CE110" s="863"/>
      <c r="CF110" s="887">
        <v>350.4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104462</v>
      </c>
      <c r="BR111" s="835"/>
      <c r="BS111" s="835"/>
      <c r="BT111" s="835"/>
      <c r="BU111" s="835"/>
      <c r="BV111" s="835">
        <v>93216</v>
      </c>
      <c r="BW111" s="835"/>
      <c r="BX111" s="835"/>
      <c r="BY111" s="835"/>
      <c r="BZ111" s="835"/>
      <c r="CA111" s="835">
        <v>82860</v>
      </c>
      <c r="CB111" s="835"/>
      <c r="CC111" s="835"/>
      <c r="CD111" s="835"/>
      <c r="CE111" s="835"/>
      <c r="CF111" s="896">
        <v>2.2000000000000002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3495441</v>
      </c>
      <c r="BR112" s="835"/>
      <c r="BS112" s="835"/>
      <c r="BT112" s="835"/>
      <c r="BU112" s="835"/>
      <c r="BV112" s="835">
        <v>3455843</v>
      </c>
      <c r="BW112" s="835"/>
      <c r="BX112" s="835"/>
      <c r="BY112" s="835"/>
      <c r="BZ112" s="835"/>
      <c r="CA112" s="835">
        <v>3455489</v>
      </c>
      <c r="CB112" s="835"/>
      <c r="CC112" s="835"/>
      <c r="CD112" s="835"/>
      <c r="CE112" s="835"/>
      <c r="CF112" s="896">
        <v>93.6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269842</v>
      </c>
      <c r="AB113" s="944"/>
      <c r="AC113" s="944"/>
      <c r="AD113" s="944"/>
      <c r="AE113" s="945"/>
      <c r="AF113" s="946">
        <v>261763</v>
      </c>
      <c r="AG113" s="944"/>
      <c r="AH113" s="944"/>
      <c r="AI113" s="944"/>
      <c r="AJ113" s="945"/>
      <c r="AK113" s="946">
        <v>265611</v>
      </c>
      <c r="AL113" s="944"/>
      <c r="AM113" s="944"/>
      <c r="AN113" s="944"/>
      <c r="AO113" s="945"/>
      <c r="AP113" s="947">
        <v>7.2</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116642</v>
      </c>
      <c r="BR113" s="835"/>
      <c r="BS113" s="835"/>
      <c r="BT113" s="835"/>
      <c r="BU113" s="835"/>
      <c r="BV113" s="835">
        <v>92291</v>
      </c>
      <c r="BW113" s="835"/>
      <c r="BX113" s="835"/>
      <c r="BY113" s="835"/>
      <c r="BZ113" s="835"/>
      <c r="CA113" s="835">
        <v>69103</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98284</v>
      </c>
      <c r="DH113" s="798"/>
      <c r="DI113" s="798"/>
      <c r="DJ113" s="798"/>
      <c r="DK113" s="799"/>
      <c r="DL113" s="800">
        <v>89315</v>
      </c>
      <c r="DM113" s="798"/>
      <c r="DN113" s="798"/>
      <c r="DO113" s="798"/>
      <c r="DP113" s="799"/>
      <c r="DQ113" s="800">
        <v>80327</v>
      </c>
      <c r="DR113" s="798"/>
      <c r="DS113" s="798"/>
      <c r="DT113" s="798"/>
      <c r="DU113" s="799"/>
      <c r="DV113" s="845">
        <v>2.2000000000000002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31847</v>
      </c>
      <c r="AB114" s="798"/>
      <c r="AC114" s="798"/>
      <c r="AD114" s="798"/>
      <c r="AE114" s="799"/>
      <c r="AF114" s="800">
        <v>31190</v>
      </c>
      <c r="AG114" s="798"/>
      <c r="AH114" s="798"/>
      <c r="AI114" s="798"/>
      <c r="AJ114" s="799"/>
      <c r="AK114" s="800">
        <v>31252</v>
      </c>
      <c r="AL114" s="798"/>
      <c r="AM114" s="798"/>
      <c r="AN114" s="798"/>
      <c r="AO114" s="799"/>
      <c r="AP114" s="845">
        <v>0.8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1256281</v>
      </c>
      <c r="BR114" s="835"/>
      <c r="BS114" s="835"/>
      <c r="BT114" s="835"/>
      <c r="BU114" s="835"/>
      <c r="BV114" s="835">
        <v>1234930</v>
      </c>
      <c r="BW114" s="835"/>
      <c r="BX114" s="835"/>
      <c r="BY114" s="835"/>
      <c r="BZ114" s="835"/>
      <c r="CA114" s="835">
        <v>1197854</v>
      </c>
      <c r="CB114" s="835"/>
      <c r="CC114" s="835"/>
      <c r="CD114" s="835"/>
      <c r="CE114" s="835"/>
      <c r="CF114" s="896">
        <v>32.5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18087</v>
      </c>
      <c r="AB115" s="944"/>
      <c r="AC115" s="944"/>
      <c r="AD115" s="944"/>
      <c r="AE115" s="945"/>
      <c r="AF115" s="946">
        <v>11246</v>
      </c>
      <c r="AG115" s="944"/>
      <c r="AH115" s="944"/>
      <c r="AI115" s="944"/>
      <c r="AJ115" s="945"/>
      <c r="AK115" s="946">
        <v>10356</v>
      </c>
      <c r="AL115" s="944"/>
      <c r="AM115" s="944"/>
      <c r="AN115" s="944"/>
      <c r="AO115" s="945"/>
      <c r="AP115" s="947">
        <v>0.3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75</v>
      </c>
      <c r="AB116" s="798"/>
      <c r="AC116" s="798"/>
      <c r="AD116" s="798"/>
      <c r="AE116" s="799"/>
      <c r="AF116" s="800">
        <v>19</v>
      </c>
      <c r="AG116" s="798"/>
      <c r="AH116" s="798"/>
      <c r="AI116" s="798"/>
      <c r="AJ116" s="799"/>
      <c r="AK116" s="800">
        <v>39</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1647181</v>
      </c>
      <c r="AB117" s="930"/>
      <c r="AC117" s="930"/>
      <c r="AD117" s="930"/>
      <c r="AE117" s="931"/>
      <c r="AF117" s="932">
        <v>1596097</v>
      </c>
      <c r="AG117" s="930"/>
      <c r="AH117" s="930"/>
      <c r="AI117" s="930"/>
      <c r="AJ117" s="931"/>
      <c r="AK117" s="932">
        <v>1525903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435</v>
      </c>
      <c r="BP119" s="899"/>
      <c r="BQ119" s="903">
        <v>17312453</v>
      </c>
      <c r="BR119" s="866"/>
      <c r="BS119" s="866"/>
      <c r="BT119" s="866"/>
      <c r="BU119" s="866"/>
      <c r="BV119" s="866">
        <v>17609761</v>
      </c>
      <c r="BW119" s="866"/>
      <c r="BX119" s="866"/>
      <c r="BY119" s="866"/>
      <c r="BZ119" s="866"/>
      <c r="CA119" s="866">
        <v>17740167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6178</v>
      </c>
      <c r="DH119" s="781"/>
      <c r="DI119" s="781"/>
      <c r="DJ119" s="781"/>
      <c r="DK119" s="782"/>
      <c r="DL119" s="783">
        <v>3901</v>
      </c>
      <c r="DM119" s="781"/>
      <c r="DN119" s="781"/>
      <c r="DO119" s="781"/>
      <c r="DP119" s="782"/>
      <c r="DQ119" s="783">
        <v>2533</v>
      </c>
      <c r="DR119" s="781"/>
      <c r="DS119" s="781"/>
      <c r="DT119" s="781"/>
      <c r="DU119" s="782"/>
      <c r="DV119" s="869">
        <v>0.1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3421420</v>
      </c>
      <c r="BR120" s="863"/>
      <c r="BS120" s="863"/>
      <c r="BT120" s="863"/>
      <c r="BU120" s="863"/>
      <c r="BV120" s="863">
        <v>3406214</v>
      </c>
      <c r="BW120" s="863"/>
      <c r="BX120" s="863"/>
      <c r="BY120" s="863"/>
      <c r="BZ120" s="863"/>
      <c r="CA120" s="863">
        <v>3143641</v>
      </c>
      <c r="CB120" s="863"/>
      <c r="CC120" s="863"/>
      <c r="CD120" s="863"/>
      <c r="CE120" s="863"/>
      <c r="CF120" s="887">
        <v>85.2</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1893855</v>
      </c>
      <c r="DH120" s="863"/>
      <c r="DI120" s="863"/>
      <c r="DJ120" s="863"/>
      <c r="DK120" s="863"/>
      <c r="DL120" s="863">
        <v>1899956</v>
      </c>
      <c r="DM120" s="863"/>
      <c r="DN120" s="863"/>
      <c r="DO120" s="863"/>
      <c r="DP120" s="863"/>
      <c r="DQ120" s="863">
        <v>1844561</v>
      </c>
      <c r="DR120" s="863"/>
      <c r="DS120" s="863"/>
      <c r="DT120" s="863"/>
      <c r="DU120" s="863"/>
      <c r="DV120" s="864">
        <v>50</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328792</v>
      </c>
      <c r="BR121" s="835"/>
      <c r="BS121" s="835"/>
      <c r="BT121" s="835"/>
      <c r="BU121" s="835"/>
      <c r="BV121" s="835">
        <v>333675</v>
      </c>
      <c r="BW121" s="835"/>
      <c r="BX121" s="835"/>
      <c r="BY121" s="835"/>
      <c r="BZ121" s="835"/>
      <c r="CA121" s="835">
        <v>300411</v>
      </c>
      <c r="CB121" s="835"/>
      <c r="CC121" s="835"/>
      <c r="CD121" s="835"/>
      <c r="CE121" s="835"/>
      <c r="CF121" s="896">
        <v>8.1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1134762</v>
      </c>
      <c r="DH121" s="835"/>
      <c r="DI121" s="835"/>
      <c r="DJ121" s="835"/>
      <c r="DK121" s="835"/>
      <c r="DL121" s="835">
        <v>1126175</v>
      </c>
      <c r="DM121" s="835"/>
      <c r="DN121" s="835"/>
      <c r="DO121" s="835"/>
      <c r="DP121" s="835"/>
      <c r="DQ121" s="835">
        <v>1230033</v>
      </c>
      <c r="DR121" s="835"/>
      <c r="DS121" s="835"/>
      <c r="DT121" s="835"/>
      <c r="DU121" s="835"/>
      <c r="DV121" s="812">
        <v>33.299999999999997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10430037</v>
      </c>
      <c r="BR122" s="866"/>
      <c r="BS122" s="866"/>
      <c r="BT122" s="866"/>
      <c r="BU122" s="866"/>
      <c r="BV122" s="866">
        <v>10451239</v>
      </c>
      <c r="BW122" s="866"/>
      <c r="BX122" s="866"/>
      <c r="BY122" s="866"/>
      <c r="BZ122" s="866"/>
      <c r="CA122" s="866">
        <v>10506664</v>
      </c>
      <c r="CB122" s="866"/>
      <c r="CC122" s="866"/>
      <c r="CD122" s="866"/>
      <c r="CE122" s="866"/>
      <c r="CF122" s="867">
        <v>284.7</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429802</v>
      </c>
      <c r="DH122" s="835"/>
      <c r="DI122" s="835"/>
      <c r="DJ122" s="835"/>
      <c r="DK122" s="835"/>
      <c r="DL122" s="835">
        <v>395994</v>
      </c>
      <c r="DM122" s="835"/>
      <c r="DN122" s="835"/>
      <c r="DO122" s="835"/>
      <c r="DP122" s="835"/>
      <c r="DQ122" s="835">
        <v>350592</v>
      </c>
      <c r="DR122" s="835"/>
      <c r="DS122" s="835"/>
      <c r="DT122" s="835"/>
      <c r="DU122" s="835"/>
      <c r="DV122" s="812">
        <v>9.5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14180249</v>
      </c>
      <c r="BR123" s="854"/>
      <c r="BS123" s="854"/>
      <c r="BT123" s="854"/>
      <c r="BU123" s="854"/>
      <c r="BV123" s="854">
        <v>14191128</v>
      </c>
      <c r="BW123" s="854"/>
      <c r="BX123" s="854"/>
      <c r="BY123" s="854"/>
      <c r="BZ123" s="854"/>
      <c r="CA123" s="854">
        <v>13950716</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37022</v>
      </c>
      <c r="DH123" s="798"/>
      <c r="DI123" s="798"/>
      <c r="DJ123" s="798"/>
      <c r="DK123" s="799"/>
      <c r="DL123" s="800">
        <v>33718</v>
      </c>
      <c r="DM123" s="798"/>
      <c r="DN123" s="798"/>
      <c r="DO123" s="798"/>
      <c r="DP123" s="799"/>
      <c r="DQ123" s="800">
        <v>30303</v>
      </c>
      <c r="DR123" s="798"/>
      <c r="DS123" s="798"/>
      <c r="DT123" s="798"/>
      <c r="DU123" s="799"/>
      <c r="DV123" s="845">
        <v>0.8</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83.1</v>
      </c>
      <c r="BR124" s="852"/>
      <c r="BS124" s="852"/>
      <c r="BT124" s="852"/>
      <c r="BU124" s="852"/>
      <c r="BV124" s="852">
        <v>89.1</v>
      </c>
      <c r="BW124" s="852"/>
      <c r="BX124" s="852"/>
      <c r="BY124" s="852"/>
      <c r="BZ124" s="852"/>
      <c r="CA124" s="852">
        <v>102.6</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18087</v>
      </c>
      <c r="AB127" s="798"/>
      <c r="AC127" s="798"/>
      <c r="AD127" s="798"/>
      <c r="AE127" s="799"/>
      <c r="AF127" s="800">
        <v>11246</v>
      </c>
      <c r="AG127" s="798"/>
      <c r="AH127" s="798"/>
      <c r="AI127" s="798"/>
      <c r="AJ127" s="799"/>
      <c r="AK127" s="800">
        <v>10356</v>
      </c>
      <c r="AL127" s="798"/>
      <c r="AM127" s="798"/>
      <c r="AN127" s="798"/>
      <c r="AO127" s="799"/>
      <c r="AP127" s="845">
        <v>0.3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36980</v>
      </c>
      <c r="AB128" s="819"/>
      <c r="AC128" s="819"/>
      <c r="AD128" s="819"/>
      <c r="AE128" s="820"/>
      <c r="AF128" s="821">
        <v>39977</v>
      </c>
      <c r="AG128" s="819"/>
      <c r="AH128" s="819"/>
      <c r="AI128" s="819"/>
      <c r="AJ128" s="820"/>
      <c r="AK128" s="821">
        <v>35948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4982595</v>
      </c>
      <c r="AB129" s="798"/>
      <c r="AC129" s="798"/>
      <c r="AD129" s="798"/>
      <c r="AE129" s="799"/>
      <c r="AF129" s="800">
        <v>4967918</v>
      </c>
      <c r="AG129" s="798"/>
      <c r="AH129" s="798"/>
      <c r="AI129" s="798"/>
      <c r="AJ129" s="799"/>
      <c r="AK129" s="800">
        <v>4766778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1214099</v>
      </c>
      <c r="AB130" s="798"/>
      <c r="AC130" s="798"/>
      <c r="AD130" s="798"/>
      <c r="AE130" s="799"/>
      <c r="AF130" s="800">
        <v>1131182</v>
      </c>
      <c r="AG130" s="798"/>
      <c r="AH130" s="798"/>
      <c r="AI130" s="798"/>
      <c r="AJ130" s="799"/>
      <c r="AK130" s="800">
        <v>1075727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3768496</v>
      </c>
      <c r="AB131" s="781"/>
      <c r="AC131" s="781"/>
      <c r="AD131" s="781"/>
      <c r="AE131" s="782"/>
      <c r="AF131" s="783">
        <v>3836736</v>
      </c>
      <c r="AG131" s="781"/>
      <c r="AH131" s="781"/>
      <c r="AI131" s="781"/>
      <c r="AJ131" s="782"/>
      <c r="AK131" s="783">
        <v>3691051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102.6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10.51087755</v>
      </c>
      <c r="AB132" s="761"/>
      <c r="AC132" s="761"/>
      <c r="AD132" s="761"/>
      <c r="AE132" s="762"/>
      <c r="AF132" s="763">
        <v>11.075507930000001</v>
      </c>
      <c r="AG132" s="761"/>
      <c r="AH132" s="761"/>
      <c r="AI132" s="761"/>
      <c r="AJ132" s="762"/>
      <c r="AK132" s="763">
        <v>11.222494620000001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11.4</v>
      </c>
      <c r="AB133" s="740"/>
      <c r="AC133" s="740"/>
      <c r="AD133" s="740"/>
      <c r="AE133" s="741"/>
      <c r="AF133" s="739">
        <v>10.9</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zoomScale="70" zoomScaleSheetLayoutView="70" workbookViewId="0">
      <selection activeCell="A5" sqref="A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1269357</v>
      </c>
      <c r="L9" s="266">
        <v>163556</v>
      </c>
      <c r="M9" s="267">
        <v>115876</v>
      </c>
      <c r="N9" s="268">
        <v>41.1</v>
      </c>
    </row>
    <row r="10" spans="1:16" x14ac:dyDescent="0.15">
      <c r="A10" s="250"/>
      <c r="B10" s="246"/>
      <c r="C10" s="246"/>
      <c r="D10" s="246"/>
      <c r="E10" s="246"/>
      <c r="F10" s="246"/>
      <c r="G10" s="1166" t="s">
        <v>477</v>
      </c>
      <c r="H10" s="1167"/>
      <c r="I10" s="1167"/>
      <c r="J10" s="1168"/>
      <c r="K10" s="269">
        <v>287217</v>
      </c>
      <c r="L10" s="270">
        <v>37008</v>
      </c>
      <c r="M10" s="271">
        <v>10922</v>
      </c>
      <c r="N10" s="272">
        <v>238.8</v>
      </c>
    </row>
    <row r="11" spans="1:16" ht="13.5" customHeight="1" x14ac:dyDescent="0.15">
      <c r="A11" s="250"/>
      <c r="B11" s="246"/>
      <c r="C11" s="246"/>
      <c r="D11" s="246"/>
      <c r="E11" s="246"/>
      <c r="F11" s="246"/>
      <c r="G11" s="1166" t="s">
        <v>478</v>
      </c>
      <c r="H11" s="1167"/>
      <c r="I11" s="1167"/>
      <c r="J11" s="1168"/>
      <c r="K11" s="269">
        <v>227129</v>
      </c>
      <c r="L11" s="270">
        <v>29265</v>
      </c>
      <c r="M11" s="271">
        <v>18462</v>
      </c>
      <c r="N11" s="272">
        <v>58.5</v>
      </c>
    </row>
    <row r="12" spans="1:16" ht="13.5" customHeight="1" x14ac:dyDescent="0.15">
      <c r="A12" s="250"/>
      <c r="B12" s="246"/>
      <c r="C12" s="246"/>
      <c r="D12" s="246"/>
      <c r="E12" s="246"/>
      <c r="F12" s="246"/>
      <c r="G12" s="1166" t="s">
        <v>479</v>
      </c>
      <c r="H12" s="1167"/>
      <c r="I12" s="1167"/>
      <c r="J12" s="1168"/>
      <c r="K12" s="269">
        <v>23236</v>
      </c>
      <c r="L12" s="270">
        <v>2994</v>
      </c>
      <c r="M12" s="271">
        <v>746</v>
      </c>
      <c r="N12" s="272">
        <v>301.3</v>
      </c>
    </row>
    <row r="13" spans="1:16" ht="13.5" customHeight="1" x14ac:dyDescent="0.15">
      <c r="A13" s="250"/>
      <c r="B13" s="246"/>
      <c r="C13" s="246"/>
      <c r="D13" s="246"/>
      <c r="E13" s="246"/>
      <c r="F13" s="246"/>
      <c r="G13" s="1166" t="s">
        <v>480</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482</v>
      </c>
      <c r="H14" s="1167"/>
      <c r="I14" s="1167"/>
      <c r="J14" s="1168"/>
      <c r="K14" s="269">
        <v>32630</v>
      </c>
      <c r="L14" s="270">
        <v>4204</v>
      </c>
      <c r="M14" s="271">
        <v>5201</v>
      </c>
      <c r="N14" s="272">
        <v>-19.2</v>
      </c>
    </row>
    <row r="15" spans="1:16" ht="13.5" customHeight="1" x14ac:dyDescent="0.15">
      <c r="A15" s="250"/>
      <c r="B15" s="246"/>
      <c r="C15" s="246"/>
      <c r="D15" s="246"/>
      <c r="E15" s="246"/>
      <c r="F15" s="246"/>
      <c r="G15" s="1166" t="s">
        <v>483</v>
      </c>
      <c r="H15" s="1167"/>
      <c r="I15" s="1167"/>
      <c r="J15" s="1168"/>
      <c r="K15" s="269">
        <v>314</v>
      </c>
      <c r="L15" s="270">
        <v>40</v>
      </c>
      <c r="M15" s="271">
        <v>2624</v>
      </c>
      <c r="N15" s="272">
        <v>-98.5</v>
      </c>
    </row>
    <row r="16" spans="1:16" x14ac:dyDescent="0.15">
      <c r="A16" s="250"/>
      <c r="B16" s="246"/>
      <c r="C16" s="246"/>
      <c r="D16" s="246"/>
      <c r="E16" s="246"/>
      <c r="F16" s="246"/>
      <c r="G16" s="1169" t="s">
        <v>484</v>
      </c>
      <c r="H16" s="1170"/>
      <c r="I16" s="1170"/>
      <c r="J16" s="1171"/>
      <c r="K16" s="270">
        <v>-119898</v>
      </c>
      <c r="L16" s="270">
        <v>-15449</v>
      </c>
      <c r="M16" s="271">
        <v>-12273</v>
      </c>
      <c r="N16" s="272">
        <v>25.9</v>
      </c>
    </row>
    <row r="17" spans="1:16" x14ac:dyDescent="0.15">
      <c r="A17" s="250"/>
      <c r="B17" s="246"/>
      <c r="C17" s="246"/>
      <c r="D17" s="246"/>
      <c r="E17" s="246"/>
      <c r="F17" s="246"/>
      <c r="G17" s="1169" t="s">
        <v>169</v>
      </c>
      <c r="H17" s="1170"/>
      <c r="I17" s="1170"/>
      <c r="J17" s="1171"/>
      <c r="K17" s="270">
        <v>1719985</v>
      </c>
      <c r="L17" s="270">
        <v>221619</v>
      </c>
      <c r="M17" s="271">
        <v>141557</v>
      </c>
      <c r="N17" s="272">
        <v>56.6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15.85</v>
      </c>
      <c r="L21" s="283">
        <v>13.44</v>
      </c>
      <c r="M21" s="284">
        <v>2.41</v>
      </c>
      <c r="N21" s="251"/>
      <c r="O21" s="285"/>
      <c r="P21" s="281"/>
    </row>
    <row r="22" spans="1:16" s="286" customFormat="1" x14ac:dyDescent="0.15">
      <c r="A22" s="281"/>
      <c r="B22" s="251"/>
      <c r="C22" s="251"/>
      <c r="D22" s="251"/>
      <c r="E22" s="251"/>
      <c r="F22" s="251"/>
      <c r="G22" s="1163" t="s">
        <v>490</v>
      </c>
      <c r="H22" s="1164"/>
      <c r="I22" s="1164"/>
      <c r="J22" s="1165"/>
      <c r="K22" s="287">
        <v>98.8</v>
      </c>
      <c r="L22" s="288">
        <v>94.9</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1218645</v>
      </c>
      <c r="L32" s="296">
        <v>157022</v>
      </c>
      <c r="M32" s="297">
        <v>70006</v>
      </c>
      <c r="N32" s="298">
        <v>124.3</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1</v>
      </c>
      <c r="N34" s="298" t="s">
        <v>481</v>
      </c>
    </row>
    <row r="35" spans="1:16" ht="27" customHeight="1" x14ac:dyDescent="0.15">
      <c r="A35" s="250"/>
      <c r="B35" s="246"/>
      <c r="C35" s="246"/>
      <c r="D35" s="246"/>
      <c r="E35" s="246"/>
      <c r="F35" s="246"/>
      <c r="G35" s="1154" t="s">
        <v>497</v>
      </c>
      <c r="H35" s="1155"/>
      <c r="I35" s="1155"/>
      <c r="J35" s="1156"/>
      <c r="K35" s="296">
        <v>265611</v>
      </c>
      <c r="L35" s="296">
        <v>34224</v>
      </c>
      <c r="M35" s="297">
        <v>19095</v>
      </c>
      <c r="N35" s="298">
        <v>79.2</v>
      </c>
    </row>
    <row r="36" spans="1:16" ht="27" customHeight="1" x14ac:dyDescent="0.15">
      <c r="A36" s="250"/>
      <c r="B36" s="246"/>
      <c r="C36" s="246"/>
      <c r="D36" s="246"/>
      <c r="E36" s="246"/>
      <c r="F36" s="246"/>
      <c r="G36" s="1154" t="s">
        <v>498</v>
      </c>
      <c r="H36" s="1155"/>
      <c r="I36" s="1155"/>
      <c r="J36" s="1156"/>
      <c r="K36" s="296">
        <v>31252</v>
      </c>
      <c r="L36" s="296">
        <v>4027</v>
      </c>
      <c r="M36" s="297">
        <v>5066</v>
      </c>
      <c r="N36" s="298">
        <v>-20.5</v>
      </c>
    </row>
    <row r="37" spans="1:16" ht="13.5" customHeight="1" x14ac:dyDescent="0.15">
      <c r="A37" s="250"/>
      <c r="B37" s="246"/>
      <c r="C37" s="246"/>
      <c r="D37" s="246"/>
      <c r="E37" s="246"/>
      <c r="F37" s="246"/>
      <c r="G37" s="1154" t="s">
        <v>499</v>
      </c>
      <c r="H37" s="1155"/>
      <c r="I37" s="1155"/>
      <c r="J37" s="1156"/>
      <c r="K37" s="296">
        <v>10356</v>
      </c>
      <c r="L37" s="296">
        <v>1334</v>
      </c>
      <c r="M37" s="297">
        <v>1361</v>
      </c>
      <c r="N37" s="298">
        <v>-2</v>
      </c>
    </row>
    <row r="38" spans="1:16" ht="27" customHeight="1" x14ac:dyDescent="0.15">
      <c r="A38" s="250"/>
      <c r="B38" s="246"/>
      <c r="C38" s="246"/>
      <c r="D38" s="246"/>
      <c r="E38" s="246"/>
      <c r="F38" s="246"/>
      <c r="G38" s="1157" t="s">
        <v>500</v>
      </c>
      <c r="H38" s="1158"/>
      <c r="I38" s="1158"/>
      <c r="J38" s="1159"/>
      <c r="K38" s="299">
        <v>39</v>
      </c>
      <c r="L38" s="299">
        <v>5</v>
      </c>
      <c r="M38" s="300">
        <v>15</v>
      </c>
      <c r="N38" s="301">
        <v>-66.7</v>
      </c>
      <c r="O38" s="295"/>
    </row>
    <row r="39" spans="1:16" x14ac:dyDescent="0.15">
      <c r="A39" s="250"/>
      <c r="B39" s="246"/>
      <c r="C39" s="246"/>
      <c r="D39" s="246"/>
      <c r="E39" s="246"/>
      <c r="F39" s="246"/>
      <c r="G39" s="1157" t="s">
        <v>501</v>
      </c>
      <c r="H39" s="1158"/>
      <c r="I39" s="1158"/>
      <c r="J39" s="1159"/>
      <c r="K39" s="302">
        <v>-35948</v>
      </c>
      <c r="L39" s="302">
        <v>-4632</v>
      </c>
      <c r="M39" s="303">
        <v>-2978</v>
      </c>
      <c r="N39" s="304">
        <v>55.5</v>
      </c>
      <c r="O39" s="295"/>
    </row>
    <row r="40" spans="1:16" ht="27" customHeight="1" x14ac:dyDescent="0.15">
      <c r="A40" s="250"/>
      <c r="B40" s="246"/>
      <c r="C40" s="246"/>
      <c r="D40" s="246"/>
      <c r="E40" s="246"/>
      <c r="F40" s="246"/>
      <c r="G40" s="1154" t="s">
        <v>502</v>
      </c>
      <c r="H40" s="1155"/>
      <c r="I40" s="1155"/>
      <c r="J40" s="1156"/>
      <c r="K40" s="302">
        <v>-1075727</v>
      </c>
      <c r="L40" s="302">
        <v>-138607</v>
      </c>
      <c r="M40" s="303">
        <v>-63538</v>
      </c>
      <c r="N40" s="304">
        <v>118.1</v>
      </c>
      <c r="O40" s="295"/>
    </row>
    <row r="41" spans="1:16" x14ac:dyDescent="0.15">
      <c r="A41" s="250"/>
      <c r="B41" s="246"/>
      <c r="C41" s="246"/>
      <c r="D41" s="246"/>
      <c r="E41" s="246"/>
      <c r="F41" s="246"/>
      <c r="G41" s="1160" t="s">
        <v>280</v>
      </c>
      <c r="H41" s="1161"/>
      <c r="I41" s="1161"/>
      <c r="J41" s="1162"/>
      <c r="K41" s="296">
        <v>414228</v>
      </c>
      <c r="L41" s="302">
        <v>53373</v>
      </c>
      <c r="M41" s="303">
        <v>29028</v>
      </c>
      <c r="N41" s="304">
        <v>83.9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1000974</v>
      </c>
      <c r="J51" s="322">
        <v>121315</v>
      </c>
      <c r="K51" s="323">
        <v>32.4</v>
      </c>
      <c r="L51" s="324">
        <v>94828</v>
      </c>
      <c r="M51" s="325">
        <v>3.1</v>
      </c>
      <c r="N51" s="326">
        <v>29.3</v>
      </c>
    </row>
    <row r="52" spans="1:14" x14ac:dyDescent="0.15">
      <c r="A52" s="250"/>
      <c r="B52" s="246"/>
      <c r="C52" s="246"/>
      <c r="D52" s="246"/>
      <c r="E52" s="246"/>
      <c r="F52" s="246"/>
      <c r="G52" s="327"/>
      <c r="H52" s="328" t="s">
        <v>513</v>
      </c>
      <c r="I52" s="329">
        <v>371777</v>
      </c>
      <c r="J52" s="330">
        <v>45058</v>
      </c>
      <c r="K52" s="331">
        <v>11.8</v>
      </c>
      <c r="L52" s="332">
        <v>55133</v>
      </c>
      <c r="M52" s="333">
        <v>4.9000000000000004</v>
      </c>
      <c r="N52" s="334">
        <v>6.9</v>
      </c>
    </row>
    <row r="53" spans="1:14" x14ac:dyDescent="0.15">
      <c r="A53" s="250"/>
      <c r="B53" s="246"/>
      <c r="C53" s="246"/>
      <c r="D53" s="246"/>
      <c r="E53" s="246"/>
      <c r="F53" s="246"/>
      <c r="G53" s="312" t="s">
        <v>514</v>
      </c>
      <c r="H53" s="313"/>
      <c r="I53" s="321">
        <v>1230778</v>
      </c>
      <c r="J53" s="322">
        <v>150150</v>
      </c>
      <c r="K53" s="323">
        <v>23.8</v>
      </c>
      <c r="L53" s="324">
        <v>119674</v>
      </c>
      <c r="M53" s="325">
        <v>26.2</v>
      </c>
      <c r="N53" s="326">
        <v>-2.4</v>
      </c>
    </row>
    <row r="54" spans="1:14" x14ac:dyDescent="0.15">
      <c r="A54" s="250"/>
      <c r="B54" s="246"/>
      <c r="C54" s="246"/>
      <c r="D54" s="246"/>
      <c r="E54" s="246"/>
      <c r="F54" s="246"/>
      <c r="G54" s="327"/>
      <c r="H54" s="328" t="s">
        <v>513</v>
      </c>
      <c r="I54" s="329">
        <v>488934</v>
      </c>
      <c r="J54" s="330">
        <v>59648</v>
      </c>
      <c r="K54" s="331">
        <v>32.4</v>
      </c>
      <c r="L54" s="332">
        <v>57803</v>
      </c>
      <c r="M54" s="333">
        <v>4.8</v>
      </c>
      <c r="N54" s="334">
        <v>27.6</v>
      </c>
    </row>
    <row r="55" spans="1:14" x14ac:dyDescent="0.15">
      <c r="A55" s="250"/>
      <c r="B55" s="246"/>
      <c r="C55" s="246"/>
      <c r="D55" s="246"/>
      <c r="E55" s="246"/>
      <c r="F55" s="246"/>
      <c r="G55" s="312" t="s">
        <v>515</v>
      </c>
      <c r="H55" s="313"/>
      <c r="I55" s="321">
        <v>1463903</v>
      </c>
      <c r="J55" s="322">
        <v>182691</v>
      </c>
      <c r="K55" s="323">
        <v>21.7</v>
      </c>
      <c r="L55" s="324">
        <v>119685</v>
      </c>
      <c r="M55" s="325">
        <v>0</v>
      </c>
      <c r="N55" s="326">
        <v>21.7</v>
      </c>
    </row>
    <row r="56" spans="1:14" x14ac:dyDescent="0.15">
      <c r="A56" s="250"/>
      <c r="B56" s="246"/>
      <c r="C56" s="246"/>
      <c r="D56" s="246"/>
      <c r="E56" s="246"/>
      <c r="F56" s="246"/>
      <c r="G56" s="327"/>
      <c r="H56" s="328" t="s">
        <v>513</v>
      </c>
      <c r="I56" s="329">
        <v>765092</v>
      </c>
      <c r="J56" s="330">
        <v>95481</v>
      </c>
      <c r="K56" s="331">
        <v>60.1</v>
      </c>
      <c r="L56" s="332">
        <v>68464</v>
      </c>
      <c r="M56" s="333">
        <v>18.399999999999999</v>
      </c>
      <c r="N56" s="334">
        <v>41.7</v>
      </c>
    </row>
    <row r="57" spans="1:14" x14ac:dyDescent="0.15">
      <c r="A57" s="250"/>
      <c r="B57" s="246"/>
      <c r="C57" s="246"/>
      <c r="D57" s="246"/>
      <c r="E57" s="246"/>
      <c r="F57" s="246"/>
      <c r="G57" s="312" t="s">
        <v>516</v>
      </c>
      <c r="H57" s="313"/>
      <c r="I57" s="321">
        <v>1582046</v>
      </c>
      <c r="J57" s="322">
        <v>200208</v>
      </c>
      <c r="K57" s="323">
        <v>9.6</v>
      </c>
      <c r="L57" s="324">
        <v>109920</v>
      </c>
      <c r="M57" s="325">
        <v>-8.1999999999999993</v>
      </c>
      <c r="N57" s="326">
        <v>17.8</v>
      </c>
    </row>
    <row r="58" spans="1:14" x14ac:dyDescent="0.15">
      <c r="A58" s="250"/>
      <c r="B58" s="246"/>
      <c r="C58" s="246"/>
      <c r="D58" s="246"/>
      <c r="E58" s="246"/>
      <c r="F58" s="246"/>
      <c r="G58" s="327"/>
      <c r="H58" s="328" t="s">
        <v>513</v>
      </c>
      <c r="I58" s="329">
        <v>737759</v>
      </c>
      <c r="J58" s="330">
        <v>93364</v>
      </c>
      <c r="K58" s="331">
        <v>-2.2000000000000002</v>
      </c>
      <c r="L58" s="332">
        <v>62739</v>
      </c>
      <c r="M58" s="333">
        <v>-8.4</v>
      </c>
      <c r="N58" s="334">
        <v>6.2</v>
      </c>
    </row>
    <row r="59" spans="1:14" x14ac:dyDescent="0.15">
      <c r="A59" s="250"/>
      <c r="B59" s="246"/>
      <c r="C59" s="246"/>
      <c r="D59" s="246"/>
      <c r="E59" s="246"/>
      <c r="F59" s="246"/>
      <c r="G59" s="312" t="s">
        <v>517</v>
      </c>
      <c r="H59" s="313"/>
      <c r="I59" s="321">
        <v>1501308</v>
      </c>
      <c r="J59" s="322">
        <v>193443</v>
      </c>
      <c r="K59" s="323">
        <v>-3.4</v>
      </c>
      <c r="L59" s="324">
        <v>119882</v>
      </c>
      <c r="M59" s="325">
        <v>9.1</v>
      </c>
      <c r="N59" s="326">
        <v>-12.5</v>
      </c>
    </row>
    <row r="60" spans="1:14" x14ac:dyDescent="0.15">
      <c r="A60" s="250"/>
      <c r="B60" s="246"/>
      <c r="C60" s="246"/>
      <c r="D60" s="246"/>
      <c r="E60" s="246"/>
      <c r="F60" s="246"/>
      <c r="G60" s="327"/>
      <c r="H60" s="328" t="s">
        <v>513</v>
      </c>
      <c r="I60" s="335">
        <v>774961</v>
      </c>
      <c r="J60" s="330">
        <v>99853</v>
      </c>
      <c r="K60" s="331">
        <v>7</v>
      </c>
      <c r="L60" s="332">
        <v>66481</v>
      </c>
      <c r="M60" s="333">
        <v>6</v>
      </c>
      <c r="N60" s="334">
        <v>1</v>
      </c>
    </row>
    <row r="61" spans="1:14" x14ac:dyDescent="0.15">
      <c r="A61" s="250"/>
      <c r="B61" s="246"/>
      <c r="C61" s="246"/>
      <c r="D61" s="246"/>
      <c r="E61" s="246"/>
      <c r="F61" s="246"/>
      <c r="G61" s="312" t="s">
        <v>518</v>
      </c>
      <c r="H61" s="336"/>
      <c r="I61" s="337">
        <v>1355802</v>
      </c>
      <c r="J61" s="338">
        <v>169561</v>
      </c>
      <c r="K61" s="339">
        <v>16.8</v>
      </c>
      <c r="L61" s="340">
        <v>112798</v>
      </c>
      <c r="M61" s="341">
        <v>6</v>
      </c>
      <c r="N61" s="326">
        <v>10.8</v>
      </c>
    </row>
    <row r="62" spans="1:14" x14ac:dyDescent="0.15">
      <c r="A62" s="250"/>
      <c r="B62" s="246"/>
      <c r="C62" s="246"/>
      <c r="D62" s="246"/>
      <c r="E62" s="246"/>
      <c r="F62" s="246"/>
      <c r="G62" s="327"/>
      <c r="H62" s="328" t="s">
        <v>513</v>
      </c>
      <c r="I62" s="329">
        <v>627705</v>
      </c>
      <c r="J62" s="330">
        <v>78681</v>
      </c>
      <c r="K62" s="331">
        <v>21.8</v>
      </c>
      <c r="L62" s="332">
        <v>62124</v>
      </c>
      <c r="M62" s="333">
        <v>5.0999999999999996</v>
      </c>
      <c r="N62" s="334">
        <v>16.7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sqref="A1:XFD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32.01</v>
      </c>
      <c r="G47" s="12">
        <v>35.090000000000003</v>
      </c>
      <c r="H47" s="12">
        <v>32.729999999999997</v>
      </c>
      <c r="I47" s="12">
        <v>30.78</v>
      </c>
      <c r="J47" s="13">
        <v>30.29</v>
      </c>
    </row>
    <row r="48" spans="2:10" ht="57.75" customHeight="1" x14ac:dyDescent="0.15">
      <c r="B48" s="14"/>
      <c r="C48" s="1174" t="s">
        <v>4</v>
      </c>
      <c r="D48" s="1174"/>
      <c r="E48" s="1175"/>
      <c r="F48" s="15">
        <v>1.89</v>
      </c>
      <c r="G48" s="16">
        <v>2.1800000000000002</v>
      </c>
      <c r="H48" s="16">
        <v>1.45</v>
      </c>
      <c r="I48" s="16">
        <v>2.71</v>
      </c>
      <c r="J48" s="17">
        <v>1.78</v>
      </c>
    </row>
    <row r="49" spans="2:10" ht="57.75" customHeight="1" thickBot="1" x14ac:dyDescent="0.2">
      <c r="B49" s="18"/>
      <c r="C49" s="1176" t="s">
        <v>5</v>
      </c>
      <c r="D49" s="1176"/>
      <c r="E49" s="1177"/>
      <c r="F49" s="19">
        <v>6.8</v>
      </c>
      <c r="G49" s="20">
        <v>2.81</v>
      </c>
      <c r="H49" s="20" t="s">
        <v>525</v>
      </c>
      <c r="I49" s="20">
        <v>2.5099999999999998</v>
      </c>
      <c r="J49" s="21">
        <v>2.56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2018-03-28T04:49:14Z</cp:lastPrinted>
  <dcterms:created xsi:type="dcterms:W3CDTF">2018-01-24T05:53:00Z</dcterms:created>
  <dcterms:modified xsi:type="dcterms:W3CDTF">2018-10-22T00:12:52Z</dcterms:modified>
  <cp:category/>
</cp:coreProperties>
</file>