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i03\共有フォルダ\企画財政課\財政管理担当\財政係\財政係\財政係\決算統計\Ｈ28\情報公開\"/>
    </mc:Choice>
  </mc:AlternateContent>
  <bookViews>
    <workbookView xWindow="240" yWindow="60" windowWidth="14940" windowHeight="7875" tabRatio="807"/>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concurrentManualCount="2"/>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E36" i="9"/>
  <c r="AM36" i="9"/>
  <c r="C36" i="9"/>
  <c r="CO35" i="9"/>
  <c r="AM35" i="9"/>
  <c r="C35" i="9"/>
  <c r="CO34" i="9"/>
  <c r="BW34" i="9"/>
  <c r="BW35" i="9" s="1"/>
  <c r="BW36" i="9" s="1"/>
  <c r="U34" i="9"/>
  <c r="C34" i="9"/>
  <c r="U35" i="9" l="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c r="BE35" i="9" s="1"/>
</calcChain>
</file>

<file path=xl/sharedStrings.xml><?xml version="1.0" encoding="utf-8"?>
<sst xmlns="http://schemas.openxmlformats.org/spreadsheetml/2006/main" count="1005" uniqueCount="560">
  <si>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</si>
  <si>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</si>
  <si>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</si>
  <si>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</si>
  <si>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</si>
  <si>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</si>
  <si>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</si>
  <si>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</si>
  <si>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</si>
  <si>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</si>
  <si>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</si>
  <si>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</si>
  <si>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</si>
  <si>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</si>
  <si>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</si>
  <si>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</si>
  <si>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</si>
  <si>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</si>
  <si>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</si>
  <si>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</si>
  <si>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</si>
  <si>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</si>
  <si>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</si>
  <si>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</si>
  <si>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</si>
  <si>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</si>
  <si>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</si>
  <si>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</si>
  <si>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</si>
  <si>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</si>
  <si>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</si>
  <si>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</si>
  <si>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</si>
  <si>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</si>
  <si>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</si>
  <si>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</si>
  <si>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</si>
  <si>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</si>
  <si>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</si>
  <si>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</si>
  <si>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</si>
  <si>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</si>
  <si>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</si>
  <si>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</si>
  <si>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</si>
  <si>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</si>
  <si>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</si>
  <si>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</si>
  <si>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</si>
  <si>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</si>
  <si>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</si>
  <si>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</si>
  <si>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</si>
  <si>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</si>
  <si>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</si>
  <si>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</si>
  <si>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</si>
  <si>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</si>
  <si>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</si>
  <si>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</si>
  <si>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</si>
  <si>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</si>
  <si>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</si>
  <si>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</si>
  <si>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</si>
  <si>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</si>
  <si>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</si>
  <si>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島根県</t>
    <phoneticPr fontId="5"/>
  </si>
  <si>
    <t>市町村類型</t>
    <phoneticPr fontId="5"/>
  </si>
  <si>
    <t>Ⅱ－０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</si>
  <si>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</si>
  <si>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</si>
  <si>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</si>
  <si>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</si>
  <si>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</si>
  <si>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</si>
  <si>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</si>
  <si>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</si>
  <si>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</si>
  <si>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</si>
  <si>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</si>
  <si>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</si>
  <si>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飯南町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</si>
  <si>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</si>
  <si>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</si>
  <si>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</si>
  <si>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</si>
  <si>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</si>
  <si>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</si>
  <si>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</si>
  <si>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</si>
  <si>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</si>
  <si>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</si>
  <si>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</si>
  <si>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</si>
  <si>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</si>
  <si>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</si>
  <si>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</si>
  <si>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</si>
  <si>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</si>
  <si>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</si>
  <si>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</si>
  <si>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</si>
  <si>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</si>
  <si>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</si>
  <si>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</si>
  <si>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</si>
  <si>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</si>
  <si>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-9.1</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</si>
  <si>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</si>
  <si>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</si>
  <si>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</si>
  <si>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</si>
  <si>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</si>
  <si>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</si>
  <si>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</si>
  <si>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</si>
  <si>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</si>
  <si>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</si>
  <si>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</si>
  <si>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</si>
  <si>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</si>
  <si>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</si>
  <si>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</si>
  <si>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</si>
  <si>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</si>
  <si>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</si>
  <si>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</si>
  <si>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</si>
  <si>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</si>
  <si>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</si>
  <si>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</si>
  <si>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</si>
  <si>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</si>
  <si>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</si>
  <si>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</si>
  <si>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18"/>
  </si>
  <si>
    <t>うち日本人(％)</t>
    <phoneticPr fontId="5"/>
  </si>
  <si>
    <t>-1.6</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</si>
  <si>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</si>
  <si>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</si>
  <si>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</si>
  <si>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</si>
  <si>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</si>
  <si>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</si>
  <si>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</si>
  <si>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</si>
  <si>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</si>
  <si>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</si>
  <si>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</si>
  <si>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</si>
  <si>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</si>
  <si>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</si>
  <si>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</si>
  <si>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</si>
  <si>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</si>
  <si>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</si>
  <si>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</si>
  <si>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</si>
  <si>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</si>
  <si>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</si>
  <si>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</si>
  <si>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</si>
  <si>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</si>
  <si>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</si>
  <si>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</si>
  <si>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</si>
  <si>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</si>
  <si>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</si>
  <si>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</si>
  <si>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</si>
  <si>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</si>
  <si>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</si>
  <si>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</si>
  <si>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</si>
  <si>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</si>
  <si>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</si>
  <si>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</si>
  <si>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</si>
  <si>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</si>
  <si>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</si>
  <si>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</si>
  <si>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</si>
  <si>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</si>
  <si>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</si>
  <si>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</si>
  <si>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</si>
  <si>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</si>
  <si>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</si>
  <si>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</si>
  <si>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</si>
  <si>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</si>
  <si>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</si>
  <si>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</si>
  <si>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</si>
  <si>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</si>
  <si>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</si>
  <si>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</si>
  <si>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島根県飯南町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</si>
  <si>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</si>
  <si>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</si>
  <si>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</si>
  <si>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</si>
  <si>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</si>
  <si>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</si>
  <si>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</si>
  <si>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</si>
  <si>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</si>
  <si>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</si>
  <si>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</si>
  <si>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</si>
  <si>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</si>
  <si>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</si>
  <si>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</si>
  <si>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</si>
  <si>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</si>
  <si>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</si>
  <si>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</si>
  <si>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</si>
  <si>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</si>
  <si>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</si>
  <si>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</si>
  <si>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</si>
  <si>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</si>
  <si>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</si>
  <si>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</si>
  <si>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</si>
  <si>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</si>
  <si>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</si>
  <si>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</si>
  <si>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</si>
  <si>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</si>
  <si>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</si>
  <si>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</si>
  <si>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</si>
  <si>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</si>
  <si>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</si>
  <si>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</si>
  <si>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</si>
  <si>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</si>
  <si>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</si>
  <si>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</si>
  <si>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</si>
  <si>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</si>
  <si>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</si>
  <si>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</si>
  <si>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</si>
  <si>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</si>
  <si>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</si>
  <si>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</si>
  <si>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</si>
  <si>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</si>
  <si>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</si>
  <si>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</si>
  <si>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</si>
  <si>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</si>
  <si>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</si>
  <si>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</si>
  <si>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</si>
  <si>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</si>
  <si>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</si>
  <si>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</si>
  <si>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</si>
  <si>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</si>
  <si>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</si>
  <si>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</si>
  <si>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</si>
  <si>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</si>
  <si>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</si>
  <si>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</si>
  <si>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</si>
  <si>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</si>
  <si>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</si>
  <si>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</si>
  <si>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</si>
  <si>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</si>
  <si>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</si>
  <si>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</si>
  <si>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</si>
  <si>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</si>
  <si>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</si>
  <si>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</si>
  <si>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</si>
  <si>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</si>
  <si>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</si>
  <si>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</si>
  <si>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</si>
  <si>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</si>
  <si>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</si>
  <si>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</si>
  <si>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</si>
  <si>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</si>
  <si>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</si>
  <si>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</si>
  <si>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</si>
  <si>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</si>
  <si>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</si>
  <si>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</si>
  <si>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</si>
  <si>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</si>
  <si>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</si>
  <si>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</si>
  <si>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</si>
  <si>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</si>
  <si>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</si>
  <si>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</si>
  <si>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</si>
  <si>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</si>
  <si>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</si>
  <si>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</si>
  <si>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</si>
  <si>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</si>
  <si>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</si>
  <si>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</si>
  <si>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</si>
  <si>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</si>
  <si>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</si>
  <si>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</si>
  <si>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</si>
  <si>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簡易水道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</si>
  <si>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</si>
  <si>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</si>
  <si>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</si>
  <si>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</si>
  <si>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</si>
  <si>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</si>
  <si>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</si>
  <si>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</si>
  <si>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</si>
  <si>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</si>
  <si>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</si>
  <si>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</si>
  <si>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</si>
  <si>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</si>
  <si>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</si>
  <si>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</si>
  <si>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</si>
  <si>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</si>
  <si>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</si>
  <si>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</si>
  <si>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</si>
  <si>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</si>
  <si>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</si>
  <si>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</si>
  <si>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</si>
  <si>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</si>
  <si>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</si>
  <si>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島根県飯南町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</si>
  <si>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</si>
  <si>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</si>
  <si>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</si>
  <si>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</si>
  <si>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</si>
  <si>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</si>
  <si>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</si>
  <si>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</si>
  <si>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</si>
  <si>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</si>
  <si>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</si>
  <si>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</si>
  <si>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</si>
  <si>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</si>
  <si>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</si>
  <si>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</si>
  <si>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</si>
  <si>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</si>
  <si>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</si>
  <si>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</si>
  <si>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</si>
  <si>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</si>
  <si>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</si>
  <si>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</si>
  <si>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</si>
  <si>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</si>
  <si>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</si>
  <si>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</si>
  <si>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</si>
  <si>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</si>
  <si>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</si>
  <si>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</si>
  <si>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</si>
  <si>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</si>
  <si>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後期高齢者医療事業会計</t>
    <phoneticPr fontId="5"/>
  </si>
  <si>
    <t>介護サービス事業特別会計</t>
    <phoneticPr fontId="5"/>
  </si>
  <si>
    <t>飯南病院事業会計</t>
    <phoneticPr fontId="5"/>
  </si>
  <si>
    <t>法適用企業</t>
    <phoneticPr fontId="5"/>
  </si>
  <si>
    <t>簡易水道事業会計</t>
    <phoneticPr fontId="5"/>
  </si>
  <si>
    <t>法非適用企業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</si>
  <si>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</si>
  <si>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</si>
  <si>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</si>
  <si>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</si>
  <si>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</si>
  <si>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</si>
  <si>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</si>
  <si>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</si>
  <si>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</si>
  <si>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</si>
  <si>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</si>
  <si>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</si>
  <si>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</si>
  <si>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</si>
  <si>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</si>
  <si>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</si>
  <si>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</si>
  <si>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</si>
  <si>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</si>
  <si>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</si>
  <si>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</si>
  <si>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</si>
  <si>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</si>
  <si>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</si>
  <si>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</si>
  <si>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</si>
  <si>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</si>
  <si>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</si>
  <si>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</si>
  <si>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</si>
  <si>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</si>
  <si>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</si>
  <si>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</si>
  <si>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</si>
  <si>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</si>
  <si>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</si>
  <si>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</si>
  <si>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</si>
  <si>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</si>
  <si>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</si>
  <si>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</si>
  <si>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</si>
  <si>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</si>
  <si>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</si>
  <si>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</si>
  <si>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</si>
  <si>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</si>
  <si>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</si>
  <si>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</si>
  <si>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</si>
  <si>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</si>
  <si>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</si>
  <si>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</si>
  <si>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</si>
  <si>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</si>
  <si>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</si>
  <si>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</si>
  <si>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</si>
  <si>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</si>
  <si>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</si>
  <si>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</si>
  <si>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</si>
  <si>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</si>
  <si>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</si>
  <si>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</si>
  <si>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</si>
  <si>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</si>
  <si>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</si>
  <si>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</si>
  <si>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</si>
  <si>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</si>
  <si>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</si>
  <si>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</si>
  <si>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</si>
  <si>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</si>
  <si>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</si>
  <si>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</si>
  <si>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</si>
  <si>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</si>
  <si>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</si>
  <si>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</si>
  <si>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</si>
  <si>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</si>
  <si>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</si>
  <si>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</si>
  <si>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</si>
  <si>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</si>
  <si>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</si>
  <si>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</si>
  <si>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</si>
  <si>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</si>
  <si>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</si>
  <si>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</si>
  <si>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</si>
  <si>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</si>
  <si>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</si>
  <si>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</si>
  <si>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</si>
  <si>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</si>
  <si>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</si>
  <si>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</si>
  <si>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</si>
  <si>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</si>
  <si>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</si>
  <si>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</si>
  <si>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</si>
  <si>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</si>
  <si>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</si>
  <si>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</si>
  <si>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</si>
  <si>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</si>
  <si>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</si>
  <si>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</si>
  <si>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</si>
  <si>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</si>
  <si>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</si>
  <si>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</si>
  <si>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</si>
  <si>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</si>
  <si>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</si>
  <si>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</si>
  <si>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</si>
  <si>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</si>
  <si>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</si>
  <si>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</si>
  <si>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</si>
  <si>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</si>
  <si>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</si>
  <si>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</si>
  <si>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</si>
  <si>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</si>
  <si>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</si>
  <si>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</si>
  <si>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</si>
  <si>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</si>
  <si>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</si>
  <si>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</si>
  <si>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</si>
  <si>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</si>
  <si>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</si>
  <si>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</si>
  <si>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</si>
  <si>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</si>
  <si>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</si>
  <si>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飯南病院事業会計</t>
  </si>
  <si>
    <t>一般会計</t>
  </si>
  <si>
    <t>下水道事業会計</t>
  </si>
  <si>
    <t>簡易水道事業会計</t>
  </si>
  <si>
    <t>介護サービス事業特別会計</t>
  </si>
  <si>
    <t>後期高齢者医療事業会計</t>
  </si>
  <si>
    <t>国民健康保険事業特別会計</t>
  </si>
  <si>
    <t>その他会計（赤字）</t>
  </si>
  <si>
    <t>その他会計（黒字）</t>
  </si>
  <si>
    <t>-</t>
    <phoneticPr fontId="2"/>
  </si>
  <si>
    <t>雲南広域連合（消防分）</t>
    <rPh sb="0" eb="2">
      <t>ウンナン</t>
    </rPh>
    <rPh sb="2" eb="4">
      <t>コウイキ</t>
    </rPh>
    <rPh sb="4" eb="6">
      <t>レンゴウ</t>
    </rPh>
    <rPh sb="7" eb="9">
      <t>ショウボウ</t>
    </rPh>
    <rPh sb="9" eb="10">
      <t>ブン</t>
    </rPh>
    <phoneticPr fontId="2"/>
  </si>
  <si>
    <t>雲南広域連合（環境衛生分）</t>
    <rPh sb="0" eb="2">
      <t>ウンナン</t>
    </rPh>
    <rPh sb="2" eb="4">
      <t>コウイキ</t>
    </rPh>
    <rPh sb="4" eb="6">
      <t>レンゴウ</t>
    </rPh>
    <rPh sb="7" eb="9">
      <t>カンキョウ</t>
    </rPh>
    <rPh sb="9" eb="11">
      <t>エイセイ</t>
    </rPh>
    <rPh sb="11" eb="12">
      <t>ブン</t>
    </rPh>
    <phoneticPr fontId="2"/>
  </si>
  <si>
    <t>雲南市・飯南町事務組合</t>
    <rPh sb="0" eb="3">
      <t>ウンナンシ</t>
    </rPh>
    <rPh sb="4" eb="7">
      <t>イイナンチョウ</t>
    </rPh>
    <rPh sb="7" eb="9">
      <t>ジム</t>
    </rPh>
    <rPh sb="9" eb="11">
      <t>クミアイ</t>
    </rPh>
    <phoneticPr fontId="2"/>
  </si>
  <si>
    <t>-</t>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</si>
  <si>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</si>
  <si>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</si>
  <si>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</si>
  <si>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</si>
  <si>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</si>
  <si>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</si>
  <si>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</si>
  <si>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</si>
  <si>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</si>
  <si>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</si>
  <si>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</si>
  <si>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</si>
  <si>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類似団体平均と比較すると、将来負担比率は類似団体平均より高く、有形固定資産減価償却率は類似団体平均より低い状況です。今後、本指標はグラフ右下に向って推移していくと思われますが、新規発行の起債の抑制や繰上償還による地方債残高の減少、インフラ資産も含めた公共施設の計画的な更新や統廃合・複合化・多機能化を進めることで、有形固定資産減価償却率の上昇をできる限り抑えながら、将来負担比率の減少に努めていきます。</t>
    <phoneticPr fontId="5"/>
  </si>
  <si>
    <t>　将来負担比率、実質公債費比率ともに類似団体平均を上回る状態が続いていますが、概ね減少傾向です。しかし、平成30～31年度には超高速情報通信網(光)の整備や来島拠点複合施設の整備などを控え、今後、地方債残高が増加する見込みであり、両指標とも上昇する可能性が高いです。今後も計画的な繰上償還や起債の新規発行の抑制を行い、両指標の改善に努めていきます。</t>
    <rPh sb="52" eb="54">
      <t>ヘイセイ</t>
    </rPh>
    <rPh sb="59" eb="61">
      <t>ネンド</t>
    </rPh>
    <rPh sb="63" eb="66">
      <t>チョウコウソク</t>
    </rPh>
    <rPh sb="66" eb="68">
      <t>ジョウホウ</t>
    </rPh>
    <rPh sb="68" eb="71">
      <t>ツウシンモウ</t>
    </rPh>
    <rPh sb="72" eb="73">
      <t>ヒカリ</t>
    </rPh>
    <rPh sb="75" eb="77">
      <t>セイビ</t>
    </rPh>
    <rPh sb="78" eb="80">
      <t>キジマ</t>
    </rPh>
    <rPh sb="80" eb="82">
      <t>キョテン</t>
    </rPh>
    <rPh sb="82" eb="84">
      <t>フクゴウ</t>
    </rPh>
    <rPh sb="84" eb="86">
      <t>シセツ</t>
    </rPh>
    <rPh sb="87" eb="89">
      <t>セイビ</t>
    </rPh>
    <rPh sb="92" eb="93">
      <t>ヒカ</t>
    </rPh>
    <rPh sb="95" eb="97">
      <t>コンゴ</t>
    </rPh>
    <rPh sb="98" eb="101">
      <t>チホウサイ</t>
    </rPh>
    <rPh sb="101" eb="103">
      <t>ザンダカ</t>
    </rPh>
    <rPh sb="104" eb="106">
      <t>ゾウカ</t>
    </rPh>
    <rPh sb="108" eb="110">
      <t>ミコ</t>
    </rPh>
    <rPh sb="115" eb="116">
      <t>リョウ</t>
    </rPh>
    <rPh sb="116" eb="118">
      <t>シヒョウ</t>
    </rPh>
    <rPh sb="120" eb="122">
      <t>ジョウショウ</t>
    </rPh>
    <rPh sb="124" eb="127">
      <t>カノウセイ</t>
    </rPh>
    <rPh sb="128" eb="129">
      <t>タカ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</si>
</sst>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146641</c:v>
                </c:pt>
                <c:pt idx="1">
                  <c:v>174587</c:v>
                </c:pt>
                <c:pt idx="2">
                  <c:v>175675</c:v>
                </c:pt>
                <c:pt idx="3">
                  <c:v>162193</c:v>
                </c:pt>
                <c:pt idx="4">
                  <c:v>168868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193302</c:v>
                </c:pt>
                <c:pt idx="1">
                  <c:v>194354</c:v>
                </c:pt>
                <c:pt idx="2">
                  <c:v>285079</c:v>
                </c:pt>
                <c:pt idx="3">
                  <c:v>507778</c:v>
                </c:pt>
                <c:pt idx="4">
                  <c:v>408030</c:v>
                </c:pt>
              </c:numCache>
            </c:numRef>
          </c:val>
          <c:smooth val="0"/>
        </c:ser>
        <c:dLbls>
          <c:showLegendKey val="0"/>
          <c:showVal val="0"/>
          <c:showCatName val="0"/>
          <c:showSerName val="0"/>
          <c:showPercent val="0"/>
          <c:showBubbleSize val="0"/>
        </c:dLbls>
        <c:marker val="1"/>
        <c:smooth val="0"/>
        <c:axId val="178600616"/>
        <c:axId val="178601000"/>
      </c:lineChart>
      <c:catAx>
        <c:axId val="1786006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8601000"/>
        <c:crosses val="autoZero"/>
        <c:auto val="1"/>
        <c:lblAlgn val="ctr"/>
        <c:lblOffset val="100"/>
        <c:tickLblSkip val="1"/>
        <c:tickMarkSkip val="1"/>
        <c:noMultiLvlLbl val="0"/>
      </c:catAx>
      <c:valAx>
        <c:axId val="178601000"/>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86006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1.99</c:v>
                </c:pt>
                <c:pt idx="1">
                  <c:v>2.75</c:v>
                </c:pt>
                <c:pt idx="2">
                  <c:v>1.2</c:v>
                </c:pt>
                <c:pt idx="3">
                  <c:v>2.77</c:v>
                </c:pt>
                <c:pt idx="4">
                  <c:v>1.94</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14.1</c:v>
                </c:pt>
                <c:pt idx="1">
                  <c:v>14.03</c:v>
                </c:pt>
                <c:pt idx="2">
                  <c:v>14.25</c:v>
                </c:pt>
                <c:pt idx="3">
                  <c:v>14.29</c:v>
                </c:pt>
                <c:pt idx="4">
                  <c:v>14.89</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455076976"/>
        <c:axId val="4599595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8.94</c:v>
                </c:pt>
                <c:pt idx="1">
                  <c:v>8.75</c:v>
                </c:pt>
                <c:pt idx="2">
                  <c:v>6.51</c:v>
                </c:pt>
                <c:pt idx="3">
                  <c:v>9.48</c:v>
                </c:pt>
                <c:pt idx="4">
                  <c:v>4.17</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455076976"/>
        <c:axId val="459959520"/>
      </c:lineChart>
      <c:catAx>
        <c:axId val="455076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59959520"/>
        <c:crosses val="autoZero"/>
        <c:auto val="1"/>
        <c:lblAlgn val="ctr"/>
        <c:lblOffset val="100"/>
        <c:tickLblSkip val="1"/>
        <c:tickMarkSkip val="1"/>
        <c:noMultiLvlLbl val="0"/>
      </c:catAx>
      <c:valAx>
        <c:axId val="4599595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50769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国民健康保険事業特別会計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0.24</c:v>
                </c:pt>
                <c:pt idx="2">
                  <c:v>#N/A</c:v>
                </c:pt>
                <c:pt idx="3">
                  <c:v>0.61</c:v>
                </c:pt>
                <c:pt idx="4">
                  <c:v>#N/A</c:v>
                </c:pt>
                <c:pt idx="5">
                  <c:v>0.19</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0.08</c:v>
                </c:pt>
                <c:pt idx="2">
                  <c:v>#N/A</c:v>
                </c:pt>
                <c:pt idx="3">
                  <c:v>0.1</c:v>
                </c:pt>
                <c:pt idx="4">
                  <c:v>#N/A</c:v>
                </c:pt>
                <c:pt idx="5">
                  <c:v>0.02</c:v>
                </c:pt>
                <c:pt idx="6">
                  <c:v>#N/A</c:v>
                </c:pt>
                <c:pt idx="7">
                  <c:v>0.1</c:v>
                </c:pt>
                <c:pt idx="8">
                  <c:v>#N/A</c:v>
                </c:pt>
                <c:pt idx="9">
                  <c:v>0.02</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介護サービス事業特別会計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0.05</c:v>
                </c:pt>
                <c:pt idx="2">
                  <c:v>#N/A</c:v>
                </c:pt>
                <c:pt idx="3">
                  <c:v>0.01</c:v>
                </c:pt>
                <c:pt idx="4">
                  <c:v>#N/A</c:v>
                </c:pt>
                <c:pt idx="5">
                  <c:v>0.1</c:v>
                </c:pt>
                <c:pt idx="6">
                  <c:v>#N/A</c:v>
                </c:pt>
                <c:pt idx="7">
                  <c:v>0.02</c:v>
                </c:pt>
                <c:pt idx="8">
                  <c:v>#N/A</c:v>
                </c:pt>
                <c:pt idx="9">
                  <c:v>0.1</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簡易水道事業会計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0.01</c:v>
                </c:pt>
                <c:pt idx="2">
                  <c:v>#N/A</c:v>
                </c:pt>
                <c:pt idx="3">
                  <c:v>0</c:v>
                </c:pt>
                <c:pt idx="4">
                  <c:v>#N/A</c:v>
                </c:pt>
                <c:pt idx="5">
                  <c:v>0.08</c:v>
                </c:pt>
                <c:pt idx="6">
                  <c:v>#N/A</c:v>
                </c:pt>
                <c:pt idx="7">
                  <c:v>0.15</c:v>
                </c:pt>
                <c:pt idx="8">
                  <c:v>#N/A</c:v>
                </c:pt>
                <c:pt idx="9">
                  <c:v>0.12</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0.02</c:v>
                </c:pt>
                <c:pt idx="2">
                  <c:v>#N/A</c:v>
                </c:pt>
                <c:pt idx="3">
                  <c:v>0.04</c:v>
                </c:pt>
                <c:pt idx="4">
                  <c:v>#N/A</c:v>
                </c:pt>
                <c:pt idx="5">
                  <c:v>0.11</c:v>
                </c:pt>
                <c:pt idx="6">
                  <c:v>#N/A</c:v>
                </c:pt>
                <c:pt idx="7">
                  <c:v>0.12</c:v>
                </c:pt>
                <c:pt idx="8">
                  <c:v>#N/A</c:v>
                </c:pt>
                <c:pt idx="9">
                  <c:v>0.13</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1.98</c:v>
                </c:pt>
                <c:pt idx="2">
                  <c:v>#N/A</c:v>
                </c:pt>
                <c:pt idx="3">
                  <c:v>2.75</c:v>
                </c:pt>
                <c:pt idx="4">
                  <c:v>#N/A</c:v>
                </c:pt>
                <c:pt idx="5">
                  <c:v>1.19</c:v>
                </c:pt>
                <c:pt idx="6">
                  <c:v>#N/A</c:v>
                </c:pt>
                <c:pt idx="7">
                  <c:v>2.77</c:v>
                </c:pt>
                <c:pt idx="8">
                  <c:v>#N/A</c:v>
                </c:pt>
                <c:pt idx="9">
                  <c:v>1.93</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飯南病院事業会計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4.7699999999999996</c:v>
                </c:pt>
                <c:pt idx="2">
                  <c:v>#N/A</c:v>
                </c:pt>
                <c:pt idx="3">
                  <c:v>4.72</c:v>
                </c:pt>
                <c:pt idx="4">
                  <c:v>#N/A</c:v>
                </c:pt>
                <c:pt idx="5">
                  <c:v>4.68</c:v>
                </c:pt>
                <c:pt idx="6">
                  <c:v>#N/A</c:v>
                </c:pt>
                <c:pt idx="7">
                  <c:v>6.96</c:v>
                </c:pt>
                <c:pt idx="8">
                  <c:v>#N/A</c:v>
                </c:pt>
                <c:pt idx="9">
                  <c:v>8.64</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266255080"/>
        <c:axId val="460258840"/>
      </c:barChart>
      <c:catAx>
        <c:axId val="266255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60258840"/>
        <c:crosses val="autoZero"/>
        <c:auto val="1"/>
        <c:lblAlgn val="ctr"/>
        <c:lblOffset val="100"/>
        <c:tickLblSkip val="1"/>
        <c:tickMarkSkip val="1"/>
        <c:noMultiLvlLbl val="0"/>
      </c:catAx>
      <c:valAx>
        <c:axId val="4602588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62550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1228</c:v>
                </c:pt>
                <c:pt idx="5">
                  <c:v>1256</c:v>
                </c:pt>
                <c:pt idx="8">
                  <c:v>1269</c:v>
                </c:pt>
                <c:pt idx="11">
                  <c:v>1245</c:v>
                </c:pt>
                <c:pt idx="14">
                  <c:v>1188</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29</c:v>
                </c:pt>
                <c:pt idx="3">
                  <c:v>26</c:v>
                </c:pt>
                <c:pt idx="6">
                  <c:v>24</c:v>
                </c:pt>
                <c:pt idx="9">
                  <c:v>25</c:v>
                </c:pt>
                <c:pt idx="12">
                  <c:v>20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44</c:v>
                </c:pt>
                <c:pt idx="3">
                  <c:v>45</c:v>
                </c:pt>
                <c:pt idx="6">
                  <c:v>43</c:v>
                </c:pt>
                <c:pt idx="9">
                  <c:v>48</c:v>
                </c:pt>
                <c:pt idx="12">
                  <c:v>40</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365</c:v>
                </c:pt>
                <c:pt idx="3">
                  <c:v>361</c:v>
                </c:pt>
                <c:pt idx="6">
                  <c:v>336</c:v>
                </c:pt>
                <c:pt idx="9">
                  <c:v>321</c:v>
                </c:pt>
                <c:pt idx="12">
                  <c:v>308</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1298</c:v>
                </c:pt>
                <c:pt idx="3">
                  <c:v>1219</c:v>
                </c:pt>
                <c:pt idx="6">
                  <c:v>1273</c:v>
                </c:pt>
                <c:pt idx="9">
                  <c:v>1098</c:v>
                </c:pt>
                <c:pt idx="12">
                  <c:v>1082</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452299112"/>
        <c:axId val="4577991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508</c:v>
                </c:pt>
                <c:pt idx="2">
                  <c:v>#N/A</c:v>
                </c:pt>
                <c:pt idx="3">
                  <c:v>#N/A</c:v>
                </c:pt>
                <c:pt idx="4">
                  <c:v>395</c:v>
                </c:pt>
                <c:pt idx="5">
                  <c:v>#N/A</c:v>
                </c:pt>
                <c:pt idx="6">
                  <c:v>#N/A</c:v>
                </c:pt>
                <c:pt idx="7">
                  <c:v>407</c:v>
                </c:pt>
                <c:pt idx="8">
                  <c:v>#N/A</c:v>
                </c:pt>
                <c:pt idx="9">
                  <c:v>#N/A</c:v>
                </c:pt>
                <c:pt idx="10">
                  <c:v>247</c:v>
                </c:pt>
                <c:pt idx="11">
                  <c:v>#N/A</c:v>
                </c:pt>
                <c:pt idx="12">
                  <c:v>#N/A</c:v>
                </c:pt>
                <c:pt idx="13">
                  <c:v>262</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452299112"/>
        <c:axId val="457799120"/>
      </c:lineChart>
      <c:catAx>
        <c:axId val="452299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57799120"/>
        <c:crosses val="autoZero"/>
        <c:auto val="1"/>
        <c:lblAlgn val="ctr"/>
        <c:lblOffset val="100"/>
        <c:tickLblSkip val="1"/>
        <c:tickMarkSkip val="1"/>
        <c:noMultiLvlLbl val="0"/>
      </c:catAx>
      <c:valAx>
        <c:axId val="4577991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2299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10248</c:v>
                </c:pt>
                <c:pt idx="5">
                  <c:v>9883</c:v>
                </c:pt>
                <c:pt idx="8">
                  <c:v>9516</c:v>
                </c:pt>
                <c:pt idx="11">
                  <c:v>9947</c:v>
                </c:pt>
                <c:pt idx="14">
                  <c:v>10564</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494</c:v>
                </c:pt>
                <c:pt idx="5">
                  <c:v>514</c:v>
                </c:pt>
                <c:pt idx="8">
                  <c:v>376</c:v>
                </c:pt>
                <c:pt idx="11">
                  <c:v>186</c:v>
                </c:pt>
                <c:pt idx="14">
                  <c:v>137</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2686</c:v>
                </c:pt>
                <c:pt idx="5">
                  <c:v>2652</c:v>
                </c:pt>
                <c:pt idx="8">
                  <c:v>2602</c:v>
                </c:pt>
                <c:pt idx="11">
                  <c:v>2614</c:v>
                </c:pt>
                <c:pt idx="14">
                  <c:v>2611</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795</c:v>
                </c:pt>
                <c:pt idx="3">
                  <c:v>731</c:v>
                </c:pt>
                <c:pt idx="6">
                  <c:v>732</c:v>
                </c:pt>
                <c:pt idx="9">
                  <c:v>680</c:v>
                </c:pt>
                <c:pt idx="12">
                  <c:v>620</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256</c:v>
                </c:pt>
                <c:pt idx="3">
                  <c:v>229</c:v>
                </c:pt>
                <c:pt idx="6">
                  <c:v>201</c:v>
                </c:pt>
                <c:pt idx="9">
                  <c:v>169</c:v>
                </c:pt>
                <c:pt idx="12">
                  <c:v>148</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4523</c:v>
                </c:pt>
                <c:pt idx="3">
                  <c:v>4384</c:v>
                </c:pt>
                <c:pt idx="6">
                  <c:v>4280</c:v>
                </c:pt>
                <c:pt idx="9">
                  <c:v>4289</c:v>
                </c:pt>
                <c:pt idx="12">
                  <c:v>4236</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147</c:v>
                </c:pt>
                <c:pt idx="3">
                  <c:v>542</c:v>
                </c:pt>
                <c:pt idx="6">
                  <c:v>66</c:v>
                </c:pt>
                <c:pt idx="9">
                  <c:v>31</c:v>
                </c:pt>
                <c:pt idx="12">
                  <c:v>16</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9970</c:v>
                </c:pt>
                <c:pt idx="3">
                  <c:v>9243</c:v>
                </c:pt>
                <c:pt idx="6">
                  <c:v>8657</c:v>
                </c:pt>
                <c:pt idx="9">
                  <c:v>9316</c:v>
                </c:pt>
                <c:pt idx="12">
                  <c:v>9732</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457014976"/>
        <c:axId val="4565695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2263</c:v>
                </c:pt>
                <c:pt idx="2">
                  <c:v>#N/A</c:v>
                </c:pt>
                <c:pt idx="3">
                  <c:v>#N/A</c:v>
                </c:pt>
                <c:pt idx="4">
                  <c:v>2081</c:v>
                </c:pt>
                <c:pt idx="5">
                  <c:v>#N/A</c:v>
                </c:pt>
                <c:pt idx="6">
                  <c:v>#N/A</c:v>
                </c:pt>
                <c:pt idx="7">
                  <c:v>1443</c:v>
                </c:pt>
                <c:pt idx="8">
                  <c:v>#N/A</c:v>
                </c:pt>
                <c:pt idx="9">
                  <c:v>#N/A</c:v>
                </c:pt>
                <c:pt idx="10">
                  <c:v>1737</c:v>
                </c:pt>
                <c:pt idx="11">
                  <c:v>#N/A</c:v>
                </c:pt>
                <c:pt idx="12">
                  <c:v>#N/A</c:v>
                </c:pt>
                <c:pt idx="13">
                  <c:v>1442</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457014976"/>
        <c:axId val="456569536"/>
      </c:lineChart>
      <c:catAx>
        <c:axId val="457014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56569536"/>
        <c:crosses val="autoZero"/>
        <c:auto val="1"/>
        <c:lblAlgn val="ctr"/>
        <c:lblOffset val="100"/>
        <c:tickLblSkip val="1"/>
        <c:tickMarkSkip val="1"/>
        <c:noMultiLvlLbl val="0"/>
      </c:catAx>
      <c:valAx>
        <c:axId val="4565695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70149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{81F9DA03-E2A6-458A-8B54-D8CB2D580887}</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{688E0340-5F9E-4390-A247-32FA198836B8}</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{9A517E26-27E2-4F7B-BA1D-1FCC9FA73334}</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layout/>
                  <c15:dlblFieldTable>
                    <c15:dlblFTEntry>
                      <c15:txfldGUID>{E11BADA0-1DF2-472C-B5CF-48D269B28C49}</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{0A0DF70A-7669-420C-929B-0707664236A4}</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42.6</c:v>
                </c:pt>
              </c:numCache>
            </c:numRef>
          </c:xVal>
          <c:yVal>
            <c:numRef>
              <c:f>公会計指標分析・財政指標組合せ分析表!$K$51:$O$51</c:f>
              <c:numCache>
                <c:formatCode>#,##0.0;"▲ "#,##0.0</c:formatCode>
                <c:ptCount val="5"/>
                <c:pt idx="3">
                  <c:v>55.1</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{48C3A5AE-2E3A-46CB-8AC8-62A1A7E98AE6}</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{FB09E853-5A5B-4C9E-9F83-380722EC99DF}</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{5DE0E49A-9EC9-4DFE-8942-42817429455D}</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layout/>
                  <c15:dlblFieldTable>
                    <c15:dlblFTEntry>
                      <c15:txfldGUID>{F078435E-7D4C-442E-92BC-7CBDAB67D3C5}</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{D914CB3A-54F4-48C8-A41A-B953EDB2C850}</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55.3</c:v>
                </c:pt>
              </c:numCache>
            </c:numRef>
          </c:xVal>
          <c:yVal>
            <c:numRef>
              <c:f>公会計指標分析・財政指標組合せ分析表!$K$55:$O$55</c:f>
              <c:numCache>
                <c:formatCode>#,##0.0;"▲ "#,##0.0</c:formatCode>
                <c:ptCount val="5"/>
                <c:pt idx="3">
                  <c:v>0</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460630416"/>
        <c:axId val="456174752"/>
      </c:scatterChart>
      <c:valAx>
        <c:axId val="460630416"/>
        <c:scaling>
          <c:orientation val="minMax"/>
          <c:max val="57"/>
          <c:min val="41"/>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56174752"/>
        <c:crosses val="autoZero"/>
        <c:crossBetween val="midCat"/>
      </c:valAx>
      <c:valAx>
        <c:axId val="456174752"/>
        <c:scaling>
          <c:orientation val="minMax"/>
          <c:max val="65"/>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0630416"/>
        <c:crosses val="autoZero"/>
        <c:crossBetween val="midCat"/>
        <c:majorUnit val="7"/>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layout/>
                  <c15:dlblFieldTable>
                    <c15:dlblFTEntry>
                      <c15:txfldGUID>{0A8BFC6C-CA70-469D-9EA7-B3FB7DAD3371}</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layout/>
                  <c15:dlblFieldTable>
                    <c15:dlblFTEntry>
                      <c15:txfldGUID>{2B95F376-2D1F-4E02-B950-AF3FD2D6C1B6}</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layout/>
                  <c15:dlblFieldTable>
                    <c15:dlblFTEntry>
                      <c15:txfldGUID>{8E92284F-32BB-40E8-B364-C2D514B67EB9}</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layout/>
                  <c15:dlblFieldTable>
                    <c15:dlblFTEntry>
                      <c15:txfldGUID>{FAC2C56D-EEB8-4103-A944-20E0F54E5F63}</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layout/>
                  <c15:dlblFieldTable>
                    <c15:dlblFTEntry>
                      <c15:txfldGUID>{26F735C1-A637-4C91-A3F6-BB32C14DABF7}</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17</c:v>
                </c:pt>
                <c:pt idx="1">
                  <c:v>15.6</c:v>
                </c:pt>
                <c:pt idx="2">
                  <c:v>13.7</c:v>
                </c:pt>
                <c:pt idx="3">
                  <c:v>11</c:v>
                </c:pt>
                <c:pt idx="4">
                  <c:v>9.8000000000000007</c:v>
                </c:pt>
              </c:numCache>
            </c:numRef>
          </c:xVal>
          <c:yVal>
            <c:numRef>
              <c:f>公会計指標分析・財政指標組合せ分析表!$K$73:$O$73</c:f>
              <c:numCache>
                <c:formatCode>#,##0.0;"▲ "#,##0.0</c:formatCode>
                <c:ptCount val="5"/>
                <c:pt idx="0">
                  <c:v>70.599999999999994</c:v>
                </c:pt>
                <c:pt idx="1">
                  <c:v>65</c:v>
                </c:pt>
                <c:pt idx="2">
                  <c:v>46.1</c:v>
                </c:pt>
                <c:pt idx="3">
                  <c:v>55.1</c:v>
                </c:pt>
                <c:pt idx="4">
                  <c:v>47.7</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{FDCD9ED1-BE09-485A-A556-5CD8B374F432}</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{85513E70-8197-4D19-AD15-30DA1FD1D766}</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{89FF8E30-0063-428C-8045-58E3B68B5A44}</c15:txfldGUID>
                      <c15:f>公会計指標分析・財政指標組合せ分析表!$M$72</c15:f>
                      <c15:dlblFieldTableCache>
                        <c:ptCount val="1"/>
                        <c:pt idx="0">
                          <c:v>H26</c:v>
                        </c:pt>
                      </c15:dlblFieldTableCache>
                    </c15:dlblFTEntry>
                  </c15:dlblFieldTable>
                  <c15:showDataLabelsRange val="0"/>
                </c:ext>
              </c:extLst>
            </c:dLbl>
            <c:dLbl>
              <c:idx val="3"/>
              <c:layout>
                <c:manualLayout>
                  <c:x val="-2.2561550531217799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{E0BF205D-707A-48A7-8F00-8069C1D76F79}</c15:txfldGUID>
                      <c15:f>公会計指標分析・財政指標組合せ分析表!$N$72</c15:f>
                      <c15:dlblFieldTableCache>
                        <c:ptCount val="1"/>
                        <c:pt idx="0">
                          <c:v>H27</c:v>
                        </c:pt>
                      </c15:dlblFieldTableCache>
                    </c15:dlblFTEntry>
                  </c15:dlblFieldTable>
                  <c15:showDataLabelsRange val="0"/>
                </c:ext>
              </c:extLst>
            </c:dLbl>
            <c:dLbl>
              <c:idx val="4"/>
              <c:layout>
                <c:manualLayout>
                  <c:x val="-4.0849373992409635E-2"/>
                  <c:y val="-6.2527233115468414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{C325E3BE-FBE9-4D38-A2CE-7DED896E0CF0}</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10.8</c:v>
                </c:pt>
                <c:pt idx="1">
                  <c:v>9.8000000000000007</c:v>
                </c:pt>
                <c:pt idx="2">
                  <c:v>9.1</c:v>
                </c:pt>
                <c:pt idx="3">
                  <c:v>8.6</c:v>
                </c:pt>
                <c:pt idx="4">
                  <c:v>8.5</c:v>
                </c:pt>
              </c:numCache>
            </c:numRef>
          </c:xVal>
          <c:yVal>
            <c:numRef>
              <c:f>公会計指標分析・財政指標組合せ分析表!$K$77:$O$77</c:f>
              <c:numCache>
                <c:formatCode>#,##0.0;"▲ "#,##0.0</c:formatCode>
                <c:ptCount val="5"/>
                <c:pt idx="0">
                  <c:v>5.7</c:v>
                </c:pt>
                <c:pt idx="1">
                  <c:v>0</c:v>
                </c:pt>
                <c:pt idx="2">
                  <c:v>0</c:v>
                </c:pt>
                <c:pt idx="3">
                  <c:v>0</c:v>
                </c:pt>
                <c:pt idx="4">
                  <c:v>0</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459932752"/>
        <c:axId val="459927960"/>
      </c:scatterChart>
      <c:valAx>
        <c:axId val="459932752"/>
        <c:scaling>
          <c:orientation val="minMax"/>
          <c:max val="17.8"/>
          <c:min val="8"/>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59927960"/>
        <c:crosses val="autoZero"/>
        <c:crossBetween val="midCat"/>
      </c:valAx>
      <c:valAx>
        <c:axId val="459927960"/>
        <c:scaling>
          <c:orientation val="minMax"/>
          <c:max val="83"/>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59932752"/>
        <c:crosses val="autoZero"/>
        <c:crossBetween val="midCat"/>
        <c:majorUnit val="9"/>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島根県飯南町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合併前後に、道路や上下水道施設などの社会基盤整備を集中的に行い、その財源として町債を借り入れてきたことで、「元利償還金」や「公営企業債の元利償還金に対する繰入金」が高い水準で推移しています。</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町債残高は、町合併から平成</a:t>
          </a:r>
          <a:r>
            <a:rPr kumimoji="1" lang="en-US" altLang="ja-JP" sz="1100">
              <a:latin typeface="ＭＳ ゴシック" pitchFamily="49" charset="-128"/>
              <a:ea typeface="ＭＳ ゴシック" pitchFamily="49" charset="-128"/>
            </a:rPr>
            <a:t>26</a:t>
          </a:r>
          <a:r>
            <a:rPr kumimoji="1" lang="ja-JP" altLang="en-US" sz="1100">
              <a:latin typeface="ＭＳ ゴシック" pitchFamily="49" charset="-128"/>
              <a:ea typeface="ＭＳ ゴシック" pitchFamily="49" charset="-128"/>
            </a:rPr>
            <a:t>年度決算までは減少しましたが、平成</a:t>
          </a:r>
          <a:r>
            <a:rPr kumimoji="1" lang="en-US" altLang="ja-JP" sz="1100">
              <a:latin typeface="ＭＳ ゴシック" pitchFamily="49" charset="-128"/>
              <a:ea typeface="ＭＳ ゴシック" pitchFamily="49" charset="-128"/>
            </a:rPr>
            <a:t>27</a:t>
          </a:r>
          <a:r>
            <a:rPr kumimoji="1" lang="ja-JP" altLang="en-US" sz="1100">
              <a:latin typeface="ＭＳ ゴシック" pitchFamily="49" charset="-128"/>
              <a:ea typeface="ＭＳ ゴシック" pitchFamily="49" charset="-128"/>
            </a:rPr>
            <a:t>年度からは増加に転じており、また今後、超高速情報通信網（光）整備などの大規模事業も控えているため、町債の年間償還額は、平成</a:t>
          </a:r>
          <a:r>
            <a:rPr kumimoji="1" lang="en-US" altLang="ja-JP" sz="1100">
              <a:latin typeface="ＭＳ ゴシック" pitchFamily="49" charset="-128"/>
              <a:ea typeface="ＭＳ ゴシック" pitchFamily="49" charset="-128"/>
            </a:rPr>
            <a:t>38</a:t>
          </a:r>
          <a:r>
            <a:rPr kumimoji="1" lang="ja-JP" altLang="en-US" sz="1100">
              <a:latin typeface="ＭＳ ゴシック" pitchFamily="49" charset="-128"/>
              <a:ea typeface="ＭＳ ゴシック" pitchFamily="49" charset="-128"/>
            </a:rPr>
            <a:t>年度までに現在から最大約</a:t>
          </a:r>
          <a:r>
            <a:rPr kumimoji="1" lang="en-US" altLang="ja-JP" sz="1100">
              <a:latin typeface="ＭＳ ゴシック" pitchFamily="49" charset="-128"/>
              <a:ea typeface="ＭＳ ゴシック" pitchFamily="49" charset="-128"/>
            </a:rPr>
            <a:t>1.7</a:t>
          </a:r>
          <a:r>
            <a:rPr kumimoji="1" lang="ja-JP" altLang="en-US" sz="1100">
              <a:latin typeface="ＭＳ ゴシック" pitchFamily="49" charset="-128"/>
              <a:ea typeface="ＭＳ ゴシック" pitchFamily="49" charset="-128"/>
            </a:rPr>
            <a:t>億円増加する見込みです</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Ｈ</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中期財政計画）</a:t>
          </a:r>
          <a:r>
            <a:rPr kumimoji="1" lang="ja-JP" altLang="en-US" sz="1100">
              <a:latin typeface="ＭＳ ゴシック" pitchFamily="49" charset="-128"/>
              <a:ea typeface="ＭＳ ゴシック" pitchFamily="49" charset="-128"/>
            </a:rPr>
            <a:t>。また、公営企業債の元利償還金に対する繰入金も、上下水道施設、医療機器の新設・更新などにより、</a:t>
          </a:r>
          <a:r>
            <a:rPr kumimoji="1" lang="en-US" altLang="ja-JP" sz="1100">
              <a:latin typeface="ＭＳ ゴシック" pitchFamily="49" charset="-128"/>
              <a:ea typeface="ＭＳ ゴシック" pitchFamily="49" charset="-128"/>
            </a:rPr>
            <a:t>0.8</a:t>
          </a:r>
          <a:r>
            <a:rPr kumimoji="1" lang="ja-JP" altLang="en-US" sz="1100">
              <a:latin typeface="ＭＳ ゴシック" pitchFamily="49" charset="-128"/>
              <a:ea typeface="ＭＳ ゴシック" pitchFamily="49" charset="-128"/>
            </a:rPr>
            <a:t>億円（平成</a:t>
          </a:r>
          <a:r>
            <a:rPr kumimoji="1" lang="en-US" altLang="ja-JP" sz="1100">
              <a:latin typeface="ＭＳ ゴシック" pitchFamily="49" charset="-128"/>
              <a:ea typeface="ＭＳ ゴシック" pitchFamily="49" charset="-128"/>
            </a:rPr>
            <a:t>38</a:t>
          </a:r>
          <a:r>
            <a:rPr kumimoji="1" lang="ja-JP" altLang="en-US" sz="1100">
              <a:latin typeface="ＭＳ ゴシック" pitchFamily="49" charset="-128"/>
              <a:ea typeface="ＭＳ ゴシック" pitchFamily="49" charset="-128"/>
            </a:rPr>
            <a:t>年度まで年間最大）増加する見込みです。</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平成</a:t>
          </a:r>
          <a:r>
            <a:rPr kumimoji="1" lang="en-US" altLang="ja-JP" sz="1100">
              <a:latin typeface="ＭＳ ゴシック" pitchFamily="49" charset="-128"/>
              <a:ea typeface="ＭＳ ゴシック" pitchFamily="49" charset="-128"/>
            </a:rPr>
            <a:t>29</a:t>
          </a:r>
          <a:r>
            <a:rPr kumimoji="1" lang="ja-JP" altLang="en-US" sz="1100">
              <a:latin typeface="ＭＳ ゴシック" pitchFamily="49" charset="-128"/>
              <a:ea typeface="ＭＳ ゴシック" pitchFamily="49" charset="-128"/>
            </a:rPr>
            <a:t>年度中期財政計画では、平成</a:t>
          </a:r>
          <a:r>
            <a:rPr kumimoji="1" lang="en-US" altLang="ja-JP" sz="1100">
              <a:latin typeface="ＭＳ ゴシック" pitchFamily="49" charset="-128"/>
              <a:ea typeface="ＭＳ ゴシック" pitchFamily="49" charset="-128"/>
            </a:rPr>
            <a:t>38</a:t>
          </a:r>
          <a:r>
            <a:rPr kumimoji="1" lang="ja-JP" altLang="en-US" sz="1100">
              <a:latin typeface="ＭＳ ゴシック" pitchFamily="49" charset="-128"/>
              <a:ea typeface="ＭＳ ゴシック" pitchFamily="49" charset="-128"/>
            </a:rPr>
            <a:t>年度まで、</a:t>
          </a:r>
          <a:r>
            <a:rPr kumimoji="1" lang="en-US" altLang="ja-JP" sz="1100">
              <a:latin typeface="ＭＳ ゴシック" pitchFamily="49" charset="-128"/>
              <a:ea typeface="ＭＳ ゴシック" pitchFamily="49" charset="-128"/>
            </a:rPr>
            <a:t>3</a:t>
          </a:r>
          <a:r>
            <a:rPr kumimoji="1" lang="ja-JP" altLang="en-US" sz="1100">
              <a:latin typeface="ＭＳ ゴシック" pitchFamily="49" charset="-128"/>
              <a:ea typeface="ＭＳ ゴシック" pitchFamily="49" charset="-128"/>
            </a:rPr>
            <a:t>ヵ年平均の実質公債費比率は</a:t>
          </a:r>
          <a:r>
            <a:rPr kumimoji="1" lang="en-US" altLang="ja-JP" sz="1100">
              <a:latin typeface="ＭＳ ゴシック" pitchFamily="49" charset="-128"/>
              <a:ea typeface="ＭＳ ゴシック" pitchFamily="49" charset="-128"/>
            </a:rPr>
            <a:t>18</a:t>
          </a:r>
          <a:r>
            <a:rPr kumimoji="1" lang="ja-JP" altLang="en-US" sz="1100">
              <a:latin typeface="ＭＳ ゴシック" pitchFamily="49" charset="-128"/>
              <a:ea typeface="ＭＳ ゴシック" pitchFamily="49" charset="-128"/>
            </a:rPr>
            <a:t>％を超えない推計ですが、比率上昇の一番の要因となる「元利償還金」は、今後も計画的な繰上償還や新規発行額の抑制を行い削減に努めます。</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島根県飯南町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これまで、繰上償還を計画的に実施してきたことで「一般会計等に係る地方債の現在高」は確実に減少し、平成</a:t>
          </a:r>
          <a:r>
            <a:rPr kumimoji="1" lang="en-US" altLang="ja-JP" sz="1200">
              <a:latin typeface="ＭＳ ゴシック" pitchFamily="49" charset="-128"/>
              <a:ea typeface="ＭＳ ゴシック" pitchFamily="49" charset="-128"/>
            </a:rPr>
            <a:t>24</a:t>
          </a:r>
          <a:r>
            <a:rPr kumimoji="1" lang="ja-JP" altLang="en-US" sz="1200">
              <a:latin typeface="ＭＳ ゴシック" pitchFamily="49" charset="-128"/>
              <a:ea typeface="ＭＳ ゴシック" pitchFamily="49" charset="-128"/>
            </a:rPr>
            <a:t>年度末に</a:t>
          </a:r>
          <a:r>
            <a:rPr kumimoji="1" lang="en-US" altLang="ja-JP" sz="1200">
              <a:latin typeface="ＭＳ ゴシック" pitchFamily="49" charset="-128"/>
              <a:ea typeface="ＭＳ ゴシック" pitchFamily="49" charset="-128"/>
            </a:rPr>
            <a:t>100</a:t>
          </a:r>
          <a:r>
            <a:rPr kumimoji="1" lang="ja-JP" altLang="en-US" sz="1200">
              <a:latin typeface="ＭＳ ゴシック" pitchFamily="49" charset="-128"/>
              <a:ea typeface="ＭＳ ゴシック" pitchFamily="49" charset="-128"/>
            </a:rPr>
            <a:t>億円を下回りました。しかし、平成</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年度以降、カントリエレベーターや庁舎、防災行政無線、拠点複合施設などの大型建設事業の実施に伴い多額の町債を発行しており、平成</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年度以降、町債残高は増加に転じています。今後も、超高速情報通信網（光）などの大規模事業を予定しているため、一時的に町債残高は</a:t>
          </a:r>
          <a:r>
            <a:rPr kumimoji="1" lang="en-US" altLang="ja-JP" sz="1200">
              <a:latin typeface="ＭＳ ゴシック" pitchFamily="49" charset="-128"/>
              <a:ea typeface="ＭＳ ゴシック" pitchFamily="49" charset="-128"/>
            </a:rPr>
            <a:t>100</a:t>
          </a:r>
          <a:r>
            <a:rPr kumimoji="1" lang="ja-JP" altLang="en-US" sz="1200">
              <a:latin typeface="ＭＳ ゴシック" pitchFamily="49" charset="-128"/>
              <a:ea typeface="ＭＳ ゴシック" pitchFamily="49" charset="-128"/>
            </a:rPr>
            <a:t>億円を超える水準になると見込んでいます。</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「充当可能基金」は、特定目的基金は事業実施の財源として取り崩していますが、平成</a:t>
          </a:r>
          <a:r>
            <a:rPr kumimoji="1" lang="en-US" altLang="ja-JP" sz="1200">
              <a:latin typeface="ＭＳ ゴシック" pitchFamily="49" charset="-128"/>
              <a:ea typeface="ＭＳ ゴシック" pitchFamily="49" charset="-128"/>
            </a:rPr>
            <a:t>20</a:t>
          </a:r>
          <a:r>
            <a:rPr kumimoji="1" lang="ja-JP" altLang="en-US" sz="1200">
              <a:latin typeface="ＭＳ ゴシック" pitchFamily="49" charset="-128"/>
              <a:ea typeface="ＭＳ ゴシック" pitchFamily="49" charset="-128"/>
            </a:rPr>
            <a:t>年度以降は財政調整基金及び減債基金を取り崩さず、年度によっては積み立てることができたため、将来負担比率は改善しています。また、国債など安全な手法での資金運用なども行いながら、普通交付税の減額などによる将来の財政需要に備えています。</a:t>
          </a:r>
        </a:p>
        <a:p>
          <a:r>
            <a:rPr kumimoji="1" lang="ja-JP" altLang="en-US" sz="1200">
              <a:latin typeface="ＭＳ ゴシック" pitchFamily="49" charset="-128"/>
              <a:ea typeface="ＭＳ ゴシック" pitchFamily="49" charset="-128"/>
            </a:rPr>
            <a:t>　今後も計画的に繰上償還を実施することと、新規発行額の抑制を行うことで、将来負担比率を上昇させる要因の「一般会計等に係る地方債の現在高」の確実な縮減に努めます。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島根県飯南町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5,083
5,050
242.88
8,210,290
8,093,353
80,604
4,165,509
9,732,107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47.7</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885825"/>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14312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年度の</a:t>
          </a:r>
          <a:r>
            <a:rPr kumimoji="1" lang="ja-JP" altLang="ja-JP" sz="1100">
              <a:solidFill>
                <a:schemeClr val="dk1"/>
              </a:solidFill>
              <a:effectLst/>
              <a:latin typeface="+mn-lt"/>
              <a:ea typeface="+mn-ea"/>
              <a:cs typeface="+mn-cs"/>
            </a:rPr>
            <a:t>有形固定資産減価償却費は、類似団体平均より低い水準です。しかし、人口減少に伴う税収の減少や高齢化の進展に伴う社会保障経費の増加、普通交付税の合併特例措置の優遇措置の段階的縮小</a:t>
          </a:r>
          <a:r>
            <a:rPr kumimoji="1" lang="ja-JP" altLang="en-US" sz="1100">
              <a:solidFill>
                <a:schemeClr val="dk1"/>
              </a:solidFill>
              <a:effectLst/>
              <a:latin typeface="+mn-lt"/>
              <a:ea typeface="+mn-ea"/>
              <a:cs typeface="+mn-cs"/>
            </a:rPr>
            <a:t>で財源が減っていく中</a:t>
          </a:r>
          <a:r>
            <a:rPr kumimoji="1" lang="ja-JP" altLang="ja-JP" sz="1100">
              <a:solidFill>
                <a:schemeClr val="dk1"/>
              </a:solidFill>
              <a:effectLst/>
              <a:latin typeface="+mn-lt"/>
              <a:ea typeface="+mn-ea"/>
              <a:cs typeface="+mn-cs"/>
            </a:rPr>
            <a:t>、全ての公共施設をこれまで同様に維持・保全していく財源を確保することは、困難であると考えています。公共施設等総合管理計画に基づき、施設の計画的な更新や統廃合・複合化・多機能化を基本として、適切な施設の維持管理に努めます。</a:t>
          </a:r>
          <a:endParaRPr kumimoji="1" lang="en-US" altLang="ja-JP" sz="1100">
            <a:solidFill>
              <a:schemeClr val="dk1"/>
            </a:solidFill>
            <a:effectLst/>
            <a:latin typeface="+mn-lt"/>
            <a:ea typeface="+mn-ea"/>
            <a:cs typeface="+mn-cs"/>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39814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6330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412628</xdr:colOff>
      <xdr:row>36</xdr:row>
      <xdr:rowOff>64949</xdr:rowOff>
    </xdr:from>
    <xdr:ext cx="308097" cy="225703"/>
    <xdr:sp macro="" textlink="">
      <xdr:nvSpPr>
        <xdr:cNvPr id="50" name="テキスト ボックス 49"/>
        <xdr:cNvSpPr txBox="1"/>
      </xdr:nvSpPr>
      <xdr:spPr>
        <a:xfrm>
          <a:off x="898403" y="623714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xdr:cNvCxnSpPr/>
      </xdr:nvCxnSpPr>
      <xdr:spPr>
        <a:xfrm>
          <a:off x="1270000" y="58991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xdr:cNvSpPr txBox="1"/>
      </xdr:nvSpPr>
      <xdr:spPr>
        <a:xfrm>
          <a:off x="847107" y="58053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xdr:cNvCxnSpPr/>
      </xdr:nvCxnSpPr>
      <xdr:spPr>
        <a:xfrm>
          <a:off x="1270000" y="54673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xdr:cNvSpPr txBox="1"/>
      </xdr:nvSpPr>
      <xdr:spPr>
        <a:xfrm>
          <a:off x="847107" y="53735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xdr:cNvCxnSpPr/>
      </xdr:nvCxnSpPr>
      <xdr:spPr>
        <a:xfrm>
          <a:off x="1270000" y="50355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xdr:cNvSpPr txBox="1"/>
      </xdr:nvSpPr>
      <xdr:spPr>
        <a:xfrm>
          <a:off x="847107" y="49417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xdr:cNvCxnSpPr/>
      </xdr:nvCxnSpPr>
      <xdr:spPr>
        <a:xfrm>
          <a:off x="1270000" y="4603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xdr:cNvSpPr txBox="1"/>
      </xdr:nvSpPr>
      <xdr:spPr>
        <a:xfrm>
          <a:off x="847107" y="45099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xdr:cNvCxnSpPr/>
      </xdr:nvCxnSpPr>
      <xdr:spPr>
        <a:xfrm>
          <a:off x="1270000" y="4171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310036</xdr:colOff>
      <xdr:row>23</xdr:row>
      <xdr:rowOff>134799</xdr:rowOff>
    </xdr:from>
    <xdr:ext cx="410689" cy="225703"/>
    <xdr:sp macro="" textlink="">
      <xdr:nvSpPr>
        <xdr:cNvPr id="60" name="テキスト ボックス 59"/>
        <xdr:cNvSpPr txBox="1"/>
      </xdr:nvSpPr>
      <xdr:spPr>
        <a:xfrm>
          <a:off x="795811" y="407814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100.0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xdr:cNvSpPr/>
      </xdr:nvSpPr>
      <xdr:spPr>
        <a:xfrm>
          <a:off x="1270000" y="417195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31623</xdr:rowOff>
    </xdr:from>
    <xdr:to>
      <xdr:col>3</xdr:col>
      <xdr:colOff>1170940</xdr:colOff>
      <xdr:row>33</xdr:row>
      <xdr:rowOff>68580</xdr:rowOff>
    </xdr:to>
    <xdr:cxnSp macro="">
      <xdr:nvCxnSpPr>
        <xdr:cNvPr id="62" name="直線コネクタ 61"/>
        <xdr:cNvCxnSpPr/>
      </xdr:nvCxnSpPr>
      <xdr:spPr>
        <a:xfrm flipV="1">
          <a:off x="4760595" y="4489323"/>
          <a:ext cx="1270" cy="1237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72407</xdr:rowOff>
    </xdr:from>
    <xdr:ext cx="405111" cy="259045"/>
    <xdr:sp macro="" textlink="">
      <xdr:nvSpPr>
        <xdr:cNvPr id="63" name="有形固定資産減価償却率最小値テキスト"/>
        <xdr:cNvSpPr txBox="1"/>
      </xdr:nvSpPr>
      <xdr:spPr>
        <a:xfrm>
          <a:off x="4813300" y="5730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3</xdr:col>
      <xdr:colOff>1082675</xdr:colOff>
      <xdr:row>33</xdr:row>
      <xdr:rowOff>68580</xdr:rowOff>
    </xdr:from>
    <xdr:to>
      <xdr:col>3</xdr:col>
      <xdr:colOff>1260475</xdr:colOff>
      <xdr:row>33</xdr:row>
      <xdr:rowOff>68580</xdr:rowOff>
    </xdr:to>
    <xdr:cxnSp macro="">
      <xdr:nvCxnSpPr>
        <xdr:cNvPr id="64" name="直線コネクタ 63"/>
        <xdr:cNvCxnSpPr/>
      </xdr:nvCxnSpPr>
      <xdr:spPr>
        <a:xfrm>
          <a:off x="4673600" y="572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24</xdr:row>
      <xdr:rowOff>149750</xdr:rowOff>
    </xdr:from>
    <xdr:ext cx="405111" cy="259045"/>
    <xdr:sp macro="" textlink="">
      <xdr:nvSpPr>
        <xdr:cNvPr id="65" name="有形固定資産減価償却率最大値テキスト"/>
        <xdr:cNvSpPr txBox="1"/>
      </xdr:nvSpPr>
      <xdr:spPr>
        <a:xfrm>
          <a:off x="4813300" y="4264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85.3</a:t>
          </a:r>
          <a:endParaRPr kumimoji="1" lang="ja-JP" altLang="en-US" sz="1000" b="1">
            <a:latin typeface="ＭＳ Ｐゴシック"/>
          </a:endParaRPr>
        </a:p>
      </xdr:txBody>
    </xdr:sp>
    <xdr:clientData/>
  </xdr:oneCellAnchor>
  <xdr:twoCellAnchor>
    <xdr:from>
      <xdr:col>3</xdr:col>
      <xdr:colOff>1082675</xdr:colOff>
      <xdr:row>26</xdr:row>
      <xdr:rowOff>31623</xdr:rowOff>
    </xdr:from>
    <xdr:to>
      <xdr:col>3</xdr:col>
      <xdr:colOff>1260475</xdr:colOff>
      <xdr:row>26</xdr:row>
      <xdr:rowOff>31623</xdr:rowOff>
    </xdr:to>
    <xdr:cxnSp macro="">
      <xdr:nvCxnSpPr>
        <xdr:cNvPr id="66" name="直線コネクタ 65"/>
        <xdr:cNvCxnSpPr/>
      </xdr:nvCxnSpPr>
      <xdr:spPr>
        <a:xfrm>
          <a:off x="4673600" y="4489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64533</xdr:rowOff>
    </xdr:from>
    <xdr:ext cx="405111" cy="259045"/>
    <xdr:sp macro="" textlink="">
      <xdr:nvSpPr>
        <xdr:cNvPr id="67" name="有形固定資産減価償却率平均値テキスト"/>
        <xdr:cNvSpPr txBox="1"/>
      </xdr:nvSpPr>
      <xdr:spPr>
        <a:xfrm>
          <a:off x="4813300" y="50365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86106</xdr:rowOff>
    </xdr:from>
    <xdr:to>
      <xdr:col>3</xdr:col>
      <xdr:colOff>1222375</xdr:colOff>
      <xdr:row>30</xdr:row>
      <xdr:rowOff>16256</xdr:rowOff>
    </xdr:to>
    <xdr:sp macro="" textlink="">
      <xdr:nvSpPr>
        <xdr:cNvPr id="68" name="フローチャート : 判断 67"/>
        <xdr:cNvSpPr/>
      </xdr:nvSpPr>
      <xdr:spPr>
        <a:xfrm>
          <a:off x="4711700" y="505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114173</xdr:rowOff>
    </xdr:from>
    <xdr:to>
      <xdr:col>3</xdr:col>
      <xdr:colOff>511175</xdr:colOff>
      <xdr:row>30</xdr:row>
      <xdr:rowOff>44323</xdr:rowOff>
    </xdr:to>
    <xdr:sp macro="" textlink="">
      <xdr:nvSpPr>
        <xdr:cNvPr id="69" name="フローチャート : 判断 68"/>
        <xdr:cNvSpPr/>
      </xdr:nvSpPr>
      <xdr:spPr>
        <a:xfrm>
          <a:off x="4000500" y="5086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0" name="テキスト ボックス 69"/>
        <xdr:cNvSpPr txBox="1"/>
      </xdr:nvSpPr>
      <xdr:spPr>
        <a:xfrm>
          <a:off x="45847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1" name="テキスト ボックス 70"/>
        <xdr:cNvSpPr txBox="1"/>
      </xdr:nvSpPr>
      <xdr:spPr>
        <a:xfrm>
          <a:off x="3873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2" name="テキスト ボックス 71"/>
        <xdr:cNvSpPr txBox="1"/>
      </xdr:nvSpPr>
      <xdr:spPr>
        <a:xfrm>
          <a:off x="3111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3" name="テキスト ボックス 72"/>
        <xdr:cNvSpPr txBox="1"/>
      </xdr:nvSpPr>
      <xdr:spPr>
        <a:xfrm>
          <a:off x="2349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4" name="テキスト ボックス 73"/>
        <xdr:cNvSpPr txBox="1"/>
      </xdr:nvSpPr>
      <xdr:spPr>
        <a:xfrm>
          <a:off x="1587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31</xdr:row>
      <xdr:rowOff>45466</xdr:rowOff>
    </xdr:from>
    <xdr:to>
      <xdr:col>3</xdr:col>
      <xdr:colOff>511175</xdr:colOff>
      <xdr:row>31</xdr:row>
      <xdr:rowOff>147066</xdr:rowOff>
    </xdr:to>
    <xdr:sp macro="" textlink="">
      <xdr:nvSpPr>
        <xdr:cNvPr id="75" name="円/楕円 74"/>
        <xdr:cNvSpPr/>
      </xdr:nvSpPr>
      <xdr:spPr>
        <a:xfrm>
          <a:off x="4000500" y="5360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28</xdr:row>
      <xdr:rowOff>60850</xdr:rowOff>
    </xdr:from>
    <xdr:ext cx="405111" cy="259045"/>
    <xdr:sp macro="" textlink="">
      <xdr:nvSpPr>
        <xdr:cNvPr id="76" name="n_1aveValue有形固定資産減価償却率"/>
        <xdr:cNvSpPr txBox="1"/>
      </xdr:nvSpPr>
      <xdr:spPr>
        <a:xfrm>
          <a:off x="3836043" y="4861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oneCellAnchor>
    <xdr:from>
      <xdr:col>3</xdr:col>
      <xdr:colOff>245118</xdr:colOff>
      <xdr:row>31</xdr:row>
      <xdr:rowOff>138193</xdr:rowOff>
    </xdr:from>
    <xdr:ext cx="405111" cy="259045"/>
    <xdr:sp macro="" textlink="">
      <xdr:nvSpPr>
        <xdr:cNvPr id="77" name="n_1mainValue有形固定資産減価償却率"/>
        <xdr:cNvSpPr txBox="1"/>
      </xdr:nvSpPr>
      <xdr:spPr>
        <a:xfrm>
          <a:off x="3836043" y="5453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78" name="正方形/長方形 77"/>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79" name="正方形/長方形 78"/>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0" name="正方形/長方形 79"/>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1" name="正方形/長方形 80"/>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2" name="正方形/長方形 81"/>
        <xdr:cNvSpPr/>
      </xdr:nvSpPr>
      <xdr:spPr>
        <a:xfrm>
          <a:off x="15811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3" name="正方形/長方形 82"/>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4" name="テキスト ボックス 83"/>
        <xdr:cNvSpPr txBox="1"/>
      </xdr:nvSpPr>
      <xdr:spPr>
        <a:xfrm>
          <a:off x="15887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5" name="正方形/長方形 84"/>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6" name="正方形/長方形 85"/>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7" name="正方形/長方形 86"/>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88" name="テキスト ボックス 87"/>
        <xdr:cNvSpPr txBox="1"/>
      </xdr:nvSpPr>
      <xdr:spPr>
        <a:xfrm>
          <a:off x="914400" y="7426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89" name="テキスト ボックス 88"/>
        <xdr:cNvSpPr txBox="1"/>
      </xdr:nvSpPr>
      <xdr:spPr>
        <a:xfrm>
          <a:off x="6985000" y="10093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0" name="テキスト ボックス 89"/>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1" name="テキスト ボックス 90"/>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島根県飯南町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5,083
5,050
242.88
8,210,290
8,093,353
80,604
4,165,509
9,732,107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47.7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163068</xdr:rowOff>
    </xdr:from>
    <xdr:to>
      <xdr:col>6</xdr:col>
      <xdr:colOff>510540</xdr:colOff>
      <xdr:row>41</xdr:row>
      <xdr:rowOff>96774</xdr:rowOff>
    </xdr:to>
    <xdr:cxnSp macro="">
      <xdr:nvCxnSpPr>
        <xdr:cNvPr id="55" name="直線コネクタ 54"/>
        <xdr:cNvCxnSpPr/>
      </xdr:nvCxnSpPr>
      <xdr:spPr>
        <a:xfrm flipV="1">
          <a:off x="4634865" y="5992368"/>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100601</xdr:rowOff>
    </xdr:from>
    <xdr:ext cx="405111" cy="259045"/>
    <xdr:sp macro="" textlink="">
      <xdr:nvSpPr>
        <xdr:cNvPr id="56" name="【道路】&#10;有形固定資産減価償却率最小値テキスト"/>
        <xdr:cNvSpPr txBox="1"/>
      </xdr:nvSpPr>
      <xdr:spPr>
        <a:xfrm>
          <a:off x="4724400" y="7130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40.8</a:t>
          </a:r>
          <a:endParaRPr kumimoji="1" lang="ja-JP" altLang="en-US" sz="1000" b="1">
            <a:latin typeface="ＭＳ Ｐゴシック"/>
          </a:endParaRPr>
        </a:p>
      </xdr:txBody>
    </xdr:sp>
    <xdr:clientData/>
  </xdr:oneCellAnchor>
  <xdr:twoCellAnchor>
    <xdr:from>
      <xdr:col>6</xdr:col>
      <xdr:colOff>422275</xdr:colOff>
      <xdr:row>41</xdr:row>
      <xdr:rowOff>96774</xdr:rowOff>
    </xdr:from>
    <xdr:to>
      <xdr:col>6</xdr:col>
      <xdr:colOff>600075</xdr:colOff>
      <xdr:row>41</xdr:row>
      <xdr:rowOff>96774</xdr:rowOff>
    </xdr:to>
    <xdr:cxnSp macro="">
      <xdr:nvCxnSpPr>
        <xdr:cNvPr id="57" name="直線コネクタ 56"/>
        <xdr:cNvCxnSpPr/>
      </xdr:nvCxnSpPr>
      <xdr:spPr>
        <a:xfrm>
          <a:off x="4546600" y="712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109745</xdr:rowOff>
    </xdr:from>
    <xdr:ext cx="405111" cy="259045"/>
    <xdr:sp macro="" textlink="">
      <xdr:nvSpPr>
        <xdr:cNvPr id="58" name="【道路】&#10;有形固定資産減価償却率最大値テキスト"/>
        <xdr:cNvSpPr txBox="1"/>
      </xdr:nvSpPr>
      <xdr:spPr>
        <a:xfrm>
          <a:off x="4724400" y="5767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a:t>
          </a:r>
          <a:endParaRPr kumimoji="1" lang="ja-JP" altLang="en-US" sz="1000" b="1">
            <a:latin typeface="ＭＳ Ｐゴシック"/>
          </a:endParaRPr>
        </a:p>
      </xdr:txBody>
    </xdr:sp>
    <xdr:clientData/>
  </xdr:oneCellAnchor>
  <xdr:twoCellAnchor>
    <xdr:from>
      <xdr:col>6</xdr:col>
      <xdr:colOff>422275</xdr:colOff>
      <xdr:row>34</xdr:row>
      <xdr:rowOff>163068</xdr:rowOff>
    </xdr:from>
    <xdr:to>
      <xdr:col>6</xdr:col>
      <xdr:colOff>600075</xdr:colOff>
      <xdr:row>34</xdr:row>
      <xdr:rowOff>163068</xdr:rowOff>
    </xdr:to>
    <xdr:cxnSp macro="">
      <xdr:nvCxnSpPr>
        <xdr:cNvPr id="59" name="直線コネクタ 58"/>
        <xdr:cNvCxnSpPr/>
      </xdr:nvCxnSpPr>
      <xdr:spPr>
        <a:xfrm>
          <a:off x="4546600" y="599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115841</xdr:rowOff>
    </xdr:from>
    <xdr:ext cx="405111" cy="259045"/>
    <xdr:sp macro="" textlink="">
      <xdr:nvSpPr>
        <xdr:cNvPr id="60" name="【道路】&#10;有形固定資産減価償却率平均値テキスト"/>
        <xdr:cNvSpPr txBox="1"/>
      </xdr:nvSpPr>
      <xdr:spPr>
        <a:xfrm>
          <a:off x="4724400" y="6459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137414</xdr:rowOff>
    </xdr:from>
    <xdr:to>
      <xdr:col>6</xdr:col>
      <xdr:colOff>561975</xdr:colOff>
      <xdr:row>38</xdr:row>
      <xdr:rowOff>67564</xdr:rowOff>
    </xdr:to>
    <xdr:sp macro="" textlink="">
      <xdr:nvSpPr>
        <xdr:cNvPr id="61" name="フローチャート : 判断 60"/>
        <xdr:cNvSpPr/>
      </xdr:nvSpPr>
      <xdr:spPr>
        <a:xfrm>
          <a:off x="4584700" y="648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36830</xdr:rowOff>
    </xdr:from>
    <xdr:to>
      <xdr:col>5</xdr:col>
      <xdr:colOff>409575</xdr:colOff>
      <xdr:row>37</xdr:row>
      <xdr:rowOff>138430</xdr:rowOff>
    </xdr:to>
    <xdr:sp macro="" textlink="">
      <xdr:nvSpPr>
        <xdr:cNvPr id="62" name="フローチャート : 判断 61"/>
        <xdr:cNvSpPr/>
      </xdr:nvSpPr>
      <xdr:spPr>
        <a:xfrm>
          <a:off x="3746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41</xdr:row>
      <xdr:rowOff>164846</xdr:rowOff>
    </xdr:from>
    <xdr:to>
      <xdr:col>5</xdr:col>
      <xdr:colOff>409575</xdr:colOff>
      <xdr:row>42</xdr:row>
      <xdr:rowOff>94996</xdr:rowOff>
    </xdr:to>
    <xdr:sp macro="" textlink="">
      <xdr:nvSpPr>
        <xdr:cNvPr id="68" name="円/楕円 67"/>
        <xdr:cNvSpPr/>
      </xdr:nvSpPr>
      <xdr:spPr>
        <a:xfrm>
          <a:off x="3746500" y="7194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35</xdr:row>
      <xdr:rowOff>154957</xdr:rowOff>
    </xdr:from>
    <xdr:ext cx="405111" cy="259045"/>
    <xdr:sp macro="" textlink="">
      <xdr:nvSpPr>
        <xdr:cNvPr id="69" name="n_1aveValue【道路】&#10;有形固定資産減価償却率"/>
        <xdr:cNvSpPr txBox="1"/>
      </xdr:nvSpPr>
      <xdr:spPr>
        <a:xfrm>
          <a:off x="3582043"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56.0</a:t>
          </a:r>
          <a:endParaRPr kumimoji="1" lang="ja-JP" altLang="en-US" sz="1000" b="1">
            <a:solidFill>
              <a:srgbClr val="000080"/>
            </a:solidFill>
            <a:latin typeface="ＭＳ Ｐゴシック"/>
          </a:endParaRPr>
        </a:p>
      </xdr:txBody>
    </xdr:sp>
    <xdr:clientData/>
  </xdr:oneCellAnchor>
  <xdr:oneCellAnchor>
    <xdr:from>
      <xdr:col>5</xdr:col>
      <xdr:colOff>143518</xdr:colOff>
      <xdr:row>42</xdr:row>
      <xdr:rowOff>86123</xdr:rowOff>
    </xdr:from>
    <xdr:ext cx="405111" cy="259045"/>
    <xdr:sp macro="" textlink="">
      <xdr:nvSpPr>
        <xdr:cNvPr id="70" name="n_1mainValue【道路】&#10;有形固定資産減価償却率"/>
        <xdr:cNvSpPr txBox="1"/>
      </xdr:nvSpPr>
      <xdr:spPr>
        <a:xfrm>
          <a:off x="3582043" y="7287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28.239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81" name="直線コネクタ 8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2" name="テキスト ボックス 8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3" name="直線コネクタ 8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138084</xdr:rowOff>
    </xdr:from>
    <xdr:ext cx="531299" cy="259045"/>
    <xdr:sp macro="" textlink="">
      <xdr:nvSpPr>
        <xdr:cNvPr id="84" name="テキスト ボックス 83"/>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5" name="直線コネクタ 8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154412</xdr:rowOff>
    </xdr:from>
    <xdr:ext cx="531299" cy="259045"/>
    <xdr:sp macro="" textlink="">
      <xdr:nvSpPr>
        <xdr:cNvPr id="86" name="テキスト ボックス 85"/>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87" name="直線コネクタ 8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170741</xdr:rowOff>
    </xdr:from>
    <xdr:ext cx="531299" cy="259045"/>
    <xdr:sp macro="" textlink="">
      <xdr:nvSpPr>
        <xdr:cNvPr id="88" name="テキスト ボックス 87"/>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89" name="直線コネクタ 8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15620</xdr:rowOff>
    </xdr:from>
    <xdr:ext cx="595419" cy="259045"/>
    <xdr:sp macro="" textlink="">
      <xdr:nvSpPr>
        <xdr:cNvPr id="90" name="テキスト ボックス 89"/>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1" name="直線コネクタ 9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31949</xdr:rowOff>
    </xdr:from>
    <xdr:ext cx="595419" cy="259045"/>
    <xdr:sp macro="" textlink="">
      <xdr:nvSpPr>
        <xdr:cNvPr id="92" name="テキスト ボックス 91"/>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48277</xdr:rowOff>
    </xdr:from>
    <xdr:ext cx="595419" cy="259045"/>
    <xdr:sp macro="" textlink="">
      <xdr:nvSpPr>
        <xdr:cNvPr id="94" name="テキスト ボックス 9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61254</xdr:rowOff>
    </xdr:from>
    <xdr:to>
      <xdr:col>15</xdr:col>
      <xdr:colOff>180340</xdr:colOff>
      <xdr:row>41</xdr:row>
      <xdr:rowOff>46395</xdr:rowOff>
    </xdr:to>
    <xdr:cxnSp macro="">
      <xdr:nvCxnSpPr>
        <xdr:cNvPr id="96" name="直線コネクタ 95"/>
        <xdr:cNvCxnSpPr/>
      </xdr:nvCxnSpPr>
      <xdr:spPr>
        <a:xfrm flipV="1">
          <a:off x="10476865" y="5719104"/>
          <a:ext cx="0" cy="135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50222</xdr:rowOff>
    </xdr:from>
    <xdr:ext cx="534377" cy="259045"/>
    <xdr:sp macro="" textlink="">
      <xdr:nvSpPr>
        <xdr:cNvPr id="97" name="【道路】&#10;一人当たり延長最小値テキスト"/>
        <xdr:cNvSpPr txBox="1"/>
      </xdr:nvSpPr>
      <xdr:spPr>
        <a:xfrm>
          <a:off x="10566400" y="7079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19.988</a:t>
          </a:r>
          <a:endParaRPr kumimoji="1" lang="ja-JP" altLang="en-US" sz="1000" b="1">
            <a:latin typeface="ＭＳ Ｐゴシック"/>
          </a:endParaRPr>
        </a:p>
      </xdr:txBody>
    </xdr:sp>
    <xdr:clientData/>
  </xdr:oneCellAnchor>
  <xdr:twoCellAnchor>
    <xdr:from>
      <xdr:col>15</xdr:col>
      <xdr:colOff>92075</xdr:colOff>
      <xdr:row>41</xdr:row>
      <xdr:rowOff>46395</xdr:rowOff>
    </xdr:from>
    <xdr:to>
      <xdr:col>15</xdr:col>
      <xdr:colOff>269875</xdr:colOff>
      <xdr:row>41</xdr:row>
      <xdr:rowOff>46395</xdr:rowOff>
    </xdr:to>
    <xdr:cxnSp macro="">
      <xdr:nvCxnSpPr>
        <xdr:cNvPr id="98" name="直線コネクタ 97"/>
        <xdr:cNvCxnSpPr/>
      </xdr:nvCxnSpPr>
      <xdr:spPr>
        <a:xfrm>
          <a:off x="10388600" y="7075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7931</xdr:rowOff>
    </xdr:from>
    <xdr:ext cx="599010" cy="259045"/>
    <xdr:sp macro="" textlink="">
      <xdr:nvSpPr>
        <xdr:cNvPr id="99" name="【道路】&#10;一人当たり延長最大値テキスト"/>
        <xdr:cNvSpPr txBox="1"/>
      </xdr:nvSpPr>
      <xdr:spPr>
        <a:xfrm>
          <a:off x="10566400" y="5494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144.623</a:t>
          </a:r>
          <a:endParaRPr kumimoji="1" lang="ja-JP" altLang="en-US" sz="1000" b="1">
            <a:latin typeface="ＭＳ Ｐゴシック"/>
          </a:endParaRPr>
        </a:p>
      </xdr:txBody>
    </xdr:sp>
    <xdr:clientData/>
  </xdr:oneCellAnchor>
  <xdr:twoCellAnchor>
    <xdr:from>
      <xdr:col>15</xdr:col>
      <xdr:colOff>92075</xdr:colOff>
      <xdr:row>33</xdr:row>
      <xdr:rowOff>61254</xdr:rowOff>
    </xdr:from>
    <xdr:to>
      <xdr:col>15</xdr:col>
      <xdr:colOff>269875</xdr:colOff>
      <xdr:row>33</xdr:row>
      <xdr:rowOff>61254</xdr:rowOff>
    </xdr:to>
    <xdr:cxnSp macro="">
      <xdr:nvCxnSpPr>
        <xdr:cNvPr id="100" name="直線コネクタ 99"/>
        <xdr:cNvCxnSpPr/>
      </xdr:nvCxnSpPr>
      <xdr:spPr>
        <a:xfrm>
          <a:off x="10388600" y="5719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124179</xdr:rowOff>
    </xdr:from>
    <xdr:ext cx="534377" cy="259045"/>
    <xdr:sp macro="" textlink="">
      <xdr:nvSpPr>
        <xdr:cNvPr id="101" name="【道路】&#10;一人当たり延長平均値テキスト"/>
        <xdr:cNvSpPr txBox="1"/>
      </xdr:nvSpPr>
      <xdr:spPr>
        <a:xfrm>
          <a:off x="10566400" y="64678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69.194</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145752</xdr:rowOff>
    </xdr:from>
    <xdr:to>
      <xdr:col>15</xdr:col>
      <xdr:colOff>231775</xdr:colOff>
      <xdr:row>38</xdr:row>
      <xdr:rowOff>75902</xdr:rowOff>
    </xdr:to>
    <xdr:sp macro="" textlink="">
      <xdr:nvSpPr>
        <xdr:cNvPr id="102" name="フローチャート : 判断 101"/>
        <xdr:cNvSpPr/>
      </xdr:nvSpPr>
      <xdr:spPr>
        <a:xfrm>
          <a:off x="10426700" y="6489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129860</xdr:rowOff>
    </xdr:from>
    <xdr:to>
      <xdr:col>14</xdr:col>
      <xdr:colOff>79375</xdr:colOff>
      <xdr:row>39</xdr:row>
      <xdr:rowOff>60010</xdr:rowOff>
    </xdr:to>
    <xdr:sp macro="" textlink="">
      <xdr:nvSpPr>
        <xdr:cNvPr id="103" name="フローチャート : 判断 102"/>
        <xdr:cNvSpPr/>
      </xdr:nvSpPr>
      <xdr:spPr>
        <a:xfrm>
          <a:off x="9588500" y="664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39</xdr:row>
      <xdr:rowOff>27022</xdr:rowOff>
    </xdr:from>
    <xdr:to>
      <xdr:col>14</xdr:col>
      <xdr:colOff>79375</xdr:colOff>
      <xdr:row>39</xdr:row>
      <xdr:rowOff>128622</xdr:rowOff>
    </xdr:to>
    <xdr:sp macro="" textlink="">
      <xdr:nvSpPr>
        <xdr:cNvPr id="109" name="円/楕円 108"/>
        <xdr:cNvSpPr/>
      </xdr:nvSpPr>
      <xdr:spPr>
        <a:xfrm>
          <a:off x="9588500" y="671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37</xdr:row>
      <xdr:rowOff>76536</xdr:rowOff>
    </xdr:from>
    <xdr:ext cx="534377" cy="259045"/>
    <xdr:sp macro="" textlink="">
      <xdr:nvSpPr>
        <xdr:cNvPr id="110" name="n_1aveValue【道路】&#10;一人当たり延長"/>
        <xdr:cNvSpPr txBox="1"/>
      </xdr:nvSpPr>
      <xdr:spPr>
        <a:xfrm>
          <a:off x="9359410" y="642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54.904</a:t>
          </a:r>
          <a:endParaRPr kumimoji="1" lang="ja-JP" altLang="en-US" sz="1000" b="1">
            <a:solidFill>
              <a:srgbClr val="000080"/>
            </a:solidFill>
            <a:latin typeface="ＭＳ Ｐゴシック"/>
          </a:endParaRPr>
        </a:p>
      </xdr:txBody>
    </xdr:sp>
    <xdr:clientData/>
  </xdr:oneCellAnchor>
  <xdr:oneCellAnchor>
    <xdr:from>
      <xdr:col>13</xdr:col>
      <xdr:colOff>434485</xdr:colOff>
      <xdr:row>39</xdr:row>
      <xdr:rowOff>119749</xdr:rowOff>
    </xdr:from>
    <xdr:ext cx="534377" cy="259045"/>
    <xdr:sp macro="" textlink="">
      <xdr:nvSpPr>
        <xdr:cNvPr id="111" name="n_1mainValue【道路】&#10;一人当たり延長"/>
        <xdr:cNvSpPr txBox="1"/>
      </xdr:nvSpPr>
      <xdr:spPr>
        <a:xfrm>
          <a:off x="9359410" y="6806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48.601</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0" name="テキスト ボックス 11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1" name="直線コネクタ 12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2" name="テキスト ボックス 12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3" name="直線コネクタ 12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4" name="テキスト ボックス 12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5" name="直線コネクタ 12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6" name="テキスト ボックス 12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7" name="直線コネクタ 12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8" name="テキスト ボックス 12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9" name="直線コネクタ 12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0" name="テキスト ボックス 12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1" name="直線コネクタ 13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32" name="テキスト ボックス 13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3" name="直線コネクタ 13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4" name="テキスト ボックス 13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80010</xdr:rowOff>
    </xdr:from>
    <xdr:to>
      <xdr:col>6</xdr:col>
      <xdr:colOff>510540</xdr:colOff>
      <xdr:row>63</xdr:row>
      <xdr:rowOff>154305</xdr:rowOff>
    </xdr:to>
    <xdr:cxnSp macro="">
      <xdr:nvCxnSpPr>
        <xdr:cNvPr id="136" name="直線コネクタ 135"/>
        <xdr:cNvCxnSpPr/>
      </xdr:nvCxnSpPr>
      <xdr:spPr>
        <a:xfrm flipV="1">
          <a:off x="4634865" y="9681210"/>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158132</xdr:rowOff>
    </xdr:from>
    <xdr:ext cx="405111" cy="259045"/>
    <xdr:sp macro="" textlink="">
      <xdr:nvSpPr>
        <xdr:cNvPr id="137" name="【橋りょう・トンネル】&#10;有形固定資産減価償却率最小値テキスト"/>
        <xdr:cNvSpPr txBox="1"/>
      </xdr:nvSpPr>
      <xdr:spPr>
        <a:xfrm>
          <a:off x="4724400" y="1095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6</xdr:col>
      <xdr:colOff>422275</xdr:colOff>
      <xdr:row>63</xdr:row>
      <xdr:rowOff>154305</xdr:rowOff>
    </xdr:from>
    <xdr:to>
      <xdr:col>6</xdr:col>
      <xdr:colOff>600075</xdr:colOff>
      <xdr:row>63</xdr:row>
      <xdr:rowOff>154305</xdr:rowOff>
    </xdr:to>
    <xdr:cxnSp macro="">
      <xdr:nvCxnSpPr>
        <xdr:cNvPr id="138" name="直線コネクタ 137"/>
        <xdr:cNvCxnSpPr/>
      </xdr:nvCxnSpPr>
      <xdr:spPr>
        <a:xfrm>
          <a:off x="4546600" y="1095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26687</xdr:rowOff>
    </xdr:from>
    <xdr:ext cx="405111" cy="259045"/>
    <xdr:sp macro="" textlink="">
      <xdr:nvSpPr>
        <xdr:cNvPr id="139" name="【橋りょう・トンネル】&#10;有形固定資産減価償却率最大値テキスト"/>
        <xdr:cNvSpPr txBox="1"/>
      </xdr:nvSpPr>
      <xdr:spPr>
        <a:xfrm>
          <a:off x="4724400" y="9456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91.8</a:t>
          </a:r>
          <a:endParaRPr kumimoji="1" lang="ja-JP" altLang="en-US" sz="1000" b="1">
            <a:latin typeface="ＭＳ Ｐゴシック"/>
          </a:endParaRPr>
        </a:p>
      </xdr:txBody>
    </xdr:sp>
    <xdr:clientData/>
  </xdr:oneCellAnchor>
  <xdr:twoCellAnchor>
    <xdr:from>
      <xdr:col>6</xdr:col>
      <xdr:colOff>422275</xdr:colOff>
      <xdr:row>56</xdr:row>
      <xdr:rowOff>80010</xdr:rowOff>
    </xdr:from>
    <xdr:to>
      <xdr:col>6</xdr:col>
      <xdr:colOff>600075</xdr:colOff>
      <xdr:row>56</xdr:row>
      <xdr:rowOff>80010</xdr:rowOff>
    </xdr:to>
    <xdr:cxnSp macro="">
      <xdr:nvCxnSpPr>
        <xdr:cNvPr id="140" name="直線コネクタ 139"/>
        <xdr:cNvCxnSpPr/>
      </xdr:nvCxnSpPr>
      <xdr:spPr>
        <a:xfrm>
          <a:off x="4546600" y="968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76217</xdr:rowOff>
    </xdr:from>
    <xdr:ext cx="405111" cy="259045"/>
    <xdr:sp macro="" textlink="">
      <xdr:nvSpPr>
        <xdr:cNvPr id="141" name="【橋りょう・トンネル】&#10;有形固定資産減価償却率平均値テキスト"/>
        <xdr:cNvSpPr txBox="1"/>
      </xdr:nvSpPr>
      <xdr:spPr>
        <a:xfrm>
          <a:off x="4724400" y="103632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52.2</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97790</xdr:rowOff>
    </xdr:from>
    <xdr:to>
      <xdr:col>6</xdr:col>
      <xdr:colOff>561975</xdr:colOff>
      <xdr:row>61</xdr:row>
      <xdr:rowOff>27940</xdr:rowOff>
    </xdr:to>
    <xdr:sp macro="" textlink="">
      <xdr:nvSpPr>
        <xdr:cNvPr id="142" name="フローチャート : 判断 141"/>
        <xdr:cNvSpPr/>
      </xdr:nvSpPr>
      <xdr:spPr>
        <a:xfrm>
          <a:off x="45847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139700</xdr:rowOff>
    </xdr:from>
    <xdr:to>
      <xdr:col>5</xdr:col>
      <xdr:colOff>409575</xdr:colOff>
      <xdr:row>61</xdr:row>
      <xdr:rowOff>69850</xdr:rowOff>
    </xdr:to>
    <xdr:sp macro="" textlink="">
      <xdr:nvSpPr>
        <xdr:cNvPr id="143" name="フローチャート : 判断 142"/>
        <xdr:cNvSpPr/>
      </xdr:nvSpPr>
      <xdr:spPr>
        <a:xfrm>
          <a:off x="3746500" y="1042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4" name="テキスト ボックス 14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5" name="テキスト ボックス 14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6" name="テキスト ボックス 14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7" name="テキスト ボックス 14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8" name="テキスト ボックス 14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62</xdr:row>
      <xdr:rowOff>69215</xdr:rowOff>
    </xdr:from>
    <xdr:to>
      <xdr:col>5</xdr:col>
      <xdr:colOff>409575</xdr:colOff>
      <xdr:row>62</xdr:row>
      <xdr:rowOff>170815</xdr:rowOff>
    </xdr:to>
    <xdr:sp macro="" textlink="">
      <xdr:nvSpPr>
        <xdr:cNvPr id="149" name="円/楕円 148"/>
        <xdr:cNvSpPr/>
      </xdr:nvSpPr>
      <xdr:spPr>
        <a:xfrm>
          <a:off x="3746500" y="1069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86377</xdr:rowOff>
    </xdr:from>
    <xdr:ext cx="405111" cy="259045"/>
    <xdr:sp macro="" textlink="">
      <xdr:nvSpPr>
        <xdr:cNvPr id="150" name="n_1aveValue【橋りょう・トンネル】&#10;有形固定資産減価償却率"/>
        <xdr:cNvSpPr txBox="1"/>
      </xdr:nvSpPr>
      <xdr:spPr>
        <a:xfrm>
          <a:off x="3582043" y="10201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a:t>
          </a:r>
          <a:endParaRPr kumimoji="1" lang="ja-JP" altLang="en-US" sz="1000" b="1">
            <a:solidFill>
              <a:srgbClr val="000080"/>
            </a:solidFill>
            <a:latin typeface="ＭＳ Ｐゴシック"/>
          </a:endParaRPr>
        </a:p>
      </xdr:txBody>
    </xdr:sp>
    <xdr:clientData/>
  </xdr:oneCellAnchor>
  <xdr:oneCellAnchor>
    <xdr:from>
      <xdr:col>5</xdr:col>
      <xdr:colOff>143518</xdr:colOff>
      <xdr:row>62</xdr:row>
      <xdr:rowOff>161942</xdr:rowOff>
    </xdr:from>
    <xdr:ext cx="405111" cy="259045"/>
    <xdr:sp macro="" textlink="">
      <xdr:nvSpPr>
        <xdr:cNvPr id="151" name="n_1mainValue【橋りょう・トンネル】&#10;有形固定資産減価償却率"/>
        <xdr:cNvSpPr txBox="1"/>
      </xdr:nvSpPr>
      <xdr:spPr>
        <a:xfrm>
          <a:off x="3582043" y="10791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2" name="正方形/長方形 15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3" name="正方形/長方形 15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4" name="正方形/長方形 15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5" name="正方形/長方形 15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6" name="正方形/長方形 15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7" name="正方形/長方形 15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8" name="正方形/長方形 15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967,216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9" name="正方形/長方形 15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0" name="テキスト ボックス 15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1" name="直線コネクタ 16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62" name="直線コネクタ 161"/>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29227</xdr:rowOff>
    </xdr:from>
    <xdr:ext cx="248786" cy="259045"/>
    <xdr:sp macro="" textlink="">
      <xdr:nvSpPr>
        <xdr:cNvPr id="163" name="テキスト ボックス 162"/>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4" name="直線コネクタ 163"/>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60</xdr:row>
      <xdr:rowOff>86377</xdr:rowOff>
    </xdr:from>
    <xdr:ext cx="685572" cy="259045"/>
    <xdr:sp macro="" textlink="">
      <xdr:nvSpPr>
        <xdr:cNvPr id="165" name="テキスト ボックス 164"/>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6" name="直線コネクタ 165"/>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57</xdr:row>
      <xdr:rowOff>143527</xdr:rowOff>
    </xdr:from>
    <xdr:ext cx="685572" cy="259045"/>
    <xdr:sp macro="" textlink="">
      <xdr:nvSpPr>
        <xdr:cNvPr id="167" name="テキスト ボックス 166"/>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8" name="直線コネクタ 167"/>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55</xdr:row>
      <xdr:rowOff>29227</xdr:rowOff>
    </xdr:from>
    <xdr:ext cx="685572" cy="259045"/>
    <xdr:sp macro="" textlink="">
      <xdr:nvSpPr>
        <xdr:cNvPr id="169" name="テキスト ボックス 168"/>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0" name="直線コネクタ 16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1" name="テキスト ボックス 17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86324</xdr:rowOff>
    </xdr:from>
    <xdr:to>
      <xdr:col>15</xdr:col>
      <xdr:colOff>180340</xdr:colOff>
      <xdr:row>63</xdr:row>
      <xdr:rowOff>165532</xdr:rowOff>
    </xdr:to>
    <xdr:cxnSp macro="">
      <xdr:nvCxnSpPr>
        <xdr:cNvPr id="173" name="直線コネクタ 172"/>
        <xdr:cNvCxnSpPr/>
      </xdr:nvCxnSpPr>
      <xdr:spPr>
        <a:xfrm flipV="1">
          <a:off x="10476865" y="9858974"/>
          <a:ext cx="0" cy="1107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169359</xdr:rowOff>
    </xdr:from>
    <xdr:ext cx="534377" cy="259045"/>
    <xdr:sp macro="" textlink="">
      <xdr:nvSpPr>
        <xdr:cNvPr id="174" name="【橋りょう・トンネル】&#10;一人当たり有形固定資産（償却資産）額最小値テキスト"/>
        <xdr:cNvSpPr txBox="1"/>
      </xdr:nvSpPr>
      <xdr:spPr>
        <a:xfrm>
          <a:off x="10566400" y="10970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12,944</a:t>
          </a:r>
          <a:endParaRPr kumimoji="1" lang="ja-JP" altLang="en-US" sz="1000" b="1">
            <a:latin typeface="ＭＳ Ｐゴシック"/>
          </a:endParaRPr>
        </a:p>
      </xdr:txBody>
    </xdr:sp>
    <xdr:clientData/>
  </xdr:oneCellAnchor>
  <xdr:twoCellAnchor>
    <xdr:from>
      <xdr:col>15</xdr:col>
      <xdr:colOff>92075</xdr:colOff>
      <xdr:row>63</xdr:row>
      <xdr:rowOff>165532</xdr:rowOff>
    </xdr:from>
    <xdr:to>
      <xdr:col>15</xdr:col>
      <xdr:colOff>269875</xdr:colOff>
      <xdr:row>63</xdr:row>
      <xdr:rowOff>165532</xdr:rowOff>
    </xdr:to>
    <xdr:cxnSp macro="">
      <xdr:nvCxnSpPr>
        <xdr:cNvPr id="175" name="直線コネクタ 174"/>
        <xdr:cNvCxnSpPr/>
      </xdr:nvCxnSpPr>
      <xdr:spPr>
        <a:xfrm>
          <a:off x="10388600" y="10966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56</xdr:row>
      <xdr:rowOff>33001</xdr:rowOff>
    </xdr:from>
    <xdr:ext cx="690189" cy="259045"/>
    <xdr:sp macro="" textlink="">
      <xdr:nvSpPr>
        <xdr:cNvPr id="176" name="【橋りょう・トンネル】&#10;一人当たり有形固定資産（償却資産）額最大値テキスト"/>
        <xdr:cNvSpPr txBox="1"/>
      </xdr:nvSpPr>
      <xdr:spPr>
        <a:xfrm>
          <a:off x="10566400" y="96342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2,436,190</a:t>
          </a:r>
          <a:endParaRPr kumimoji="1" lang="ja-JP" altLang="en-US" sz="1000" b="1">
            <a:latin typeface="ＭＳ Ｐゴシック"/>
          </a:endParaRPr>
        </a:p>
      </xdr:txBody>
    </xdr:sp>
    <xdr:clientData/>
  </xdr:oneCellAnchor>
  <xdr:twoCellAnchor>
    <xdr:from>
      <xdr:col>15</xdr:col>
      <xdr:colOff>92075</xdr:colOff>
      <xdr:row>57</xdr:row>
      <xdr:rowOff>86324</xdr:rowOff>
    </xdr:from>
    <xdr:to>
      <xdr:col>15</xdr:col>
      <xdr:colOff>269875</xdr:colOff>
      <xdr:row>57</xdr:row>
      <xdr:rowOff>86324</xdr:rowOff>
    </xdr:to>
    <xdr:cxnSp macro="">
      <xdr:nvCxnSpPr>
        <xdr:cNvPr id="177" name="直線コネクタ 176"/>
        <xdr:cNvCxnSpPr/>
      </xdr:nvCxnSpPr>
      <xdr:spPr>
        <a:xfrm>
          <a:off x="10388600" y="9858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145095</xdr:rowOff>
    </xdr:from>
    <xdr:ext cx="690189" cy="259045"/>
    <xdr:sp macro="" textlink="">
      <xdr:nvSpPr>
        <xdr:cNvPr id="178" name="【橋りょう・トンネル】&#10;一人当たり有形固定資産（償却資産）額平均値テキスト"/>
        <xdr:cNvSpPr txBox="1"/>
      </xdr:nvSpPr>
      <xdr:spPr>
        <a:xfrm>
          <a:off x="10566400" y="10432095"/>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1,024,348</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166668</xdr:rowOff>
    </xdr:from>
    <xdr:to>
      <xdr:col>15</xdr:col>
      <xdr:colOff>231775</xdr:colOff>
      <xdr:row>61</xdr:row>
      <xdr:rowOff>96818</xdr:rowOff>
    </xdr:to>
    <xdr:sp macro="" textlink="">
      <xdr:nvSpPr>
        <xdr:cNvPr id="179" name="フローチャート : 判断 178"/>
        <xdr:cNvSpPr/>
      </xdr:nvSpPr>
      <xdr:spPr>
        <a:xfrm>
          <a:off x="10426700" y="1045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144233</xdr:rowOff>
    </xdr:from>
    <xdr:to>
      <xdr:col>14</xdr:col>
      <xdr:colOff>79375</xdr:colOff>
      <xdr:row>62</xdr:row>
      <xdr:rowOff>74383</xdr:rowOff>
    </xdr:to>
    <xdr:sp macro="" textlink="">
      <xdr:nvSpPr>
        <xdr:cNvPr id="180" name="フローチャート : 判断 179"/>
        <xdr:cNvSpPr/>
      </xdr:nvSpPr>
      <xdr:spPr>
        <a:xfrm>
          <a:off x="9588500" y="106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1" name="テキスト ボックス 18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2" name="テキスト ボックス 18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3" name="テキスト ボックス 18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4" name="テキスト ボックス 18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5" name="テキスト ボックス 18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57</xdr:row>
      <xdr:rowOff>117735</xdr:rowOff>
    </xdr:from>
    <xdr:to>
      <xdr:col>14</xdr:col>
      <xdr:colOff>79375</xdr:colOff>
      <xdr:row>58</xdr:row>
      <xdr:rowOff>47885</xdr:rowOff>
    </xdr:to>
    <xdr:sp macro="" textlink="">
      <xdr:nvSpPr>
        <xdr:cNvPr id="186" name="円/楕円 185"/>
        <xdr:cNvSpPr/>
      </xdr:nvSpPr>
      <xdr:spPr>
        <a:xfrm>
          <a:off x="9588500" y="989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62</xdr:row>
      <xdr:rowOff>65510</xdr:rowOff>
    </xdr:from>
    <xdr:ext cx="599010" cy="259045"/>
    <xdr:sp macro="" textlink="">
      <xdr:nvSpPr>
        <xdr:cNvPr id="187" name="n_1aveValue【橋りょう・トンネル】&#10;一人当たり有形固定資産（償却資産）額"/>
        <xdr:cNvSpPr txBox="1"/>
      </xdr:nvSpPr>
      <xdr:spPr>
        <a:xfrm>
          <a:off x="9327094" y="10695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698,418</a:t>
          </a:r>
          <a:endParaRPr kumimoji="1" lang="ja-JP" altLang="en-US" sz="1000" b="1">
            <a:solidFill>
              <a:srgbClr val="000080"/>
            </a:solidFill>
            <a:latin typeface="ＭＳ Ｐゴシック"/>
          </a:endParaRPr>
        </a:p>
      </xdr:txBody>
    </xdr:sp>
    <xdr:clientData/>
  </xdr:oneCellAnchor>
  <xdr:oneCellAnchor>
    <xdr:from>
      <xdr:col>13</xdr:col>
      <xdr:colOff>356579</xdr:colOff>
      <xdr:row>56</xdr:row>
      <xdr:rowOff>64412</xdr:rowOff>
    </xdr:from>
    <xdr:ext cx="690189" cy="259045"/>
    <xdr:sp macro="" textlink="">
      <xdr:nvSpPr>
        <xdr:cNvPr id="188" name="n_1mainValue【橋りょう・トンネル】&#10;一人当たり有形固定資産（償却資産）額"/>
        <xdr:cNvSpPr txBox="1"/>
      </xdr:nvSpPr>
      <xdr:spPr>
        <a:xfrm>
          <a:off x="9281504" y="96656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2,256,375</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9" name="正方形/長方形 18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0" name="正方形/長方形 18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1" name="正方形/長方形 19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2" name="正方形/長方形 19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3" name="正方形/長方形 19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4" name="正方形/長方形 19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5" name="正方形/長方形 19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6" name="正方形/長方形 19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7" name="テキスト ボックス 19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8" name="直線コネクタ 19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9" name="テキスト ボックス 198"/>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200" name="直線コネクタ 199"/>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201" name="テキスト ボックス 200"/>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02" name="直線コネクタ 201"/>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03" name="テキスト ボックス 202"/>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04" name="直線コネクタ 203"/>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05" name="テキスト ボックス 204"/>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06" name="直線コネクタ 205"/>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07" name="テキスト ボックス 206"/>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08" name="直線コネクタ 207"/>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09" name="テキスト ボックス 208"/>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10" name="直線コネクタ 209"/>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108148</xdr:rowOff>
    </xdr:from>
    <xdr:ext cx="403059" cy="259045"/>
    <xdr:sp macro="" textlink="">
      <xdr:nvSpPr>
        <xdr:cNvPr id="211" name="テキスト ボックス 210"/>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2" name="直線コネクタ 21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3" name="テキスト ボックス 21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47898</xdr:rowOff>
    </xdr:from>
    <xdr:to>
      <xdr:col>6</xdr:col>
      <xdr:colOff>510540</xdr:colOff>
      <xdr:row>85</xdr:row>
      <xdr:rowOff>127907</xdr:rowOff>
    </xdr:to>
    <xdr:cxnSp macro="">
      <xdr:nvCxnSpPr>
        <xdr:cNvPr id="215" name="直線コネクタ 214"/>
        <xdr:cNvCxnSpPr/>
      </xdr:nvCxnSpPr>
      <xdr:spPr>
        <a:xfrm flipV="1">
          <a:off x="4634865" y="13420998"/>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131734</xdr:rowOff>
    </xdr:from>
    <xdr:ext cx="405111" cy="259045"/>
    <xdr:sp macro="" textlink="">
      <xdr:nvSpPr>
        <xdr:cNvPr id="216" name="【公営住宅】&#10;有形固定資産減価償却率最小値テキスト"/>
        <xdr:cNvSpPr txBox="1"/>
      </xdr:nvSpPr>
      <xdr:spPr>
        <a:xfrm>
          <a:off x="4724400" y="14704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46.5</a:t>
          </a:r>
          <a:endParaRPr kumimoji="1" lang="ja-JP" altLang="en-US" sz="1000" b="1">
            <a:latin typeface="ＭＳ Ｐゴシック"/>
          </a:endParaRPr>
        </a:p>
      </xdr:txBody>
    </xdr:sp>
    <xdr:clientData/>
  </xdr:oneCellAnchor>
  <xdr:twoCellAnchor>
    <xdr:from>
      <xdr:col>6</xdr:col>
      <xdr:colOff>422275</xdr:colOff>
      <xdr:row>85</xdr:row>
      <xdr:rowOff>127907</xdr:rowOff>
    </xdr:from>
    <xdr:to>
      <xdr:col>6</xdr:col>
      <xdr:colOff>600075</xdr:colOff>
      <xdr:row>85</xdr:row>
      <xdr:rowOff>127907</xdr:rowOff>
    </xdr:to>
    <xdr:cxnSp macro="">
      <xdr:nvCxnSpPr>
        <xdr:cNvPr id="217" name="直線コネクタ 216"/>
        <xdr:cNvCxnSpPr/>
      </xdr:nvCxnSpPr>
      <xdr:spPr>
        <a:xfrm>
          <a:off x="4546600" y="1470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166025</xdr:rowOff>
    </xdr:from>
    <xdr:ext cx="405111" cy="259045"/>
    <xdr:sp macro="" textlink="">
      <xdr:nvSpPr>
        <xdr:cNvPr id="218" name="【公営住宅】&#10;有形固定資産減価償却率最大値テキスト"/>
        <xdr:cNvSpPr txBox="1"/>
      </xdr:nvSpPr>
      <xdr:spPr>
        <a:xfrm>
          <a:off x="4724400" y="13196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85.7</a:t>
          </a:r>
          <a:endParaRPr kumimoji="1" lang="ja-JP" altLang="en-US" sz="1000" b="1">
            <a:latin typeface="ＭＳ Ｐゴシック"/>
          </a:endParaRPr>
        </a:p>
      </xdr:txBody>
    </xdr:sp>
    <xdr:clientData/>
  </xdr:oneCellAnchor>
  <xdr:twoCellAnchor>
    <xdr:from>
      <xdr:col>6</xdr:col>
      <xdr:colOff>422275</xdr:colOff>
      <xdr:row>78</xdr:row>
      <xdr:rowOff>47898</xdr:rowOff>
    </xdr:from>
    <xdr:to>
      <xdr:col>6</xdr:col>
      <xdr:colOff>600075</xdr:colOff>
      <xdr:row>78</xdr:row>
      <xdr:rowOff>47898</xdr:rowOff>
    </xdr:to>
    <xdr:cxnSp macro="">
      <xdr:nvCxnSpPr>
        <xdr:cNvPr id="219" name="直線コネクタ 218"/>
        <xdr:cNvCxnSpPr/>
      </xdr:nvCxnSpPr>
      <xdr:spPr>
        <a:xfrm>
          <a:off x="4546600" y="1342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60433</xdr:rowOff>
    </xdr:from>
    <xdr:ext cx="405111" cy="259045"/>
    <xdr:sp macro="" textlink="">
      <xdr:nvSpPr>
        <xdr:cNvPr id="220" name="【公営住宅】&#10;有形固定資産減価償却率平均値テキスト"/>
        <xdr:cNvSpPr txBox="1"/>
      </xdr:nvSpPr>
      <xdr:spPr>
        <a:xfrm>
          <a:off x="4724400" y="141193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82006</xdr:rowOff>
    </xdr:from>
    <xdr:to>
      <xdr:col>6</xdr:col>
      <xdr:colOff>561975</xdr:colOff>
      <xdr:row>83</xdr:row>
      <xdr:rowOff>12156</xdr:rowOff>
    </xdr:to>
    <xdr:sp macro="" textlink="">
      <xdr:nvSpPr>
        <xdr:cNvPr id="221" name="フローチャート : 判断 220"/>
        <xdr:cNvSpPr/>
      </xdr:nvSpPr>
      <xdr:spPr>
        <a:xfrm>
          <a:off x="4584700" y="141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134257</xdr:rowOff>
    </xdr:from>
    <xdr:to>
      <xdr:col>5</xdr:col>
      <xdr:colOff>409575</xdr:colOff>
      <xdr:row>83</xdr:row>
      <xdr:rowOff>64407</xdr:rowOff>
    </xdr:to>
    <xdr:sp macro="" textlink="">
      <xdr:nvSpPr>
        <xdr:cNvPr id="222" name="フローチャート : 判断 221"/>
        <xdr:cNvSpPr/>
      </xdr:nvSpPr>
      <xdr:spPr>
        <a:xfrm>
          <a:off x="3746500" y="1419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3" name="テキスト ボックス 22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4" name="テキスト ボックス 22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5" name="テキスト ボックス 22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6" name="テキスト ボックス 22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7" name="テキスト ボックス 22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83</xdr:row>
      <xdr:rowOff>165281</xdr:rowOff>
    </xdr:from>
    <xdr:to>
      <xdr:col>5</xdr:col>
      <xdr:colOff>409575</xdr:colOff>
      <xdr:row>84</xdr:row>
      <xdr:rowOff>95431</xdr:rowOff>
    </xdr:to>
    <xdr:sp macro="" textlink="">
      <xdr:nvSpPr>
        <xdr:cNvPr id="228" name="円/楕円 227"/>
        <xdr:cNvSpPr/>
      </xdr:nvSpPr>
      <xdr:spPr>
        <a:xfrm>
          <a:off x="3746500" y="1439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80934</xdr:rowOff>
    </xdr:from>
    <xdr:ext cx="405111" cy="259045"/>
    <xdr:sp macro="" textlink="">
      <xdr:nvSpPr>
        <xdr:cNvPr id="229" name="n_1aveValue【公営住宅】&#10;有形固定資産減価償却率"/>
        <xdr:cNvSpPr txBox="1"/>
      </xdr:nvSpPr>
      <xdr:spPr>
        <a:xfrm>
          <a:off x="3582043" y="1396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a:t>
          </a:r>
          <a:endParaRPr kumimoji="1" lang="ja-JP" altLang="en-US" sz="1000" b="1">
            <a:solidFill>
              <a:srgbClr val="000080"/>
            </a:solidFill>
            <a:latin typeface="ＭＳ Ｐゴシック"/>
          </a:endParaRPr>
        </a:p>
      </xdr:txBody>
    </xdr:sp>
    <xdr:clientData/>
  </xdr:oneCellAnchor>
  <xdr:oneCellAnchor>
    <xdr:from>
      <xdr:col>5</xdr:col>
      <xdr:colOff>143518</xdr:colOff>
      <xdr:row>84</xdr:row>
      <xdr:rowOff>86558</xdr:rowOff>
    </xdr:from>
    <xdr:ext cx="405111" cy="259045"/>
    <xdr:sp macro="" textlink="">
      <xdr:nvSpPr>
        <xdr:cNvPr id="230" name="n_1mainValue【公営住宅】&#10;有形固定資産減価償却率"/>
        <xdr:cNvSpPr txBox="1"/>
      </xdr:nvSpPr>
      <xdr:spPr>
        <a:xfrm>
          <a:off x="3582043" y="1448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1" name="正方形/長方形 23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2" name="正方形/長方形 23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3" name="正方形/長方形 23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4" name="正方形/長方形 23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5" name="正方形/長方形 23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6" name="正方形/長方形 23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7" name="正方形/長方形 23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1.291</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8" name="正方形/長方形 23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9" name="テキスト ボックス 23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0" name="直線コネクタ 23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87</xdr:row>
      <xdr:rowOff>38100</xdr:rowOff>
    </xdr:from>
    <xdr:to>
      <xdr:col>16</xdr:col>
      <xdr:colOff>307975</xdr:colOff>
      <xdr:row>87</xdr:row>
      <xdr:rowOff>38100</xdr:rowOff>
    </xdr:to>
    <xdr:cxnSp macro="">
      <xdr:nvCxnSpPr>
        <xdr:cNvPr id="241" name="直線コネクタ 240"/>
        <xdr:cNvCxnSpPr/>
      </xdr:nvCxnSpPr>
      <xdr:spPr>
        <a:xfrm>
          <a:off x="6604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67327</xdr:rowOff>
    </xdr:from>
    <xdr:ext cx="467179" cy="259045"/>
    <xdr:sp macro="" textlink="">
      <xdr:nvSpPr>
        <xdr:cNvPr id="242" name="テキスト ボックス 241"/>
        <xdr:cNvSpPr txBox="1"/>
      </xdr:nvSpPr>
      <xdr:spPr>
        <a:xfrm>
          <a:off x="6136821" y="1481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95250</xdr:rowOff>
    </xdr:from>
    <xdr:to>
      <xdr:col>16</xdr:col>
      <xdr:colOff>307975</xdr:colOff>
      <xdr:row>85</xdr:row>
      <xdr:rowOff>95250</xdr:rowOff>
    </xdr:to>
    <xdr:cxnSp macro="">
      <xdr:nvCxnSpPr>
        <xdr:cNvPr id="243" name="直線コネクタ 242"/>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124477</xdr:rowOff>
    </xdr:from>
    <xdr:ext cx="467179" cy="259045"/>
    <xdr:sp macro="" textlink="">
      <xdr:nvSpPr>
        <xdr:cNvPr id="244" name="テキスト ボックス 243"/>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83</xdr:row>
      <xdr:rowOff>152400</xdr:rowOff>
    </xdr:from>
    <xdr:to>
      <xdr:col>16</xdr:col>
      <xdr:colOff>307975</xdr:colOff>
      <xdr:row>83</xdr:row>
      <xdr:rowOff>152400</xdr:rowOff>
    </xdr:to>
    <xdr:cxnSp macro="">
      <xdr:nvCxnSpPr>
        <xdr:cNvPr id="245" name="直線コネクタ 244"/>
        <xdr:cNvCxnSpPr/>
      </xdr:nvCxnSpPr>
      <xdr:spPr>
        <a:xfrm>
          <a:off x="6604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10177</xdr:rowOff>
    </xdr:from>
    <xdr:ext cx="467179" cy="259045"/>
    <xdr:sp macro="" textlink="">
      <xdr:nvSpPr>
        <xdr:cNvPr id="246" name="テキスト ボックス 245"/>
        <xdr:cNvSpPr txBox="1"/>
      </xdr:nvSpPr>
      <xdr:spPr>
        <a:xfrm>
          <a:off x="6136821" y="1424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7" name="直線コネクタ 24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8" name="テキスト ボックス 24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80</xdr:row>
      <xdr:rowOff>95250</xdr:rowOff>
    </xdr:from>
    <xdr:to>
      <xdr:col>16</xdr:col>
      <xdr:colOff>307975</xdr:colOff>
      <xdr:row>80</xdr:row>
      <xdr:rowOff>95250</xdr:rowOff>
    </xdr:to>
    <xdr:cxnSp macro="">
      <xdr:nvCxnSpPr>
        <xdr:cNvPr id="249" name="直線コネクタ 248"/>
        <xdr:cNvCxnSpPr/>
      </xdr:nvCxnSpPr>
      <xdr:spPr>
        <a:xfrm>
          <a:off x="6604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124477</xdr:rowOff>
    </xdr:from>
    <xdr:ext cx="467179" cy="259045"/>
    <xdr:sp macro="" textlink="">
      <xdr:nvSpPr>
        <xdr:cNvPr id="250" name="テキスト ボックス 249"/>
        <xdr:cNvSpPr txBox="1"/>
      </xdr:nvSpPr>
      <xdr:spPr>
        <a:xfrm>
          <a:off x="61368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78</xdr:row>
      <xdr:rowOff>152400</xdr:rowOff>
    </xdr:from>
    <xdr:to>
      <xdr:col>16</xdr:col>
      <xdr:colOff>307975</xdr:colOff>
      <xdr:row>78</xdr:row>
      <xdr:rowOff>152400</xdr:rowOff>
    </xdr:to>
    <xdr:cxnSp macro="">
      <xdr:nvCxnSpPr>
        <xdr:cNvPr id="251" name="直線コネクタ 250"/>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10177</xdr:rowOff>
    </xdr:from>
    <xdr:ext cx="467179" cy="259045"/>
    <xdr:sp macro="" textlink="">
      <xdr:nvSpPr>
        <xdr:cNvPr id="252" name="テキスト ボックス 251"/>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77</xdr:row>
      <xdr:rowOff>38100</xdr:rowOff>
    </xdr:from>
    <xdr:to>
      <xdr:col>16</xdr:col>
      <xdr:colOff>307975</xdr:colOff>
      <xdr:row>77</xdr:row>
      <xdr:rowOff>38100</xdr:rowOff>
    </xdr:to>
    <xdr:cxnSp macro="">
      <xdr:nvCxnSpPr>
        <xdr:cNvPr id="253" name="直線コネクタ 252"/>
        <xdr:cNvCxnSpPr/>
      </xdr:nvCxnSpPr>
      <xdr:spPr>
        <a:xfrm>
          <a:off x="6604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67327</xdr:rowOff>
    </xdr:from>
    <xdr:ext cx="467179" cy="259045"/>
    <xdr:sp macro="" textlink="">
      <xdr:nvSpPr>
        <xdr:cNvPr id="254" name="テキスト ボックス 253"/>
        <xdr:cNvSpPr txBox="1"/>
      </xdr:nvSpPr>
      <xdr:spPr>
        <a:xfrm>
          <a:off x="6136821" y="1309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5" name="直線コネクタ 25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6" name="テキスト ボックス 25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13525</xdr:rowOff>
    </xdr:from>
    <xdr:to>
      <xdr:col>15</xdr:col>
      <xdr:colOff>180340</xdr:colOff>
      <xdr:row>86</xdr:row>
      <xdr:rowOff>35528</xdr:rowOff>
    </xdr:to>
    <xdr:cxnSp macro="">
      <xdr:nvCxnSpPr>
        <xdr:cNvPr id="258" name="直線コネクタ 257"/>
        <xdr:cNvCxnSpPr/>
      </xdr:nvCxnSpPr>
      <xdr:spPr>
        <a:xfrm flipV="1">
          <a:off x="10476865" y="13386625"/>
          <a:ext cx="0" cy="1393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39355</xdr:rowOff>
    </xdr:from>
    <xdr:ext cx="469744" cy="259045"/>
    <xdr:sp macro="" textlink="">
      <xdr:nvSpPr>
        <xdr:cNvPr id="259" name="【公営住宅】&#10;一人当たり面積最小値テキスト"/>
        <xdr:cNvSpPr txBox="1"/>
      </xdr:nvSpPr>
      <xdr:spPr>
        <a:xfrm>
          <a:off x="10566400" y="1478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0.609</a:t>
          </a:r>
          <a:endParaRPr kumimoji="1" lang="ja-JP" altLang="en-US" sz="1000" b="1">
            <a:latin typeface="ＭＳ Ｐゴシック"/>
          </a:endParaRPr>
        </a:p>
      </xdr:txBody>
    </xdr:sp>
    <xdr:clientData/>
  </xdr:oneCellAnchor>
  <xdr:twoCellAnchor>
    <xdr:from>
      <xdr:col>15</xdr:col>
      <xdr:colOff>92075</xdr:colOff>
      <xdr:row>86</xdr:row>
      <xdr:rowOff>35528</xdr:rowOff>
    </xdr:from>
    <xdr:to>
      <xdr:col>15</xdr:col>
      <xdr:colOff>269875</xdr:colOff>
      <xdr:row>86</xdr:row>
      <xdr:rowOff>35528</xdr:rowOff>
    </xdr:to>
    <xdr:cxnSp macro="">
      <xdr:nvCxnSpPr>
        <xdr:cNvPr id="260" name="直線コネクタ 259"/>
        <xdr:cNvCxnSpPr/>
      </xdr:nvCxnSpPr>
      <xdr:spPr>
        <a:xfrm>
          <a:off x="10388600" y="14780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131652</xdr:rowOff>
    </xdr:from>
    <xdr:ext cx="469744" cy="259045"/>
    <xdr:sp macro="" textlink="">
      <xdr:nvSpPr>
        <xdr:cNvPr id="261" name="【公営住宅】&#10;一人当たり面積最大値テキスト"/>
        <xdr:cNvSpPr txBox="1"/>
      </xdr:nvSpPr>
      <xdr:spPr>
        <a:xfrm>
          <a:off x="10566400" y="1316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5.486</a:t>
          </a:r>
          <a:endParaRPr kumimoji="1" lang="ja-JP" altLang="en-US" sz="1000" b="1">
            <a:latin typeface="ＭＳ Ｐゴシック"/>
          </a:endParaRPr>
        </a:p>
      </xdr:txBody>
    </xdr:sp>
    <xdr:clientData/>
  </xdr:oneCellAnchor>
  <xdr:twoCellAnchor>
    <xdr:from>
      <xdr:col>15</xdr:col>
      <xdr:colOff>92075</xdr:colOff>
      <xdr:row>78</xdr:row>
      <xdr:rowOff>13525</xdr:rowOff>
    </xdr:from>
    <xdr:to>
      <xdr:col>15</xdr:col>
      <xdr:colOff>269875</xdr:colOff>
      <xdr:row>78</xdr:row>
      <xdr:rowOff>13525</xdr:rowOff>
    </xdr:to>
    <xdr:cxnSp macro="">
      <xdr:nvCxnSpPr>
        <xdr:cNvPr id="262" name="直線コネクタ 261"/>
        <xdr:cNvCxnSpPr/>
      </xdr:nvCxnSpPr>
      <xdr:spPr>
        <a:xfrm>
          <a:off x="10388600" y="1338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11161</xdr:rowOff>
    </xdr:from>
    <xdr:ext cx="469744" cy="259045"/>
    <xdr:sp macro="" textlink="">
      <xdr:nvSpPr>
        <xdr:cNvPr id="263" name="【公営住宅】&#10;一人当たり面積平均値テキスト"/>
        <xdr:cNvSpPr txBox="1"/>
      </xdr:nvSpPr>
      <xdr:spPr>
        <a:xfrm>
          <a:off x="10566400" y="142415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2.241</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32734</xdr:rowOff>
    </xdr:from>
    <xdr:to>
      <xdr:col>15</xdr:col>
      <xdr:colOff>231775</xdr:colOff>
      <xdr:row>83</xdr:row>
      <xdr:rowOff>134334</xdr:rowOff>
    </xdr:to>
    <xdr:sp macro="" textlink="">
      <xdr:nvSpPr>
        <xdr:cNvPr id="264" name="フローチャート : 判断 263"/>
        <xdr:cNvSpPr/>
      </xdr:nvSpPr>
      <xdr:spPr>
        <a:xfrm>
          <a:off x="10426700" y="1426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99600</xdr:rowOff>
    </xdr:from>
    <xdr:to>
      <xdr:col>14</xdr:col>
      <xdr:colOff>79375</xdr:colOff>
      <xdr:row>83</xdr:row>
      <xdr:rowOff>29750</xdr:rowOff>
    </xdr:to>
    <xdr:sp macro="" textlink="">
      <xdr:nvSpPr>
        <xdr:cNvPr id="265" name="フローチャート : 判断 264"/>
        <xdr:cNvSpPr/>
      </xdr:nvSpPr>
      <xdr:spPr>
        <a:xfrm>
          <a:off x="9588500" y="1415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6" name="テキスト ボックス 26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7" name="テキスト ボックス 26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8" name="テキスト ボックス 26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9" name="テキスト ボックス 26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0" name="テキスト ボックス 26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82</xdr:row>
      <xdr:rowOff>50164</xdr:rowOff>
    </xdr:from>
    <xdr:to>
      <xdr:col>14</xdr:col>
      <xdr:colOff>79375</xdr:colOff>
      <xdr:row>82</xdr:row>
      <xdr:rowOff>151764</xdr:rowOff>
    </xdr:to>
    <xdr:sp macro="" textlink="">
      <xdr:nvSpPr>
        <xdr:cNvPr id="271" name="円/楕円 270"/>
        <xdr:cNvSpPr/>
      </xdr:nvSpPr>
      <xdr:spPr>
        <a:xfrm>
          <a:off x="9588500" y="1410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20877</xdr:rowOff>
    </xdr:from>
    <xdr:ext cx="469744" cy="259045"/>
    <xdr:sp macro="" textlink="">
      <xdr:nvSpPr>
        <xdr:cNvPr id="272" name="n_1aveValue【公営住宅】&#10;一人当たり面積"/>
        <xdr:cNvSpPr txBox="1"/>
      </xdr:nvSpPr>
      <xdr:spPr>
        <a:xfrm>
          <a:off x="9391727" y="1425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2.607</a:t>
          </a:r>
          <a:endParaRPr kumimoji="1" lang="ja-JP" altLang="en-US" sz="1000" b="1">
            <a:solidFill>
              <a:srgbClr val="000080"/>
            </a:solidFill>
            <a:latin typeface="ＭＳ Ｐゴシック"/>
          </a:endParaRPr>
        </a:p>
      </xdr:txBody>
    </xdr:sp>
    <xdr:clientData/>
  </xdr:oneCellAnchor>
  <xdr:oneCellAnchor>
    <xdr:from>
      <xdr:col>13</xdr:col>
      <xdr:colOff>466802</xdr:colOff>
      <xdr:row>80</xdr:row>
      <xdr:rowOff>168291</xdr:rowOff>
    </xdr:from>
    <xdr:ext cx="469744" cy="259045"/>
    <xdr:sp macro="" textlink="">
      <xdr:nvSpPr>
        <xdr:cNvPr id="273" name="n_1mainValue【公営住宅】&#10;一人当たり面積"/>
        <xdr:cNvSpPr txBox="1"/>
      </xdr:nvSpPr>
      <xdr:spPr>
        <a:xfrm>
          <a:off x="9391727" y="13884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2.780</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4" name="正方形/長方形 2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5" name="正方形/長方形 27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6" name="正方形/長方形 27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7" name="正方形/長方形 27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8" name="正方形/長方形 27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9" name="正方形/長方形 27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0" name="正方形/長方形 27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1" name="正方形/長方形 28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82" name="正方形/長方形 28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83" name="正方形/長方形 28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84" name="正方形/長方形 28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85" name="正方形/長方形 28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86" name="正方形/長方形 28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87" name="正方形/長方形 28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8" name="正方形/長方形 28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86,203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9" name="正方形/長方形 28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90" name="正方形/長方形 28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91" name="正方形/長方形 29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92" name="正方形/長方形 29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93" name="正方形/長方形 29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94" name="正方形/長方形 29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5" name="正方形/長方形 29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6" name="正方形/長方形 29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7" name="正方形/長方形 29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8" name="テキスト ボックス 29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9" name="直線コネクタ 29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00" name="テキスト ボックス 299"/>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01" name="直線コネクタ 30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02" name="テキスト ボックス 301"/>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03" name="直線コネクタ 30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04" name="テキスト ボックス 30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05" name="直線コネクタ 30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06" name="テキスト ボックス 30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07" name="直線コネクタ 30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08" name="テキスト ボックス 30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09" name="直線コネクタ 30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10" name="テキスト ボックス 309"/>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11" name="直線コネクタ 31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12" name="テキスト ボックス 31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1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47625</xdr:rowOff>
    </xdr:from>
    <xdr:to>
      <xdr:col>23</xdr:col>
      <xdr:colOff>516889</xdr:colOff>
      <xdr:row>42</xdr:row>
      <xdr:rowOff>55245</xdr:rowOff>
    </xdr:to>
    <xdr:cxnSp macro="">
      <xdr:nvCxnSpPr>
        <xdr:cNvPr id="314" name="直線コネクタ 313"/>
        <xdr:cNvCxnSpPr/>
      </xdr:nvCxnSpPr>
      <xdr:spPr>
        <a:xfrm flipV="1">
          <a:off x="16318864" y="5876925"/>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59072</xdr:rowOff>
    </xdr:from>
    <xdr:ext cx="405111" cy="259045"/>
    <xdr:sp macro="" textlink="">
      <xdr:nvSpPr>
        <xdr:cNvPr id="315" name="【認定こども園・幼稚園・保育所】&#10;有形固定資産減価償却率最小値テキスト"/>
        <xdr:cNvSpPr txBox="1"/>
      </xdr:nvSpPr>
      <xdr:spPr>
        <a:xfrm>
          <a:off x="16408400" y="725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23</xdr:col>
      <xdr:colOff>428625</xdr:colOff>
      <xdr:row>42</xdr:row>
      <xdr:rowOff>55245</xdr:rowOff>
    </xdr:from>
    <xdr:to>
      <xdr:col>23</xdr:col>
      <xdr:colOff>606425</xdr:colOff>
      <xdr:row>42</xdr:row>
      <xdr:rowOff>55245</xdr:rowOff>
    </xdr:to>
    <xdr:cxnSp macro="">
      <xdr:nvCxnSpPr>
        <xdr:cNvPr id="316" name="直線コネクタ 315"/>
        <xdr:cNvCxnSpPr/>
      </xdr:nvCxnSpPr>
      <xdr:spPr>
        <a:xfrm>
          <a:off x="16230600" y="7256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165752</xdr:rowOff>
    </xdr:from>
    <xdr:ext cx="405111" cy="259045"/>
    <xdr:sp macro="" textlink="">
      <xdr:nvSpPr>
        <xdr:cNvPr id="317" name="【認定こども園・幼稚園・保育所】&#10;有形固定資産減価償却率最大値テキスト"/>
        <xdr:cNvSpPr txBox="1"/>
      </xdr:nvSpPr>
      <xdr:spPr>
        <a:xfrm>
          <a:off x="16408400" y="5652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23</xdr:col>
      <xdr:colOff>428625</xdr:colOff>
      <xdr:row>34</xdr:row>
      <xdr:rowOff>47625</xdr:rowOff>
    </xdr:from>
    <xdr:to>
      <xdr:col>23</xdr:col>
      <xdr:colOff>606425</xdr:colOff>
      <xdr:row>34</xdr:row>
      <xdr:rowOff>47625</xdr:rowOff>
    </xdr:to>
    <xdr:cxnSp macro="">
      <xdr:nvCxnSpPr>
        <xdr:cNvPr id="318" name="直線コネクタ 317"/>
        <xdr:cNvCxnSpPr/>
      </xdr:nvCxnSpPr>
      <xdr:spPr>
        <a:xfrm>
          <a:off x="16230600" y="5876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59072</xdr:rowOff>
    </xdr:from>
    <xdr:ext cx="405111" cy="259045"/>
    <xdr:sp macro="" textlink="">
      <xdr:nvSpPr>
        <xdr:cNvPr id="319" name="【認定こども園・幼稚園・保育所】&#10;有形固定資産減価償却率平均値テキスト"/>
        <xdr:cNvSpPr txBox="1"/>
      </xdr:nvSpPr>
      <xdr:spPr>
        <a:xfrm>
          <a:off x="16408400" y="6402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80645</xdr:rowOff>
    </xdr:from>
    <xdr:to>
      <xdr:col>23</xdr:col>
      <xdr:colOff>568325</xdr:colOff>
      <xdr:row>38</xdr:row>
      <xdr:rowOff>10795</xdr:rowOff>
    </xdr:to>
    <xdr:sp macro="" textlink="">
      <xdr:nvSpPr>
        <xdr:cNvPr id="320" name="フローチャート : 判断 319"/>
        <xdr:cNvSpPr/>
      </xdr:nvSpPr>
      <xdr:spPr>
        <a:xfrm>
          <a:off x="162687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39</xdr:row>
      <xdr:rowOff>4445</xdr:rowOff>
    </xdr:from>
    <xdr:to>
      <xdr:col>22</xdr:col>
      <xdr:colOff>415925</xdr:colOff>
      <xdr:row>39</xdr:row>
      <xdr:rowOff>106045</xdr:rowOff>
    </xdr:to>
    <xdr:sp macro="" textlink="">
      <xdr:nvSpPr>
        <xdr:cNvPr id="321" name="フローチャート : 判断 320"/>
        <xdr:cNvSpPr/>
      </xdr:nvSpPr>
      <xdr:spPr>
        <a:xfrm>
          <a:off x="15430500" y="669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22" name="テキスト ボックス 32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23" name="テキスト ボックス 32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24" name="テキスト ボックス 32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25" name="テキスト ボックス 32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26" name="テキスト ボックス 32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37</xdr:row>
      <xdr:rowOff>38735</xdr:rowOff>
    </xdr:from>
    <xdr:to>
      <xdr:col>22</xdr:col>
      <xdr:colOff>415925</xdr:colOff>
      <xdr:row>37</xdr:row>
      <xdr:rowOff>140335</xdr:rowOff>
    </xdr:to>
    <xdr:sp macro="" textlink="">
      <xdr:nvSpPr>
        <xdr:cNvPr id="327" name="円/楕円 326"/>
        <xdr:cNvSpPr/>
      </xdr:nvSpPr>
      <xdr:spPr>
        <a:xfrm>
          <a:off x="15430500" y="638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39</xdr:row>
      <xdr:rowOff>97172</xdr:rowOff>
    </xdr:from>
    <xdr:ext cx="405111" cy="259045"/>
    <xdr:sp macro="" textlink="">
      <xdr:nvSpPr>
        <xdr:cNvPr id="328" name="n_1aveValue【認定こども園・幼稚園・保育所】&#10;有形固定資産減価償却率"/>
        <xdr:cNvSpPr txBox="1"/>
      </xdr:nvSpPr>
      <xdr:spPr>
        <a:xfrm>
          <a:off x="15266043" y="678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oneCellAnchor>
    <xdr:from>
      <xdr:col>22</xdr:col>
      <xdr:colOff>149868</xdr:colOff>
      <xdr:row>35</xdr:row>
      <xdr:rowOff>156862</xdr:rowOff>
    </xdr:from>
    <xdr:ext cx="405111" cy="259045"/>
    <xdr:sp macro="" textlink="">
      <xdr:nvSpPr>
        <xdr:cNvPr id="329" name="n_1mainValue【認定こども園・幼稚園・保育所】&#10;有形固定資産減価償却率"/>
        <xdr:cNvSpPr txBox="1"/>
      </xdr:nvSpPr>
      <xdr:spPr>
        <a:xfrm>
          <a:off x="15266043" y="615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30" name="正方形/長方形 32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31" name="正方形/長方形 33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32" name="正方形/長方形 33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33" name="正方形/長方形 33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34" name="正方形/長方形 33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35" name="正方形/長方形 33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36" name="正方形/長方形 33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0.105</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7" name="正方形/長方形 33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8" name="テキスト ボックス 33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9" name="直線コネクタ 33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92528</xdr:rowOff>
    </xdr:from>
    <xdr:to>
      <xdr:col>33</xdr:col>
      <xdr:colOff>314325</xdr:colOff>
      <xdr:row>42</xdr:row>
      <xdr:rowOff>92528</xdr:rowOff>
    </xdr:to>
    <xdr:cxnSp macro="">
      <xdr:nvCxnSpPr>
        <xdr:cNvPr id="340" name="直線コネクタ 339"/>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121755</xdr:rowOff>
    </xdr:from>
    <xdr:ext cx="467179" cy="259045"/>
    <xdr:sp macro="" textlink="">
      <xdr:nvSpPr>
        <xdr:cNvPr id="341" name="テキスト ボックス 340"/>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342" name="直線コネクタ 341"/>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138084</xdr:rowOff>
    </xdr:from>
    <xdr:ext cx="467179" cy="259045"/>
    <xdr:sp macro="" textlink="">
      <xdr:nvSpPr>
        <xdr:cNvPr id="343" name="テキスト ボックス 342"/>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344" name="直線コネクタ 343"/>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37</xdr:row>
      <xdr:rowOff>154412</xdr:rowOff>
    </xdr:from>
    <xdr:ext cx="467179" cy="259045"/>
    <xdr:sp macro="" textlink="">
      <xdr:nvSpPr>
        <xdr:cNvPr id="345" name="テキスト ボックス 344"/>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346" name="直線コネクタ 345"/>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170741</xdr:rowOff>
    </xdr:from>
    <xdr:ext cx="467179" cy="259045"/>
    <xdr:sp macro="" textlink="">
      <xdr:nvSpPr>
        <xdr:cNvPr id="347" name="テキスト ボックス 346"/>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348" name="直線コネクタ 347"/>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15620</xdr:rowOff>
    </xdr:from>
    <xdr:ext cx="467179" cy="259045"/>
    <xdr:sp macro="" textlink="">
      <xdr:nvSpPr>
        <xdr:cNvPr id="349" name="テキスト ボックス 348"/>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350" name="直線コネクタ 349"/>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31949</xdr:rowOff>
    </xdr:from>
    <xdr:ext cx="467179" cy="259045"/>
    <xdr:sp macro="" textlink="">
      <xdr:nvSpPr>
        <xdr:cNvPr id="351" name="テキスト ボックス 350"/>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52" name="直線コネクタ 35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53" name="テキスト ボックス 35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5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159476</xdr:rowOff>
    </xdr:from>
    <xdr:to>
      <xdr:col>32</xdr:col>
      <xdr:colOff>186689</xdr:colOff>
      <xdr:row>42</xdr:row>
      <xdr:rowOff>20683</xdr:rowOff>
    </xdr:to>
    <xdr:cxnSp macro="">
      <xdr:nvCxnSpPr>
        <xdr:cNvPr id="355" name="直線コネクタ 354"/>
        <xdr:cNvCxnSpPr/>
      </xdr:nvCxnSpPr>
      <xdr:spPr>
        <a:xfrm flipV="1">
          <a:off x="22160864" y="5817326"/>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24510</xdr:rowOff>
    </xdr:from>
    <xdr:ext cx="469744" cy="259045"/>
    <xdr:sp macro="" textlink="">
      <xdr:nvSpPr>
        <xdr:cNvPr id="356" name="【認定こども園・幼稚園・保育所】&#10;一人当たり面積最小値テキスト"/>
        <xdr:cNvSpPr txBox="1"/>
      </xdr:nvSpPr>
      <xdr:spPr>
        <a:xfrm>
          <a:off x="22250400" y="7225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0.022</a:t>
          </a:r>
          <a:endParaRPr kumimoji="1" lang="ja-JP" altLang="en-US" sz="1000" b="1">
            <a:latin typeface="ＭＳ Ｐゴシック"/>
          </a:endParaRPr>
        </a:p>
      </xdr:txBody>
    </xdr:sp>
    <xdr:clientData/>
  </xdr:oneCellAnchor>
  <xdr:twoCellAnchor>
    <xdr:from>
      <xdr:col>32</xdr:col>
      <xdr:colOff>98425</xdr:colOff>
      <xdr:row>42</xdr:row>
      <xdr:rowOff>20683</xdr:rowOff>
    </xdr:from>
    <xdr:to>
      <xdr:col>32</xdr:col>
      <xdr:colOff>276225</xdr:colOff>
      <xdr:row>42</xdr:row>
      <xdr:rowOff>20683</xdr:rowOff>
    </xdr:to>
    <xdr:cxnSp macro="">
      <xdr:nvCxnSpPr>
        <xdr:cNvPr id="357" name="直線コネクタ 356"/>
        <xdr:cNvCxnSpPr/>
      </xdr:nvCxnSpPr>
      <xdr:spPr>
        <a:xfrm>
          <a:off x="22072600" y="722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106153</xdr:rowOff>
    </xdr:from>
    <xdr:ext cx="469744" cy="259045"/>
    <xdr:sp macro="" textlink="">
      <xdr:nvSpPr>
        <xdr:cNvPr id="358" name="【認定こども園・幼稚園・保育所】&#10;一人当たり面積最大値テキスト"/>
        <xdr:cNvSpPr txBox="1"/>
      </xdr:nvSpPr>
      <xdr:spPr>
        <a:xfrm>
          <a:off x="22250400" y="559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0.452</a:t>
          </a:r>
          <a:endParaRPr kumimoji="1" lang="ja-JP" altLang="en-US" sz="1000" b="1">
            <a:latin typeface="ＭＳ Ｐゴシック"/>
          </a:endParaRPr>
        </a:p>
      </xdr:txBody>
    </xdr:sp>
    <xdr:clientData/>
  </xdr:oneCellAnchor>
  <xdr:twoCellAnchor>
    <xdr:from>
      <xdr:col>32</xdr:col>
      <xdr:colOff>98425</xdr:colOff>
      <xdr:row>33</xdr:row>
      <xdr:rowOff>159476</xdr:rowOff>
    </xdr:from>
    <xdr:to>
      <xdr:col>32</xdr:col>
      <xdr:colOff>276225</xdr:colOff>
      <xdr:row>33</xdr:row>
      <xdr:rowOff>159476</xdr:rowOff>
    </xdr:to>
    <xdr:cxnSp macro="">
      <xdr:nvCxnSpPr>
        <xdr:cNvPr id="359" name="直線コネクタ 358"/>
        <xdr:cNvCxnSpPr/>
      </xdr:nvCxnSpPr>
      <xdr:spPr>
        <a:xfrm>
          <a:off x="22072600" y="581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35</xdr:row>
      <xdr:rowOff>152417</xdr:rowOff>
    </xdr:from>
    <xdr:ext cx="469744" cy="259045"/>
    <xdr:sp macro="" textlink="">
      <xdr:nvSpPr>
        <xdr:cNvPr id="360" name="【認定こども園・幼稚園・保育所】&#10;一人当たり面積平均値テキスト"/>
        <xdr:cNvSpPr txBox="1"/>
      </xdr:nvSpPr>
      <xdr:spPr>
        <a:xfrm>
          <a:off x="22250400" y="6153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0.327</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2540</xdr:rowOff>
    </xdr:from>
    <xdr:to>
      <xdr:col>32</xdr:col>
      <xdr:colOff>238125</xdr:colOff>
      <xdr:row>36</xdr:row>
      <xdr:rowOff>104140</xdr:rowOff>
    </xdr:to>
    <xdr:sp macro="" textlink="">
      <xdr:nvSpPr>
        <xdr:cNvPr id="361" name="フローチャート : 判断 360"/>
        <xdr:cNvSpPr/>
      </xdr:nvSpPr>
      <xdr:spPr>
        <a:xfrm>
          <a:off x="221107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35</xdr:row>
      <xdr:rowOff>134801</xdr:rowOff>
    </xdr:from>
    <xdr:to>
      <xdr:col>31</xdr:col>
      <xdr:colOff>85725</xdr:colOff>
      <xdr:row>36</xdr:row>
      <xdr:rowOff>64951</xdr:rowOff>
    </xdr:to>
    <xdr:sp macro="" textlink="">
      <xdr:nvSpPr>
        <xdr:cNvPr id="362" name="フローチャート : 判断 361"/>
        <xdr:cNvSpPr/>
      </xdr:nvSpPr>
      <xdr:spPr>
        <a:xfrm>
          <a:off x="21272500" y="613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63" name="テキスト ボックス 36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64" name="テキスト ボックス 36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65" name="テキスト ボックス 36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66" name="テキスト ボックス 36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67" name="テキスト ボックス 36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34</xdr:row>
      <xdr:rowOff>28666</xdr:rowOff>
    </xdr:from>
    <xdr:to>
      <xdr:col>31</xdr:col>
      <xdr:colOff>85725</xdr:colOff>
      <xdr:row>34</xdr:row>
      <xdr:rowOff>130266</xdr:rowOff>
    </xdr:to>
    <xdr:sp macro="" textlink="">
      <xdr:nvSpPr>
        <xdr:cNvPr id="368" name="円/楕円 367"/>
        <xdr:cNvSpPr/>
      </xdr:nvSpPr>
      <xdr:spPr>
        <a:xfrm>
          <a:off x="21272500" y="585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36</xdr:row>
      <xdr:rowOff>56078</xdr:rowOff>
    </xdr:from>
    <xdr:ext cx="469744" cy="259045"/>
    <xdr:sp macro="" textlink="">
      <xdr:nvSpPr>
        <xdr:cNvPr id="369" name="n_1aveValue【認定こども園・幼稚園・保育所】&#10;一人当たり面積"/>
        <xdr:cNvSpPr txBox="1"/>
      </xdr:nvSpPr>
      <xdr:spPr>
        <a:xfrm>
          <a:off x="21075727" y="6228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0.339</a:t>
          </a:r>
          <a:endParaRPr kumimoji="1" lang="ja-JP" altLang="en-US" sz="1000" b="1">
            <a:solidFill>
              <a:srgbClr val="000080"/>
            </a:solidFill>
            <a:latin typeface="ＭＳ Ｐゴシック"/>
          </a:endParaRPr>
        </a:p>
      </xdr:txBody>
    </xdr:sp>
    <xdr:clientData/>
  </xdr:oneCellAnchor>
  <xdr:oneCellAnchor>
    <xdr:from>
      <xdr:col>30</xdr:col>
      <xdr:colOff>473152</xdr:colOff>
      <xdr:row>32</xdr:row>
      <xdr:rowOff>146793</xdr:rowOff>
    </xdr:from>
    <xdr:ext cx="469744" cy="259045"/>
    <xdr:sp macro="" textlink="">
      <xdr:nvSpPr>
        <xdr:cNvPr id="370" name="n_1mainValue【認定こども園・幼稚園・保育所】&#10;一人当たり面積"/>
        <xdr:cNvSpPr txBox="1"/>
      </xdr:nvSpPr>
      <xdr:spPr>
        <a:xfrm>
          <a:off x="21075727" y="5633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0.424</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71" name="正方形/長方形 37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72" name="正方形/長方形 37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73" name="正方形/長方形 37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74" name="正方形/長方形 37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75" name="正方形/長方形 37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76" name="正方形/長方形 37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7" name="正方形/長方形 37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8" name="正方形/長方形 37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9" name="テキスト ボックス 37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80" name="直線コネクタ 37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76200</xdr:rowOff>
    </xdr:from>
    <xdr:to>
      <xdr:col>24</xdr:col>
      <xdr:colOff>644525</xdr:colOff>
      <xdr:row>64</xdr:row>
      <xdr:rowOff>76200</xdr:rowOff>
    </xdr:to>
    <xdr:cxnSp macro="">
      <xdr:nvCxnSpPr>
        <xdr:cNvPr id="381" name="直線コネクタ 38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105427</xdr:rowOff>
    </xdr:from>
    <xdr:ext cx="338939" cy="259045"/>
    <xdr:sp macro="" textlink="">
      <xdr:nvSpPr>
        <xdr:cNvPr id="382" name="テキスト ボックス 381"/>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83" name="直線コネクタ 38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84" name="テキスト ボックス 38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85" name="直線コネクタ 38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86" name="テキスト ボックス 38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87" name="直線コネクタ 38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88" name="テキスト ボックス 38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89" name="直線コネクタ 38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90" name="テキスト ボックス 38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91" name="直線コネクタ 39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92" name="テキスト ボックス 39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9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55245</xdr:rowOff>
    </xdr:from>
    <xdr:to>
      <xdr:col>23</xdr:col>
      <xdr:colOff>516889</xdr:colOff>
      <xdr:row>63</xdr:row>
      <xdr:rowOff>163830</xdr:rowOff>
    </xdr:to>
    <xdr:cxnSp macro="">
      <xdr:nvCxnSpPr>
        <xdr:cNvPr id="394" name="直線コネクタ 393"/>
        <xdr:cNvCxnSpPr/>
      </xdr:nvCxnSpPr>
      <xdr:spPr>
        <a:xfrm flipV="1">
          <a:off x="16318864" y="9484995"/>
          <a:ext cx="0" cy="1480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167657</xdr:rowOff>
    </xdr:from>
    <xdr:ext cx="340478" cy="259045"/>
    <xdr:sp macro="" textlink="">
      <xdr:nvSpPr>
        <xdr:cNvPr id="395" name="【学校施設】&#10;有形固定資産減価償却率最小値テキスト"/>
        <xdr:cNvSpPr txBox="1"/>
      </xdr:nvSpPr>
      <xdr:spPr>
        <a:xfrm>
          <a:off x="16408400" y="109690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23</xdr:col>
      <xdr:colOff>428625</xdr:colOff>
      <xdr:row>63</xdr:row>
      <xdr:rowOff>163830</xdr:rowOff>
    </xdr:from>
    <xdr:to>
      <xdr:col>23</xdr:col>
      <xdr:colOff>606425</xdr:colOff>
      <xdr:row>63</xdr:row>
      <xdr:rowOff>163830</xdr:rowOff>
    </xdr:to>
    <xdr:cxnSp macro="">
      <xdr:nvCxnSpPr>
        <xdr:cNvPr id="396" name="直線コネクタ 395"/>
        <xdr:cNvCxnSpPr/>
      </xdr:nvCxnSpPr>
      <xdr:spPr>
        <a:xfrm>
          <a:off x="16230600" y="1096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1922</xdr:rowOff>
    </xdr:from>
    <xdr:ext cx="405111" cy="259045"/>
    <xdr:sp macro="" textlink="">
      <xdr:nvSpPr>
        <xdr:cNvPr id="397" name="【学校施設】&#10;有形固定資産減価償却率最大値テキスト"/>
        <xdr:cNvSpPr txBox="1"/>
      </xdr:nvSpPr>
      <xdr:spPr>
        <a:xfrm>
          <a:off x="16408400" y="9260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82.1</a:t>
          </a:r>
          <a:endParaRPr kumimoji="1" lang="ja-JP" altLang="en-US" sz="1000" b="1">
            <a:latin typeface="ＭＳ Ｐゴシック"/>
          </a:endParaRPr>
        </a:p>
      </xdr:txBody>
    </xdr:sp>
    <xdr:clientData/>
  </xdr:oneCellAnchor>
  <xdr:twoCellAnchor>
    <xdr:from>
      <xdr:col>23</xdr:col>
      <xdr:colOff>428625</xdr:colOff>
      <xdr:row>55</xdr:row>
      <xdr:rowOff>55245</xdr:rowOff>
    </xdr:from>
    <xdr:to>
      <xdr:col>23</xdr:col>
      <xdr:colOff>606425</xdr:colOff>
      <xdr:row>55</xdr:row>
      <xdr:rowOff>55245</xdr:rowOff>
    </xdr:to>
    <xdr:cxnSp macro="">
      <xdr:nvCxnSpPr>
        <xdr:cNvPr id="398" name="直線コネクタ 397"/>
        <xdr:cNvCxnSpPr/>
      </xdr:nvCxnSpPr>
      <xdr:spPr>
        <a:xfrm>
          <a:off x="16230600" y="9484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152417</xdr:rowOff>
    </xdr:from>
    <xdr:ext cx="405111" cy="259045"/>
    <xdr:sp macro="" textlink="">
      <xdr:nvSpPr>
        <xdr:cNvPr id="399" name="【学校施設】&#10;有形固定資産減価償却率平均値テキスト"/>
        <xdr:cNvSpPr txBox="1"/>
      </xdr:nvSpPr>
      <xdr:spPr>
        <a:xfrm>
          <a:off x="16408400" y="9925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2540</xdr:rowOff>
    </xdr:from>
    <xdr:to>
      <xdr:col>23</xdr:col>
      <xdr:colOff>568325</xdr:colOff>
      <xdr:row>58</xdr:row>
      <xdr:rowOff>104140</xdr:rowOff>
    </xdr:to>
    <xdr:sp macro="" textlink="">
      <xdr:nvSpPr>
        <xdr:cNvPr id="400" name="フローチャート : 判断 399"/>
        <xdr:cNvSpPr/>
      </xdr:nvSpPr>
      <xdr:spPr>
        <a:xfrm>
          <a:off x="16268700" y="9946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57</xdr:row>
      <xdr:rowOff>160655</xdr:rowOff>
    </xdr:from>
    <xdr:to>
      <xdr:col>22</xdr:col>
      <xdr:colOff>415925</xdr:colOff>
      <xdr:row>58</xdr:row>
      <xdr:rowOff>90805</xdr:rowOff>
    </xdr:to>
    <xdr:sp macro="" textlink="">
      <xdr:nvSpPr>
        <xdr:cNvPr id="401" name="フローチャート : 判断 400"/>
        <xdr:cNvSpPr/>
      </xdr:nvSpPr>
      <xdr:spPr>
        <a:xfrm>
          <a:off x="15430500" y="993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02" name="テキスト ボックス 40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03" name="テキスト ボックス 40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04" name="テキスト ボックス 40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05" name="テキスト ボックス 40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06" name="テキスト ボックス 40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59</xdr:row>
      <xdr:rowOff>27305</xdr:rowOff>
    </xdr:from>
    <xdr:to>
      <xdr:col>22</xdr:col>
      <xdr:colOff>415925</xdr:colOff>
      <xdr:row>59</xdr:row>
      <xdr:rowOff>128905</xdr:rowOff>
    </xdr:to>
    <xdr:sp macro="" textlink="">
      <xdr:nvSpPr>
        <xdr:cNvPr id="407" name="円/楕円 406"/>
        <xdr:cNvSpPr/>
      </xdr:nvSpPr>
      <xdr:spPr>
        <a:xfrm>
          <a:off x="15430500" y="1014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56</xdr:row>
      <xdr:rowOff>107332</xdr:rowOff>
    </xdr:from>
    <xdr:ext cx="405111" cy="259045"/>
    <xdr:sp macro="" textlink="">
      <xdr:nvSpPr>
        <xdr:cNvPr id="408" name="n_1aveValue【学校施設】&#10;有形固定資産減価償却率"/>
        <xdr:cNvSpPr txBox="1"/>
      </xdr:nvSpPr>
      <xdr:spPr>
        <a:xfrm>
          <a:off x="15266043" y="970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oneCellAnchor>
    <xdr:from>
      <xdr:col>22</xdr:col>
      <xdr:colOff>149868</xdr:colOff>
      <xdr:row>59</xdr:row>
      <xdr:rowOff>120032</xdr:rowOff>
    </xdr:from>
    <xdr:ext cx="405111" cy="259045"/>
    <xdr:sp macro="" textlink="">
      <xdr:nvSpPr>
        <xdr:cNvPr id="409" name="n_1mainValue【学校施設】&#10;有形固定資産減価償却率"/>
        <xdr:cNvSpPr txBox="1"/>
      </xdr:nvSpPr>
      <xdr:spPr>
        <a:xfrm>
          <a:off x="15266043" y="1023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10" name="正方形/長方形 40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11" name="正方形/長方形 41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12" name="正方形/長方形 41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13" name="正方形/長方形 41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14" name="正方形/長方形 41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15" name="正方形/長方形 41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16" name="正方形/長方形 41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7" name="正方形/長方形 41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8" name="テキスト ボックス 41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9" name="直線コネクタ 41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20" name="テキスト ボックス 41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421" name="直線コネクタ 42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22" name="テキスト ボックス 42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23" name="直線コネクタ 42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24" name="テキスト ボックス 42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25" name="直線コネクタ 42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26" name="テキスト ボックス 42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27" name="直線コネクタ 42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28" name="テキスト ボックス 42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9" name="直線コネクタ 42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30" name="テキスト ボックス 42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3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132131</xdr:rowOff>
    </xdr:from>
    <xdr:to>
      <xdr:col>32</xdr:col>
      <xdr:colOff>186689</xdr:colOff>
      <xdr:row>64</xdr:row>
      <xdr:rowOff>42063</xdr:rowOff>
    </xdr:to>
    <xdr:cxnSp macro="">
      <xdr:nvCxnSpPr>
        <xdr:cNvPr id="432" name="直線コネクタ 431"/>
        <xdr:cNvCxnSpPr/>
      </xdr:nvCxnSpPr>
      <xdr:spPr>
        <a:xfrm flipV="1">
          <a:off x="22160864" y="9733331"/>
          <a:ext cx="0" cy="1281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45890</xdr:rowOff>
    </xdr:from>
    <xdr:ext cx="469744" cy="259045"/>
    <xdr:sp macro="" textlink="">
      <xdr:nvSpPr>
        <xdr:cNvPr id="433" name="【学校施設】&#10;一人当たり面積最小値テキスト"/>
        <xdr:cNvSpPr txBox="1"/>
      </xdr:nvSpPr>
      <xdr:spPr>
        <a:xfrm>
          <a:off x="22250400" y="11018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0.908</a:t>
          </a:r>
          <a:endParaRPr kumimoji="1" lang="ja-JP" altLang="en-US" sz="1000" b="1">
            <a:latin typeface="ＭＳ Ｐゴシック"/>
          </a:endParaRPr>
        </a:p>
      </xdr:txBody>
    </xdr:sp>
    <xdr:clientData/>
  </xdr:oneCellAnchor>
  <xdr:twoCellAnchor>
    <xdr:from>
      <xdr:col>32</xdr:col>
      <xdr:colOff>98425</xdr:colOff>
      <xdr:row>64</xdr:row>
      <xdr:rowOff>42063</xdr:rowOff>
    </xdr:from>
    <xdr:to>
      <xdr:col>32</xdr:col>
      <xdr:colOff>276225</xdr:colOff>
      <xdr:row>64</xdr:row>
      <xdr:rowOff>42063</xdr:rowOff>
    </xdr:to>
    <xdr:cxnSp macro="">
      <xdr:nvCxnSpPr>
        <xdr:cNvPr id="434" name="直線コネクタ 433"/>
        <xdr:cNvCxnSpPr/>
      </xdr:nvCxnSpPr>
      <xdr:spPr>
        <a:xfrm>
          <a:off x="22072600" y="11014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78808</xdr:rowOff>
    </xdr:from>
    <xdr:ext cx="469744" cy="259045"/>
    <xdr:sp macro="" textlink="">
      <xdr:nvSpPr>
        <xdr:cNvPr id="435" name="【学校施設】&#10;一人当たり面積最大値テキスト"/>
        <xdr:cNvSpPr txBox="1"/>
      </xdr:nvSpPr>
      <xdr:spPr>
        <a:xfrm>
          <a:off x="22250400" y="9508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3.711</a:t>
          </a:r>
          <a:endParaRPr kumimoji="1" lang="ja-JP" altLang="en-US" sz="1000" b="1">
            <a:latin typeface="ＭＳ Ｐゴシック"/>
          </a:endParaRPr>
        </a:p>
      </xdr:txBody>
    </xdr:sp>
    <xdr:clientData/>
  </xdr:oneCellAnchor>
  <xdr:twoCellAnchor>
    <xdr:from>
      <xdr:col>32</xdr:col>
      <xdr:colOff>98425</xdr:colOff>
      <xdr:row>56</xdr:row>
      <xdr:rowOff>132131</xdr:rowOff>
    </xdr:from>
    <xdr:to>
      <xdr:col>32</xdr:col>
      <xdr:colOff>276225</xdr:colOff>
      <xdr:row>56</xdr:row>
      <xdr:rowOff>132131</xdr:rowOff>
    </xdr:to>
    <xdr:cxnSp macro="">
      <xdr:nvCxnSpPr>
        <xdr:cNvPr id="436" name="直線コネクタ 435"/>
        <xdr:cNvCxnSpPr/>
      </xdr:nvCxnSpPr>
      <xdr:spPr>
        <a:xfrm>
          <a:off x="22072600" y="9733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58</xdr:row>
      <xdr:rowOff>121023</xdr:rowOff>
    </xdr:from>
    <xdr:ext cx="469744" cy="259045"/>
    <xdr:sp macro="" textlink="">
      <xdr:nvSpPr>
        <xdr:cNvPr id="437" name="【学校施設】&#10;一人当たり面積平均値テキスト"/>
        <xdr:cNvSpPr txBox="1"/>
      </xdr:nvSpPr>
      <xdr:spPr>
        <a:xfrm>
          <a:off x="22250400" y="100651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2.827</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142596</xdr:rowOff>
    </xdr:from>
    <xdr:to>
      <xdr:col>32</xdr:col>
      <xdr:colOff>238125</xdr:colOff>
      <xdr:row>59</xdr:row>
      <xdr:rowOff>72746</xdr:rowOff>
    </xdr:to>
    <xdr:sp macro="" textlink="">
      <xdr:nvSpPr>
        <xdr:cNvPr id="438" name="フローチャート : 判断 437"/>
        <xdr:cNvSpPr/>
      </xdr:nvSpPr>
      <xdr:spPr>
        <a:xfrm>
          <a:off x="22110700" y="1008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58</xdr:row>
      <xdr:rowOff>864</xdr:rowOff>
    </xdr:from>
    <xdr:to>
      <xdr:col>31</xdr:col>
      <xdr:colOff>85725</xdr:colOff>
      <xdr:row>58</xdr:row>
      <xdr:rowOff>102464</xdr:rowOff>
    </xdr:to>
    <xdr:sp macro="" textlink="">
      <xdr:nvSpPr>
        <xdr:cNvPr id="439" name="フローチャート : 判断 438"/>
        <xdr:cNvSpPr/>
      </xdr:nvSpPr>
      <xdr:spPr>
        <a:xfrm>
          <a:off x="21272500" y="994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40" name="テキスト ボックス 43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41" name="テキスト ボックス 44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42" name="テキスト ボックス 44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43" name="テキスト ボックス 44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44" name="テキスト ボックス 44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55</xdr:row>
      <xdr:rowOff>126136</xdr:rowOff>
    </xdr:from>
    <xdr:to>
      <xdr:col>31</xdr:col>
      <xdr:colOff>85725</xdr:colOff>
      <xdr:row>56</xdr:row>
      <xdr:rowOff>56286</xdr:rowOff>
    </xdr:to>
    <xdr:sp macro="" textlink="">
      <xdr:nvSpPr>
        <xdr:cNvPr id="445" name="円/楕円 444"/>
        <xdr:cNvSpPr/>
      </xdr:nvSpPr>
      <xdr:spPr>
        <a:xfrm>
          <a:off x="21272500" y="9555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58</xdr:row>
      <xdr:rowOff>93591</xdr:rowOff>
    </xdr:from>
    <xdr:ext cx="469744" cy="259045"/>
    <xdr:sp macro="" textlink="">
      <xdr:nvSpPr>
        <xdr:cNvPr id="446" name="n_1aveValue【学校施設】&#10;一人当たり面積"/>
        <xdr:cNvSpPr txBox="1"/>
      </xdr:nvSpPr>
      <xdr:spPr>
        <a:xfrm>
          <a:off x="21075727" y="10037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3.137</a:t>
          </a:r>
          <a:endParaRPr kumimoji="1" lang="ja-JP" altLang="en-US" sz="1000" b="1">
            <a:solidFill>
              <a:srgbClr val="000080"/>
            </a:solidFill>
            <a:latin typeface="ＭＳ Ｐゴシック"/>
          </a:endParaRPr>
        </a:p>
      </xdr:txBody>
    </xdr:sp>
    <xdr:clientData/>
  </xdr:oneCellAnchor>
  <xdr:oneCellAnchor>
    <xdr:from>
      <xdr:col>30</xdr:col>
      <xdr:colOff>473152</xdr:colOff>
      <xdr:row>54</xdr:row>
      <xdr:rowOff>72813</xdr:rowOff>
    </xdr:from>
    <xdr:ext cx="469744" cy="259045"/>
    <xdr:sp macro="" textlink="">
      <xdr:nvSpPr>
        <xdr:cNvPr id="447" name="n_1mainValue【学校施設】&#10;一人当たり面積"/>
        <xdr:cNvSpPr txBox="1"/>
      </xdr:nvSpPr>
      <xdr:spPr>
        <a:xfrm>
          <a:off x="21075727" y="9331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3.988</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8" name="正方形/長方形 44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9" name="正方形/長方形 44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50" name="正方形/長方形 44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51" name="正方形/長方形 45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52" name="正方形/長方形 45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53" name="正方形/長方形 45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54" name="正方形/長方形 45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55" name="正方形/長方形 45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56" name="正方形/長方形 45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57" name="正方形/長方形 45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58" name="正方形/長方形 45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59" name="正方形/長方形 45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60" name="正方形/長方形 45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61" name="正方形/長方形 46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62" name="正方形/長方形 46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63" name="正方形/長方形 46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64" name="正方形/長方形 46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65" name="正方形/長方形 46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66" name="正方形/長方形 46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67" name="正方形/長方形 46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68" name="正方形/長方形 46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69" name="正方形/長方形 46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70" name="正方形/長方形 46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71" name="正方形/長方形 47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72" name="テキスト ボックス 47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73" name="直線コネクタ 47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74" name="テキスト ボックス 473"/>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475" name="直線コネクタ 47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476" name="テキスト ボックス 475"/>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477" name="直線コネクタ 47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478" name="テキスト ボックス 47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479" name="直線コネクタ 47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480" name="テキスト ボックス 47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481" name="直線コネクタ 48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482" name="テキスト ボックス 48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483" name="直線コネクタ 48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484" name="テキスト ボックス 48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485" name="直線コネクタ 48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486" name="テキスト ボックス 485"/>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87" name="直線コネクタ 48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88" name="テキスト ボックス 48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8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10886</xdr:rowOff>
    </xdr:from>
    <xdr:to>
      <xdr:col>23</xdr:col>
      <xdr:colOff>516889</xdr:colOff>
      <xdr:row>108</xdr:row>
      <xdr:rowOff>66402</xdr:rowOff>
    </xdr:to>
    <xdr:cxnSp macro="">
      <xdr:nvCxnSpPr>
        <xdr:cNvPr id="490" name="直線コネクタ 489"/>
        <xdr:cNvCxnSpPr/>
      </xdr:nvCxnSpPr>
      <xdr:spPr>
        <a:xfrm flipV="1">
          <a:off x="16318864" y="17155886"/>
          <a:ext cx="0" cy="1427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70229</xdr:rowOff>
    </xdr:from>
    <xdr:ext cx="405111" cy="259045"/>
    <xdr:sp macro="" textlink="">
      <xdr:nvSpPr>
        <xdr:cNvPr id="491" name="【公民館】&#10;有形固定資産減価償却率最小値テキスト"/>
        <xdr:cNvSpPr txBox="1"/>
      </xdr:nvSpPr>
      <xdr:spPr>
        <a:xfrm>
          <a:off x="16408400" y="18586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44.3</a:t>
          </a:r>
          <a:endParaRPr kumimoji="1" lang="ja-JP" altLang="en-US" sz="1000" b="1">
            <a:latin typeface="ＭＳ Ｐゴシック"/>
          </a:endParaRPr>
        </a:p>
      </xdr:txBody>
    </xdr:sp>
    <xdr:clientData/>
  </xdr:oneCellAnchor>
  <xdr:twoCellAnchor>
    <xdr:from>
      <xdr:col>23</xdr:col>
      <xdr:colOff>428625</xdr:colOff>
      <xdr:row>108</xdr:row>
      <xdr:rowOff>66402</xdr:rowOff>
    </xdr:from>
    <xdr:to>
      <xdr:col>23</xdr:col>
      <xdr:colOff>606425</xdr:colOff>
      <xdr:row>108</xdr:row>
      <xdr:rowOff>66402</xdr:rowOff>
    </xdr:to>
    <xdr:cxnSp macro="">
      <xdr:nvCxnSpPr>
        <xdr:cNvPr id="492" name="直線コネクタ 491"/>
        <xdr:cNvCxnSpPr/>
      </xdr:nvCxnSpPr>
      <xdr:spPr>
        <a:xfrm>
          <a:off x="16230600" y="18583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129013</xdr:rowOff>
    </xdr:from>
    <xdr:ext cx="405111" cy="259045"/>
    <xdr:sp macro="" textlink="">
      <xdr:nvSpPr>
        <xdr:cNvPr id="493" name="【公民館】&#10;有形固定資産減価償却率最大値テキスト"/>
        <xdr:cNvSpPr txBox="1"/>
      </xdr:nvSpPr>
      <xdr:spPr>
        <a:xfrm>
          <a:off x="16408400" y="16931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23</xdr:col>
      <xdr:colOff>428625</xdr:colOff>
      <xdr:row>100</xdr:row>
      <xdr:rowOff>10886</xdr:rowOff>
    </xdr:from>
    <xdr:to>
      <xdr:col>23</xdr:col>
      <xdr:colOff>606425</xdr:colOff>
      <xdr:row>100</xdr:row>
      <xdr:rowOff>10886</xdr:rowOff>
    </xdr:to>
    <xdr:cxnSp macro="">
      <xdr:nvCxnSpPr>
        <xdr:cNvPr id="494" name="直線コネクタ 493"/>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111596</xdr:rowOff>
    </xdr:from>
    <xdr:ext cx="405111" cy="259045"/>
    <xdr:sp macro="" textlink="">
      <xdr:nvSpPr>
        <xdr:cNvPr id="495" name="【公民館】&#10;有形固定資産減価償却率平均値テキスト"/>
        <xdr:cNvSpPr txBox="1"/>
      </xdr:nvSpPr>
      <xdr:spPr>
        <a:xfrm>
          <a:off x="16408400" y="179423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133169</xdr:rowOff>
    </xdr:from>
    <xdr:to>
      <xdr:col>23</xdr:col>
      <xdr:colOff>568325</xdr:colOff>
      <xdr:row>105</xdr:row>
      <xdr:rowOff>63319</xdr:rowOff>
    </xdr:to>
    <xdr:sp macro="" textlink="">
      <xdr:nvSpPr>
        <xdr:cNvPr id="496" name="フローチャート : 判断 495"/>
        <xdr:cNvSpPr/>
      </xdr:nvSpPr>
      <xdr:spPr>
        <a:xfrm>
          <a:off x="16268700" y="1796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35198</xdr:rowOff>
    </xdr:from>
    <xdr:to>
      <xdr:col>22</xdr:col>
      <xdr:colOff>415925</xdr:colOff>
      <xdr:row>104</xdr:row>
      <xdr:rowOff>136798</xdr:rowOff>
    </xdr:to>
    <xdr:sp macro="" textlink="">
      <xdr:nvSpPr>
        <xdr:cNvPr id="497" name="フローチャート : 判断 496"/>
        <xdr:cNvSpPr/>
      </xdr:nvSpPr>
      <xdr:spPr>
        <a:xfrm>
          <a:off x="15430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98" name="テキスト ボックス 49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99" name="テキスト ボックス 49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00" name="テキスト ボックス 49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01" name="テキスト ボックス 50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02" name="テキスト ボックス 50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106</xdr:row>
      <xdr:rowOff>18869</xdr:rowOff>
    </xdr:from>
    <xdr:to>
      <xdr:col>22</xdr:col>
      <xdr:colOff>415925</xdr:colOff>
      <xdr:row>106</xdr:row>
      <xdr:rowOff>120469</xdr:rowOff>
    </xdr:to>
    <xdr:sp macro="" textlink="">
      <xdr:nvSpPr>
        <xdr:cNvPr id="503" name="円/楕円 502"/>
        <xdr:cNvSpPr/>
      </xdr:nvSpPr>
      <xdr:spPr>
        <a:xfrm>
          <a:off x="15430500" y="1819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153325</xdr:rowOff>
    </xdr:from>
    <xdr:ext cx="405111" cy="259045"/>
    <xdr:sp macro="" textlink="">
      <xdr:nvSpPr>
        <xdr:cNvPr id="504" name="n_1aveValue【公民館】&#10;有形固定資産減価償却率"/>
        <xdr:cNvSpPr txBox="1"/>
      </xdr:nvSpPr>
      <xdr:spPr>
        <a:xfrm>
          <a:off x="15266043" y="1764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oneCellAnchor>
    <xdr:from>
      <xdr:col>22</xdr:col>
      <xdr:colOff>149868</xdr:colOff>
      <xdr:row>106</xdr:row>
      <xdr:rowOff>111596</xdr:rowOff>
    </xdr:from>
    <xdr:ext cx="405111" cy="259045"/>
    <xdr:sp macro="" textlink="">
      <xdr:nvSpPr>
        <xdr:cNvPr id="505" name="n_1mainValue【公民館】&#10;有形固定資産減価償却率"/>
        <xdr:cNvSpPr txBox="1"/>
      </xdr:nvSpPr>
      <xdr:spPr>
        <a:xfrm>
          <a:off x="15266043" y="18285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06" name="正方形/長方形 50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07" name="正方形/長方形 50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08" name="正方形/長方形 50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09" name="正方形/長方形 50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10" name="正方形/長方形 50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11" name="正方形/長方形 51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12" name="正方形/長方形 51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0.309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13" name="正方形/長方形 51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14" name="テキスト ボックス 51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15" name="直線コネクタ 51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16" name="直線コネクタ 51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17" name="テキスト ボックス 51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18" name="直線コネクタ 51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19" name="テキスト ボックス 51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20" name="直線コネクタ 51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21" name="テキスト ボックス 52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22" name="直線コネクタ 52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23" name="テキスト ボックス 52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24" name="直線コネクタ 52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25" name="テキスト ボックス 52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26" name="直線コネクタ 52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27" name="テキスト ボックス 52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2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105411</xdr:rowOff>
    </xdr:from>
    <xdr:to>
      <xdr:col>32</xdr:col>
      <xdr:colOff>186689</xdr:colOff>
      <xdr:row>108</xdr:row>
      <xdr:rowOff>91439</xdr:rowOff>
    </xdr:to>
    <xdr:cxnSp macro="">
      <xdr:nvCxnSpPr>
        <xdr:cNvPr id="529" name="直線コネクタ 528"/>
        <xdr:cNvCxnSpPr/>
      </xdr:nvCxnSpPr>
      <xdr:spPr>
        <a:xfrm flipV="1">
          <a:off x="22160864" y="17250411"/>
          <a:ext cx="0" cy="1357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95266</xdr:rowOff>
    </xdr:from>
    <xdr:ext cx="469744" cy="259045"/>
    <xdr:sp macro="" textlink="">
      <xdr:nvSpPr>
        <xdr:cNvPr id="530" name="【公民館】&#10;一人当たり面積最小値テキスト"/>
        <xdr:cNvSpPr txBox="1"/>
      </xdr:nvSpPr>
      <xdr:spPr>
        <a:xfrm>
          <a:off x="22250400"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0.048</a:t>
          </a:r>
          <a:endParaRPr kumimoji="1" lang="ja-JP" altLang="en-US" sz="1000" b="1">
            <a:latin typeface="ＭＳ Ｐゴシック"/>
          </a:endParaRPr>
        </a:p>
      </xdr:txBody>
    </xdr:sp>
    <xdr:clientData/>
  </xdr:oneCellAnchor>
  <xdr:twoCellAnchor>
    <xdr:from>
      <xdr:col>32</xdr:col>
      <xdr:colOff>98425</xdr:colOff>
      <xdr:row>108</xdr:row>
      <xdr:rowOff>91439</xdr:rowOff>
    </xdr:from>
    <xdr:to>
      <xdr:col>32</xdr:col>
      <xdr:colOff>276225</xdr:colOff>
      <xdr:row>108</xdr:row>
      <xdr:rowOff>91439</xdr:rowOff>
    </xdr:to>
    <xdr:cxnSp macro="">
      <xdr:nvCxnSpPr>
        <xdr:cNvPr id="531" name="直線コネクタ 530"/>
        <xdr:cNvCxnSpPr/>
      </xdr:nvCxnSpPr>
      <xdr:spPr>
        <a:xfrm>
          <a:off x="22072600" y="1860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52088</xdr:rowOff>
    </xdr:from>
    <xdr:ext cx="469744" cy="259045"/>
    <xdr:sp macro="" textlink="">
      <xdr:nvSpPr>
        <xdr:cNvPr id="532" name="【公民館】&#10;一人当たり面積最大値テキスト"/>
        <xdr:cNvSpPr txBox="1"/>
      </xdr:nvSpPr>
      <xdr:spPr>
        <a:xfrm>
          <a:off x="22250400" y="1702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1.117</a:t>
          </a:r>
          <a:endParaRPr kumimoji="1" lang="ja-JP" altLang="en-US" sz="1000" b="1">
            <a:latin typeface="ＭＳ Ｐゴシック"/>
          </a:endParaRPr>
        </a:p>
      </xdr:txBody>
    </xdr:sp>
    <xdr:clientData/>
  </xdr:oneCellAnchor>
  <xdr:twoCellAnchor>
    <xdr:from>
      <xdr:col>32</xdr:col>
      <xdr:colOff>98425</xdr:colOff>
      <xdr:row>100</xdr:row>
      <xdr:rowOff>105411</xdr:rowOff>
    </xdr:from>
    <xdr:to>
      <xdr:col>32</xdr:col>
      <xdr:colOff>276225</xdr:colOff>
      <xdr:row>100</xdr:row>
      <xdr:rowOff>105411</xdr:rowOff>
    </xdr:to>
    <xdr:cxnSp macro="">
      <xdr:nvCxnSpPr>
        <xdr:cNvPr id="533" name="直線コネクタ 532"/>
        <xdr:cNvCxnSpPr/>
      </xdr:nvCxnSpPr>
      <xdr:spPr>
        <a:xfrm>
          <a:off x="22072600" y="17250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121938</xdr:rowOff>
    </xdr:from>
    <xdr:ext cx="469744" cy="259045"/>
    <xdr:sp macro="" textlink="">
      <xdr:nvSpPr>
        <xdr:cNvPr id="534" name="【公民館】&#10;一人当たり面積平均値テキスト"/>
        <xdr:cNvSpPr txBox="1"/>
      </xdr:nvSpPr>
      <xdr:spPr>
        <a:xfrm>
          <a:off x="22250400" y="17952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0.507</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143511</xdr:rowOff>
    </xdr:from>
    <xdr:to>
      <xdr:col>32</xdr:col>
      <xdr:colOff>238125</xdr:colOff>
      <xdr:row>105</xdr:row>
      <xdr:rowOff>73661</xdr:rowOff>
    </xdr:to>
    <xdr:sp macro="" textlink="">
      <xdr:nvSpPr>
        <xdr:cNvPr id="535" name="フローチャート : 判断 534"/>
        <xdr:cNvSpPr/>
      </xdr:nvSpPr>
      <xdr:spPr>
        <a:xfrm>
          <a:off x="22110700" y="1797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124461</xdr:rowOff>
    </xdr:from>
    <xdr:to>
      <xdr:col>31</xdr:col>
      <xdr:colOff>85725</xdr:colOff>
      <xdr:row>105</xdr:row>
      <xdr:rowOff>54611</xdr:rowOff>
    </xdr:to>
    <xdr:sp macro="" textlink="">
      <xdr:nvSpPr>
        <xdr:cNvPr id="536" name="フローチャート : 判断 535"/>
        <xdr:cNvSpPr/>
      </xdr:nvSpPr>
      <xdr:spPr>
        <a:xfrm>
          <a:off x="21272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37" name="テキスト ボックス 53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38" name="テキスト ボックス 53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39" name="テキスト ボックス 53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40" name="テキスト ボックス 53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41" name="テキスト ボックス 54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102</xdr:row>
      <xdr:rowOff>166370</xdr:rowOff>
    </xdr:from>
    <xdr:to>
      <xdr:col>31</xdr:col>
      <xdr:colOff>85725</xdr:colOff>
      <xdr:row>103</xdr:row>
      <xdr:rowOff>96520</xdr:rowOff>
    </xdr:to>
    <xdr:sp macro="" textlink="">
      <xdr:nvSpPr>
        <xdr:cNvPr id="542" name="円/楕円 541"/>
        <xdr:cNvSpPr/>
      </xdr:nvSpPr>
      <xdr:spPr>
        <a:xfrm>
          <a:off x="21272500" y="1765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45738</xdr:rowOff>
    </xdr:from>
    <xdr:ext cx="469744" cy="259045"/>
    <xdr:sp macro="" textlink="">
      <xdr:nvSpPr>
        <xdr:cNvPr id="543" name="n_1aveValue【公民館】&#10;一人当たり面積"/>
        <xdr:cNvSpPr txBox="1"/>
      </xdr:nvSpPr>
      <xdr:spPr>
        <a:xfrm>
          <a:off x="21075727" y="1804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0.522</a:t>
          </a:r>
          <a:endParaRPr kumimoji="1" lang="ja-JP" altLang="en-US" sz="1000" b="1">
            <a:solidFill>
              <a:srgbClr val="000080"/>
            </a:solidFill>
            <a:latin typeface="ＭＳ Ｐゴシック"/>
          </a:endParaRPr>
        </a:p>
      </xdr:txBody>
    </xdr:sp>
    <xdr:clientData/>
  </xdr:oneCellAnchor>
  <xdr:oneCellAnchor>
    <xdr:from>
      <xdr:col>30</xdr:col>
      <xdr:colOff>473152</xdr:colOff>
      <xdr:row>101</xdr:row>
      <xdr:rowOff>113047</xdr:rowOff>
    </xdr:from>
    <xdr:ext cx="469744" cy="259045"/>
    <xdr:sp macro="" textlink="">
      <xdr:nvSpPr>
        <xdr:cNvPr id="544" name="n_1mainValue【公民館】&#10;一人当たり面積"/>
        <xdr:cNvSpPr txBox="1"/>
      </xdr:nvSpPr>
      <xdr:spPr>
        <a:xfrm>
          <a:off x="21075727" y="17429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0.759</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45" name="正方形/長方形 54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46" name="正方形/長方形 54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47" name="テキスト ボックス 54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年度において、</a:t>
          </a:r>
          <a:r>
            <a:rPr kumimoji="1" lang="ja-JP" altLang="ja-JP" sz="1100">
              <a:solidFill>
                <a:schemeClr val="dk1"/>
              </a:solidFill>
              <a:effectLst/>
              <a:latin typeface="+mn-lt"/>
              <a:ea typeface="+mn-ea"/>
              <a:cs typeface="+mn-cs"/>
            </a:rPr>
            <a:t>有形固定資産減価償却率については、ほとんどの類型で類似団体平均を下回っていますが、保育所については、類似団体平均を上回っています。本町が所有する保育所の建設年はそれぞれ、桜ヶ台保育所（</a:t>
          </a:r>
          <a:r>
            <a:rPr kumimoji="1" lang="en-US" altLang="ja-JP" sz="1100">
              <a:solidFill>
                <a:schemeClr val="dk1"/>
              </a:solidFill>
              <a:effectLst/>
              <a:latin typeface="+mn-lt"/>
              <a:ea typeface="+mn-ea"/>
              <a:cs typeface="+mn-cs"/>
            </a:rPr>
            <a:t>H8</a:t>
          </a:r>
          <a:r>
            <a:rPr kumimoji="1" lang="ja-JP" altLang="ja-JP" sz="1100">
              <a:solidFill>
                <a:schemeClr val="dk1"/>
              </a:solidFill>
              <a:effectLst/>
              <a:latin typeface="+mn-lt"/>
              <a:ea typeface="+mn-ea"/>
              <a:cs typeface="+mn-cs"/>
            </a:rPr>
            <a:t>）、来島保育所（</a:t>
          </a:r>
          <a:r>
            <a:rPr kumimoji="1" lang="en-US" altLang="ja-JP" sz="1100">
              <a:solidFill>
                <a:schemeClr val="dk1"/>
              </a:solidFill>
              <a:effectLst/>
              <a:latin typeface="+mn-lt"/>
              <a:ea typeface="+mn-ea"/>
              <a:cs typeface="+mn-cs"/>
            </a:rPr>
            <a:t>S62</a:t>
          </a:r>
          <a:r>
            <a:rPr kumimoji="1" lang="ja-JP" altLang="ja-JP" sz="1100">
              <a:solidFill>
                <a:schemeClr val="dk1"/>
              </a:solidFill>
              <a:effectLst/>
              <a:latin typeface="+mn-lt"/>
              <a:ea typeface="+mn-ea"/>
              <a:cs typeface="+mn-cs"/>
            </a:rPr>
            <a:t>）、さつき保育所（</a:t>
          </a:r>
          <a:r>
            <a:rPr kumimoji="1" lang="en-US" altLang="ja-JP" sz="1100">
              <a:solidFill>
                <a:schemeClr val="dk1"/>
              </a:solidFill>
              <a:effectLst/>
              <a:latin typeface="+mn-lt"/>
              <a:ea typeface="+mn-ea"/>
              <a:cs typeface="+mn-cs"/>
            </a:rPr>
            <a:t>S58</a:t>
          </a:r>
          <a:r>
            <a:rPr kumimoji="1" lang="ja-JP" altLang="ja-JP" sz="1100">
              <a:solidFill>
                <a:schemeClr val="dk1"/>
              </a:solidFill>
              <a:effectLst/>
              <a:latin typeface="+mn-lt"/>
              <a:ea typeface="+mn-ea"/>
              <a:cs typeface="+mn-cs"/>
            </a:rPr>
            <a:t>）、赤名保育所（</a:t>
          </a:r>
          <a:r>
            <a:rPr kumimoji="1" lang="en-US" altLang="ja-JP" sz="1100">
              <a:solidFill>
                <a:schemeClr val="dk1"/>
              </a:solidFill>
              <a:effectLst/>
              <a:latin typeface="+mn-lt"/>
              <a:ea typeface="+mn-ea"/>
              <a:cs typeface="+mn-cs"/>
            </a:rPr>
            <a:t>S56</a:t>
          </a:r>
          <a:r>
            <a:rPr kumimoji="1" lang="ja-JP" altLang="ja-JP" sz="1100">
              <a:solidFill>
                <a:schemeClr val="dk1"/>
              </a:solidFill>
              <a:effectLst/>
              <a:latin typeface="+mn-lt"/>
              <a:ea typeface="+mn-ea"/>
              <a:cs typeface="+mn-cs"/>
            </a:rPr>
            <a:t>）となっており、平成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年度には４施設中３施設が建設後</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年を経過することになり、計画的な更新が必要であると考えています。一人当たり有形固定資産（償却資産）額については、橋梁・トンネルにつ</a:t>
          </a:r>
          <a:r>
            <a:rPr kumimoji="1" lang="ja-JP" altLang="en-US" sz="1100">
              <a:solidFill>
                <a:schemeClr val="dk1"/>
              </a:solidFill>
              <a:effectLst/>
              <a:latin typeface="+mn-lt"/>
              <a:ea typeface="+mn-ea"/>
              <a:cs typeface="+mn-cs"/>
            </a:rPr>
            <a:t>い</a:t>
          </a:r>
          <a:r>
            <a:rPr kumimoji="1" lang="ja-JP" altLang="ja-JP" sz="1100">
              <a:solidFill>
                <a:schemeClr val="dk1"/>
              </a:solidFill>
              <a:effectLst/>
              <a:latin typeface="+mn-lt"/>
              <a:ea typeface="+mn-ea"/>
              <a:cs typeface="+mn-cs"/>
            </a:rPr>
            <a:t>て、類似団体平均と比較して特に高くなっています</a:t>
          </a:r>
          <a:r>
            <a:rPr kumimoji="1" lang="ja-JP" altLang="en-US" sz="1100">
              <a:solidFill>
                <a:schemeClr val="dk1"/>
              </a:solidFill>
              <a:effectLst/>
              <a:latin typeface="+mn-lt"/>
              <a:ea typeface="+mn-ea"/>
              <a:cs typeface="+mn-cs"/>
            </a:rPr>
            <a:t>が、中山間地域であることから河川が多く、それに伴って橋梁も多くなっていることなどが要因として考えられます。</a:t>
          </a:r>
          <a:endParaRPr kumimoji="1" lang="en-US" altLang="ja-JP" sz="1100">
            <a:solidFill>
              <a:schemeClr val="dk1"/>
            </a:solidFill>
            <a:effectLst/>
            <a:latin typeface="+mn-lt"/>
            <a:ea typeface="+mn-ea"/>
            <a:cs typeface="+mn-cs"/>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島根県飯南町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5,083
5,050
242.88
8,210,290
8,093,353
80,604
4,165,509
9,732,107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47.7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59" name="テキスト ボックス 5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60" name="直線コネクタ 59"/>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61" name="テキスト ボックス 60"/>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62" name="直線コネクタ 61"/>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63" name="テキスト ボックス 62"/>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64" name="直線コネクタ 63"/>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65" name="テキスト ボックス 64"/>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66" name="直線コネクタ 65"/>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55</xdr:row>
      <xdr:rowOff>29227</xdr:rowOff>
    </xdr:from>
    <xdr:ext cx="467179" cy="259045"/>
    <xdr:sp macro="" textlink="">
      <xdr:nvSpPr>
        <xdr:cNvPr id="67" name="テキスト ボックス 66"/>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68" name="直線コネクタ 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69" name="テキスト ボックス 6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0</xdr:rowOff>
    </xdr:from>
    <xdr:to>
      <xdr:col>6</xdr:col>
      <xdr:colOff>510540</xdr:colOff>
      <xdr:row>61</xdr:row>
      <xdr:rowOff>6858</xdr:rowOff>
    </xdr:to>
    <xdr:cxnSp macro="">
      <xdr:nvCxnSpPr>
        <xdr:cNvPr id="71" name="直線コネクタ 70"/>
        <xdr:cNvCxnSpPr/>
      </xdr:nvCxnSpPr>
      <xdr:spPr>
        <a:xfrm flipV="1">
          <a:off x="4634865" y="9601200"/>
          <a:ext cx="0" cy="8641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61</xdr:row>
      <xdr:rowOff>10685</xdr:rowOff>
    </xdr:from>
    <xdr:ext cx="405111" cy="259045"/>
    <xdr:sp macro="" textlink="">
      <xdr:nvSpPr>
        <xdr:cNvPr id="72" name="【体育館・プール】&#10;有形固定資産減価償却率最小値テキスト"/>
        <xdr:cNvSpPr txBox="1"/>
      </xdr:nvSpPr>
      <xdr:spPr>
        <a:xfrm>
          <a:off x="4724400" y="10469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a:t>
          </a:r>
          <a:endParaRPr kumimoji="1" lang="ja-JP" altLang="en-US" sz="1000" b="1">
            <a:latin typeface="ＭＳ Ｐゴシック"/>
          </a:endParaRPr>
        </a:p>
      </xdr:txBody>
    </xdr:sp>
    <xdr:clientData/>
  </xdr:oneCellAnchor>
  <xdr:twoCellAnchor>
    <xdr:from>
      <xdr:col>6</xdr:col>
      <xdr:colOff>422275</xdr:colOff>
      <xdr:row>61</xdr:row>
      <xdr:rowOff>6858</xdr:rowOff>
    </xdr:from>
    <xdr:to>
      <xdr:col>6</xdr:col>
      <xdr:colOff>600075</xdr:colOff>
      <xdr:row>61</xdr:row>
      <xdr:rowOff>6858</xdr:rowOff>
    </xdr:to>
    <xdr:cxnSp macro="">
      <xdr:nvCxnSpPr>
        <xdr:cNvPr id="73" name="直線コネクタ 72"/>
        <xdr:cNvCxnSpPr/>
      </xdr:nvCxnSpPr>
      <xdr:spPr>
        <a:xfrm>
          <a:off x="4546600" y="10465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118127</xdr:rowOff>
    </xdr:from>
    <xdr:ext cx="469744" cy="259045"/>
    <xdr:sp macro="" textlink="">
      <xdr:nvSpPr>
        <xdr:cNvPr id="74" name="【体育館・プール】&#10;有形固定資産減価償却率最大値テキスト"/>
        <xdr:cNvSpPr txBox="1"/>
      </xdr:nvSpPr>
      <xdr:spPr>
        <a:xfrm>
          <a:off x="47244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56</xdr:row>
      <xdr:rowOff>0</xdr:rowOff>
    </xdr:from>
    <xdr:to>
      <xdr:col>6</xdr:col>
      <xdr:colOff>600075</xdr:colOff>
      <xdr:row>56</xdr:row>
      <xdr:rowOff>0</xdr:rowOff>
    </xdr:to>
    <xdr:cxnSp macro="">
      <xdr:nvCxnSpPr>
        <xdr:cNvPr id="75" name="直線コネクタ 74"/>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37355</xdr:rowOff>
    </xdr:from>
    <xdr:ext cx="405111" cy="259045"/>
    <xdr:sp macro="" textlink="">
      <xdr:nvSpPr>
        <xdr:cNvPr id="76" name="【体育館・プール】&#10;有形固定資産減価償却率平均値テキスト"/>
        <xdr:cNvSpPr txBox="1"/>
      </xdr:nvSpPr>
      <xdr:spPr>
        <a:xfrm>
          <a:off x="4724400" y="101529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58928</xdr:rowOff>
    </xdr:from>
    <xdr:to>
      <xdr:col>6</xdr:col>
      <xdr:colOff>561975</xdr:colOff>
      <xdr:row>59</xdr:row>
      <xdr:rowOff>160528</xdr:rowOff>
    </xdr:to>
    <xdr:sp macro="" textlink="">
      <xdr:nvSpPr>
        <xdr:cNvPr id="77" name="フローチャート : 判断 76"/>
        <xdr:cNvSpPr/>
      </xdr:nvSpPr>
      <xdr:spPr>
        <a:xfrm>
          <a:off x="4584700" y="1017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10922</xdr:rowOff>
    </xdr:from>
    <xdr:to>
      <xdr:col>5</xdr:col>
      <xdr:colOff>409575</xdr:colOff>
      <xdr:row>60</xdr:row>
      <xdr:rowOff>112522</xdr:rowOff>
    </xdr:to>
    <xdr:sp macro="" textlink="">
      <xdr:nvSpPr>
        <xdr:cNvPr id="78" name="フローチャート : 判断 77"/>
        <xdr:cNvSpPr/>
      </xdr:nvSpPr>
      <xdr:spPr>
        <a:xfrm>
          <a:off x="3746500" y="1029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129049</xdr:rowOff>
    </xdr:from>
    <xdr:ext cx="405111" cy="259045"/>
    <xdr:sp macro="" textlink="">
      <xdr:nvSpPr>
        <xdr:cNvPr id="79" name="n_1aveValue【体育館・プール】&#10;有形固定資産減価償却率"/>
        <xdr:cNvSpPr txBox="1"/>
      </xdr:nvSpPr>
      <xdr:spPr>
        <a:xfrm>
          <a:off x="3582043" y="10073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80" name="テキスト ボックス 7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81" name="テキスト ボックス 8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2" name="テキスト ボックス 8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3" name="テキスト ボックス 8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4" name="テキスト ボックス 8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63</xdr:row>
      <xdr:rowOff>47498</xdr:rowOff>
    </xdr:from>
    <xdr:to>
      <xdr:col>5</xdr:col>
      <xdr:colOff>409575</xdr:colOff>
      <xdr:row>63</xdr:row>
      <xdr:rowOff>149098</xdr:rowOff>
    </xdr:to>
    <xdr:sp macro="" textlink="">
      <xdr:nvSpPr>
        <xdr:cNvPr id="85" name="円/楕円 84"/>
        <xdr:cNvSpPr/>
      </xdr:nvSpPr>
      <xdr:spPr>
        <a:xfrm>
          <a:off x="3746500" y="1084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63</xdr:row>
      <xdr:rowOff>140225</xdr:rowOff>
    </xdr:from>
    <xdr:ext cx="405111" cy="259045"/>
    <xdr:sp macro="" textlink="">
      <xdr:nvSpPr>
        <xdr:cNvPr id="86" name="n_1mainValue【体育館・プール】&#10;有形固定資産減価償却率"/>
        <xdr:cNvSpPr txBox="1"/>
      </xdr:nvSpPr>
      <xdr:spPr>
        <a:xfrm>
          <a:off x="3582043" y="10941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87" name="正方形/長方形 8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88" name="正方形/長方形 8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89" name="正方形/長方形 8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90" name="正方形/長方形 8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91" name="正方形/長方形 9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2" name="正方形/長方形 9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93" name="正方形/長方形 9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0.402</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94" name="正方形/長方形 9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95" name="テキスト ボックス 9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96" name="直線コネクタ 9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97" name="直線コネクタ 9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98" name="テキスト ボックス 9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99" name="直線コネクタ 9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00" name="テキスト ボックス 9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01" name="直線コネクタ 10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02" name="テキスト ボックス 10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03" name="直線コネクタ 10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04" name="テキスト ボックス 10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05" name="直線コネクタ 10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06" name="テキスト ボックス 10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07" name="直線コネクタ 10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08" name="テキスト ボックス 10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0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33020</xdr:rowOff>
    </xdr:from>
    <xdr:to>
      <xdr:col>15</xdr:col>
      <xdr:colOff>180340</xdr:colOff>
      <xdr:row>62</xdr:row>
      <xdr:rowOff>166370</xdr:rowOff>
    </xdr:to>
    <xdr:cxnSp macro="">
      <xdr:nvCxnSpPr>
        <xdr:cNvPr id="110" name="直線コネクタ 109"/>
        <xdr:cNvCxnSpPr/>
      </xdr:nvCxnSpPr>
      <xdr:spPr>
        <a:xfrm flipV="1">
          <a:off x="10476865" y="946277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170197</xdr:rowOff>
    </xdr:from>
    <xdr:ext cx="469744" cy="259045"/>
    <xdr:sp macro="" textlink="">
      <xdr:nvSpPr>
        <xdr:cNvPr id="111" name="【体育館・プール】&#10;一人当たり面積最小値テキスト"/>
        <xdr:cNvSpPr txBox="1"/>
      </xdr:nvSpPr>
      <xdr:spPr>
        <a:xfrm>
          <a:off x="10566400" y="10800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0.199</a:t>
          </a:r>
          <a:endParaRPr kumimoji="1" lang="ja-JP" altLang="en-US" sz="1000" b="1">
            <a:latin typeface="ＭＳ Ｐゴシック"/>
          </a:endParaRPr>
        </a:p>
      </xdr:txBody>
    </xdr:sp>
    <xdr:clientData/>
  </xdr:oneCellAnchor>
  <xdr:twoCellAnchor>
    <xdr:from>
      <xdr:col>15</xdr:col>
      <xdr:colOff>92075</xdr:colOff>
      <xdr:row>62</xdr:row>
      <xdr:rowOff>166370</xdr:rowOff>
    </xdr:from>
    <xdr:to>
      <xdr:col>15</xdr:col>
      <xdr:colOff>269875</xdr:colOff>
      <xdr:row>62</xdr:row>
      <xdr:rowOff>166370</xdr:rowOff>
    </xdr:to>
    <xdr:cxnSp macro="">
      <xdr:nvCxnSpPr>
        <xdr:cNvPr id="112" name="直線コネクタ 111"/>
        <xdr:cNvCxnSpPr/>
      </xdr:nvCxnSpPr>
      <xdr:spPr>
        <a:xfrm>
          <a:off x="10388600" y="10796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151147</xdr:rowOff>
    </xdr:from>
    <xdr:ext cx="469744" cy="259045"/>
    <xdr:sp macro="" textlink="">
      <xdr:nvSpPr>
        <xdr:cNvPr id="113" name="【体育館・プール】&#10;一人当たり面積最大値テキスト"/>
        <xdr:cNvSpPr txBox="1"/>
      </xdr:nvSpPr>
      <xdr:spPr>
        <a:xfrm>
          <a:off x="10566400" y="923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1.249</a:t>
          </a:r>
          <a:endParaRPr kumimoji="1" lang="ja-JP" altLang="en-US" sz="1000" b="1">
            <a:latin typeface="ＭＳ Ｐゴシック"/>
          </a:endParaRPr>
        </a:p>
      </xdr:txBody>
    </xdr:sp>
    <xdr:clientData/>
  </xdr:oneCellAnchor>
  <xdr:twoCellAnchor>
    <xdr:from>
      <xdr:col>15</xdr:col>
      <xdr:colOff>92075</xdr:colOff>
      <xdr:row>55</xdr:row>
      <xdr:rowOff>33020</xdr:rowOff>
    </xdr:from>
    <xdr:to>
      <xdr:col>15</xdr:col>
      <xdr:colOff>269875</xdr:colOff>
      <xdr:row>55</xdr:row>
      <xdr:rowOff>33020</xdr:rowOff>
    </xdr:to>
    <xdr:cxnSp macro="">
      <xdr:nvCxnSpPr>
        <xdr:cNvPr id="114" name="直線コネクタ 113"/>
        <xdr:cNvCxnSpPr/>
      </xdr:nvCxnSpPr>
      <xdr:spPr>
        <a:xfrm>
          <a:off x="10388600" y="946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124477</xdr:rowOff>
    </xdr:from>
    <xdr:ext cx="469744" cy="259045"/>
    <xdr:sp macro="" textlink="">
      <xdr:nvSpPr>
        <xdr:cNvPr id="115" name="【体育館・プール】&#10;一人当たり面積平均値テキスト"/>
        <xdr:cNvSpPr txBox="1"/>
      </xdr:nvSpPr>
      <xdr:spPr>
        <a:xfrm>
          <a:off x="10566400" y="1024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0.580</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146050</xdr:rowOff>
    </xdr:from>
    <xdr:to>
      <xdr:col>15</xdr:col>
      <xdr:colOff>231775</xdr:colOff>
      <xdr:row>60</xdr:row>
      <xdr:rowOff>76200</xdr:rowOff>
    </xdr:to>
    <xdr:sp macro="" textlink="">
      <xdr:nvSpPr>
        <xdr:cNvPr id="116" name="フローチャート : 判断 115"/>
        <xdr:cNvSpPr/>
      </xdr:nvSpPr>
      <xdr:spPr>
        <a:xfrm>
          <a:off x="104267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59</xdr:row>
      <xdr:rowOff>53340</xdr:rowOff>
    </xdr:from>
    <xdr:to>
      <xdr:col>14</xdr:col>
      <xdr:colOff>79375</xdr:colOff>
      <xdr:row>59</xdr:row>
      <xdr:rowOff>154940</xdr:rowOff>
    </xdr:to>
    <xdr:sp macro="" textlink="">
      <xdr:nvSpPr>
        <xdr:cNvPr id="117" name="フローチャート : 判断 116"/>
        <xdr:cNvSpPr/>
      </xdr:nvSpPr>
      <xdr:spPr>
        <a:xfrm>
          <a:off x="9588500" y="10168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58</xdr:row>
      <xdr:rowOff>17</xdr:rowOff>
    </xdr:from>
    <xdr:ext cx="469744" cy="259045"/>
    <xdr:sp macro="" textlink="">
      <xdr:nvSpPr>
        <xdr:cNvPr id="118" name="n_1aveValue【体育館・プール】&#10;一人当たり面積"/>
        <xdr:cNvSpPr txBox="1"/>
      </xdr:nvSpPr>
      <xdr:spPr>
        <a:xfrm>
          <a:off x="9391727" y="9944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0.653</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19" name="テキスト ボックス 11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20" name="テキスト ボックス 11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21" name="テキスト ボックス 12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22" name="テキスト ボックス 12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23" name="テキスト ボックス 12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60</xdr:row>
      <xdr:rowOff>163830</xdr:rowOff>
    </xdr:from>
    <xdr:to>
      <xdr:col>14</xdr:col>
      <xdr:colOff>79375</xdr:colOff>
      <xdr:row>61</xdr:row>
      <xdr:rowOff>93980</xdr:rowOff>
    </xdr:to>
    <xdr:sp macro="" textlink="">
      <xdr:nvSpPr>
        <xdr:cNvPr id="124" name="円/楕円 123"/>
        <xdr:cNvSpPr/>
      </xdr:nvSpPr>
      <xdr:spPr>
        <a:xfrm>
          <a:off x="9588500" y="1045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61</xdr:row>
      <xdr:rowOff>85107</xdr:rowOff>
    </xdr:from>
    <xdr:ext cx="469744" cy="259045"/>
    <xdr:sp macro="" textlink="">
      <xdr:nvSpPr>
        <xdr:cNvPr id="125" name="n_1mainValue【体育館・プール】&#10;一人当たり面積"/>
        <xdr:cNvSpPr txBox="1"/>
      </xdr:nvSpPr>
      <xdr:spPr>
        <a:xfrm>
          <a:off x="9391727" y="10543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0.431</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26" name="正方形/長方形 12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27" name="正方形/長方形 12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28" name="正方形/長方形 12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29" name="正方形/長方形 12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30" name="正方形/長方形 12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1" name="正方形/長方形 13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32" name="正方形/長方形 13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57.3</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33" name="正方形/長方形 13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34" name="テキスト ボックス 13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35" name="直線コネクタ 13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36" name="テキスト ボックス 135"/>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37" name="直線コネクタ 13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38" name="テキスト ボックス 137"/>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39" name="直線コネクタ 13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40" name="テキスト ボックス 13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141" name="直線コネクタ 14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142" name="テキスト ボックス 14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143" name="直線コネクタ 14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144" name="テキスト ボックス 14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145" name="直線コネクタ 14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146" name="テキスト ボックス 145"/>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47" name="直線コネクタ 14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148" name="テキスト ボックス 14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14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133350</xdr:rowOff>
    </xdr:from>
    <xdr:to>
      <xdr:col>6</xdr:col>
      <xdr:colOff>510540</xdr:colOff>
      <xdr:row>85</xdr:row>
      <xdr:rowOff>66675</xdr:rowOff>
    </xdr:to>
    <xdr:cxnSp macro="">
      <xdr:nvCxnSpPr>
        <xdr:cNvPr id="150" name="直線コネクタ 149"/>
        <xdr:cNvCxnSpPr/>
      </xdr:nvCxnSpPr>
      <xdr:spPr>
        <a:xfrm flipV="1">
          <a:off x="4634865" y="13335000"/>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70502</xdr:rowOff>
    </xdr:from>
    <xdr:ext cx="405111" cy="259045"/>
    <xdr:sp macro="" textlink="">
      <xdr:nvSpPr>
        <xdr:cNvPr id="151" name="【福祉施設】&#10;有形固定資産減価償却率最小値テキスト"/>
        <xdr:cNvSpPr txBox="1"/>
      </xdr:nvSpPr>
      <xdr:spPr>
        <a:xfrm>
          <a:off x="4724400" y="1464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a:t>
          </a:r>
          <a:endParaRPr kumimoji="1" lang="ja-JP" altLang="en-US" sz="1000" b="1">
            <a:latin typeface="ＭＳ Ｐゴシック"/>
          </a:endParaRPr>
        </a:p>
      </xdr:txBody>
    </xdr:sp>
    <xdr:clientData/>
  </xdr:oneCellAnchor>
  <xdr:twoCellAnchor>
    <xdr:from>
      <xdr:col>6</xdr:col>
      <xdr:colOff>422275</xdr:colOff>
      <xdr:row>85</xdr:row>
      <xdr:rowOff>66675</xdr:rowOff>
    </xdr:from>
    <xdr:to>
      <xdr:col>6</xdr:col>
      <xdr:colOff>600075</xdr:colOff>
      <xdr:row>85</xdr:row>
      <xdr:rowOff>66675</xdr:rowOff>
    </xdr:to>
    <xdr:cxnSp macro="">
      <xdr:nvCxnSpPr>
        <xdr:cNvPr id="152" name="直線コネクタ 151"/>
        <xdr:cNvCxnSpPr/>
      </xdr:nvCxnSpPr>
      <xdr:spPr>
        <a:xfrm>
          <a:off x="4546600" y="1463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80027</xdr:rowOff>
    </xdr:from>
    <xdr:ext cx="469744" cy="259045"/>
    <xdr:sp macro="" textlink="">
      <xdr:nvSpPr>
        <xdr:cNvPr id="153" name="【福祉施設】&#10;有形固定資産減価償却率最大値テキスト"/>
        <xdr:cNvSpPr txBox="1"/>
      </xdr:nvSpPr>
      <xdr:spPr>
        <a:xfrm>
          <a:off x="4724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77</xdr:row>
      <xdr:rowOff>133350</xdr:rowOff>
    </xdr:from>
    <xdr:to>
      <xdr:col>6</xdr:col>
      <xdr:colOff>600075</xdr:colOff>
      <xdr:row>77</xdr:row>
      <xdr:rowOff>133350</xdr:rowOff>
    </xdr:to>
    <xdr:cxnSp macro="">
      <xdr:nvCxnSpPr>
        <xdr:cNvPr id="154" name="直線コネクタ 153"/>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57166</xdr:rowOff>
    </xdr:from>
    <xdr:ext cx="405111" cy="259045"/>
    <xdr:sp macro="" textlink="">
      <xdr:nvSpPr>
        <xdr:cNvPr id="155" name="【福祉施設】&#10;有形固定資産減価償却率平均値テキスト"/>
        <xdr:cNvSpPr txBox="1"/>
      </xdr:nvSpPr>
      <xdr:spPr>
        <a:xfrm>
          <a:off x="4724400" y="14116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78739</xdr:rowOff>
    </xdr:from>
    <xdr:to>
      <xdr:col>6</xdr:col>
      <xdr:colOff>561975</xdr:colOff>
      <xdr:row>83</xdr:row>
      <xdr:rowOff>8889</xdr:rowOff>
    </xdr:to>
    <xdr:sp macro="" textlink="">
      <xdr:nvSpPr>
        <xdr:cNvPr id="156" name="フローチャート : 判断 155"/>
        <xdr:cNvSpPr/>
      </xdr:nvSpPr>
      <xdr:spPr>
        <a:xfrm>
          <a:off x="4584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128270</xdr:rowOff>
    </xdr:from>
    <xdr:to>
      <xdr:col>5</xdr:col>
      <xdr:colOff>409575</xdr:colOff>
      <xdr:row>83</xdr:row>
      <xdr:rowOff>58420</xdr:rowOff>
    </xdr:to>
    <xdr:sp macro="" textlink="">
      <xdr:nvSpPr>
        <xdr:cNvPr id="157" name="フローチャート : 判断 156"/>
        <xdr:cNvSpPr/>
      </xdr:nvSpPr>
      <xdr:spPr>
        <a:xfrm>
          <a:off x="3746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74947</xdr:rowOff>
    </xdr:from>
    <xdr:ext cx="405111" cy="259045"/>
    <xdr:sp macro="" textlink="">
      <xdr:nvSpPr>
        <xdr:cNvPr id="158" name="n_1aveValue【福祉施設】&#10;有形固定資産減価償却率"/>
        <xdr:cNvSpPr txBox="1"/>
      </xdr:nvSpPr>
      <xdr:spPr>
        <a:xfrm>
          <a:off x="3582043" y="1396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159" name="テキスト ボックス 15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60" name="テキスト ボックス 15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61" name="テキスト ボックス 16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62" name="テキスト ボックス 16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63" name="テキスト ボックス 16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83</xdr:row>
      <xdr:rowOff>162561</xdr:rowOff>
    </xdr:from>
    <xdr:to>
      <xdr:col>5</xdr:col>
      <xdr:colOff>409575</xdr:colOff>
      <xdr:row>84</xdr:row>
      <xdr:rowOff>92711</xdr:rowOff>
    </xdr:to>
    <xdr:sp macro="" textlink="">
      <xdr:nvSpPr>
        <xdr:cNvPr id="164" name="円/楕円 163"/>
        <xdr:cNvSpPr/>
      </xdr:nvSpPr>
      <xdr:spPr>
        <a:xfrm>
          <a:off x="3746500" y="1439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84</xdr:row>
      <xdr:rowOff>83838</xdr:rowOff>
    </xdr:from>
    <xdr:ext cx="405111" cy="259045"/>
    <xdr:sp macro="" textlink="">
      <xdr:nvSpPr>
        <xdr:cNvPr id="165" name="n_1mainValue【福祉施設】&#10;有形固定資産減価償却率"/>
        <xdr:cNvSpPr txBox="1"/>
      </xdr:nvSpPr>
      <xdr:spPr>
        <a:xfrm>
          <a:off x="3582043" y="14485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166" name="正方形/長方形 16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67" name="正方形/長方形 16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68" name="正方形/長方形 16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69" name="正方形/長方形 16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70" name="正方形/長方形 16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71" name="正方形/長方形 17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72" name="正方形/長方形 17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0.394</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73" name="正方形/長方形 17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74" name="テキスト ボックス 17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75" name="直線コネクタ 17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176" name="直線コネクタ 175"/>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177" name="テキスト ボックス 176"/>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178" name="直線コネクタ 177"/>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179" name="テキスト ボックス 178"/>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180" name="直線コネクタ 179"/>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181" name="テキスト ボックス 180"/>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182" name="直線コネクタ 181"/>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183" name="テキスト ボックス 182"/>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84" name="直線コネクタ 18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85" name="テキスト ボックス 18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18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136398</xdr:rowOff>
    </xdr:from>
    <xdr:to>
      <xdr:col>15</xdr:col>
      <xdr:colOff>180340</xdr:colOff>
      <xdr:row>86</xdr:row>
      <xdr:rowOff>18898</xdr:rowOff>
    </xdr:to>
    <xdr:cxnSp macro="">
      <xdr:nvCxnSpPr>
        <xdr:cNvPr id="187" name="直線コネクタ 186"/>
        <xdr:cNvCxnSpPr/>
      </xdr:nvCxnSpPr>
      <xdr:spPr>
        <a:xfrm flipV="1">
          <a:off x="10476865" y="13338048"/>
          <a:ext cx="0" cy="1425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22725</xdr:rowOff>
    </xdr:from>
    <xdr:ext cx="469744" cy="259045"/>
    <xdr:sp macro="" textlink="">
      <xdr:nvSpPr>
        <xdr:cNvPr id="188" name="【福祉施設】&#10;一人当たり面積最小値テキスト"/>
        <xdr:cNvSpPr txBox="1"/>
      </xdr:nvSpPr>
      <xdr:spPr>
        <a:xfrm>
          <a:off x="10566400" y="14767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0.021</a:t>
          </a:r>
          <a:endParaRPr kumimoji="1" lang="ja-JP" altLang="en-US" sz="1000" b="1">
            <a:latin typeface="ＭＳ Ｐゴシック"/>
          </a:endParaRPr>
        </a:p>
      </xdr:txBody>
    </xdr:sp>
    <xdr:clientData/>
  </xdr:oneCellAnchor>
  <xdr:twoCellAnchor>
    <xdr:from>
      <xdr:col>15</xdr:col>
      <xdr:colOff>92075</xdr:colOff>
      <xdr:row>86</xdr:row>
      <xdr:rowOff>18898</xdr:rowOff>
    </xdr:from>
    <xdr:to>
      <xdr:col>15</xdr:col>
      <xdr:colOff>269875</xdr:colOff>
      <xdr:row>86</xdr:row>
      <xdr:rowOff>18898</xdr:rowOff>
    </xdr:to>
    <xdr:cxnSp macro="">
      <xdr:nvCxnSpPr>
        <xdr:cNvPr id="189" name="直線コネクタ 188"/>
        <xdr:cNvCxnSpPr/>
      </xdr:nvCxnSpPr>
      <xdr:spPr>
        <a:xfrm>
          <a:off x="10388600" y="14763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83075</xdr:rowOff>
    </xdr:from>
    <xdr:ext cx="469744" cy="259045"/>
    <xdr:sp macro="" textlink="">
      <xdr:nvSpPr>
        <xdr:cNvPr id="190" name="【福祉施設】&#10;一人当たり面積最大値テキスト"/>
        <xdr:cNvSpPr txBox="1"/>
      </xdr:nvSpPr>
      <xdr:spPr>
        <a:xfrm>
          <a:off x="10566400" y="13113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1.580</a:t>
          </a:r>
          <a:endParaRPr kumimoji="1" lang="ja-JP" altLang="en-US" sz="1000" b="1">
            <a:latin typeface="ＭＳ Ｐゴシック"/>
          </a:endParaRPr>
        </a:p>
      </xdr:txBody>
    </xdr:sp>
    <xdr:clientData/>
  </xdr:oneCellAnchor>
  <xdr:twoCellAnchor>
    <xdr:from>
      <xdr:col>15</xdr:col>
      <xdr:colOff>92075</xdr:colOff>
      <xdr:row>77</xdr:row>
      <xdr:rowOff>136398</xdr:rowOff>
    </xdr:from>
    <xdr:to>
      <xdr:col>15</xdr:col>
      <xdr:colOff>269875</xdr:colOff>
      <xdr:row>77</xdr:row>
      <xdr:rowOff>136398</xdr:rowOff>
    </xdr:to>
    <xdr:cxnSp macro="">
      <xdr:nvCxnSpPr>
        <xdr:cNvPr id="191" name="直線コネクタ 190"/>
        <xdr:cNvCxnSpPr/>
      </xdr:nvCxnSpPr>
      <xdr:spPr>
        <a:xfrm>
          <a:off x="10388600" y="1333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107917</xdr:rowOff>
    </xdr:from>
    <xdr:ext cx="469744" cy="259045"/>
    <xdr:sp macro="" textlink="">
      <xdr:nvSpPr>
        <xdr:cNvPr id="192" name="【福祉施設】&#10;一人当たり面積平均値テキスト"/>
        <xdr:cNvSpPr txBox="1"/>
      </xdr:nvSpPr>
      <xdr:spPr>
        <a:xfrm>
          <a:off x="10566400" y="14338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0.407</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129490</xdr:rowOff>
    </xdr:from>
    <xdr:to>
      <xdr:col>15</xdr:col>
      <xdr:colOff>231775</xdr:colOff>
      <xdr:row>84</xdr:row>
      <xdr:rowOff>59640</xdr:rowOff>
    </xdr:to>
    <xdr:sp macro="" textlink="">
      <xdr:nvSpPr>
        <xdr:cNvPr id="193" name="フローチャート : 判断 192"/>
        <xdr:cNvSpPr/>
      </xdr:nvSpPr>
      <xdr:spPr>
        <a:xfrm>
          <a:off x="10426700" y="1435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152349</xdr:rowOff>
    </xdr:from>
    <xdr:to>
      <xdr:col>14</xdr:col>
      <xdr:colOff>79375</xdr:colOff>
      <xdr:row>84</xdr:row>
      <xdr:rowOff>82499</xdr:rowOff>
    </xdr:to>
    <xdr:sp macro="" textlink="">
      <xdr:nvSpPr>
        <xdr:cNvPr id="194" name="フローチャート : 判断 193"/>
        <xdr:cNvSpPr/>
      </xdr:nvSpPr>
      <xdr:spPr>
        <a:xfrm>
          <a:off x="9588500" y="14382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84</xdr:row>
      <xdr:rowOff>73626</xdr:rowOff>
    </xdr:from>
    <xdr:ext cx="469744" cy="259045"/>
    <xdr:sp macro="" textlink="">
      <xdr:nvSpPr>
        <xdr:cNvPr id="195" name="n_1aveValue【福祉施設】&#10;一人当たり面積"/>
        <xdr:cNvSpPr txBox="1"/>
      </xdr:nvSpPr>
      <xdr:spPr>
        <a:xfrm>
          <a:off x="9391727" y="14475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0.382</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196" name="テキスト ボックス 19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197" name="テキスト ボックス 19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198" name="テキスト ボックス 19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199" name="テキスト ボックス 19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00" name="テキスト ボックス 19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83</xdr:row>
      <xdr:rowOff>102972</xdr:rowOff>
    </xdr:from>
    <xdr:to>
      <xdr:col>14</xdr:col>
      <xdr:colOff>79375</xdr:colOff>
      <xdr:row>84</xdr:row>
      <xdr:rowOff>33122</xdr:rowOff>
    </xdr:to>
    <xdr:sp macro="" textlink="">
      <xdr:nvSpPr>
        <xdr:cNvPr id="201" name="円/楕円 200"/>
        <xdr:cNvSpPr/>
      </xdr:nvSpPr>
      <xdr:spPr>
        <a:xfrm>
          <a:off x="9588500" y="1433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82</xdr:row>
      <xdr:rowOff>49649</xdr:rowOff>
    </xdr:from>
    <xdr:ext cx="469744" cy="259045"/>
    <xdr:sp macro="" textlink="">
      <xdr:nvSpPr>
        <xdr:cNvPr id="202" name="n_1mainValue【福祉施設】&#10;一人当たり面積"/>
        <xdr:cNvSpPr txBox="1"/>
      </xdr:nvSpPr>
      <xdr:spPr>
        <a:xfrm>
          <a:off x="9391727" y="14108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0.436</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03" name="正方形/長方形 20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04" name="正方形/長方形 20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05" name="正方形/長方形 20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06" name="正方形/長方形 20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07" name="正方形/長方形 20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08" name="正方形/長方形 20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09" name="正方形/長方形 20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0" name="正方形/長方形 20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11" name="正方形/長方形 21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12" name="正方形/長方形 21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13" name="正方形/長方形 21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14" name="正方形/長方形 21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15" name="正方形/長方形 21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16" name="正方形/長方形 21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17" name="正方形/長方形 21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18" name="正方形/長方形 21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19" name="正方形/長方形 21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20" name="正方形/長方形 21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21" name="正方形/長方形 22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22" name="正方形/長方形 22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23" name="正方形/長方形 22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24" name="正方形/長方形 22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25" name="正方形/長方形 22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26" name="正方形/長方形 225"/>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227" name="正方形/長方形 22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28" name="正方形/長方形 22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29" name="正方形/長方形 22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30" name="正方形/長方形 22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31" name="正方形/長方形 23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32" name="正方形/長方形 23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33" name="正方形/長方形 23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218,377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34" name="正方形/長方形 233"/>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235" name="正方形/長方形 23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36" name="正方形/長方形 23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37" name="正方形/長方形 23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38" name="正方形/長方形 23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239" name="正方形/長方形 23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240" name="正方形/長方形 23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241" name="正方形/長方形 24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242" name="正方形/長方形 24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243" name="テキスト ボックス 24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244" name="直線コネクタ 24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245" name="テキスト ボックス 24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246" name="直線コネクタ 245"/>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247" name="テキスト ボックス 246"/>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248" name="直線コネクタ 247"/>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249" name="テキスト ボックス 248"/>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250" name="直線コネクタ 249"/>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251" name="テキスト ボックス 250"/>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252" name="直線コネクタ 251"/>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253" name="テキスト ボックス 252"/>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254" name="直線コネクタ 25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255" name="テキスト ボックス 25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25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57</xdr:row>
      <xdr:rowOff>61722</xdr:rowOff>
    </xdr:from>
    <xdr:to>
      <xdr:col>23</xdr:col>
      <xdr:colOff>516889</xdr:colOff>
      <xdr:row>64</xdr:row>
      <xdr:rowOff>0</xdr:rowOff>
    </xdr:to>
    <xdr:cxnSp macro="">
      <xdr:nvCxnSpPr>
        <xdr:cNvPr id="257" name="直線コネクタ 256"/>
        <xdr:cNvCxnSpPr/>
      </xdr:nvCxnSpPr>
      <xdr:spPr>
        <a:xfrm flipV="1">
          <a:off x="16318864" y="9834372"/>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3827</xdr:rowOff>
    </xdr:from>
    <xdr:ext cx="405111" cy="259045"/>
    <xdr:sp macro="" textlink="">
      <xdr:nvSpPr>
        <xdr:cNvPr id="258" name="【保健センター・保健所】&#10;有形固定資産減価償却率最小値テキスト"/>
        <xdr:cNvSpPr txBox="1"/>
      </xdr:nvSpPr>
      <xdr:spPr>
        <a:xfrm>
          <a:off x="16408400"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a:t>
          </a:r>
          <a:endParaRPr kumimoji="1" lang="ja-JP" altLang="en-US" sz="1000" b="1">
            <a:latin typeface="ＭＳ Ｐゴシック"/>
          </a:endParaRPr>
        </a:p>
      </xdr:txBody>
    </xdr:sp>
    <xdr:clientData/>
  </xdr:oneCellAnchor>
  <xdr:twoCellAnchor>
    <xdr:from>
      <xdr:col>23</xdr:col>
      <xdr:colOff>428625</xdr:colOff>
      <xdr:row>64</xdr:row>
      <xdr:rowOff>0</xdr:rowOff>
    </xdr:from>
    <xdr:to>
      <xdr:col>23</xdr:col>
      <xdr:colOff>606425</xdr:colOff>
      <xdr:row>64</xdr:row>
      <xdr:rowOff>0</xdr:rowOff>
    </xdr:to>
    <xdr:cxnSp macro="">
      <xdr:nvCxnSpPr>
        <xdr:cNvPr id="259" name="直線コネクタ 258"/>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56</xdr:row>
      <xdr:rowOff>8399</xdr:rowOff>
    </xdr:from>
    <xdr:ext cx="405111" cy="259045"/>
    <xdr:sp macro="" textlink="">
      <xdr:nvSpPr>
        <xdr:cNvPr id="260" name="【保健センター・保健所】&#10;有形固定資産減価償却率最大値テキスト"/>
        <xdr:cNvSpPr txBox="1"/>
      </xdr:nvSpPr>
      <xdr:spPr>
        <a:xfrm>
          <a:off x="16408400" y="9609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64.9</a:t>
          </a:r>
          <a:endParaRPr kumimoji="1" lang="ja-JP" altLang="en-US" sz="1000" b="1">
            <a:latin typeface="ＭＳ Ｐゴシック"/>
          </a:endParaRPr>
        </a:p>
      </xdr:txBody>
    </xdr:sp>
    <xdr:clientData/>
  </xdr:oneCellAnchor>
  <xdr:twoCellAnchor>
    <xdr:from>
      <xdr:col>23</xdr:col>
      <xdr:colOff>428625</xdr:colOff>
      <xdr:row>57</xdr:row>
      <xdr:rowOff>61722</xdr:rowOff>
    </xdr:from>
    <xdr:to>
      <xdr:col>23</xdr:col>
      <xdr:colOff>606425</xdr:colOff>
      <xdr:row>57</xdr:row>
      <xdr:rowOff>61722</xdr:rowOff>
    </xdr:to>
    <xdr:cxnSp macro="">
      <xdr:nvCxnSpPr>
        <xdr:cNvPr id="261" name="直線コネクタ 260"/>
        <xdr:cNvCxnSpPr/>
      </xdr:nvCxnSpPr>
      <xdr:spPr>
        <a:xfrm>
          <a:off x="16230600" y="983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112793</xdr:rowOff>
    </xdr:from>
    <xdr:ext cx="405111" cy="259045"/>
    <xdr:sp macro="" textlink="">
      <xdr:nvSpPr>
        <xdr:cNvPr id="262" name="【保健センター・保健所】&#10;有形固定資産減価償却率平均値テキスト"/>
        <xdr:cNvSpPr txBox="1"/>
      </xdr:nvSpPr>
      <xdr:spPr>
        <a:xfrm>
          <a:off x="16408400" y="102283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54.7</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134366</xdr:rowOff>
    </xdr:from>
    <xdr:to>
      <xdr:col>23</xdr:col>
      <xdr:colOff>568325</xdr:colOff>
      <xdr:row>60</xdr:row>
      <xdr:rowOff>64516</xdr:rowOff>
    </xdr:to>
    <xdr:sp macro="" textlink="">
      <xdr:nvSpPr>
        <xdr:cNvPr id="263" name="フローチャート : 判断 262"/>
        <xdr:cNvSpPr/>
      </xdr:nvSpPr>
      <xdr:spPr>
        <a:xfrm>
          <a:off x="16268700" y="10249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62</xdr:row>
      <xdr:rowOff>49784</xdr:rowOff>
    </xdr:from>
    <xdr:to>
      <xdr:col>22</xdr:col>
      <xdr:colOff>415925</xdr:colOff>
      <xdr:row>62</xdr:row>
      <xdr:rowOff>151384</xdr:rowOff>
    </xdr:to>
    <xdr:sp macro="" textlink="">
      <xdr:nvSpPr>
        <xdr:cNvPr id="264" name="フローチャート : 判断 263"/>
        <xdr:cNvSpPr/>
      </xdr:nvSpPr>
      <xdr:spPr>
        <a:xfrm>
          <a:off x="15430500" y="1067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167911</xdr:rowOff>
    </xdr:from>
    <xdr:ext cx="405111" cy="259045"/>
    <xdr:sp macro="" textlink="">
      <xdr:nvSpPr>
        <xdr:cNvPr id="265" name="n_1aveValue【保健センター・保健所】&#10;有形固定資産減価償却率"/>
        <xdr:cNvSpPr txBox="1"/>
      </xdr:nvSpPr>
      <xdr:spPr>
        <a:xfrm>
          <a:off x="15266043" y="10454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45.3</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266" name="テキスト ボックス 26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267" name="テキスト ボックス 26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268" name="テキスト ボックス 26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269" name="テキスト ボックス 26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270" name="テキスト ボックス 26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64</xdr:row>
      <xdr:rowOff>26924</xdr:rowOff>
    </xdr:from>
    <xdr:to>
      <xdr:col>22</xdr:col>
      <xdr:colOff>415925</xdr:colOff>
      <xdr:row>64</xdr:row>
      <xdr:rowOff>128524</xdr:rowOff>
    </xdr:to>
    <xdr:sp macro="" textlink="">
      <xdr:nvSpPr>
        <xdr:cNvPr id="271" name="円/楕円 270"/>
        <xdr:cNvSpPr/>
      </xdr:nvSpPr>
      <xdr:spPr>
        <a:xfrm>
          <a:off x="15430500" y="1099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64</xdr:row>
      <xdr:rowOff>119651</xdr:rowOff>
    </xdr:from>
    <xdr:ext cx="405111" cy="259045"/>
    <xdr:sp macro="" textlink="">
      <xdr:nvSpPr>
        <xdr:cNvPr id="272" name="n_1mainValue【保健センター・保健所】&#10;有形固定資産減価償却率"/>
        <xdr:cNvSpPr txBox="1"/>
      </xdr:nvSpPr>
      <xdr:spPr>
        <a:xfrm>
          <a:off x="15266043" y="1109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273" name="正方形/長方形 27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274" name="正方形/長方形 27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275" name="正方形/長方形 27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276" name="正方形/長方形 27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277" name="正方形/長方形 27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278" name="正方形/長方形 27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279" name="正方形/長方形 27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0.023</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280" name="正方形/長方形 27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281" name="テキスト ボックス 28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282" name="直線コネクタ 28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130628</xdr:rowOff>
    </xdr:from>
    <xdr:to>
      <xdr:col>33</xdr:col>
      <xdr:colOff>314325</xdr:colOff>
      <xdr:row>64</xdr:row>
      <xdr:rowOff>130628</xdr:rowOff>
    </xdr:to>
    <xdr:cxnSp macro="">
      <xdr:nvCxnSpPr>
        <xdr:cNvPr id="283" name="直線コネクタ 282"/>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284" name="テキスト ボックス 283"/>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285" name="直線コネクタ 284"/>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286" name="テキスト ボックス 285"/>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287" name="直線コネクタ 286"/>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288" name="テキスト ボックス 287"/>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289" name="直線コネクタ 288"/>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290" name="テキスト ボックス 289"/>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291" name="直線コネクタ 290"/>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292" name="テキスト ボックス 291"/>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293" name="直線コネクタ 292"/>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294" name="テキスト ボックス 293"/>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295" name="直線コネクタ 29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296" name="テキスト ボックス 29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29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3266</xdr:rowOff>
    </xdr:from>
    <xdr:to>
      <xdr:col>32</xdr:col>
      <xdr:colOff>186689</xdr:colOff>
      <xdr:row>63</xdr:row>
      <xdr:rowOff>70213</xdr:rowOff>
    </xdr:to>
    <xdr:cxnSp macro="">
      <xdr:nvCxnSpPr>
        <xdr:cNvPr id="298" name="直線コネクタ 297"/>
        <xdr:cNvCxnSpPr/>
      </xdr:nvCxnSpPr>
      <xdr:spPr>
        <a:xfrm flipV="1">
          <a:off x="22160864" y="9604466"/>
          <a:ext cx="0" cy="1267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74040</xdr:rowOff>
    </xdr:from>
    <xdr:ext cx="469744" cy="259045"/>
    <xdr:sp macro="" textlink="">
      <xdr:nvSpPr>
        <xdr:cNvPr id="299" name="【保健センター・保健所】&#10;一人当たり面積最小値テキスト"/>
        <xdr:cNvSpPr txBox="1"/>
      </xdr:nvSpPr>
      <xdr:spPr>
        <a:xfrm>
          <a:off x="22250400" y="1087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0.071</a:t>
          </a:r>
          <a:endParaRPr kumimoji="1" lang="ja-JP" altLang="en-US" sz="1000" b="1">
            <a:latin typeface="ＭＳ Ｐゴシック"/>
          </a:endParaRPr>
        </a:p>
      </xdr:txBody>
    </xdr:sp>
    <xdr:clientData/>
  </xdr:oneCellAnchor>
  <xdr:twoCellAnchor>
    <xdr:from>
      <xdr:col>32</xdr:col>
      <xdr:colOff>98425</xdr:colOff>
      <xdr:row>63</xdr:row>
      <xdr:rowOff>70213</xdr:rowOff>
    </xdr:from>
    <xdr:to>
      <xdr:col>32</xdr:col>
      <xdr:colOff>276225</xdr:colOff>
      <xdr:row>63</xdr:row>
      <xdr:rowOff>70213</xdr:rowOff>
    </xdr:to>
    <xdr:cxnSp macro="">
      <xdr:nvCxnSpPr>
        <xdr:cNvPr id="300" name="直線コネクタ 299"/>
        <xdr:cNvCxnSpPr/>
      </xdr:nvCxnSpPr>
      <xdr:spPr>
        <a:xfrm>
          <a:off x="22072600" y="1087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121393</xdr:rowOff>
    </xdr:from>
    <xdr:ext cx="469744" cy="259045"/>
    <xdr:sp macro="" textlink="">
      <xdr:nvSpPr>
        <xdr:cNvPr id="301" name="【保健センター・保健所】&#10;一人当たり面積最大値テキスト"/>
        <xdr:cNvSpPr txBox="1"/>
      </xdr:nvSpPr>
      <xdr:spPr>
        <a:xfrm>
          <a:off x="22250400" y="9379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0.459</a:t>
          </a:r>
          <a:endParaRPr kumimoji="1" lang="ja-JP" altLang="en-US" sz="1000" b="1">
            <a:latin typeface="ＭＳ Ｐゴシック"/>
          </a:endParaRPr>
        </a:p>
      </xdr:txBody>
    </xdr:sp>
    <xdr:clientData/>
  </xdr:oneCellAnchor>
  <xdr:twoCellAnchor>
    <xdr:from>
      <xdr:col>32</xdr:col>
      <xdr:colOff>98425</xdr:colOff>
      <xdr:row>56</xdr:row>
      <xdr:rowOff>3266</xdr:rowOff>
    </xdr:from>
    <xdr:to>
      <xdr:col>32</xdr:col>
      <xdr:colOff>276225</xdr:colOff>
      <xdr:row>56</xdr:row>
      <xdr:rowOff>3266</xdr:rowOff>
    </xdr:to>
    <xdr:cxnSp macro="">
      <xdr:nvCxnSpPr>
        <xdr:cNvPr id="302" name="直線コネクタ 301"/>
        <xdr:cNvCxnSpPr/>
      </xdr:nvCxnSpPr>
      <xdr:spPr>
        <a:xfrm>
          <a:off x="22072600" y="9604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46826</xdr:rowOff>
    </xdr:from>
    <xdr:ext cx="469744" cy="259045"/>
    <xdr:sp macro="" textlink="">
      <xdr:nvSpPr>
        <xdr:cNvPr id="303" name="【保健センター・保健所】&#10;一人当たり面積平均値テキスト"/>
        <xdr:cNvSpPr txBox="1"/>
      </xdr:nvSpPr>
      <xdr:spPr>
        <a:xfrm>
          <a:off x="22250400" y="101623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0.266</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68399</xdr:rowOff>
    </xdr:from>
    <xdr:to>
      <xdr:col>32</xdr:col>
      <xdr:colOff>238125</xdr:colOff>
      <xdr:row>59</xdr:row>
      <xdr:rowOff>169999</xdr:rowOff>
    </xdr:to>
    <xdr:sp macro="" textlink="">
      <xdr:nvSpPr>
        <xdr:cNvPr id="304" name="フローチャート : 判断 303"/>
        <xdr:cNvSpPr/>
      </xdr:nvSpPr>
      <xdr:spPr>
        <a:xfrm>
          <a:off x="221107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148409</xdr:rowOff>
    </xdr:from>
    <xdr:to>
      <xdr:col>31</xdr:col>
      <xdr:colOff>85725</xdr:colOff>
      <xdr:row>61</xdr:row>
      <xdr:rowOff>78559</xdr:rowOff>
    </xdr:to>
    <xdr:sp macro="" textlink="">
      <xdr:nvSpPr>
        <xdr:cNvPr id="305" name="フローチャート : 判断 304"/>
        <xdr:cNvSpPr/>
      </xdr:nvSpPr>
      <xdr:spPr>
        <a:xfrm>
          <a:off x="21272500" y="1043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61</xdr:row>
      <xdr:rowOff>69686</xdr:rowOff>
    </xdr:from>
    <xdr:ext cx="469744" cy="259045"/>
    <xdr:sp macro="" textlink="">
      <xdr:nvSpPr>
        <xdr:cNvPr id="306" name="n_1aveValue【保健センター・保健所】&#10;一人当たり面積"/>
        <xdr:cNvSpPr txBox="1"/>
      </xdr:nvSpPr>
      <xdr:spPr>
        <a:xfrm>
          <a:off x="21075727" y="10528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0.189</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307" name="テキスト ボックス 30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08" name="テキスト ボックス 30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09" name="テキスト ボックス 30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10" name="テキスト ボックス 30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11" name="テキスト ボックス 31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57</xdr:row>
      <xdr:rowOff>140244</xdr:rowOff>
    </xdr:from>
    <xdr:to>
      <xdr:col>31</xdr:col>
      <xdr:colOff>85725</xdr:colOff>
      <xdr:row>58</xdr:row>
      <xdr:rowOff>70394</xdr:rowOff>
    </xdr:to>
    <xdr:sp macro="" textlink="">
      <xdr:nvSpPr>
        <xdr:cNvPr id="312" name="円/楕円 311"/>
        <xdr:cNvSpPr/>
      </xdr:nvSpPr>
      <xdr:spPr>
        <a:xfrm>
          <a:off x="21272500" y="991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56</xdr:row>
      <xdr:rowOff>86921</xdr:rowOff>
    </xdr:from>
    <xdr:ext cx="469744" cy="259045"/>
    <xdr:sp macro="" textlink="">
      <xdr:nvSpPr>
        <xdr:cNvPr id="313" name="n_1mainValue【保健センター・保健所】&#10;一人当たり面積"/>
        <xdr:cNvSpPr txBox="1"/>
      </xdr:nvSpPr>
      <xdr:spPr>
        <a:xfrm>
          <a:off x="21075727" y="9688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0.349</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14" name="正方形/長方形 31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15" name="正方形/長方形 31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16" name="正方形/長方形 31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17" name="正方形/長方形 31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18" name="正方形/長方形 31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19" name="正方形/長方形 31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20" name="正方形/長方形 31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75.4</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21" name="正方形/長方形 32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322" name="正方形/長方形 32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23" name="正方形/長方形 32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24" name="正方形/長方形 32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25" name="正方形/長方形 32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26" name="正方形/長方形 32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27" name="正方形/長方形 32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28" name="正方形/長方形 32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0.118</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29" name="正方形/長方形 32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330" name="正方形/長方形 32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31" name="正方形/長方形 33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32" name="正方形/長方形 33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33" name="正方形/長方形 33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34" name="正方形/長方形 33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335" name="正方形/長方形 33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336" name="正方形/長方形 33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337" name="正方形/長方形 33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338" name="テキスト ボックス 33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339" name="直線コネクタ 33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340" name="テキスト ボックス 339"/>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341" name="直線コネクタ 34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342" name="テキスト ボックス 341"/>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343" name="直線コネクタ 34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344" name="テキスト ボックス 34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345" name="直線コネクタ 34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346" name="テキスト ボックス 34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347" name="直線コネクタ 34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348" name="テキスト ボックス 34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349" name="直線コネクタ 34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350" name="テキスト ボックス 349"/>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351" name="直線コネクタ 35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352" name="テキスト ボックス 35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35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53339</xdr:rowOff>
    </xdr:from>
    <xdr:to>
      <xdr:col>23</xdr:col>
      <xdr:colOff>516889</xdr:colOff>
      <xdr:row>109</xdr:row>
      <xdr:rowOff>3811</xdr:rowOff>
    </xdr:to>
    <xdr:cxnSp macro="">
      <xdr:nvCxnSpPr>
        <xdr:cNvPr id="354" name="直線コネクタ 353"/>
        <xdr:cNvCxnSpPr/>
      </xdr:nvCxnSpPr>
      <xdr:spPr>
        <a:xfrm flipV="1">
          <a:off x="16318864" y="17198339"/>
          <a:ext cx="0" cy="1493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7638</xdr:rowOff>
    </xdr:from>
    <xdr:ext cx="405111" cy="259045"/>
    <xdr:sp macro="" textlink="">
      <xdr:nvSpPr>
        <xdr:cNvPr id="355" name="【庁舎】&#10;有形固定資産減価償却率最小値テキスト"/>
        <xdr:cNvSpPr txBox="1"/>
      </xdr:nvSpPr>
      <xdr:spPr>
        <a:xfrm>
          <a:off x="16408400" y="1869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23</xdr:col>
      <xdr:colOff>428625</xdr:colOff>
      <xdr:row>109</xdr:row>
      <xdr:rowOff>3811</xdr:rowOff>
    </xdr:from>
    <xdr:to>
      <xdr:col>23</xdr:col>
      <xdr:colOff>606425</xdr:colOff>
      <xdr:row>109</xdr:row>
      <xdr:rowOff>3811</xdr:rowOff>
    </xdr:to>
    <xdr:cxnSp macro="">
      <xdr:nvCxnSpPr>
        <xdr:cNvPr id="356" name="直線コネクタ 355"/>
        <xdr:cNvCxnSpPr/>
      </xdr:nvCxnSpPr>
      <xdr:spPr>
        <a:xfrm>
          <a:off x="16230600" y="18691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16</xdr:rowOff>
    </xdr:from>
    <xdr:ext cx="405111" cy="259045"/>
    <xdr:sp macro="" textlink="">
      <xdr:nvSpPr>
        <xdr:cNvPr id="357" name="【庁舎】&#10;有形固定資産減価償却率最大値テキスト"/>
        <xdr:cNvSpPr txBox="1"/>
      </xdr:nvSpPr>
      <xdr:spPr>
        <a:xfrm>
          <a:off x="16408400" y="1697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97.2</a:t>
          </a:r>
          <a:endParaRPr kumimoji="1" lang="ja-JP" altLang="en-US" sz="1000" b="1">
            <a:latin typeface="ＭＳ Ｐゴシック"/>
          </a:endParaRPr>
        </a:p>
      </xdr:txBody>
    </xdr:sp>
    <xdr:clientData/>
  </xdr:oneCellAnchor>
  <xdr:twoCellAnchor>
    <xdr:from>
      <xdr:col>23</xdr:col>
      <xdr:colOff>428625</xdr:colOff>
      <xdr:row>100</xdr:row>
      <xdr:rowOff>53339</xdr:rowOff>
    </xdr:from>
    <xdr:to>
      <xdr:col>23</xdr:col>
      <xdr:colOff>606425</xdr:colOff>
      <xdr:row>100</xdr:row>
      <xdr:rowOff>53339</xdr:rowOff>
    </xdr:to>
    <xdr:cxnSp macro="">
      <xdr:nvCxnSpPr>
        <xdr:cNvPr id="358" name="直線コネクタ 357"/>
        <xdr:cNvCxnSpPr/>
      </xdr:nvCxnSpPr>
      <xdr:spPr>
        <a:xfrm>
          <a:off x="16230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76216</xdr:rowOff>
    </xdr:from>
    <xdr:ext cx="405111" cy="259045"/>
    <xdr:sp macro="" textlink="">
      <xdr:nvSpPr>
        <xdr:cNvPr id="359" name="【庁舎】&#10;有形固定資産減価償却率平均値テキスト"/>
        <xdr:cNvSpPr txBox="1"/>
      </xdr:nvSpPr>
      <xdr:spPr>
        <a:xfrm>
          <a:off x="16408400" y="179070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97789</xdr:rowOff>
    </xdr:from>
    <xdr:to>
      <xdr:col>23</xdr:col>
      <xdr:colOff>568325</xdr:colOff>
      <xdr:row>105</xdr:row>
      <xdr:rowOff>27939</xdr:rowOff>
    </xdr:to>
    <xdr:sp macro="" textlink="">
      <xdr:nvSpPr>
        <xdr:cNvPr id="360" name="フローチャート : 判断 359"/>
        <xdr:cNvSpPr/>
      </xdr:nvSpPr>
      <xdr:spPr>
        <a:xfrm>
          <a:off x="162687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67311</xdr:rowOff>
    </xdr:from>
    <xdr:to>
      <xdr:col>22</xdr:col>
      <xdr:colOff>415925</xdr:colOff>
      <xdr:row>104</xdr:row>
      <xdr:rowOff>168911</xdr:rowOff>
    </xdr:to>
    <xdr:sp macro="" textlink="">
      <xdr:nvSpPr>
        <xdr:cNvPr id="361" name="フローチャート : 判断 360"/>
        <xdr:cNvSpPr/>
      </xdr:nvSpPr>
      <xdr:spPr>
        <a:xfrm>
          <a:off x="15430500" y="1789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160038</xdr:rowOff>
    </xdr:from>
    <xdr:ext cx="405111" cy="259045"/>
    <xdr:sp macro="" textlink="">
      <xdr:nvSpPr>
        <xdr:cNvPr id="362" name="n_1aveValue【庁舎】&#10;有形固定資産減価償却率"/>
        <xdr:cNvSpPr txBox="1"/>
      </xdr:nvSpPr>
      <xdr:spPr>
        <a:xfrm>
          <a:off x="15266043" y="1799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363" name="テキスト ボックス 36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364" name="テキスト ボックス 36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365" name="テキスト ボックス 36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366" name="テキスト ボックス 36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367" name="テキスト ボックス 36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104</xdr:row>
      <xdr:rowOff>15875</xdr:rowOff>
    </xdr:from>
    <xdr:to>
      <xdr:col>22</xdr:col>
      <xdr:colOff>415925</xdr:colOff>
      <xdr:row>104</xdr:row>
      <xdr:rowOff>117475</xdr:rowOff>
    </xdr:to>
    <xdr:sp macro="" textlink="">
      <xdr:nvSpPr>
        <xdr:cNvPr id="368" name="円/楕円 367"/>
        <xdr:cNvSpPr/>
      </xdr:nvSpPr>
      <xdr:spPr>
        <a:xfrm>
          <a:off x="15430500" y="1784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134002</xdr:rowOff>
    </xdr:from>
    <xdr:ext cx="405111" cy="259045"/>
    <xdr:sp macro="" textlink="">
      <xdr:nvSpPr>
        <xdr:cNvPr id="369" name="n_1mainValue【庁舎】&#10;有形固定資産減価償却率"/>
        <xdr:cNvSpPr txBox="1"/>
      </xdr:nvSpPr>
      <xdr:spPr>
        <a:xfrm>
          <a:off x="15266043" y="1762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370" name="正方形/長方形 36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371" name="正方形/長方形 37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372" name="正方形/長方形 37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373" name="正方形/長方形 37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374" name="正方形/長方形 37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375" name="正方形/長方形 37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376" name="正方形/長方形 37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377" name="正方形/長方形 37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378" name="テキスト ボックス 37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379" name="直線コネクタ 37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380" name="テキスト ボックス 379"/>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381" name="直線コネクタ 38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382" name="テキスト ボックス 38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383" name="直線コネクタ 38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384" name="テキスト ボックス 38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385" name="直線コネクタ 38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386" name="テキスト ボックス 38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387" name="直線コネクタ 38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388" name="テキスト ボックス 38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389" name="直線コネクタ 38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390" name="テキスト ボックス 38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391" name="直線コネクタ 39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392" name="テキスト ボックス 39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393" name="直線コネクタ 39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394" name="テキスト ボックス 39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39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4355</xdr:rowOff>
    </xdr:from>
    <xdr:to>
      <xdr:col>32</xdr:col>
      <xdr:colOff>186689</xdr:colOff>
      <xdr:row>109</xdr:row>
      <xdr:rowOff>48442</xdr:rowOff>
    </xdr:to>
    <xdr:cxnSp macro="">
      <xdr:nvCxnSpPr>
        <xdr:cNvPr id="396" name="直線コネクタ 395"/>
        <xdr:cNvCxnSpPr/>
      </xdr:nvCxnSpPr>
      <xdr:spPr>
        <a:xfrm flipV="1">
          <a:off x="22160864" y="17149355"/>
          <a:ext cx="0" cy="1587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52269</xdr:rowOff>
    </xdr:from>
    <xdr:ext cx="469744" cy="259045"/>
    <xdr:sp macro="" textlink="">
      <xdr:nvSpPr>
        <xdr:cNvPr id="397" name="【庁舎】&#10;一人当たり面積最小値テキスト"/>
        <xdr:cNvSpPr txBox="1"/>
      </xdr:nvSpPr>
      <xdr:spPr>
        <a:xfrm>
          <a:off x="22250400" y="1874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0.192</a:t>
          </a:r>
          <a:endParaRPr kumimoji="1" lang="ja-JP" altLang="en-US" sz="1000" b="1">
            <a:latin typeface="ＭＳ Ｐゴシック"/>
          </a:endParaRPr>
        </a:p>
      </xdr:txBody>
    </xdr:sp>
    <xdr:clientData/>
  </xdr:oneCellAnchor>
  <xdr:twoCellAnchor>
    <xdr:from>
      <xdr:col>32</xdr:col>
      <xdr:colOff>98425</xdr:colOff>
      <xdr:row>109</xdr:row>
      <xdr:rowOff>48442</xdr:rowOff>
    </xdr:from>
    <xdr:to>
      <xdr:col>32</xdr:col>
      <xdr:colOff>276225</xdr:colOff>
      <xdr:row>109</xdr:row>
      <xdr:rowOff>48442</xdr:rowOff>
    </xdr:to>
    <xdr:cxnSp macro="">
      <xdr:nvCxnSpPr>
        <xdr:cNvPr id="398" name="直線コネクタ 397"/>
        <xdr:cNvCxnSpPr/>
      </xdr:nvCxnSpPr>
      <xdr:spPr>
        <a:xfrm>
          <a:off x="22072600" y="18736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122482</xdr:rowOff>
    </xdr:from>
    <xdr:ext cx="469744" cy="259045"/>
    <xdr:sp macro="" textlink="">
      <xdr:nvSpPr>
        <xdr:cNvPr id="399" name="【庁舎】&#10;一人当たり面積最大値テキスト"/>
        <xdr:cNvSpPr txBox="1"/>
      </xdr:nvSpPr>
      <xdr:spPr>
        <a:xfrm>
          <a:off x="22250400" y="16924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1.164</a:t>
          </a:r>
          <a:endParaRPr kumimoji="1" lang="ja-JP" altLang="en-US" sz="1000" b="1">
            <a:latin typeface="ＭＳ Ｐゴシック"/>
          </a:endParaRPr>
        </a:p>
      </xdr:txBody>
    </xdr:sp>
    <xdr:clientData/>
  </xdr:oneCellAnchor>
  <xdr:twoCellAnchor>
    <xdr:from>
      <xdr:col>32</xdr:col>
      <xdr:colOff>98425</xdr:colOff>
      <xdr:row>100</xdr:row>
      <xdr:rowOff>4355</xdr:rowOff>
    </xdr:from>
    <xdr:to>
      <xdr:col>32</xdr:col>
      <xdr:colOff>276225</xdr:colOff>
      <xdr:row>100</xdr:row>
      <xdr:rowOff>4355</xdr:rowOff>
    </xdr:to>
    <xdr:cxnSp macro="">
      <xdr:nvCxnSpPr>
        <xdr:cNvPr id="400" name="直線コネクタ 399"/>
        <xdr:cNvCxnSpPr/>
      </xdr:nvCxnSpPr>
      <xdr:spPr>
        <a:xfrm>
          <a:off x="22072600" y="17149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134456</xdr:rowOff>
    </xdr:from>
    <xdr:ext cx="469744" cy="259045"/>
    <xdr:sp macro="" textlink="">
      <xdr:nvSpPr>
        <xdr:cNvPr id="401" name="【庁舎】&#10;一人当たり面積平均値テキスト"/>
        <xdr:cNvSpPr txBox="1"/>
      </xdr:nvSpPr>
      <xdr:spPr>
        <a:xfrm>
          <a:off x="22250400" y="179652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0.620</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156029</xdr:rowOff>
    </xdr:from>
    <xdr:to>
      <xdr:col>32</xdr:col>
      <xdr:colOff>238125</xdr:colOff>
      <xdr:row>105</xdr:row>
      <xdr:rowOff>86179</xdr:rowOff>
    </xdr:to>
    <xdr:sp macro="" textlink="">
      <xdr:nvSpPr>
        <xdr:cNvPr id="402" name="フローチャート : 判断 401"/>
        <xdr:cNvSpPr/>
      </xdr:nvSpPr>
      <xdr:spPr>
        <a:xfrm>
          <a:off x="221107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116839</xdr:rowOff>
    </xdr:from>
    <xdr:to>
      <xdr:col>31</xdr:col>
      <xdr:colOff>85725</xdr:colOff>
      <xdr:row>105</xdr:row>
      <xdr:rowOff>46989</xdr:rowOff>
    </xdr:to>
    <xdr:sp macro="" textlink="">
      <xdr:nvSpPr>
        <xdr:cNvPr id="403" name="フローチャート : 判断 402"/>
        <xdr:cNvSpPr/>
      </xdr:nvSpPr>
      <xdr:spPr>
        <a:xfrm>
          <a:off x="21272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63516</xdr:rowOff>
    </xdr:from>
    <xdr:ext cx="469744" cy="259045"/>
    <xdr:sp macro="" textlink="">
      <xdr:nvSpPr>
        <xdr:cNvPr id="404" name="n_1aveValue【庁舎】&#10;一人当たり面積"/>
        <xdr:cNvSpPr txBox="1"/>
      </xdr:nvSpPr>
      <xdr:spPr>
        <a:xfrm>
          <a:off x="21075727" y="1772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0.644</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405" name="テキスト ボックス 40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06" name="テキスト ボックス 40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07" name="テキスト ボックス 40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08" name="テキスト ボックス 40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09" name="テキスト ボックス 40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107</xdr:row>
      <xdr:rowOff>51526</xdr:rowOff>
    </xdr:from>
    <xdr:to>
      <xdr:col>31</xdr:col>
      <xdr:colOff>85725</xdr:colOff>
      <xdr:row>107</xdr:row>
      <xdr:rowOff>153126</xdr:rowOff>
    </xdr:to>
    <xdr:sp macro="" textlink="">
      <xdr:nvSpPr>
        <xdr:cNvPr id="410" name="円/楕円 409"/>
        <xdr:cNvSpPr/>
      </xdr:nvSpPr>
      <xdr:spPr>
        <a:xfrm>
          <a:off x="21272500" y="1839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107</xdr:row>
      <xdr:rowOff>144253</xdr:rowOff>
    </xdr:from>
    <xdr:ext cx="469744" cy="259045"/>
    <xdr:sp macro="" textlink="">
      <xdr:nvSpPr>
        <xdr:cNvPr id="411" name="n_1mainValue【庁舎】&#10;一人当たり面積"/>
        <xdr:cNvSpPr txBox="1"/>
      </xdr:nvSpPr>
      <xdr:spPr>
        <a:xfrm>
          <a:off x="21075727" y="18489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0.369</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12" name="正方形/長方形 41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13" name="正方形/長方形 41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14" name="テキスト ボックス 41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年度において、有形固定資産減価償却率については、ほとんどの類型で類似団体平均を下回っていますが、庁舎については、わずかではありますが類似団体平均を上回っています。しかし、平成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年度に新庁舎の建設が完了したため、指標は改善すると見込んでいます。</a:t>
          </a:r>
          <a:endParaRPr lang="ja-JP" altLang="ja-JP" sz="1400">
            <a:effectLst/>
          </a:endParaRPr>
        </a:p>
        <a:p>
          <a:r>
            <a:rPr kumimoji="1" lang="ja-JP" altLang="ja-JP" sz="1100">
              <a:solidFill>
                <a:schemeClr val="dk1"/>
              </a:solidFill>
              <a:effectLst/>
              <a:latin typeface="+mn-lt"/>
              <a:ea typeface="+mn-ea"/>
              <a:cs typeface="+mn-cs"/>
            </a:rPr>
            <a:t>　一人当たり面積については、ほとんどの類型で類似団体平均を下回っていますが、保健センターについては、類似団体平均を上回っています。保健センターは基幹支所としての機能や、町民の健康増進や介護予防活動など、住民利用の機会も多くある施設であるため、適切な規模であると考えています。</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島根県飯南町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5,083
5,050
242.88
8,210,290
8,093,353
80,604
4,165,509
9,732,107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47.7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人口の減少や少子高齢化（高齢化率</a:t>
          </a:r>
          <a:r>
            <a:rPr kumimoji="1" lang="en-US" altLang="ja-JP" sz="1100" b="0" i="0" baseline="0">
              <a:solidFill>
                <a:schemeClr val="dk1"/>
              </a:solidFill>
              <a:effectLst/>
              <a:latin typeface="+mn-lt"/>
              <a:ea typeface="+mn-ea"/>
              <a:cs typeface="+mn-cs"/>
            </a:rPr>
            <a:t>H28.10.1</a:t>
          </a:r>
          <a:r>
            <a:rPr kumimoji="1" lang="ja-JP" altLang="en-US" sz="1100" b="0" i="0" baseline="0">
              <a:solidFill>
                <a:schemeClr val="dk1"/>
              </a:solidFill>
              <a:effectLst/>
              <a:latin typeface="+mn-lt"/>
              <a:ea typeface="+mn-ea"/>
              <a:cs typeface="+mn-cs"/>
            </a:rPr>
            <a:t>時点：全国</a:t>
          </a:r>
          <a:r>
            <a:rPr kumimoji="1" lang="en-US" altLang="ja-JP" sz="1100" b="0" i="0" baseline="0">
              <a:solidFill>
                <a:schemeClr val="dk1"/>
              </a:solidFill>
              <a:effectLst/>
              <a:latin typeface="+mn-lt"/>
              <a:ea typeface="+mn-ea"/>
              <a:cs typeface="+mn-cs"/>
            </a:rPr>
            <a:t>27.3%</a:t>
          </a:r>
          <a:r>
            <a:rPr kumimoji="1" lang="ja-JP" altLang="en-US" sz="1100" b="0" i="0" baseline="0">
              <a:solidFill>
                <a:schemeClr val="dk1"/>
              </a:solidFill>
              <a:effectLst/>
              <a:latin typeface="+mn-lt"/>
              <a:ea typeface="+mn-ea"/>
              <a:cs typeface="+mn-cs"/>
            </a:rPr>
            <a:t>に対し本町</a:t>
          </a:r>
          <a:r>
            <a:rPr kumimoji="1" lang="en-US" altLang="ja-JP" sz="1100" b="0" i="0" baseline="0">
              <a:solidFill>
                <a:schemeClr val="dk1"/>
              </a:solidFill>
              <a:effectLst/>
              <a:latin typeface="+mn-lt"/>
              <a:ea typeface="+mn-ea"/>
              <a:cs typeface="+mn-cs"/>
            </a:rPr>
            <a:t>43.5%</a:t>
          </a:r>
          <a:r>
            <a:rPr kumimoji="1" lang="ja-JP" altLang="en-US" sz="1100" b="0" i="0" baseline="0">
              <a:solidFill>
                <a:schemeClr val="dk1"/>
              </a:solidFill>
              <a:effectLst/>
              <a:latin typeface="+mn-lt"/>
              <a:ea typeface="+mn-ea"/>
              <a:cs typeface="+mn-cs"/>
            </a:rPr>
            <a:t>）などにより、自主財源となる税収が類似団体の</a:t>
          </a:r>
          <a:r>
            <a:rPr kumimoji="1" lang="en-US" altLang="ja-JP" sz="1100" b="0" i="0" baseline="0">
              <a:solidFill>
                <a:schemeClr val="dk1"/>
              </a:solidFill>
              <a:effectLst/>
              <a:latin typeface="+mn-lt"/>
              <a:ea typeface="+mn-ea"/>
              <a:cs typeface="+mn-cs"/>
            </a:rPr>
            <a:t>9</a:t>
          </a:r>
          <a:r>
            <a:rPr kumimoji="1" lang="ja-JP" altLang="en-US" sz="1100" b="0" i="0" baseline="0">
              <a:solidFill>
                <a:schemeClr val="dk1"/>
              </a:solidFill>
              <a:effectLst/>
              <a:latin typeface="+mn-lt"/>
              <a:ea typeface="+mn-ea"/>
              <a:cs typeface="+mn-cs"/>
            </a:rPr>
            <a:t>割弱程度しか確保できず、財政力指数が類似団体平均を下回る状況が続いています。このため、飯南町行政改革大綱に従った歳出の節減及び総合振興計画に沿った施策の重点化による行政の効率化、並びに税収をはじめとする自主財源の確保を進めることで財政の健全化を図ります。 </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70757</xdr:rowOff>
    </xdr:from>
    <xdr:to>
      <xdr:col>7</xdr:col>
      <xdr:colOff>152400</xdr:colOff>
      <xdr:row>44</xdr:row>
      <xdr:rowOff>96157</xdr:rowOff>
    </xdr:to>
    <xdr:cxnSp macro="">
      <xdr:nvCxnSpPr>
        <xdr:cNvPr id="64" name="直線コネクタ 63"/>
        <xdr:cNvCxnSpPr/>
      </xdr:nvCxnSpPr>
      <xdr:spPr>
        <a:xfrm flipV="1">
          <a:off x="4953000" y="607150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68234</xdr:rowOff>
    </xdr:from>
    <xdr:ext cx="762000" cy="259045"/>
    <xdr:sp macro="" textlink="">
      <xdr:nvSpPr>
        <xdr:cNvPr id="65"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0.12</a:t>
          </a:r>
          <a:endParaRPr kumimoji="1" lang="ja-JP" altLang="en-US" sz="1000" b="1">
            <a:latin typeface="ＭＳ Ｐゴシック"/>
          </a:endParaRPr>
        </a:p>
      </xdr:txBody>
    </xdr:sp>
    <xdr:clientData/>
  </xdr:oneCellAnchor>
  <xdr:twoCellAnchor>
    <xdr:from>
      <xdr:col>7</xdr:col>
      <xdr:colOff>63500</xdr:colOff>
      <xdr:row>44</xdr:row>
      <xdr:rowOff>96157</xdr:rowOff>
    </xdr:from>
    <xdr:to>
      <xdr:col>7</xdr:col>
      <xdr:colOff>241300</xdr:colOff>
      <xdr:row>44</xdr:row>
      <xdr:rowOff>96157</xdr:rowOff>
    </xdr:to>
    <xdr:cxnSp macro="">
      <xdr:nvCxnSpPr>
        <xdr:cNvPr id="66" name="直線コネクタ 65"/>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157134</xdr:rowOff>
    </xdr:from>
    <xdr:ext cx="762000" cy="259045"/>
    <xdr:sp macro="" textlink="">
      <xdr:nvSpPr>
        <xdr:cNvPr id="67" name="財政力最大値テキスト"/>
        <xdr:cNvSpPr txBox="1"/>
      </xdr:nvSpPr>
      <xdr:spPr>
        <a:xfrm>
          <a:off x="5041900" y="5814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7</xdr:col>
      <xdr:colOff>63500</xdr:colOff>
      <xdr:row>35</xdr:row>
      <xdr:rowOff>70757</xdr:rowOff>
    </xdr:from>
    <xdr:to>
      <xdr:col>7</xdr:col>
      <xdr:colOff>241300</xdr:colOff>
      <xdr:row>35</xdr:row>
      <xdr:rowOff>70757</xdr:rowOff>
    </xdr:to>
    <xdr:cxnSp macro="">
      <xdr:nvCxnSpPr>
        <xdr:cNvPr id="68" name="直線コネクタ 67"/>
        <xdr:cNvCxnSpPr/>
      </xdr:nvCxnSpPr>
      <xdr:spPr>
        <a:xfrm>
          <a:off x="4864100" y="6071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78922</xdr:rowOff>
    </xdr:from>
    <xdr:to>
      <xdr:col>7</xdr:col>
      <xdr:colOff>152400</xdr:colOff>
      <xdr:row>44</xdr:row>
      <xdr:rowOff>78922</xdr:rowOff>
    </xdr:to>
    <xdr:cxnSp macro="">
      <xdr:nvCxnSpPr>
        <xdr:cNvPr id="69" name="直線コネクタ 68"/>
        <xdr:cNvCxnSpPr/>
      </xdr:nvCxnSpPr>
      <xdr:spPr>
        <a:xfrm>
          <a:off x="4114800" y="76227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163484</xdr:rowOff>
    </xdr:from>
    <xdr:ext cx="762000" cy="259045"/>
    <xdr:sp macro="" textlink="">
      <xdr:nvSpPr>
        <xdr:cNvPr id="70" name="財政力平均値テキスト"/>
        <xdr:cNvSpPr txBox="1"/>
      </xdr:nvSpPr>
      <xdr:spPr>
        <a:xfrm>
          <a:off x="5041900" y="7192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146957</xdr:rowOff>
    </xdr:from>
    <xdr:to>
      <xdr:col>7</xdr:col>
      <xdr:colOff>203200</xdr:colOff>
      <xdr:row>43</xdr:row>
      <xdr:rowOff>77107</xdr:rowOff>
    </xdr:to>
    <xdr:sp macro="" textlink="">
      <xdr:nvSpPr>
        <xdr:cNvPr id="71" name="フローチャート : 判断 70"/>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78922</xdr:rowOff>
    </xdr:from>
    <xdr:to>
      <xdr:col>6</xdr:col>
      <xdr:colOff>0</xdr:colOff>
      <xdr:row>44</xdr:row>
      <xdr:rowOff>78922</xdr:rowOff>
    </xdr:to>
    <xdr:cxnSp macro="">
      <xdr:nvCxnSpPr>
        <xdr:cNvPr id="72" name="直線コネクタ 71"/>
        <xdr:cNvCxnSpPr/>
      </xdr:nvCxnSpPr>
      <xdr:spPr>
        <a:xfrm>
          <a:off x="3225800" y="76227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164193</xdr:rowOff>
    </xdr:from>
    <xdr:to>
      <xdr:col>6</xdr:col>
      <xdr:colOff>50800</xdr:colOff>
      <xdr:row>43</xdr:row>
      <xdr:rowOff>94343</xdr:rowOff>
    </xdr:to>
    <xdr:sp macro="" textlink="">
      <xdr:nvSpPr>
        <xdr:cNvPr id="73" name="フローチャート : 判断 72"/>
        <xdr:cNvSpPr/>
      </xdr:nvSpPr>
      <xdr:spPr>
        <a:xfrm>
          <a:off x="4064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104520</xdr:rowOff>
    </xdr:from>
    <xdr:ext cx="736600" cy="259045"/>
    <xdr:sp macro="" textlink="">
      <xdr:nvSpPr>
        <xdr:cNvPr id="74" name="テキスト ボックス 73"/>
        <xdr:cNvSpPr txBox="1"/>
      </xdr:nvSpPr>
      <xdr:spPr>
        <a:xfrm>
          <a:off x="3733800" y="71339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61685</xdr:rowOff>
    </xdr:from>
    <xdr:to>
      <xdr:col>4</xdr:col>
      <xdr:colOff>482600</xdr:colOff>
      <xdr:row>44</xdr:row>
      <xdr:rowOff>78922</xdr:rowOff>
    </xdr:to>
    <xdr:cxnSp macro="">
      <xdr:nvCxnSpPr>
        <xdr:cNvPr id="75" name="直線コネクタ 74"/>
        <xdr:cNvCxnSpPr/>
      </xdr:nvCxnSpPr>
      <xdr:spPr>
        <a:xfrm>
          <a:off x="2336800" y="76054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27215</xdr:rowOff>
    </xdr:from>
    <xdr:to>
      <xdr:col>4</xdr:col>
      <xdr:colOff>533400</xdr:colOff>
      <xdr:row>43</xdr:row>
      <xdr:rowOff>128815</xdr:rowOff>
    </xdr:to>
    <xdr:sp macro="" textlink="">
      <xdr:nvSpPr>
        <xdr:cNvPr id="76" name="フローチャート : 判断 75"/>
        <xdr:cNvSpPr/>
      </xdr:nvSpPr>
      <xdr:spPr>
        <a:xfrm>
          <a:off x="3175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138992</xdr:rowOff>
    </xdr:from>
    <xdr:ext cx="762000" cy="259045"/>
    <xdr:sp macro="" textlink="">
      <xdr:nvSpPr>
        <xdr:cNvPr id="77" name="テキスト ボックス 76"/>
        <xdr:cNvSpPr txBox="1"/>
      </xdr:nvSpPr>
      <xdr:spPr>
        <a:xfrm>
          <a:off x="2844800" y="716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0.23</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61685</xdr:rowOff>
    </xdr:from>
    <xdr:to>
      <xdr:col>3</xdr:col>
      <xdr:colOff>279400</xdr:colOff>
      <xdr:row>44</xdr:row>
      <xdr:rowOff>61685</xdr:rowOff>
    </xdr:to>
    <xdr:cxnSp macro="">
      <xdr:nvCxnSpPr>
        <xdr:cNvPr id="78" name="直線コネクタ 77"/>
        <xdr:cNvCxnSpPr/>
      </xdr:nvCxnSpPr>
      <xdr:spPr>
        <a:xfrm>
          <a:off x="1447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9978</xdr:rowOff>
    </xdr:from>
    <xdr:to>
      <xdr:col>3</xdr:col>
      <xdr:colOff>330200</xdr:colOff>
      <xdr:row>43</xdr:row>
      <xdr:rowOff>111578</xdr:rowOff>
    </xdr:to>
    <xdr:sp macro="" textlink="">
      <xdr:nvSpPr>
        <xdr:cNvPr id="79" name="フローチャート : 判断 78"/>
        <xdr:cNvSpPr/>
      </xdr:nvSpPr>
      <xdr:spPr>
        <a:xfrm>
          <a:off x="2286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121755</xdr:rowOff>
    </xdr:from>
    <xdr:ext cx="762000" cy="259045"/>
    <xdr:sp macro="" textlink="">
      <xdr:nvSpPr>
        <xdr:cNvPr id="80" name="テキスト ボックス 79"/>
        <xdr:cNvSpPr txBox="1"/>
      </xdr:nvSpPr>
      <xdr:spPr>
        <a:xfrm>
          <a:off x="1955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9978</xdr:rowOff>
    </xdr:from>
    <xdr:to>
      <xdr:col>2</xdr:col>
      <xdr:colOff>127000</xdr:colOff>
      <xdr:row>43</xdr:row>
      <xdr:rowOff>111578</xdr:rowOff>
    </xdr:to>
    <xdr:sp macro="" textlink="">
      <xdr:nvSpPr>
        <xdr:cNvPr id="81" name="フローチャート : 判断 80"/>
        <xdr:cNvSpPr/>
      </xdr:nvSpPr>
      <xdr:spPr>
        <a:xfrm>
          <a:off x="1397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121755</xdr:rowOff>
    </xdr:from>
    <xdr:ext cx="762000" cy="259045"/>
    <xdr:sp macro="" textlink="">
      <xdr:nvSpPr>
        <xdr:cNvPr id="82" name="テキスト ボックス 81"/>
        <xdr:cNvSpPr txBox="1"/>
      </xdr:nvSpPr>
      <xdr:spPr>
        <a:xfrm>
          <a:off x="1066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44</xdr:row>
      <xdr:rowOff>28122</xdr:rowOff>
    </xdr:from>
    <xdr:to>
      <xdr:col>7</xdr:col>
      <xdr:colOff>203200</xdr:colOff>
      <xdr:row>44</xdr:row>
      <xdr:rowOff>129722</xdr:rowOff>
    </xdr:to>
    <xdr:sp macro="" textlink="">
      <xdr:nvSpPr>
        <xdr:cNvPr id="88" name="円/楕円 87"/>
        <xdr:cNvSpPr/>
      </xdr:nvSpPr>
      <xdr:spPr>
        <a:xfrm>
          <a:off x="49022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95449</xdr:rowOff>
    </xdr:from>
    <xdr:ext cx="762000" cy="259045"/>
    <xdr:sp macro="" textlink="">
      <xdr:nvSpPr>
        <xdr:cNvPr id="89" name="財政力該当値テキスト"/>
        <xdr:cNvSpPr txBox="1"/>
      </xdr:nvSpPr>
      <xdr:spPr>
        <a:xfrm>
          <a:off x="5041900" y="7467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28122</xdr:rowOff>
    </xdr:from>
    <xdr:to>
      <xdr:col>6</xdr:col>
      <xdr:colOff>50800</xdr:colOff>
      <xdr:row>44</xdr:row>
      <xdr:rowOff>129722</xdr:rowOff>
    </xdr:to>
    <xdr:sp macro="" textlink="">
      <xdr:nvSpPr>
        <xdr:cNvPr id="90" name="円/楕円 89"/>
        <xdr:cNvSpPr/>
      </xdr:nvSpPr>
      <xdr:spPr>
        <a:xfrm>
          <a:off x="4064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114499</xdr:rowOff>
    </xdr:from>
    <xdr:ext cx="736600" cy="259045"/>
    <xdr:sp macro="" textlink="">
      <xdr:nvSpPr>
        <xdr:cNvPr id="91" name="テキスト ボックス 90"/>
        <xdr:cNvSpPr txBox="1"/>
      </xdr:nvSpPr>
      <xdr:spPr>
        <a:xfrm>
          <a:off x="3733800" y="7658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28122</xdr:rowOff>
    </xdr:from>
    <xdr:to>
      <xdr:col>4</xdr:col>
      <xdr:colOff>533400</xdr:colOff>
      <xdr:row>44</xdr:row>
      <xdr:rowOff>129722</xdr:rowOff>
    </xdr:to>
    <xdr:sp macro="" textlink="">
      <xdr:nvSpPr>
        <xdr:cNvPr id="92" name="円/楕円 91"/>
        <xdr:cNvSpPr/>
      </xdr:nvSpPr>
      <xdr:spPr>
        <a:xfrm>
          <a:off x="3175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114499</xdr:rowOff>
    </xdr:from>
    <xdr:ext cx="762000" cy="259045"/>
    <xdr:sp macro="" textlink="">
      <xdr:nvSpPr>
        <xdr:cNvPr id="93" name="テキスト ボックス 92"/>
        <xdr:cNvSpPr txBox="1"/>
      </xdr:nvSpPr>
      <xdr:spPr>
        <a:xfrm>
          <a:off x="2844800" y="765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10885</xdr:rowOff>
    </xdr:from>
    <xdr:to>
      <xdr:col>3</xdr:col>
      <xdr:colOff>330200</xdr:colOff>
      <xdr:row>44</xdr:row>
      <xdr:rowOff>112485</xdr:rowOff>
    </xdr:to>
    <xdr:sp macro="" textlink="">
      <xdr:nvSpPr>
        <xdr:cNvPr id="94" name="円/楕円 93"/>
        <xdr:cNvSpPr/>
      </xdr:nvSpPr>
      <xdr:spPr>
        <a:xfrm>
          <a:off x="2286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97262</xdr:rowOff>
    </xdr:from>
    <xdr:ext cx="762000" cy="259045"/>
    <xdr:sp macro="" textlink="">
      <xdr:nvSpPr>
        <xdr:cNvPr id="95" name="テキスト ボックス 94"/>
        <xdr:cNvSpPr txBox="1"/>
      </xdr:nvSpPr>
      <xdr:spPr>
        <a:xfrm>
          <a:off x="1955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10885</xdr:rowOff>
    </xdr:from>
    <xdr:to>
      <xdr:col>2</xdr:col>
      <xdr:colOff>127000</xdr:colOff>
      <xdr:row>44</xdr:row>
      <xdr:rowOff>112485</xdr:rowOff>
    </xdr:to>
    <xdr:sp macro="" textlink="">
      <xdr:nvSpPr>
        <xdr:cNvPr id="96" name="円/楕円 95"/>
        <xdr:cNvSpPr/>
      </xdr:nvSpPr>
      <xdr:spPr>
        <a:xfrm>
          <a:off x="1397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97262</xdr:rowOff>
    </xdr:from>
    <xdr:ext cx="762000" cy="259045"/>
    <xdr:sp macro="" textlink="">
      <xdr:nvSpPr>
        <xdr:cNvPr id="97" name="テキスト ボックス 96"/>
        <xdr:cNvSpPr txBox="1"/>
      </xdr:nvSpPr>
      <xdr:spPr>
        <a:xfrm>
          <a:off x="1066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92/96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前年度と比較して</a:t>
          </a:r>
          <a:r>
            <a:rPr kumimoji="1" lang="en-US" altLang="ja-JP" sz="1100">
              <a:latin typeface="ＭＳ Ｐゴシック"/>
            </a:rPr>
            <a:t>4.4</a:t>
          </a:r>
          <a:r>
            <a:rPr kumimoji="1" lang="ja-JP" altLang="en-US" sz="1100">
              <a:latin typeface="ＭＳ Ｐゴシック"/>
            </a:rPr>
            <a:t>％上昇しています。これは、経常収支比率算定において、分母である基準財政収入額の地方交付税が約１億</a:t>
          </a:r>
          <a:r>
            <a:rPr kumimoji="1" lang="en-US" altLang="ja-JP" sz="1100">
              <a:latin typeface="ＭＳ Ｐゴシック"/>
            </a:rPr>
            <a:t>4</a:t>
          </a:r>
          <a:r>
            <a:rPr kumimoji="1" lang="ja-JP" altLang="en-US" sz="1100">
              <a:latin typeface="ＭＳ Ｐゴシック"/>
            </a:rPr>
            <a:t>千</a:t>
          </a:r>
          <a:r>
            <a:rPr kumimoji="1" lang="en-US" altLang="ja-JP" sz="1100">
              <a:latin typeface="ＭＳ Ｐゴシック"/>
            </a:rPr>
            <a:t>6</a:t>
          </a:r>
          <a:r>
            <a:rPr kumimoji="1" lang="ja-JP" altLang="en-US" sz="1100">
              <a:latin typeface="ＭＳ Ｐゴシック"/>
            </a:rPr>
            <a:t>百万円、臨時財政対策債発行額が約</a:t>
          </a:r>
          <a:r>
            <a:rPr kumimoji="1" lang="en-US" altLang="ja-JP" sz="1100">
              <a:latin typeface="ＭＳ Ｐゴシック"/>
            </a:rPr>
            <a:t>5</a:t>
          </a:r>
          <a:r>
            <a:rPr kumimoji="1" lang="ja-JP" altLang="en-US" sz="1100">
              <a:latin typeface="ＭＳ Ｐゴシック"/>
            </a:rPr>
            <a:t>千</a:t>
          </a:r>
          <a:r>
            <a:rPr kumimoji="1" lang="en-US" altLang="ja-JP" sz="1100">
              <a:latin typeface="ＭＳ Ｐゴシック"/>
            </a:rPr>
            <a:t>6</a:t>
          </a:r>
          <a:r>
            <a:rPr kumimoji="1" lang="ja-JP" altLang="en-US" sz="1100">
              <a:latin typeface="ＭＳ Ｐゴシック"/>
            </a:rPr>
            <a:t>百万円減少した一方で、分子である基準財政需要額のうち扶助費・補助費等が約</a:t>
          </a:r>
          <a:r>
            <a:rPr kumimoji="1" lang="en-US" altLang="ja-JP" sz="1100">
              <a:latin typeface="ＭＳ Ｐゴシック"/>
            </a:rPr>
            <a:t>9</a:t>
          </a:r>
          <a:r>
            <a:rPr kumimoji="1" lang="ja-JP" altLang="en-US" sz="1100">
              <a:latin typeface="ＭＳ Ｐゴシック"/>
            </a:rPr>
            <a:t>百万円増加したことが影響しています。</a:t>
          </a:r>
          <a:endParaRPr kumimoji="1" lang="en-US" altLang="ja-JP" sz="1100">
            <a:latin typeface="ＭＳ Ｐゴシック"/>
          </a:endParaRPr>
        </a:p>
        <a:p>
          <a:r>
            <a:rPr kumimoji="1" lang="ja-JP" altLang="en-US" sz="1100">
              <a:latin typeface="ＭＳ Ｐゴシック"/>
            </a:rPr>
            <a:t>　なお、類似団体と比較すると</a:t>
          </a:r>
          <a:r>
            <a:rPr kumimoji="1" lang="en-US" altLang="ja-JP" sz="1100">
              <a:latin typeface="ＭＳ Ｐゴシック"/>
            </a:rPr>
            <a:t>7.9</a:t>
          </a:r>
          <a:r>
            <a:rPr kumimoji="1" lang="ja-JP" altLang="en-US" sz="1100">
              <a:latin typeface="ＭＳ Ｐゴシック"/>
            </a:rPr>
            <a:t>％高くなっていますが、公債費に対する同比率が類似団体と比較して</a:t>
          </a:r>
          <a:r>
            <a:rPr kumimoji="1" lang="en-US" altLang="ja-JP" sz="1100">
              <a:latin typeface="ＭＳ Ｐゴシック"/>
            </a:rPr>
            <a:t>6.3</a:t>
          </a:r>
          <a:r>
            <a:rPr kumimoji="1" lang="ja-JP" altLang="en-US" sz="1100">
              <a:latin typeface="ＭＳ Ｐゴシック"/>
            </a:rPr>
            <a:t>％高いことが要因として考えられます。平成</a:t>
          </a:r>
          <a:r>
            <a:rPr kumimoji="1" lang="en-US" altLang="ja-JP" sz="1100">
              <a:latin typeface="ＭＳ Ｐゴシック"/>
            </a:rPr>
            <a:t>27</a:t>
          </a:r>
          <a:r>
            <a:rPr kumimoji="1" lang="ja-JP" altLang="en-US" sz="1100">
              <a:latin typeface="ＭＳ Ｐゴシック"/>
            </a:rPr>
            <a:t>年度から、普通交付税の町合併に伴う加算分の縮減が始まったこともあり、引き続き町債の借入額抑制や公債の繰上償還を実施し、類似団体と同水準となるよう改善に努めます。 </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107696</xdr:rowOff>
    </xdr:from>
    <xdr:to>
      <xdr:col>7</xdr:col>
      <xdr:colOff>152400</xdr:colOff>
      <xdr:row>66</xdr:row>
      <xdr:rowOff>48768</xdr:rowOff>
    </xdr:to>
    <xdr:cxnSp macro="">
      <xdr:nvCxnSpPr>
        <xdr:cNvPr id="125" name="直線コネクタ 124"/>
        <xdr:cNvCxnSpPr/>
      </xdr:nvCxnSpPr>
      <xdr:spPr>
        <a:xfrm flipV="1">
          <a:off x="4953000" y="10051796"/>
          <a:ext cx="0" cy="13126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20845</xdr:rowOff>
    </xdr:from>
    <xdr:ext cx="762000" cy="259045"/>
    <xdr:sp macro="" textlink="">
      <xdr:nvSpPr>
        <xdr:cNvPr id="126" name="財政構造の弾力性最小値テキスト"/>
        <xdr:cNvSpPr txBox="1"/>
      </xdr:nvSpPr>
      <xdr:spPr>
        <a:xfrm>
          <a:off x="5041900" y="1133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96.8</a:t>
          </a:r>
          <a:endParaRPr kumimoji="1" lang="ja-JP" altLang="en-US" sz="1000" b="1">
            <a:latin typeface="ＭＳ Ｐゴシック"/>
          </a:endParaRPr>
        </a:p>
      </xdr:txBody>
    </xdr:sp>
    <xdr:clientData/>
  </xdr:oneCellAnchor>
  <xdr:twoCellAnchor>
    <xdr:from>
      <xdr:col>7</xdr:col>
      <xdr:colOff>63500</xdr:colOff>
      <xdr:row>66</xdr:row>
      <xdr:rowOff>48768</xdr:rowOff>
    </xdr:from>
    <xdr:to>
      <xdr:col>7</xdr:col>
      <xdr:colOff>241300</xdr:colOff>
      <xdr:row>66</xdr:row>
      <xdr:rowOff>48768</xdr:rowOff>
    </xdr:to>
    <xdr:cxnSp macro="">
      <xdr:nvCxnSpPr>
        <xdr:cNvPr id="127" name="直線コネクタ 126"/>
        <xdr:cNvCxnSpPr/>
      </xdr:nvCxnSpPr>
      <xdr:spPr>
        <a:xfrm>
          <a:off x="4864100" y="11364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22623</xdr:rowOff>
    </xdr:from>
    <xdr:ext cx="762000" cy="259045"/>
    <xdr:sp macro="" textlink="">
      <xdr:nvSpPr>
        <xdr:cNvPr id="128" name="財政構造の弾力性最大値テキスト"/>
        <xdr:cNvSpPr txBox="1"/>
      </xdr:nvSpPr>
      <xdr:spPr>
        <a:xfrm>
          <a:off x="5041900" y="979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69.6</a:t>
          </a:r>
          <a:endParaRPr kumimoji="1" lang="ja-JP" altLang="en-US" sz="1000" b="1">
            <a:latin typeface="ＭＳ Ｐゴシック"/>
          </a:endParaRPr>
        </a:p>
      </xdr:txBody>
    </xdr:sp>
    <xdr:clientData/>
  </xdr:oneCellAnchor>
  <xdr:twoCellAnchor>
    <xdr:from>
      <xdr:col>7</xdr:col>
      <xdr:colOff>63500</xdr:colOff>
      <xdr:row>58</xdr:row>
      <xdr:rowOff>107696</xdr:rowOff>
    </xdr:from>
    <xdr:to>
      <xdr:col>7</xdr:col>
      <xdr:colOff>241300</xdr:colOff>
      <xdr:row>58</xdr:row>
      <xdr:rowOff>107696</xdr:rowOff>
    </xdr:to>
    <xdr:cxnSp macro="">
      <xdr:nvCxnSpPr>
        <xdr:cNvPr id="129" name="直線コネクタ 128"/>
        <xdr:cNvCxnSpPr/>
      </xdr:nvCxnSpPr>
      <xdr:spPr>
        <a:xfrm>
          <a:off x="4864100" y="1005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138430</xdr:rowOff>
    </xdr:from>
    <xdr:to>
      <xdr:col>7</xdr:col>
      <xdr:colOff>152400</xdr:colOff>
      <xdr:row>65</xdr:row>
      <xdr:rowOff>7874</xdr:rowOff>
    </xdr:to>
    <xdr:cxnSp macro="">
      <xdr:nvCxnSpPr>
        <xdr:cNvPr id="130" name="直線コネクタ 129"/>
        <xdr:cNvCxnSpPr/>
      </xdr:nvCxnSpPr>
      <xdr:spPr>
        <a:xfrm>
          <a:off x="4114800" y="10939780"/>
          <a:ext cx="838200" cy="2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106697</xdr:rowOff>
    </xdr:from>
    <xdr:ext cx="762000" cy="259045"/>
    <xdr:sp macro="" textlink="">
      <xdr:nvSpPr>
        <xdr:cNvPr id="131" name="財政構造の弾力性平均値テキスト"/>
        <xdr:cNvSpPr txBox="1"/>
      </xdr:nvSpPr>
      <xdr:spPr>
        <a:xfrm>
          <a:off x="5041900" y="1056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90170</xdr:rowOff>
    </xdr:from>
    <xdr:to>
      <xdr:col>7</xdr:col>
      <xdr:colOff>203200</xdr:colOff>
      <xdr:row>63</xdr:row>
      <xdr:rowOff>20320</xdr:rowOff>
    </xdr:to>
    <xdr:sp macro="" textlink="">
      <xdr:nvSpPr>
        <xdr:cNvPr id="132" name="フローチャート : 判断 131"/>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138430</xdr:rowOff>
    </xdr:from>
    <xdr:to>
      <xdr:col>6</xdr:col>
      <xdr:colOff>0</xdr:colOff>
      <xdr:row>64</xdr:row>
      <xdr:rowOff>131064</xdr:rowOff>
    </xdr:to>
    <xdr:cxnSp macro="">
      <xdr:nvCxnSpPr>
        <xdr:cNvPr id="133" name="直線コネクタ 132"/>
        <xdr:cNvCxnSpPr/>
      </xdr:nvCxnSpPr>
      <xdr:spPr>
        <a:xfrm flipV="1">
          <a:off x="3225800" y="10939780"/>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155448</xdr:rowOff>
    </xdr:from>
    <xdr:to>
      <xdr:col>6</xdr:col>
      <xdr:colOff>50800</xdr:colOff>
      <xdr:row>62</xdr:row>
      <xdr:rowOff>85598</xdr:rowOff>
    </xdr:to>
    <xdr:sp macro="" textlink="">
      <xdr:nvSpPr>
        <xdr:cNvPr id="134" name="フローチャート : 判断 133"/>
        <xdr:cNvSpPr/>
      </xdr:nvSpPr>
      <xdr:spPr>
        <a:xfrm>
          <a:off x="4064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95775</xdr:rowOff>
    </xdr:from>
    <xdr:ext cx="736600" cy="259045"/>
    <xdr:sp macro="" textlink="">
      <xdr:nvSpPr>
        <xdr:cNvPr id="135" name="テキスト ボックス 134"/>
        <xdr:cNvSpPr txBox="1"/>
      </xdr:nvSpPr>
      <xdr:spPr>
        <a:xfrm>
          <a:off x="3733800" y="10382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82.3</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15240</xdr:rowOff>
    </xdr:from>
    <xdr:to>
      <xdr:col>4</xdr:col>
      <xdr:colOff>482600</xdr:colOff>
      <xdr:row>64</xdr:row>
      <xdr:rowOff>131064</xdr:rowOff>
    </xdr:to>
    <xdr:cxnSp macro="">
      <xdr:nvCxnSpPr>
        <xdr:cNvPr id="136" name="直線コネクタ 135"/>
        <xdr:cNvCxnSpPr/>
      </xdr:nvCxnSpPr>
      <xdr:spPr>
        <a:xfrm>
          <a:off x="2336800" y="10988040"/>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46736</xdr:rowOff>
    </xdr:from>
    <xdr:to>
      <xdr:col>4</xdr:col>
      <xdr:colOff>533400</xdr:colOff>
      <xdr:row>62</xdr:row>
      <xdr:rowOff>148336</xdr:rowOff>
    </xdr:to>
    <xdr:sp macro="" textlink="">
      <xdr:nvSpPr>
        <xdr:cNvPr id="137" name="フローチャート : 判断 136"/>
        <xdr:cNvSpPr/>
      </xdr:nvSpPr>
      <xdr:spPr>
        <a:xfrm>
          <a:off x="3175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158513</xdr:rowOff>
    </xdr:from>
    <xdr:ext cx="762000" cy="259045"/>
    <xdr:sp macro="" textlink="">
      <xdr:nvSpPr>
        <xdr:cNvPr id="138" name="テキスト ボックス 137"/>
        <xdr:cNvSpPr txBox="1"/>
      </xdr:nvSpPr>
      <xdr:spPr>
        <a:xfrm>
          <a:off x="2844800" y="1044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114300</xdr:rowOff>
    </xdr:from>
    <xdr:to>
      <xdr:col>3</xdr:col>
      <xdr:colOff>279400</xdr:colOff>
      <xdr:row>64</xdr:row>
      <xdr:rowOff>15240</xdr:rowOff>
    </xdr:to>
    <xdr:cxnSp macro="">
      <xdr:nvCxnSpPr>
        <xdr:cNvPr id="139" name="直線コネクタ 138"/>
        <xdr:cNvCxnSpPr/>
      </xdr:nvCxnSpPr>
      <xdr:spPr>
        <a:xfrm>
          <a:off x="1447800" y="1091565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92710</xdr:rowOff>
    </xdr:from>
    <xdr:to>
      <xdr:col>3</xdr:col>
      <xdr:colOff>330200</xdr:colOff>
      <xdr:row>62</xdr:row>
      <xdr:rowOff>22860</xdr:rowOff>
    </xdr:to>
    <xdr:sp macro="" textlink="">
      <xdr:nvSpPr>
        <xdr:cNvPr id="140" name="フローチャート : 判断 139"/>
        <xdr:cNvSpPr/>
      </xdr:nvSpPr>
      <xdr:spPr>
        <a:xfrm>
          <a:off x="2286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33037</xdr:rowOff>
    </xdr:from>
    <xdr:ext cx="762000" cy="259045"/>
    <xdr:sp macro="" textlink="">
      <xdr:nvSpPr>
        <xdr:cNvPr id="141" name="テキスト ボックス 140"/>
        <xdr:cNvSpPr txBox="1"/>
      </xdr:nvSpPr>
      <xdr:spPr>
        <a:xfrm>
          <a:off x="1955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87884</xdr:rowOff>
    </xdr:from>
    <xdr:to>
      <xdr:col>2</xdr:col>
      <xdr:colOff>127000</xdr:colOff>
      <xdr:row>62</xdr:row>
      <xdr:rowOff>18034</xdr:rowOff>
    </xdr:to>
    <xdr:sp macro="" textlink="">
      <xdr:nvSpPr>
        <xdr:cNvPr id="142" name="フローチャート : 判断 141"/>
        <xdr:cNvSpPr/>
      </xdr:nvSpPr>
      <xdr:spPr>
        <a:xfrm>
          <a:off x="1397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28211</xdr:rowOff>
    </xdr:from>
    <xdr:ext cx="762000" cy="259045"/>
    <xdr:sp macro="" textlink="">
      <xdr:nvSpPr>
        <xdr:cNvPr id="143" name="テキスト ボックス 142"/>
        <xdr:cNvSpPr txBox="1"/>
      </xdr:nvSpPr>
      <xdr:spPr>
        <a:xfrm>
          <a:off x="1066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128524</xdr:rowOff>
    </xdr:from>
    <xdr:to>
      <xdr:col>7</xdr:col>
      <xdr:colOff>203200</xdr:colOff>
      <xdr:row>65</xdr:row>
      <xdr:rowOff>58674</xdr:rowOff>
    </xdr:to>
    <xdr:sp macro="" textlink="">
      <xdr:nvSpPr>
        <xdr:cNvPr id="149" name="円/楕円 148"/>
        <xdr:cNvSpPr/>
      </xdr:nvSpPr>
      <xdr:spPr>
        <a:xfrm>
          <a:off x="4902200" y="1110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100601</xdr:rowOff>
    </xdr:from>
    <xdr:ext cx="762000" cy="259045"/>
    <xdr:sp macro="" textlink="">
      <xdr:nvSpPr>
        <xdr:cNvPr id="150" name="財政構造の弾力性該当値テキスト"/>
        <xdr:cNvSpPr txBox="1"/>
      </xdr:nvSpPr>
      <xdr:spPr>
        <a:xfrm>
          <a:off x="5041900" y="11073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87630</xdr:rowOff>
    </xdr:from>
    <xdr:to>
      <xdr:col>6</xdr:col>
      <xdr:colOff>50800</xdr:colOff>
      <xdr:row>64</xdr:row>
      <xdr:rowOff>17780</xdr:rowOff>
    </xdr:to>
    <xdr:sp macro="" textlink="">
      <xdr:nvSpPr>
        <xdr:cNvPr id="151" name="円/楕円 150"/>
        <xdr:cNvSpPr/>
      </xdr:nvSpPr>
      <xdr:spPr>
        <a:xfrm>
          <a:off x="4064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2557</xdr:rowOff>
    </xdr:from>
    <xdr:ext cx="736600" cy="259045"/>
    <xdr:sp macro="" textlink="">
      <xdr:nvSpPr>
        <xdr:cNvPr id="152" name="テキスト ボックス 151"/>
        <xdr:cNvSpPr txBox="1"/>
      </xdr:nvSpPr>
      <xdr:spPr>
        <a:xfrm>
          <a:off x="3733800" y="1097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80264</xdr:rowOff>
    </xdr:from>
    <xdr:to>
      <xdr:col>4</xdr:col>
      <xdr:colOff>533400</xdr:colOff>
      <xdr:row>65</xdr:row>
      <xdr:rowOff>10414</xdr:rowOff>
    </xdr:to>
    <xdr:sp macro="" textlink="">
      <xdr:nvSpPr>
        <xdr:cNvPr id="153" name="円/楕円 152"/>
        <xdr:cNvSpPr/>
      </xdr:nvSpPr>
      <xdr:spPr>
        <a:xfrm>
          <a:off x="3175000" y="1105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166641</xdr:rowOff>
    </xdr:from>
    <xdr:ext cx="762000" cy="259045"/>
    <xdr:sp macro="" textlink="">
      <xdr:nvSpPr>
        <xdr:cNvPr id="154" name="テキスト ボックス 153"/>
        <xdr:cNvSpPr txBox="1"/>
      </xdr:nvSpPr>
      <xdr:spPr>
        <a:xfrm>
          <a:off x="2844800" y="1113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135890</xdr:rowOff>
    </xdr:from>
    <xdr:to>
      <xdr:col>3</xdr:col>
      <xdr:colOff>330200</xdr:colOff>
      <xdr:row>64</xdr:row>
      <xdr:rowOff>66040</xdr:rowOff>
    </xdr:to>
    <xdr:sp macro="" textlink="">
      <xdr:nvSpPr>
        <xdr:cNvPr id="155" name="円/楕円 154"/>
        <xdr:cNvSpPr/>
      </xdr:nvSpPr>
      <xdr:spPr>
        <a:xfrm>
          <a:off x="2286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50817</xdr:rowOff>
    </xdr:from>
    <xdr:ext cx="762000" cy="259045"/>
    <xdr:sp macro="" textlink="">
      <xdr:nvSpPr>
        <xdr:cNvPr id="156" name="テキスト ボックス 155"/>
        <xdr:cNvSpPr txBox="1"/>
      </xdr:nvSpPr>
      <xdr:spPr>
        <a:xfrm>
          <a:off x="1955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89.0</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63500</xdr:rowOff>
    </xdr:from>
    <xdr:to>
      <xdr:col>2</xdr:col>
      <xdr:colOff>127000</xdr:colOff>
      <xdr:row>63</xdr:row>
      <xdr:rowOff>165100</xdr:rowOff>
    </xdr:to>
    <xdr:sp macro="" textlink="">
      <xdr:nvSpPr>
        <xdr:cNvPr id="157" name="円/楕円 156"/>
        <xdr:cNvSpPr/>
      </xdr:nvSpPr>
      <xdr:spPr>
        <a:xfrm>
          <a:off x="1397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149877</xdr:rowOff>
    </xdr:from>
    <xdr:ext cx="762000" cy="259045"/>
    <xdr:sp macro="" textlink="">
      <xdr:nvSpPr>
        <xdr:cNvPr id="158" name="テキスト ボックス 157"/>
        <xdr:cNvSpPr txBox="1"/>
      </xdr:nvSpPr>
      <xdr:spPr>
        <a:xfrm>
          <a:off x="1066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[354,695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81/96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161,834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人口</a:t>
          </a:r>
          <a:r>
            <a:rPr kumimoji="1" lang="en-US" altLang="ja-JP" sz="1100">
              <a:latin typeface="ＭＳ Ｐゴシック"/>
            </a:rPr>
            <a:t>1</a:t>
          </a:r>
          <a:r>
            <a:rPr kumimoji="1" lang="ja-JP" altLang="en-US" sz="1100">
              <a:latin typeface="ＭＳ Ｐゴシック"/>
            </a:rPr>
            <a:t>人当たりの人件費、物件費及び維持補修費の合計金額が、類似団体平均を上回る状況が続いています。</a:t>
          </a:r>
          <a:endParaRPr kumimoji="1" lang="en-US" altLang="ja-JP" sz="1100">
            <a:latin typeface="ＭＳ Ｐゴシック"/>
          </a:endParaRPr>
        </a:p>
        <a:p>
          <a:r>
            <a:rPr kumimoji="1" lang="ja-JP" altLang="en-US" sz="1100">
              <a:latin typeface="ＭＳ Ｐゴシック"/>
            </a:rPr>
            <a:t>　人件費については、人口千人当たりの職員数が類似団体平均</a:t>
          </a:r>
          <a:r>
            <a:rPr kumimoji="1" lang="en-US" altLang="ja-JP" sz="1100">
              <a:latin typeface="ＭＳ Ｐゴシック"/>
            </a:rPr>
            <a:t>15.35</a:t>
          </a:r>
          <a:r>
            <a:rPr kumimoji="1" lang="ja-JP" altLang="en-US" sz="1100">
              <a:latin typeface="ＭＳ Ｐゴシック"/>
            </a:rPr>
            <a:t>人に対し、飯南町では</a:t>
          </a:r>
          <a:r>
            <a:rPr kumimoji="1" lang="en-US" altLang="ja-JP" sz="1100">
              <a:latin typeface="ＭＳ Ｐゴシック"/>
            </a:rPr>
            <a:t>17.51</a:t>
          </a:r>
          <a:r>
            <a:rPr kumimoji="1" lang="ja-JP" altLang="en-US" sz="1100">
              <a:latin typeface="ＭＳ Ｐゴシック"/>
            </a:rPr>
            <a:t>人と多くなっていることが要因として考えられます。</a:t>
          </a:r>
          <a:endParaRPr kumimoji="1" lang="en-US" altLang="ja-JP" sz="1100">
            <a:latin typeface="ＭＳ Ｐゴシック"/>
          </a:endParaRPr>
        </a:p>
        <a:p>
          <a:r>
            <a:rPr kumimoji="1" lang="ja-JP" altLang="en-US" sz="1100">
              <a:latin typeface="ＭＳ Ｐゴシック"/>
            </a:rPr>
            <a:t>　物件費については、類似団体と比較して住民１人あたりのコストが</a:t>
          </a:r>
          <a:r>
            <a:rPr kumimoji="1" lang="en-US" altLang="ja-JP" sz="1100">
              <a:latin typeface="ＭＳ Ｐゴシック"/>
            </a:rPr>
            <a:t>45,559</a:t>
          </a:r>
          <a:r>
            <a:rPr kumimoji="1" lang="ja-JP" altLang="en-US" sz="1100">
              <a:latin typeface="ＭＳ Ｐゴシック"/>
            </a:rPr>
            <a:t>円上回っていますが、これは観光交流施設の指定管理料や電算処理の外部委託費用などが大きく影響していると考えられます。また、公共施設の老朽化に伴う維持補修費の負担も大きくなっていますが、今後も経費の節減に努め効率的な行財政運営を進めます。 </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55708</xdr:rowOff>
    </xdr:from>
    <xdr:to>
      <xdr:col>7</xdr:col>
      <xdr:colOff>152400</xdr:colOff>
      <xdr:row>88</xdr:row>
      <xdr:rowOff>61697</xdr:rowOff>
    </xdr:to>
    <xdr:cxnSp macro="">
      <xdr:nvCxnSpPr>
        <xdr:cNvPr id="188" name="直線コネクタ 187"/>
        <xdr:cNvCxnSpPr/>
      </xdr:nvCxnSpPr>
      <xdr:spPr>
        <a:xfrm flipV="1">
          <a:off x="4953000" y="13943158"/>
          <a:ext cx="0" cy="12061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33774</xdr:rowOff>
    </xdr:from>
    <xdr:ext cx="762000" cy="259045"/>
    <xdr:sp macro="" textlink="">
      <xdr:nvSpPr>
        <xdr:cNvPr id="189" name="人件費・物件費等の状況最小値テキスト"/>
        <xdr:cNvSpPr txBox="1"/>
      </xdr:nvSpPr>
      <xdr:spPr>
        <a:xfrm>
          <a:off x="5041900" y="15121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435,341</a:t>
          </a:r>
          <a:endParaRPr kumimoji="1" lang="ja-JP" altLang="en-US" sz="1000" b="1">
            <a:latin typeface="ＭＳ Ｐゴシック"/>
          </a:endParaRPr>
        </a:p>
      </xdr:txBody>
    </xdr:sp>
    <xdr:clientData/>
  </xdr:oneCellAnchor>
  <xdr:twoCellAnchor>
    <xdr:from>
      <xdr:col>7</xdr:col>
      <xdr:colOff>63500</xdr:colOff>
      <xdr:row>88</xdr:row>
      <xdr:rowOff>61697</xdr:rowOff>
    </xdr:from>
    <xdr:to>
      <xdr:col>7</xdr:col>
      <xdr:colOff>241300</xdr:colOff>
      <xdr:row>88</xdr:row>
      <xdr:rowOff>61697</xdr:rowOff>
    </xdr:to>
    <xdr:cxnSp macro="">
      <xdr:nvCxnSpPr>
        <xdr:cNvPr id="190" name="直線コネクタ 189"/>
        <xdr:cNvCxnSpPr/>
      </xdr:nvCxnSpPr>
      <xdr:spPr>
        <a:xfrm>
          <a:off x="4864100" y="15149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142085</xdr:rowOff>
    </xdr:from>
    <xdr:ext cx="762000" cy="259045"/>
    <xdr:sp macro="" textlink="">
      <xdr:nvSpPr>
        <xdr:cNvPr id="191" name="人件費・物件費等の状況最大値テキスト"/>
        <xdr:cNvSpPr txBox="1"/>
      </xdr:nvSpPr>
      <xdr:spPr>
        <a:xfrm>
          <a:off x="5041900" y="13686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135,431</a:t>
          </a:r>
          <a:endParaRPr kumimoji="1" lang="ja-JP" altLang="en-US" sz="1000" b="1">
            <a:latin typeface="ＭＳ Ｐゴシック"/>
          </a:endParaRPr>
        </a:p>
      </xdr:txBody>
    </xdr:sp>
    <xdr:clientData/>
  </xdr:oneCellAnchor>
  <xdr:twoCellAnchor>
    <xdr:from>
      <xdr:col>7</xdr:col>
      <xdr:colOff>63500</xdr:colOff>
      <xdr:row>81</xdr:row>
      <xdr:rowOff>55708</xdr:rowOff>
    </xdr:from>
    <xdr:to>
      <xdr:col>7</xdr:col>
      <xdr:colOff>241300</xdr:colOff>
      <xdr:row>81</xdr:row>
      <xdr:rowOff>55708</xdr:rowOff>
    </xdr:to>
    <xdr:cxnSp macro="">
      <xdr:nvCxnSpPr>
        <xdr:cNvPr id="192" name="直線コネクタ 191"/>
        <xdr:cNvCxnSpPr/>
      </xdr:nvCxnSpPr>
      <xdr:spPr>
        <a:xfrm>
          <a:off x="4864100" y="13943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86</xdr:row>
      <xdr:rowOff>80265</xdr:rowOff>
    </xdr:from>
    <xdr:to>
      <xdr:col>7</xdr:col>
      <xdr:colOff>152400</xdr:colOff>
      <xdr:row>86</xdr:row>
      <xdr:rowOff>82155</xdr:rowOff>
    </xdr:to>
    <xdr:cxnSp macro="">
      <xdr:nvCxnSpPr>
        <xdr:cNvPr id="193" name="直線コネクタ 192"/>
        <xdr:cNvCxnSpPr/>
      </xdr:nvCxnSpPr>
      <xdr:spPr>
        <a:xfrm flipV="1">
          <a:off x="4114800" y="14824965"/>
          <a:ext cx="838200" cy="1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46210</xdr:rowOff>
    </xdr:from>
    <xdr:ext cx="762000" cy="259045"/>
    <xdr:sp macro="" textlink="">
      <xdr:nvSpPr>
        <xdr:cNvPr id="194" name="人件費・物件費等の状況平均値テキスト"/>
        <xdr:cNvSpPr txBox="1"/>
      </xdr:nvSpPr>
      <xdr:spPr>
        <a:xfrm>
          <a:off x="5041900" y="142765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269,486</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29683</xdr:rowOff>
    </xdr:from>
    <xdr:to>
      <xdr:col>7</xdr:col>
      <xdr:colOff>203200</xdr:colOff>
      <xdr:row>84</xdr:row>
      <xdr:rowOff>131283</xdr:rowOff>
    </xdr:to>
    <xdr:sp macro="" textlink="">
      <xdr:nvSpPr>
        <xdr:cNvPr id="195" name="フローチャート : 判断 194"/>
        <xdr:cNvSpPr/>
      </xdr:nvSpPr>
      <xdr:spPr>
        <a:xfrm>
          <a:off x="4902200" y="144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86</xdr:row>
      <xdr:rowOff>68751</xdr:rowOff>
    </xdr:from>
    <xdr:to>
      <xdr:col>6</xdr:col>
      <xdr:colOff>0</xdr:colOff>
      <xdr:row>86</xdr:row>
      <xdr:rowOff>82155</xdr:rowOff>
    </xdr:to>
    <xdr:cxnSp macro="">
      <xdr:nvCxnSpPr>
        <xdr:cNvPr id="196" name="直線コネクタ 195"/>
        <xdr:cNvCxnSpPr/>
      </xdr:nvCxnSpPr>
      <xdr:spPr>
        <a:xfrm>
          <a:off x="3225800" y="14813451"/>
          <a:ext cx="889000" cy="13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164026</xdr:rowOff>
    </xdr:from>
    <xdr:to>
      <xdr:col>6</xdr:col>
      <xdr:colOff>50800</xdr:colOff>
      <xdr:row>84</xdr:row>
      <xdr:rowOff>94176</xdr:rowOff>
    </xdr:to>
    <xdr:sp macro="" textlink="">
      <xdr:nvSpPr>
        <xdr:cNvPr id="197" name="フローチャート : 判断 196"/>
        <xdr:cNvSpPr/>
      </xdr:nvSpPr>
      <xdr:spPr>
        <a:xfrm>
          <a:off x="40640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104353</xdr:rowOff>
    </xdr:from>
    <xdr:ext cx="736600" cy="259045"/>
    <xdr:sp macro="" textlink="">
      <xdr:nvSpPr>
        <xdr:cNvPr id="198" name="テキスト ボックス 197"/>
        <xdr:cNvSpPr txBox="1"/>
      </xdr:nvSpPr>
      <xdr:spPr>
        <a:xfrm>
          <a:off x="3733800" y="14163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260,259</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72738</xdr:rowOff>
    </xdr:from>
    <xdr:to>
      <xdr:col>4</xdr:col>
      <xdr:colOff>482600</xdr:colOff>
      <xdr:row>86</xdr:row>
      <xdr:rowOff>68751</xdr:rowOff>
    </xdr:to>
    <xdr:cxnSp macro="">
      <xdr:nvCxnSpPr>
        <xdr:cNvPr id="199" name="直線コネクタ 198"/>
        <xdr:cNvCxnSpPr/>
      </xdr:nvCxnSpPr>
      <xdr:spPr>
        <a:xfrm>
          <a:off x="2336800" y="14645988"/>
          <a:ext cx="889000" cy="167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8654</xdr:rowOff>
    </xdr:from>
    <xdr:to>
      <xdr:col>4</xdr:col>
      <xdr:colOff>533400</xdr:colOff>
      <xdr:row>84</xdr:row>
      <xdr:rowOff>110254</xdr:rowOff>
    </xdr:to>
    <xdr:sp macro="" textlink="">
      <xdr:nvSpPr>
        <xdr:cNvPr id="200" name="フローチャート : 判断 199"/>
        <xdr:cNvSpPr/>
      </xdr:nvSpPr>
      <xdr:spPr>
        <a:xfrm>
          <a:off x="3175000" y="1441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120431</xdr:rowOff>
    </xdr:from>
    <xdr:ext cx="762000" cy="259045"/>
    <xdr:sp macro="" textlink="">
      <xdr:nvSpPr>
        <xdr:cNvPr id="201" name="テキスト ボックス 200"/>
        <xdr:cNvSpPr txBox="1"/>
      </xdr:nvSpPr>
      <xdr:spPr>
        <a:xfrm>
          <a:off x="2844800" y="14179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264,257</a:t>
          </a:r>
          <a:endParaRPr kumimoji="1" lang="ja-JP" altLang="en-US" sz="1000" b="1">
            <a:solidFill>
              <a:srgbClr val="000080"/>
            </a:solidFill>
            <a:latin typeface="ＭＳ Ｐゴシック"/>
          </a:endParaRPr>
        </a:p>
      </xdr:txBody>
    </xdr:sp>
    <xdr:clientData/>
  </xdr:oneCellAnchor>
  <xdr:twoCellAnchor>
    <xdr:from>
      <xdr:col>2</xdr:col>
      <xdr:colOff>76200</xdr:colOff>
      <xdr:row>85</xdr:row>
      <xdr:rowOff>16762</xdr:rowOff>
    </xdr:from>
    <xdr:to>
      <xdr:col>3</xdr:col>
      <xdr:colOff>279400</xdr:colOff>
      <xdr:row>85</xdr:row>
      <xdr:rowOff>72738</xdr:rowOff>
    </xdr:to>
    <xdr:cxnSp macro="">
      <xdr:nvCxnSpPr>
        <xdr:cNvPr id="202" name="直線コネクタ 201"/>
        <xdr:cNvCxnSpPr/>
      </xdr:nvCxnSpPr>
      <xdr:spPr>
        <a:xfrm>
          <a:off x="1447800" y="14590012"/>
          <a:ext cx="889000" cy="55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114494</xdr:rowOff>
    </xdr:from>
    <xdr:to>
      <xdr:col>3</xdr:col>
      <xdr:colOff>330200</xdr:colOff>
      <xdr:row>84</xdr:row>
      <xdr:rowOff>44644</xdr:rowOff>
    </xdr:to>
    <xdr:sp macro="" textlink="">
      <xdr:nvSpPr>
        <xdr:cNvPr id="203" name="フローチャート : 判断 202"/>
        <xdr:cNvSpPr/>
      </xdr:nvSpPr>
      <xdr:spPr>
        <a:xfrm>
          <a:off x="2286000" y="1434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54821</xdr:rowOff>
    </xdr:from>
    <xdr:ext cx="762000" cy="259045"/>
    <xdr:sp macro="" textlink="">
      <xdr:nvSpPr>
        <xdr:cNvPr id="204" name="テキスト ボックス 203"/>
        <xdr:cNvSpPr txBox="1"/>
      </xdr:nvSpPr>
      <xdr:spPr>
        <a:xfrm>
          <a:off x="1955800" y="1411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85719</xdr:rowOff>
    </xdr:from>
    <xdr:to>
      <xdr:col>2</xdr:col>
      <xdr:colOff>127000</xdr:colOff>
      <xdr:row>84</xdr:row>
      <xdr:rowOff>15869</xdr:rowOff>
    </xdr:to>
    <xdr:sp macro="" textlink="">
      <xdr:nvSpPr>
        <xdr:cNvPr id="205" name="フローチャート : 判断 204"/>
        <xdr:cNvSpPr/>
      </xdr:nvSpPr>
      <xdr:spPr>
        <a:xfrm>
          <a:off x="1397000" y="14316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26046</xdr:rowOff>
    </xdr:from>
    <xdr:ext cx="762000" cy="259045"/>
    <xdr:sp macro="" textlink="">
      <xdr:nvSpPr>
        <xdr:cNvPr id="206" name="テキスト ボックス 205"/>
        <xdr:cNvSpPr txBox="1"/>
      </xdr:nvSpPr>
      <xdr:spPr>
        <a:xfrm>
          <a:off x="1066800" y="1408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86</xdr:row>
      <xdr:rowOff>29465</xdr:rowOff>
    </xdr:from>
    <xdr:to>
      <xdr:col>7</xdr:col>
      <xdr:colOff>203200</xdr:colOff>
      <xdr:row>86</xdr:row>
      <xdr:rowOff>131065</xdr:rowOff>
    </xdr:to>
    <xdr:sp macro="" textlink="">
      <xdr:nvSpPr>
        <xdr:cNvPr id="212" name="円/楕円 211"/>
        <xdr:cNvSpPr/>
      </xdr:nvSpPr>
      <xdr:spPr>
        <a:xfrm>
          <a:off x="4902200" y="1477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86</xdr:row>
      <xdr:rowOff>1542</xdr:rowOff>
    </xdr:from>
    <xdr:ext cx="762000" cy="259045"/>
    <xdr:sp macro="" textlink="">
      <xdr:nvSpPr>
        <xdr:cNvPr id="213" name="人件費・物件費等の状況該当値テキスト"/>
        <xdr:cNvSpPr txBox="1"/>
      </xdr:nvSpPr>
      <xdr:spPr>
        <a:xfrm>
          <a:off x="5041900" y="14746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354,695</a:t>
          </a:r>
          <a:endParaRPr kumimoji="1" lang="ja-JP" altLang="en-US" sz="1000" b="1">
            <a:solidFill>
              <a:srgbClr val="FF0000"/>
            </a:solidFill>
            <a:latin typeface="ＭＳ Ｐゴシック"/>
          </a:endParaRPr>
        </a:p>
      </xdr:txBody>
    </xdr:sp>
    <xdr:clientData/>
  </xdr:oneCellAnchor>
  <xdr:twoCellAnchor>
    <xdr:from>
      <xdr:col>5</xdr:col>
      <xdr:colOff>635000</xdr:colOff>
      <xdr:row>86</xdr:row>
      <xdr:rowOff>31355</xdr:rowOff>
    </xdr:from>
    <xdr:to>
      <xdr:col>6</xdr:col>
      <xdr:colOff>50800</xdr:colOff>
      <xdr:row>86</xdr:row>
      <xdr:rowOff>132955</xdr:rowOff>
    </xdr:to>
    <xdr:sp macro="" textlink="">
      <xdr:nvSpPr>
        <xdr:cNvPr id="214" name="円/楕円 213"/>
        <xdr:cNvSpPr/>
      </xdr:nvSpPr>
      <xdr:spPr>
        <a:xfrm>
          <a:off x="4064000" y="1477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86</xdr:row>
      <xdr:rowOff>117732</xdr:rowOff>
    </xdr:from>
    <xdr:ext cx="736600" cy="259045"/>
    <xdr:sp macro="" textlink="">
      <xdr:nvSpPr>
        <xdr:cNvPr id="215" name="テキスト ボックス 214"/>
        <xdr:cNvSpPr txBox="1"/>
      </xdr:nvSpPr>
      <xdr:spPr>
        <a:xfrm>
          <a:off x="3733800" y="14862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355,165</a:t>
          </a:r>
          <a:endParaRPr kumimoji="1" lang="ja-JP" altLang="en-US" sz="1000" b="1">
            <a:solidFill>
              <a:srgbClr val="FF0000"/>
            </a:solidFill>
            <a:latin typeface="ＭＳ Ｐゴシック"/>
          </a:endParaRPr>
        </a:p>
      </xdr:txBody>
    </xdr:sp>
    <xdr:clientData/>
  </xdr:oneCellAnchor>
  <xdr:twoCellAnchor>
    <xdr:from>
      <xdr:col>4</xdr:col>
      <xdr:colOff>431800</xdr:colOff>
      <xdr:row>86</xdr:row>
      <xdr:rowOff>17951</xdr:rowOff>
    </xdr:from>
    <xdr:to>
      <xdr:col>4</xdr:col>
      <xdr:colOff>533400</xdr:colOff>
      <xdr:row>86</xdr:row>
      <xdr:rowOff>119551</xdr:rowOff>
    </xdr:to>
    <xdr:sp macro="" textlink="">
      <xdr:nvSpPr>
        <xdr:cNvPr id="216" name="円/楕円 215"/>
        <xdr:cNvSpPr/>
      </xdr:nvSpPr>
      <xdr:spPr>
        <a:xfrm>
          <a:off x="3175000" y="1476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86</xdr:row>
      <xdr:rowOff>104328</xdr:rowOff>
    </xdr:from>
    <xdr:ext cx="762000" cy="259045"/>
    <xdr:sp macro="" textlink="">
      <xdr:nvSpPr>
        <xdr:cNvPr id="217" name="テキスト ボックス 216"/>
        <xdr:cNvSpPr txBox="1"/>
      </xdr:nvSpPr>
      <xdr:spPr>
        <a:xfrm>
          <a:off x="2844800" y="14849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351,832</a:t>
          </a:r>
          <a:endParaRPr kumimoji="1" lang="ja-JP" altLang="en-US" sz="1000" b="1">
            <a:solidFill>
              <a:srgbClr val="FF0000"/>
            </a:solidFill>
            <a:latin typeface="ＭＳ Ｐゴシック"/>
          </a:endParaRPr>
        </a:p>
      </xdr:txBody>
    </xdr:sp>
    <xdr:clientData/>
  </xdr:oneCellAnchor>
  <xdr:twoCellAnchor>
    <xdr:from>
      <xdr:col>3</xdr:col>
      <xdr:colOff>228600</xdr:colOff>
      <xdr:row>85</xdr:row>
      <xdr:rowOff>21938</xdr:rowOff>
    </xdr:from>
    <xdr:to>
      <xdr:col>3</xdr:col>
      <xdr:colOff>330200</xdr:colOff>
      <xdr:row>85</xdr:row>
      <xdr:rowOff>123538</xdr:rowOff>
    </xdr:to>
    <xdr:sp macro="" textlink="">
      <xdr:nvSpPr>
        <xdr:cNvPr id="218" name="円/楕円 217"/>
        <xdr:cNvSpPr/>
      </xdr:nvSpPr>
      <xdr:spPr>
        <a:xfrm>
          <a:off x="2286000" y="1459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108315</xdr:rowOff>
    </xdr:from>
    <xdr:ext cx="762000" cy="259045"/>
    <xdr:sp macro="" textlink="">
      <xdr:nvSpPr>
        <xdr:cNvPr id="219" name="テキスト ボックス 218"/>
        <xdr:cNvSpPr txBox="1"/>
      </xdr:nvSpPr>
      <xdr:spPr>
        <a:xfrm>
          <a:off x="1955800" y="14681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310,192</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137412</xdr:rowOff>
    </xdr:from>
    <xdr:to>
      <xdr:col>2</xdr:col>
      <xdr:colOff>127000</xdr:colOff>
      <xdr:row>85</xdr:row>
      <xdr:rowOff>67562</xdr:rowOff>
    </xdr:to>
    <xdr:sp macro="" textlink="">
      <xdr:nvSpPr>
        <xdr:cNvPr id="220" name="円/楕円 219"/>
        <xdr:cNvSpPr/>
      </xdr:nvSpPr>
      <xdr:spPr>
        <a:xfrm>
          <a:off x="1397000" y="14539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52339</xdr:rowOff>
    </xdr:from>
    <xdr:ext cx="762000" cy="259045"/>
    <xdr:sp macro="" textlink="">
      <xdr:nvSpPr>
        <xdr:cNvPr id="221" name="テキスト ボックス 220"/>
        <xdr:cNvSpPr txBox="1"/>
      </xdr:nvSpPr>
      <xdr:spPr>
        <a:xfrm>
          <a:off x="1066800" y="14625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296,273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60/96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国・県人事院勧告に基づいた給与体系の見直し等により、類似団体平均付近で推移しています。今後も地域の民間給与の状況を踏まえ、給与の適正化に努めます。 </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84666</xdr:rowOff>
    </xdr:from>
    <xdr:to>
      <xdr:col>24</xdr:col>
      <xdr:colOff>558800</xdr:colOff>
      <xdr:row>89</xdr:row>
      <xdr:rowOff>29634</xdr:rowOff>
    </xdr:to>
    <xdr:cxnSp macro="">
      <xdr:nvCxnSpPr>
        <xdr:cNvPr id="250" name="直線コネクタ 249"/>
        <xdr:cNvCxnSpPr/>
      </xdr:nvCxnSpPr>
      <xdr:spPr>
        <a:xfrm flipV="1">
          <a:off x="17018000" y="13800666"/>
          <a:ext cx="0" cy="14880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1711</xdr:rowOff>
    </xdr:from>
    <xdr:ext cx="762000" cy="259045"/>
    <xdr:sp macro="" textlink="">
      <xdr:nvSpPr>
        <xdr:cNvPr id="251" name="給与水準   （国との比較）最小値テキスト"/>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103.5</a:t>
          </a:r>
          <a:endParaRPr kumimoji="1" lang="ja-JP" altLang="en-US" sz="1000" b="1">
            <a:latin typeface="ＭＳ Ｐゴシック"/>
          </a:endParaRPr>
        </a:p>
      </xdr:txBody>
    </xdr:sp>
    <xdr:clientData/>
  </xdr:oneCellAnchor>
  <xdr:twoCellAnchor>
    <xdr:from>
      <xdr:col>24</xdr:col>
      <xdr:colOff>469900</xdr:colOff>
      <xdr:row>89</xdr:row>
      <xdr:rowOff>29634</xdr:rowOff>
    </xdr:from>
    <xdr:to>
      <xdr:col>24</xdr:col>
      <xdr:colOff>647700</xdr:colOff>
      <xdr:row>89</xdr:row>
      <xdr:rowOff>29634</xdr:rowOff>
    </xdr:to>
    <xdr:cxnSp macro="">
      <xdr:nvCxnSpPr>
        <xdr:cNvPr id="252" name="直線コネクタ 251"/>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171043</xdr:rowOff>
    </xdr:from>
    <xdr:ext cx="762000" cy="259045"/>
    <xdr:sp macro="" textlink="">
      <xdr:nvSpPr>
        <xdr:cNvPr id="253" name="給与水準   （国との比較）最大値テキスト"/>
        <xdr:cNvSpPr txBox="1"/>
      </xdr:nvSpPr>
      <xdr:spPr>
        <a:xfrm>
          <a:off x="17106900" y="1354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85.0</a:t>
          </a:r>
          <a:endParaRPr kumimoji="1" lang="ja-JP" altLang="en-US" sz="1000" b="1">
            <a:latin typeface="ＭＳ Ｐゴシック"/>
          </a:endParaRPr>
        </a:p>
      </xdr:txBody>
    </xdr:sp>
    <xdr:clientData/>
  </xdr:oneCellAnchor>
  <xdr:twoCellAnchor>
    <xdr:from>
      <xdr:col>24</xdr:col>
      <xdr:colOff>469900</xdr:colOff>
      <xdr:row>80</xdr:row>
      <xdr:rowOff>84666</xdr:rowOff>
    </xdr:from>
    <xdr:to>
      <xdr:col>24</xdr:col>
      <xdr:colOff>647700</xdr:colOff>
      <xdr:row>80</xdr:row>
      <xdr:rowOff>84666</xdr:rowOff>
    </xdr:to>
    <xdr:cxnSp macro="">
      <xdr:nvCxnSpPr>
        <xdr:cNvPr id="254" name="直線コネクタ 253"/>
        <xdr:cNvCxnSpPr/>
      </xdr:nvCxnSpPr>
      <xdr:spPr>
        <a:xfrm>
          <a:off x="16929100" y="1380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53339</xdr:rowOff>
    </xdr:from>
    <xdr:to>
      <xdr:col>24</xdr:col>
      <xdr:colOff>558800</xdr:colOff>
      <xdr:row>86</xdr:row>
      <xdr:rowOff>117687</xdr:rowOff>
    </xdr:to>
    <xdr:cxnSp macro="">
      <xdr:nvCxnSpPr>
        <xdr:cNvPr id="255" name="直線コネクタ 254"/>
        <xdr:cNvCxnSpPr/>
      </xdr:nvCxnSpPr>
      <xdr:spPr>
        <a:xfrm flipV="1">
          <a:off x="16179800" y="14798039"/>
          <a:ext cx="8382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85954</xdr:rowOff>
    </xdr:from>
    <xdr:ext cx="762000" cy="259045"/>
    <xdr:sp macro="" textlink="">
      <xdr:nvSpPr>
        <xdr:cNvPr id="256" name="給与水準   （国との比較）平均値テキスト"/>
        <xdr:cNvSpPr txBox="1"/>
      </xdr:nvSpPr>
      <xdr:spPr>
        <a:xfrm>
          <a:off x="17106900" y="14487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69427</xdr:rowOff>
    </xdr:from>
    <xdr:to>
      <xdr:col>24</xdr:col>
      <xdr:colOff>609600</xdr:colOff>
      <xdr:row>85</xdr:row>
      <xdr:rowOff>171027</xdr:rowOff>
    </xdr:to>
    <xdr:sp macro="" textlink="">
      <xdr:nvSpPr>
        <xdr:cNvPr id="257" name="フローチャート : 判断 256"/>
        <xdr:cNvSpPr/>
      </xdr:nvSpPr>
      <xdr:spPr>
        <a:xfrm>
          <a:off x="169672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5080</xdr:rowOff>
    </xdr:from>
    <xdr:to>
      <xdr:col>23</xdr:col>
      <xdr:colOff>406400</xdr:colOff>
      <xdr:row>86</xdr:row>
      <xdr:rowOff>117687</xdr:rowOff>
    </xdr:to>
    <xdr:cxnSp macro="">
      <xdr:nvCxnSpPr>
        <xdr:cNvPr id="258" name="直線コネクタ 257"/>
        <xdr:cNvCxnSpPr/>
      </xdr:nvCxnSpPr>
      <xdr:spPr>
        <a:xfrm>
          <a:off x="15290800" y="14749780"/>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69427</xdr:rowOff>
    </xdr:from>
    <xdr:to>
      <xdr:col>23</xdr:col>
      <xdr:colOff>457200</xdr:colOff>
      <xdr:row>85</xdr:row>
      <xdr:rowOff>171027</xdr:rowOff>
    </xdr:to>
    <xdr:sp macro="" textlink="">
      <xdr:nvSpPr>
        <xdr:cNvPr id="259" name="フローチャート : 判断 258"/>
        <xdr:cNvSpPr/>
      </xdr:nvSpPr>
      <xdr:spPr>
        <a:xfrm>
          <a:off x="16129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9754</xdr:rowOff>
    </xdr:from>
    <xdr:ext cx="736600" cy="259045"/>
    <xdr:sp macro="" textlink="">
      <xdr:nvSpPr>
        <xdr:cNvPr id="260" name="テキスト ボックス 259"/>
        <xdr:cNvSpPr txBox="1"/>
      </xdr:nvSpPr>
      <xdr:spPr>
        <a:xfrm>
          <a:off x="15798800" y="1441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152400</xdr:rowOff>
    </xdr:from>
    <xdr:to>
      <xdr:col>22</xdr:col>
      <xdr:colOff>203200</xdr:colOff>
      <xdr:row>86</xdr:row>
      <xdr:rowOff>5080</xdr:rowOff>
    </xdr:to>
    <xdr:cxnSp macro="">
      <xdr:nvCxnSpPr>
        <xdr:cNvPr id="261" name="直線コネクタ 260"/>
        <xdr:cNvCxnSpPr/>
      </xdr:nvCxnSpPr>
      <xdr:spPr>
        <a:xfrm>
          <a:off x="14401800" y="1472565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45296</xdr:rowOff>
    </xdr:from>
    <xdr:to>
      <xdr:col>22</xdr:col>
      <xdr:colOff>254000</xdr:colOff>
      <xdr:row>85</xdr:row>
      <xdr:rowOff>146896</xdr:rowOff>
    </xdr:to>
    <xdr:sp macro="" textlink="">
      <xdr:nvSpPr>
        <xdr:cNvPr id="262" name="フローチャート : 判断 261"/>
        <xdr:cNvSpPr/>
      </xdr:nvSpPr>
      <xdr:spPr>
        <a:xfrm>
          <a:off x="152400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157073</xdr:rowOff>
    </xdr:from>
    <xdr:ext cx="762000" cy="259045"/>
    <xdr:sp macro="" textlink="">
      <xdr:nvSpPr>
        <xdr:cNvPr id="263" name="テキスト ボックス 262"/>
        <xdr:cNvSpPr txBox="1"/>
      </xdr:nvSpPr>
      <xdr:spPr>
        <a:xfrm>
          <a:off x="14909800" y="1438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152400</xdr:rowOff>
    </xdr:from>
    <xdr:to>
      <xdr:col>21</xdr:col>
      <xdr:colOff>0</xdr:colOff>
      <xdr:row>89</xdr:row>
      <xdr:rowOff>5504</xdr:rowOff>
    </xdr:to>
    <xdr:cxnSp macro="">
      <xdr:nvCxnSpPr>
        <xdr:cNvPr id="264" name="直線コネクタ 263"/>
        <xdr:cNvCxnSpPr/>
      </xdr:nvCxnSpPr>
      <xdr:spPr>
        <a:xfrm flipV="1">
          <a:off x="13512800" y="14725650"/>
          <a:ext cx="889000" cy="538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37254</xdr:rowOff>
    </xdr:from>
    <xdr:to>
      <xdr:col>21</xdr:col>
      <xdr:colOff>50800</xdr:colOff>
      <xdr:row>85</xdr:row>
      <xdr:rowOff>138854</xdr:rowOff>
    </xdr:to>
    <xdr:sp macro="" textlink="">
      <xdr:nvSpPr>
        <xdr:cNvPr id="265" name="フローチャート : 判断 264"/>
        <xdr:cNvSpPr/>
      </xdr:nvSpPr>
      <xdr:spPr>
        <a:xfrm>
          <a:off x="14351000" y="146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149031</xdr:rowOff>
    </xdr:from>
    <xdr:ext cx="762000" cy="259045"/>
    <xdr:sp macro="" textlink="">
      <xdr:nvSpPr>
        <xdr:cNvPr id="266" name="テキスト ボックス 265"/>
        <xdr:cNvSpPr txBox="1"/>
      </xdr:nvSpPr>
      <xdr:spPr>
        <a:xfrm>
          <a:off x="14020800" y="1437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134196</xdr:rowOff>
    </xdr:from>
    <xdr:to>
      <xdr:col>19</xdr:col>
      <xdr:colOff>533400</xdr:colOff>
      <xdr:row>89</xdr:row>
      <xdr:rowOff>64346</xdr:rowOff>
    </xdr:to>
    <xdr:sp macro="" textlink="">
      <xdr:nvSpPr>
        <xdr:cNvPr id="267" name="フローチャート : 判断 266"/>
        <xdr:cNvSpPr/>
      </xdr:nvSpPr>
      <xdr:spPr>
        <a:xfrm>
          <a:off x="13462000" y="152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49123</xdr:rowOff>
    </xdr:from>
    <xdr:ext cx="762000" cy="259045"/>
    <xdr:sp macro="" textlink="">
      <xdr:nvSpPr>
        <xdr:cNvPr id="268" name="テキスト ボックス 267"/>
        <xdr:cNvSpPr txBox="1"/>
      </xdr:nvSpPr>
      <xdr:spPr>
        <a:xfrm>
          <a:off x="13131800" y="1530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86</xdr:row>
      <xdr:rowOff>2539</xdr:rowOff>
    </xdr:from>
    <xdr:to>
      <xdr:col>24</xdr:col>
      <xdr:colOff>609600</xdr:colOff>
      <xdr:row>86</xdr:row>
      <xdr:rowOff>104139</xdr:rowOff>
    </xdr:to>
    <xdr:sp macro="" textlink="">
      <xdr:nvSpPr>
        <xdr:cNvPr id="274" name="円/楕円 273"/>
        <xdr:cNvSpPr/>
      </xdr:nvSpPr>
      <xdr:spPr>
        <a:xfrm>
          <a:off x="169672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146066</xdr:rowOff>
    </xdr:from>
    <xdr:ext cx="762000" cy="259045"/>
    <xdr:sp macro="" textlink="">
      <xdr:nvSpPr>
        <xdr:cNvPr id="275" name="給与水準   （国との比較）該当値テキスト"/>
        <xdr:cNvSpPr txBox="1"/>
      </xdr:nvSpPr>
      <xdr:spPr>
        <a:xfrm>
          <a:off x="17106900" y="14719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66887</xdr:rowOff>
    </xdr:from>
    <xdr:to>
      <xdr:col>23</xdr:col>
      <xdr:colOff>457200</xdr:colOff>
      <xdr:row>86</xdr:row>
      <xdr:rowOff>168487</xdr:rowOff>
    </xdr:to>
    <xdr:sp macro="" textlink="">
      <xdr:nvSpPr>
        <xdr:cNvPr id="276" name="円/楕円 275"/>
        <xdr:cNvSpPr/>
      </xdr:nvSpPr>
      <xdr:spPr>
        <a:xfrm>
          <a:off x="16129000" y="1481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153264</xdr:rowOff>
    </xdr:from>
    <xdr:ext cx="736600" cy="259045"/>
    <xdr:sp macro="" textlink="">
      <xdr:nvSpPr>
        <xdr:cNvPr id="277" name="テキスト ボックス 276"/>
        <xdr:cNvSpPr txBox="1"/>
      </xdr:nvSpPr>
      <xdr:spPr>
        <a:xfrm>
          <a:off x="15798800" y="14897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125730</xdr:rowOff>
    </xdr:from>
    <xdr:to>
      <xdr:col>22</xdr:col>
      <xdr:colOff>254000</xdr:colOff>
      <xdr:row>86</xdr:row>
      <xdr:rowOff>55880</xdr:rowOff>
    </xdr:to>
    <xdr:sp macro="" textlink="">
      <xdr:nvSpPr>
        <xdr:cNvPr id="278" name="円/楕円 277"/>
        <xdr:cNvSpPr/>
      </xdr:nvSpPr>
      <xdr:spPr>
        <a:xfrm>
          <a:off x="152400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40657</xdr:rowOff>
    </xdr:from>
    <xdr:ext cx="762000" cy="259045"/>
    <xdr:sp macro="" textlink="">
      <xdr:nvSpPr>
        <xdr:cNvPr id="279" name="テキスト ボックス 278"/>
        <xdr:cNvSpPr txBox="1"/>
      </xdr:nvSpPr>
      <xdr:spPr>
        <a:xfrm>
          <a:off x="14909800" y="1478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101600</xdr:rowOff>
    </xdr:from>
    <xdr:to>
      <xdr:col>21</xdr:col>
      <xdr:colOff>50800</xdr:colOff>
      <xdr:row>86</xdr:row>
      <xdr:rowOff>31750</xdr:rowOff>
    </xdr:to>
    <xdr:sp macro="" textlink="">
      <xdr:nvSpPr>
        <xdr:cNvPr id="280" name="円/楕円 279"/>
        <xdr:cNvSpPr/>
      </xdr:nvSpPr>
      <xdr:spPr>
        <a:xfrm>
          <a:off x="14351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16527</xdr:rowOff>
    </xdr:from>
    <xdr:ext cx="762000" cy="259045"/>
    <xdr:sp macro="" textlink="">
      <xdr:nvSpPr>
        <xdr:cNvPr id="281" name="テキスト ボックス 280"/>
        <xdr:cNvSpPr txBox="1"/>
      </xdr:nvSpPr>
      <xdr:spPr>
        <a:xfrm>
          <a:off x="14020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126154</xdr:rowOff>
    </xdr:from>
    <xdr:to>
      <xdr:col>19</xdr:col>
      <xdr:colOff>533400</xdr:colOff>
      <xdr:row>89</xdr:row>
      <xdr:rowOff>56304</xdr:rowOff>
    </xdr:to>
    <xdr:sp macro="" textlink="">
      <xdr:nvSpPr>
        <xdr:cNvPr id="282" name="円/楕円 281"/>
        <xdr:cNvSpPr/>
      </xdr:nvSpPr>
      <xdr:spPr>
        <a:xfrm>
          <a:off x="13462000" y="1521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66481</xdr:rowOff>
    </xdr:from>
    <xdr:ext cx="762000" cy="259045"/>
    <xdr:sp macro="" textlink="">
      <xdr:nvSpPr>
        <xdr:cNvPr id="283" name="テキスト ボックス 282"/>
        <xdr:cNvSpPr txBox="1"/>
      </xdr:nvSpPr>
      <xdr:spPr>
        <a:xfrm>
          <a:off x="13131800" y="1498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[17.51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平成</a:t>
          </a:r>
          <a:r>
            <a:rPr kumimoji="1" lang="en-US" altLang="ja-JP" sz="1100">
              <a:latin typeface="ＭＳ Ｐゴシック"/>
            </a:rPr>
            <a:t>17</a:t>
          </a:r>
          <a:r>
            <a:rPr kumimoji="1" lang="ja-JP" altLang="en-US" sz="1100">
              <a:latin typeface="ＭＳ Ｐゴシック"/>
            </a:rPr>
            <a:t>年１月に合併を行ったことで、類似団体平均と比較し人口千人当たりの職員数が多くなっています。類似団体平均に徐々に近づいていますが、今後も定員管理計画に基づく職員数管理と内部組織の見直しを行うとともに、事業実施にあたっての事務管理の効率化を図り、住民サービスの向上を目指します。 </a:t>
          </a: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300" name="直線コネクタ 299"/>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301" name="テキスト ボックス 300"/>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2" name="直線コネクタ 30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3" name="テキスト ボックス 30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04" name="直線コネクタ 303"/>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05" name="テキスト ボックス 304"/>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7" name="テキスト ボックス 30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111919</xdr:rowOff>
    </xdr:from>
    <xdr:to>
      <xdr:col>24</xdr:col>
      <xdr:colOff>558800</xdr:colOff>
      <xdr:row>65</xdr:row>
      <xdr:rowOff>135763</xdr:rowOff>
    </xdr:to>
    <xdr:cxnSp macro="">
      <xdr:nvCxnSpPr>
        <xdr:cNvPr id="309" name="直線コネクタ 308"/>
        <xdr:cNvCxnSpPr/>
      </xdr:nvCxnSpPr>
      <xdr:spPr>
        <a:xfrm flipV="1">
          <a:off x="17018000" y="10056019"/>
          <a:ext cx="0" cy="12239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107840</xdr:rowOff>
    </xdr:from>
    <xdr:ext cx="762000" cy="259045"/>
    <xdr:sp macro="" textlink="">
      <xdr:nvSpPr>
        <xdr:cNvPr id="310" name="定員管理の状況最小値テキスト"/>
        <xdr:cNvSpPr txBox="1"/>
      </xdr:nvSpPr>
      <xdr:spPr>
        <a:xfrm>
          <a:off x="17106900" y="11252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28.04</a:t>
          </a:r>
          <a:endParaRPr kumimoji="1" lang="ja-JP" altLang="en-US" sz="1000" b="1">
            <a:latin typeface="ＭＳ Ｐゴシック"/>
          </a:endParaRPr>
        </a:p>
      </xdr:txBody>
    </xdr:sp>
    <xdr:clientData/>
  </xdr:oneCellAnchor>
  <xdr:twoCellAnchor>
    <xdr:from>
      <xdr:col>24</xdr:col>
      <xdr:colOff>469900</xdr:colOff>
      <xdr:row>65</xdr:row>
      <xdr:rowOff>135763</xdr:rowOff>
    </xdr:from>
    <xdr:to>
      <xdr:col>24</xdr:col>
      <xdr:colOff>647700</xdr:colOff>
      <xdr:row>65</xdr:row>
      <xdr:rowOff>135763</xdr:rowOff>
    </xdr:to>
    <xdr:cxnSp macro="">
      <xdr:nvCxnSpPr>
        <xdr:cNvPr id="311" name="直線コネクタ 310"/>
        <xdr:cNvCxnSpPr/>
      </xdr:nvCxnSpPr>
      <xdr:spPr>
        <a:xfrm>
          <a:off x="16929100" y="11280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26846</xdr:rowOff>
    </xdr:from>
    <xdr:ext cx="762000" cy="259045"/>
    <xdr:sp macro="" textlink="">
      <xdr:nvSpPr>
        <xdr:cNvPr id="312" name="定員管理の状況最大値テキスト"/>
        <xdr:cNvSpPr txBox="1"/>
      </xdr:nvSpPr>
      <xdr:spPr>
        <a:xfrm>
          <a:off x="17106900" y="9799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7.75</a:t>
          </a:r>
          <a:endParaRPr kumimoji="1" lang="ja-JP" altLang="en-US" sz="1000" b="1">
            <a:latin typeface="ＭＳ Ｐゴシック"/>
          </a:endParaRPr>
        </a:p>
      </xdr:txBody>
    </xdr:sp>
    <xdr:clientData/>
  </xdr:oneCellAnchor>
  <xdr:twoCellAnchor>
    <xdr:from>
      <xdr:col>24</xdr:col>
      <xdr:colOff>469900</xdr:colOff>
      <xdr:row>58</xdr:row>
      <xdr:rowOff>111919</xdr:rowOff>
    </xdr:from>
    <xdr:to>
      <xdr:col>24</xdr:col>
      <xdr:colOff>647700</xdr:colOff>
      <xdr:row>58</xdr:row>
      <xdr:rowOff>111919</xdr:rowOff>
    </xdr:to>
    <xdr:cxnSp macro="">
      <xdr:nvCxnSpPr>
        <xdr:cNvPr id="313" name="直線コネクタ 312"/>
        <xdr:cNvCxnSpPr/>
      </xdr:nvCxnSpPr>
      <xdr:spPr>
        <a:xfrm>
          <a:off x="16929100" y="10056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14891</xdr:rowOff>
    </xdr:from>
    <xdr:to>
      <xdr:col>24</xdr:col>
      <xdr:colOff>558800</xdr:colOff>
      <xdr:row>62</xdr:row>
      <xdr:rowOff>33592</xdr:rowOff>
    </xdr:to>
    <xdr:cxnSp macro="">
      <xdr:nvCxnSpPr>
        <xdr:cNvPr id="314" name="直線コネクタ 313"/>
        <xdr:cNvCxnSpPr/>
      </xdr:nvCxnSpPr>
      <xdr:spPr>
        <a:xfrm flipV="1">
          <a:off x="16179800" y="10644791"/>
          <a:ext cx="838200" cy="18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21765</xdr:rowOff>
    </xdr:from>
    <xdr:ext cx="762000" cy="259045"/>
    <xdr:sp macro="" textlink="">
      <xdr:nvSpPr>
        <xdr:cNvPr id="315" name="定員管理の状況平均値テキスト"/>
        <xdr:cNvSpPr txBox="1"/>
      </xdr:nvSpPr>
      <xdr:spPr>
        <a:xfrm>
          <a:off x="17106900" y="10308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5238</xdr:rowOff>
    </xdr:from>
    <xdr:to>
      <xdr:col>24</xdr:col>
      <xdr:colOff>609600</xdr:colOff>
      <xdr:row>61</xdr:row>
      <xdr:rowOff>106838</xdr:rowOff>
    </xdr:to>
    <xdr:sp macro="" textlink="">
      <xdr:nvSpPr>
        <xdr:cNvPr id="316" name="フローチャート : 判断 315"/>
        <xdr:cNvSpPr/>
      </xdr:nvSpPr>
      <xdr:spPr>
        <a:xfrm>
          <a:off x="169672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164020</xdr:rowOff>
    </xdr:from>
    <xdr:to>
      <xdr:col>23</xdr:col>
      <xdr:colOff>406400</xdr:colOff>
      <xdr:row>62</xdr:row>
      <xdr:rowOff>33592</xdr:rowOff>
    </xdr:to>
    <xdr:cxnSp macro="">
      <xdr:nvCxnSpPr>
        <xdr:cNvPr id="317" name="直線コネクタ 316"/>
        <xdr:cNvCxnSpPr/>
      </xdr:nvCxnSpPr>
      <xdr:spPr>
        <a:xfrm>
          <a:off x="15290800" y="10622470"/>
          <a:ext cx="889000" cy="41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162211</xdr:rowOff>
    </xdr:from>
    <xdr:to>
      <xdr:col>23</xdr:col>
      <xdr:colOff>457200</xdr:colOff>
      <xdr:row>61</xdr:row>
      <xdr:rowOff>92361</xdr:rowOff>
    </xdr:to>
    <xdr:sp macro="" textlink="">
      <xdr:nvSpPr>
        <xdr:cNvPr id="318" name="フローチャート : 判断 317"/>
        <xdr:cNvSpPr/>
      </xdr:nvSpPr>
      <xdr:spPr>
        <a:xfrm>
          <a:off x="16129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102538</xdr:rowOff>
    </xdr:from>
    <xdr:ext cx="736600" cy="259045"/>
    <xdr:sp macro="" textlink="">
      <xdr:nvSpPr>
        <xdr:cNvPr id="319" name="テキスト ボックス 318"/>
        <xdr:cNvSpPr txBox="1"/>
      </xdr:nvSpPr>
      <xdr:spPr>
        <a:xfrm>
          <a:off x="15798800" y="10218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15.11</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139288</xdr:rowOff>
    </xdr:from>
    <xdr:to>
      <xdr:col>22</xdr:col>
      <xdr:colOff>203200</xdr:colOff>
      <xdr:row>61</xdr:row>
      <xdr:rowOff>164020</xdr:rowOff>
    </xdr:to>
    <xdr:cxnSp macro="">
      <xdr:nvCxnSpPr>
        <xdr:cNvPr id="320" name="直線コネクタ 319"/>
        <xdr:cNvCxnSpPr/>
      </xdr:nvCxnSpPr>
      <xdr:spPr>
        <a:xfrm>
          <a:off x="14401800" y="10597738"/>
          <a:ext cx="889000" cy="24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15494</xdr:rowOff>
    </xdr:from>
    <xdr:to>
      <xdr:col>22</xdr:col>
      <xdr:colOff>254000</xdr:colOff>
      <xdr:row>61</xdr:row>
      <xdr:rowOff>117094</xdr:rowOff>
    </xdr:to>
    <xdr:sp macro="" textlink="">
      <xdr:nvSpPr>
        <xdr:cNvPr id="321" name="フローチャート : 判断 320"/>
        <xdr:cNvSpPr/>
      </xdr:nvSpPr>
      <xdr:spPr>
        <a:xfrm>
          <a:off x="15240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127271</xdr:rowOff>
    </xdr:from>
    <xdr:ext cx="762000" cy="259045"/>
    <xdr:sp macro="" textlink="">
      <xdr:nvSpPr>
        <xdr:cNvPr id="322" name="テキスト ボックス 321"/>
        <xdr:cNvSpPr txBox="1"/>
      </xdr:nvSpPr>
      <xdr:spPr>
        <a:xfrm>
          <a:off x="14909800" y="1024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15.52</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139288</xdr:rowOff>
    </xdr:from>
    <xdr:to>
      <xdr:col>21</xdr:col>
      <xdr:colOff>0</xdr:colOff>
      <xdr:row>61</xdr:row>
      <xdr:rowOff>147130</xdr:rowOff>
    </xdr:to>
    <xdr:cxnSp macro="">
      <xdr:nvCxnSpPr>
        <xdr:cNvPr id="323" name="直線コネクタ 322"/>
        <xdr:cNvCxnSpPr/>
      </xdr:nvCxnSpPr>
      <xdr:spPr>
        <a:xfrm flipV="1">
          <a:off x="13512800" y="10597738"/>
          <a:ext cx="889000" cy="7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158591</xdr:rowOff>
    </xdr:from>
    <xdr:to>
      <xdr:col>21</xdr:col>
      <xdr:colOff>50800</xdr:colOff>
      <xdr:row>61</xdr:row>
      <xdr:rowOff>88741</xdr:rowOff>
    </xdr:to>
    <xdr:sp macro="" textlink="">
      <xdr:nvSpPr>
        <xdr:cNvPr id="324" name="フローチャート : 判断 323"/>
        <xdr:cNvSpPr/>
      </xdr:nvSpPr>
      <xdr:spPr>
        <a:xfrm>
          <a:off x="14351000" y="1044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98918</xdr:rowOff>
    </xdr:from>
    <xdr:ext cx="762000" cy="259045"/>
    <xdr:sp macro="" textlink="">
      <xdr:nvSpPr>
        <xdr:cNvPr id="325" name="テキスト ボックス 324"/>
        <xdr:cNvSpPr txBox="1"/>
      </xdr:nvSpPr>
      <xdr:spPr>
        <a:xfrm>
          <a:off x="14020800" y="10214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150749</xdr:rowOff>
    </xdr:from>
    <xdr:to>
      <xdr:col>19</xdr:col>
      <xdr:colOff>533400</xdr:colOff>
      <xdr:row>61</xdr:row>
      <xdr:rowOff>80899</xdr:rowOff>
    </xdr:to>
    <xdr:sp macro="" textlink="">
      <xdr:nvSpPr>
        <xdr:cNvPr id="326" name="フローチャート : 判断 325"/>
        <xdr:cNvSpPr/>
      </xdr:nvSpPr>
      <xdr:spPr>
        <a:xfrm>
          <a:off x="13462000" y="10437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91076</xdr:rowOff>
    </xdr:from>
    <xdr:ext cx="762000" cy="259045"/>
    <xdr:sp macro="" textlink="">
      <xdr:nvSpPr>
        <xdr:cNvPr id="327" name="テキスト ボックス 326"/>
        <xdr:cNvSpPr txBox="1"/>
      </xdr:nvSpPr>
      <xdr:spPr>
        <a:xfrm>
          <a:off x="13131800" y="10206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135541</xdr:rowOff>
    </xdr:from>
    <xdr:to>
      <xdr:col>24</xdr:col>
      <xdr:colOff>609600</xdr:colOff>
      <xdr:row>62</xdr:row>
      <xdr:rowOff>65691</xdr:rowOff>
    </xdr:to>
    <xdr:sp macro="" textlink="">
      <xdr:nvSpPr>
        <xdr:cNvPr id="333" name="円/楕円 332"/>
        <xdr:cNvSpPr/>
      </xdr:nvSpPr>
      <xdr:spPr>
        <a:xfrm>
          <a:off x="16967200" y="10593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107618</xdr:rowOff>
    </xdr:from>
    <xdr:ext cx="762000" cy="259045"/>
    <xdr:sp macro="" textlink="">
      <xdr:nvSpPr>
        <xdr:cNvPr id="334" name="定員管理の状況該当値テキスト"/>
        <xdr:cNvSpPr txBox="1"/>
      </xdr:nvSpPr>
      <xdr:spPr>
        <a:xfrm>
          <a:off x="17106900" y="10566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17.51</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154242</xdr:rowOff>
    </xdr:from>
    <xdr:to>
      <xdr:col>23</xdr:col>
      <xdr:colOff>457200</xdr:colOff>
      <xdr:row>62</xdr:row>
      <xdr:rowOff>84392</xdr:rowOff>
    </xdr:to>
    <xdr:sp macro="" textlink="">
      <xdr:nvSpPr>
        <xdr:cNvPr id="335" name="円/楕円 334"/>
        <xdr:cNvSpPr/>
      </xdr:nvSpPr>
      <xdr:spPr>
        <a:xfrm>
          <a:off x="16129000" y="1061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69169</xdr:rowOff>
    </xdr:from>
    <xdr:ext cx="736600" cy="259045"/>
    <xdr:sp macro="" textlink="">
      <xdr:nvSpPr>
        <xdr:cNvPr id="336" name="テキスト ボックス 335"/>
        <xdr:cNvSpPr txBox="1"/>
      </xdr:nvSpPr>
      <xdr:spPr>
        <a:xfrm>
          <a:off x="15798800" y="10699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17.82</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113220</xdr:rowOff>
    </xdr:from>
    <xdr:to>
      <xdr:col>22</xdr:col>
      <xdr:colOff>254000</xdr:colOff>
      <xdr:row>62</xdr:row>
      <xdr:rowOff>43370</xdr:rowOff>
    </xdr:to>
    <xdr:sp macro="" textlink="">
      <xdr:nvSpPr>
        <xdr:cNvPr id="337" name="円/楕円 336"/>
        <xdr:cNvSpPr/>
      </xdr:nvSpPr>
      <xdr:spPr>
        <a:xfrm>
          <a:off x="15240000" y="1057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28147</xdr:rowOff>
    </xdr:from>
    <xdr:ext cx="762000" cy="259045"/>
    <xdr:sp macro="" textlink="">
      <xdr:nvSpPr>
        <xdr:cNvPr id="338" name="テキスト ボックス 337"/>
        <xdr:cNvSpPr txBox="1"/>
      </xdr:nvSpPr>
      <xdr:spPr>
        <a:xfrm>
          <a:off x="14909800" y="10658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17.14</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88488</xdr:rowOff>
    </xdr:from>
    <xdr:to>
      <xdr:col>21</xdr:col>
      <xdr:colOff>50800</xdr:colOff>
      <xdr:row>62</xdr:row>
      <xdr:rowOff>18638</xdr:rowOff>
    </xdr:to>
    <xdr:sp macro="" textlink="">
      <xdr:nvSpPr>
        <xdr:cNvPr id="339" name="円/楕円 338"/>
        <xdr:cNvSpPr/>
      </xdr:nvSpPr>
      <xdr:spPr>
        <a:xfrm>
          <a:off x="14351000" y="1054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3415</xdr:rowOff>
    </xdr:from>
    <xdr:ext cx="762000" cy="259045"/>
    <xdr:sp macro="" textlink="">
      <xdr:nvSpPr>
        <xdr:cNvPr id="340" name="テキスト ボックス 339"/>
        <xdr:cNvSpPr txBox="1"/>
      </xdr:nvSpPr>
      <xdr:spPr>
        <a:xfrm>
          <a:off x="14020800" y="1063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16.73</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96330</xdr:rowOff>
    </xdr:from>
    <xdr:to>
      <xdr:col>19</xdr:col>
      <xdr:colOff>533400</xdr:colOff>
      <xdr:row>62</xdr:row>
      <xdr:rowOff>26480</xdr:rowOff>
    </xdr:to>
    <xdr:sp macro="" textlink="">
      <xdr:nvSpPr>
        <xdr:cNvPr id="341" name="円/楕円 340"/>
        <xdr:cNvSpPr/>
      </xdr:nvSpPr>
      <xdr:spPr>
        <a:xfrm>
          <a:off x="13462000" y="1055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11257</xdr:rowOff>
    </xdr:from>
    <xdr:ext cx="762000" cy="259045"/>
    <xdr:sp macro="" textlink="">
      <xdr:nvSpPr>
        <xdr:cNvPr id="342" name="テキスト ボックス 341"/>
        <xdr:cNvSpPr txBox="1"/>
      </xdr:nvSpPr>
      <xdr:spPr>
        <a:xfrm>
          <a:off x="13131800" y="1064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道路改良や公共施設の新設・改良のために借り入れた町債の償還、普通交付税の減少などにより、類似団体平均を上回る状況が続いていますが、平成</a:t>
          </a:r>
          <a:r>
            <a:rPr kumimoji="1" lang="en-US" altLang="ja-JP" sz="1100">
              <a:latin typeface="ＭＳ Ｐゴシック"/>
            </a:rPr>
            <a:t>28</a:t>
          </a:r>
          <a:r>
            <a:rPr kumimoji="1" lang="ja-JP" altLang="en-US" sz="1100">
              <a:latin typeface="ＭＳ Ｐゴシック"/>
            </a:rPr>
            <a:t>年度には、</a:t>
          </a:r>
          <a:r>
            <a:rPr kumimoji="1" lang="en-US" altLang="ja-JP" sz="1100">
              <a:latin typeface="ＭＳ Ｐゴシック"/>
            </a:rPr>
            <a:t>3</a:t>
          </a:r>
          <a:r>
            <a:rPr kumimoji="1" lang="ja-JP" altLang="en-US" sz="1100">
              <a:latin typeface="ＭＳ Ｐゴシック"/>
            </a:rPr>
            <a:t>カ年平均で</a:t>
          </a:r>
          <a:r>
            <a:rPr kumimoji="1" lang="en-US" altLang="ja-JP" sz="1100">
              <a:latin typeface="ＭＳ Ｐゴシック"/>
            </a:rPr>
            <a:t>9.8%</a:t>
          </a:r>
          <a:r>
            <a:rPr kumimoji="1" lang="ja-JP" altLang="en-US" sz="1100">
              <a:latin typeface="ＭＳ Ｐゴシック"/>
            </a:rPr>
            <a:t>まで減少し、類似団体平均に近づきました。</a:t>
          </a:r>
          <a:endParaRPr kumimoji="1" lang="en-US" altLang="ja-JP" sz="1100">
            <a:latin typeface="ＭＳ Ｐゴシック"/>
          </a:endParaRPr>
        </a:p>
        <a:p>
          <a:r>
            <a:rPr kumimoji="1" lang="ja-JP" altLang="en-US" sz="1100">
              <a:latin typeface="ＭＳ Ｐゴシック"/>
            </a:rPr>
            <a:t>　しかし、</a:t>
          </a:r>
          <a:r>
            <a:rPr kumimoji="1" lang="ja-JP" altLang="ja-JP" sz="1100">
              <a:solidFill>
                <a:schemeClr val="dk1"/>
              </a:solidFill>
              <a:effectLst/>
              <a:latin typeface="+mn-lt"/>
              <a:ea typeface="+mn-ea"/>
              <a:cs typeface="+mn-cs"/>
            </a:rPr>
            <a:t>町合併後、平成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年度決算まで</a:t>
          </a:r>
          <a:r>
            <a:rPr kumimoji="1" lang="ja-JP" altLang="en-US" sz="1100">
              <a:solidFill>
                <a:schemeClr val="dk1"/>
              </a:solidFill>
              <a:effectLst/>
              <a:latin typeface="+mn-lt"/>
              <a:ea typeface="+mn-ea"/>
              <a:cs typeface="+mn-cs"/>
            </a:rPr>
            <a:t>減少し続けてきた</a:t>
          </a:r>
          <a:r>
            <a:rPr kumimoji="1" lang="ja-JP" altLang="ja-JP" sz="1100">
              <a:solidFill>
                <a:schemeClr val="dk1"/>
              </a:solidFill>
              <a:effectLst/>
              <a:latin typeface="+mn-lt"/>
              <a:ea typeface="+mn-ea"/>
              <a:cs typeface="+mn-cs"/>
            </a:rPr>
            <a:t>町債残高は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年度から増加に転じ</a:t>
          </a:r>
          <a:r>
            <a:rPr kumimoji="1" lang="ja-JP" altLang="en-US" sz="1100">
              <a:solidFill>
                <a:schemeClr val="dk1"/>
              </a:solidFill>
              <a:effectLst/>
              <a:latin typeface="+mn-lt"/>
              <a:ea typeface="+mn-ea"/>
              <a:cs typeface="+mn-cs"/>
            </a:rPr>
            <a:t>、また</a:t>
          </a:r>
          <a:r>
            <a:rPr kumimoji="1" lang="ja-JP" altLang="en-US" sz="1100">
              <a:latin typeface="ＭＳ Ｐゴシック"/>
            </a:rPr>
            <a:t>、実質公債費比率も単年度の値では、既に上昇に転じています。（</a:t>
          </a:r>
          <a:r>
            <a:rPr kumimoji="1" lang="en-US" altLang="ja-JP" sz="1100">
              <a:latin typeface="ＭＳ Ｐゴシック"/>
            </a:rPr>
            <a:t>H26</a:t>
          </a:r>
          <a:r>
            <a:rPr kumimoji="1" lang="ja-JP" altLang="en-US" sz="1100">
              <a:latin typeface="ＭＳ Ｐゴシック"/>
            </a:rPr>
            <a:t>：</a:t>
          </a:r>
          <a:r>
            <a:rPr kumimoji="1" lang="en-US" altLang="ja-JP" sz="1100">
              <a:latin typeface="ＭＳ Ｐゴシック"/>
            </a:rPr>
            <a:t>13.0%</a:t>
          </a:r>
          <a:r>
            <a:rPr kumimoji="1" lang="ja-JP" altLang="en-US" sz="1100">
              <a:latin typeface="ＭＳ Ｐゴシック"/>
            </a:rPr>
            <a:t>→</a:t>
          </a:r>
          <a:r>
            <a:rPr kumimoji="1" lang="en-US" altLang="ja-JP" sz="1100">
              <a:latin typeface="ＭＳ Ｐゴシック"/>
            </a:rPr>
            <a:t>H27</a:t>
          </a:r>
          <a:r>
            <a:rPr kumimoji="1" lang="ja-JP" altLang="en-US" sz="1100">
              <a:latin typeface="ＭＳ Ｐゴシック"/>
            </a:rPr>
            <a:t>：</a:t>
          </a:r>
          <a:r>
            <a:rPr kumimoji="1" lang="en-US" altLang="ja-JP" sz="1100">
              <a:latin typeface="ＭＳ Ｐゴシック"/>
            </a:rPr>
            <a:t>7.8%</a:t>
          </a:r>
          <a:r>
            <a:rPr kumimoji="1" lang="ja-JP" altLang="en-US" sz="1100">
              <a:latin typeface="ＭＳ Ｐゴシック"/>
            </a:rPr>
            <a:t>→</a:t>
          </a:r>
          <a:r>
            <a:rPr kumimoji="1" lang="en-US" altLang="ja-JP" sz="1100">
              <a:latin typeface="ＭＳ Ｐゴシック"/>
            </a:rPr>
            <a:t>H28</a:t>
          </a:r>
          <a:r>
            <a:rPr kumimoji="1" lang="ja-JP" altLang="en-US" sz="1100">
              <a:latin typeface="ＭＳ Ｐゴシック"/>
            </a:rPr>
            <a:t>：</a:t>
          </a:r>
          <a:r>
            <a:rPr kumimoji="1" lang="en-US" altLang="ja-JP" sz="1100">
              <a:latin typeface="ＭＳ Ｐゴシック"/>
            </a:rPr>
            <a:t>8.7%</a:t>
          </a:r>
          <a:r>
            <a:rPr kumimoji="1" lang="ja-JP" altLang="en-US" sz="1100">
              <a:latin typeface="ＭＳ Ｐゴシック"/>
            </a:rPr>
            <a:t>）</a:t>
          </a:r>
        </a:p>
        <a:p>
          <a:r>
            <a:rPr kumimoji="1" lang="ja-JP" altLang="en-US" sz="1100">
              <a:latin typeface="ＭＳ Ｐゴシック"/>
            </a:rPr>
            <a:t>　今後、実質公債費比率の算定に大きな影響を与える普通交付税が減少することや、町債の発行が必要な大規模事業が控えていることから、計画的な繰上償還や新規発行額の抑制を行い、</a:t>
          </a:r>
          <a:r>
            <a:rPr kumimoji="1" lang="en-US" altLang="ja-JP" sz="1100">
              <a:latin typeface="ＭＳ Ｐゴシック"/>
            </a:rPr>
            <a:t>18.0%</a:t>
          </a:r>
          <a:r>
            <a:rPr kumimoji="1" lang="ja-JP" altLang="en-US" sz="1100">
              <a:latin typeface="ＭＳ Ｐゴシック"/>
            </a:rPr>
            <a:t>以下を維持することを目指します。 </a:t>
          </a: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9" name="直線コネクタ 358"/>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0" name="テキスト ボックス 359"/>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1" name="直線コネクタ 360"/>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2" name="テキスト ボックス 361"/>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3" name="直線コネクタ 362"/>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4" name="テキスト ボックス 363"/>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5" name="直線コネクタ 36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1778</xdr:rowOff>
    </xdr:from>
    <xdr:to>
      <xdr:col>24</xdr:col>
      <xdr:colOff>558800</xdr:colOff>
      <xdr:row>45</xdr:row>
      <xdr:rowOff>99822</xdr:rowOff>
    </xdr:to>
    <xdr:cxnSp macro="">
      <xdr:nvCxnSpPr>
        <xdr:cNvPr id="368" name="直線コネクタ 367"/>
        <xdr:cNvCxnSpPr/>
      </xdr:nvCxnSpPr>
      <xdr:spPr>
        <a:xfrm flipV="1">
          <a:off x="17018000" y="6516878"/>
          <a:ext cx="0" cy="1298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71899</xdr:rowOff>
    </xdr:from>
    <xdr:ext cx="762000" cy="259045"/>
    <xdr:sp macro="" textlink="">
      <xdr:nvSpPr>
        <xdr:cNvPr id="369" name="公債費負担の状況最小値テキスト"/>
        <xdr:cNvSpPr txBox="1"/>
      </xdr:nvSpPr>
      <xdr:spPr>
        <a:xfrm>
          <a:off x="17106900" y="778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22.2</a:t>
          </a:r>
          <a:endParaRPr kumimoji="1" lang="ja-JP" altLang="en-US" sz="1000" b="1">
            <a:latin typeface="ＭＳ Ｐゴシック"/>
          </a:endParaRPr>
        </a:p>
      </xdr:txBody>
    </xdr:sp>
    <xdr:clientData/>
  </xdr:oneCellAnchor>
  <xdr:twoCellAnchor>
    <xdr:from>
      <xdr:col>24</xdr:col>
      <xdr:colOff>469900</xdr:colOff>
      <xdr:row>45</xdr:row>
      <xdr:rowOff>99822</xdr:rowOff>
    </xdr:from>
    <xdr:to>
      <xdr:col>24</xdr:col>
      <xdr:colOff>647700</xdr:colOff>
      <xdr:row>45</xdr:row>
      <xdr:rowOff>99822</xdr:rowOff>
    </xdr:to>
    <xdr:cxnSp macro="">
      <xdr:nvCxnSpPr>
        <xdr:cNvPr id="370" name="直線コネクタ 369"/>
        <xdr:cNvCxnSpPr/>
      </xdr:nvCxnSpPr>
      <xdr:spPr>
        <a:xfrm>
          <a:off x="16929100" y="781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88155</xdr:rowOff>
    </xdr:from>
    <xdr:ext cx="762000" cy="259045"/>
    <xdr:sp macro="" textlink="">
      <xdr:nvSpPr>
        <xdr:cNvPr id="371" name="公債費負担の状況最大値テキスト"/>
        <xdr:cNvSpPr txBox="1"/>
      </xdr:nvSpPr>
      <xdr:spPr>
        <a:xfrm>
          <a:off x="17106900" y="6260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24</xdr:col>
      <xdr:colOff>469900</xdr:colOff>
      <xdr:row>38</xdr:row>
      <xdr:rowOff>1778</xdr:rowOff>
    </xdr:from>
    <xdr:to>
      <xdr:col>24</xdr:col>
      <xdr:colOff>647700</xdr:colOff>
      <xdr:row>38</xdr:row>
      <xdr:rowOff>1778</xdr:rowOff>
    </xdr:to>
    <xdr:cxnSp macro="">
      <xdr:nvCxnSpPr>
        <xdr:cNvPr id="372" name="直線コネクタ 371"/>
        <xdr:cNvCxnSpPr/>
      </xdr:nvCxnSpPr>
      <xdr:spPr>
        <a:xfrm>
          <a:off x="16929100" y="651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15748</xdr:rowOff>
    </xdr:from>
    <xdr:to>
      <xdr:col>24</xdr:col>
      <xdr:colOff>558800</xdr:colOff>
      <xdr:row>42</xdr:row>
      <xdr:rowOff>73660</xdr:rowOff>
    </xdr:to>
    <xdr:cxnSp macro="">
      <xdr:nvCxnSpPr>
        <xdr:cNvPr id="373" name="直線コネクタ 372"/>
        <xdr:cNvCxnSpPr/>
      </xdr:nvCxnSpPr>
      <xdr:spPr>
        <a:xfrm flipV="1">
          <a:off x="16179800" y="7216648"/>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90187</xdr:rowOff>
    </xdr:from>
    <xdr:ext cx="762000" cy="259045"/>
    <xdr:sp macro="" textlink="">
      <xdr:nvSpPr>
        <xdr:cNvPr id="374" name="公債費負担の状況平均値テキスト"/>
        <xdr:cNvSpPr txBox="1"/>
      </xdr:nvSpPr>
      <xdr:spPr>
        <a:xfrm>
          <a:off x="17106900" y="694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73660</xdr:rowOff>
    </xdr:from>
    <xdr:to>
      <xdr:col>24</xdr:col>
      <xdr:colOff>609600</xdr:colOff>
      <xdr:row>42</xdr:row>
      <xdr:rowOff>3810</xdr:rowOff>
    </xdr:to>
    <xdr:sp macro="" textlink="">
      <xdr:nvSpPr>
        <xdr:cNvPr id="375" name="フローチャート : 判断 374"/>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73660</xdr:rowOff>
    </xdr:from>
    <xdr:to>
      <xdr:col>23</xdr:col>
      <xdr:colOff>406400</xdr:colOff>
      <xdr:row>43</xdr:row>
      <xdr:rowOff>32512</xdr:rowOff>
    </xdr:to>
    <xdr:cxnSp macro="">
      <xdr:nvCxnSpPr>
        <xdr:cNvPr id="376" name="直線コネクタ 375"/>
        <xdr:cNvCxnSpPr/>
      </xdr:nvCxnSpPr>
      <xdr:spPr>
        <a:xfrm flipV="1">
          <a:off x="15290800" y="7274560"/>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78486</xdr:rowOff>
    </xdr:from>
    <xdr:to>
      <xdr:col>23</xdr:col>
      <xdr:colOff>457200</xdr:colOff>
      <xdr:row>42</xdr:row>
      <xdr:rowOff>8636</xdr:rowOff>
    </xdr:to>
    <xdr:sp macro="" textlink="">
      <xdr:nvSpPr>
        <xdr:cNvPr id="377" name="フローチャート : 判断 376"/>
        <xdr:cNvSpPr/>
      </xdr:nvSpPr>
      <xdr:spPr>
        <a:xfrm>
          <a:off x="16129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18813</xdr:rowOff>
    </xdr:from>
    <xdr:ext cx="736600" cy="259045"/>
    <xdr:sp macro="" textlink="">
      <xdr:nvSpPr>
        <xdr:cNvPr id="378" name="テキスト ボックス 377"/>
        <xdr:cNvSpPr txBox="1"/>
      </xdr:nvSpPr>
      <xdr:spPr>
        <a:xfrm>
          <a:off x="15798800" y="6876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32512</xdr:rowOff>
    </xdr:from>
    <xdr:to>
      <xdr:col>22</xdr:col>
      <xdr:colOff>203200</xdr:colOff>
      <xdr:row>43</xdr:row>
      <xdr:rowOff>124206</xdr:rowOff>
    </xdr:to>
    <xdr:cxnSp macro="">
      <xdr:nvCxnSpPr>
        <xdr:cNvPr id="379" name="直線コネクタ 378"/>
        <xdr:cNvCxnSpPr/>
      </xdr:nvCxnSpPr>
      <xdr:spPr>
        <a:xfrm flipV="1">
          <a:off x="14401800" y="7404862"/>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102616</xdr:rowOff>
    </xdr:from>
    <xdr:to>
      <xdr:col>22</xdr:col>
      <xdr:colOff>254000</xdr:colOff>
      <xdr:row>42</xdr:row>
      <xdr:rowOff>32766</xdr:rowOff>
    </xdr:to>
    <xdr:sp macro="" textlink="">
      <xdr:nvSpPr>
        <xdr:cNvPr id="380" name="フローチャート : 判断 379"/>
        <xdr:cNvSpPr/>
      </xdr:nvSpPr>
      <xdr:spPr>
        <a:xfrm>
          <a:off x="15240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42943</xdr:rowOff>
    </xdr:from>
    <xdr:ext cx="762000" cy="259045"/>
    <xdr:sp macro="" textlink="">
      <xdr:nvSpPr>
        <xdr:cNvPr id="381" name="テキスト ボックス 380"/>
        <xdr:cNvSpPr txBox="1"/>
      </xdr:nvSpPr>
      <xdr:spPr>
        <a:xfrm>
          <a:off x="14909800" y="690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124206</xdr:rowOff>
    </xdr:from>
    <xdr:to>
      <xdr:col>21</xdr:col>
      <xdr:colOff>0</xdr:colOff>
      <xdr:row>44</xdr:row>
      <xdr:rowOff>20320</xdr:rowOff>
    </xdr:to>
    <xdr:cxnSp macro="">
      <xdr:nvCxnSpPr>
        <xdr:cNvPr id="382" name="直線コネクタ 381"/>
        <xdr:cNvCxnSpPr/>
      </xdr:nvCxnSpPr>
      <xdr:spPr>
        <a:xfrm flipV="1">
          <a:off x="13512800" y="7496556"/>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136398</xdr:rowOff>
    </xdr:from>
    <xdr:to>
      <xdr:col>21</xdr:col>
      <xdr:colOff>50800</xdr:colOff>
      <xdr:row>42</xdr:row>
      <xdr:rowOff>66548</xdr:rowOff>
    </xdr:to>
    <xdr:sp macro="" textlink="">
      <xdr:nvSpPr>
        <xdr:cNvPr id="383" name="フローチャート : 判断 382"/>
        <xdr:cNvSpPr/>
      </xdr:nvSpPr>
      <xdr:spPr>
        <a:xfrm>
          <a:off x="14351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76725</xdr:rowOff>
    </xdr:from>
    <xdr:ext cx="762000" cy="259045"/>
    <xdr:sp macro="" textlink="">
      <xdr:nvSpPr>
        <xdr:cNvPr id="384" name="テキスト ボックス 383"/>
        <xdr:cNvSpPr txBox="1"/>
      </xdr:nvSpPr>
      <xdr:spPr>
        <a:xfrm>
          <a:off x="14020800" y="693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13208</xdr:rowOff>
    </xdr:from>
    <xdr:to>
      <xdr:col>19</xdr:col>
      <xdr:colOff>533400</xdr:colOff>
      <xdr:row>42</xdr:row>
      <xdr:rowOff>114808</xdr:rowOff>
    </xdr:to>
    <xdr:sp macro="" textlink="">
      <xdr:nvSpPr>
        <xdr:cNvPr id="385" name="フローチャート : 判断 384"/>
        <xdr:cNvSpPr/>
      </xdr:nvSpPr>
      <xdr:spPr>
        <a:xfrm>
          <a:off x="13462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124985</xdr:rowOff>
    </xdr:from>
    <xdr:ext cx="762000" cy="259045"/>
    <xdr:sp macro="" textlink="">
      <xdr:nvSpPr>
        <xdr:cNvPr id="386" name="テキスト ボックス 385"/>
        <xdr:cNvSpPr txBox="1"/>
      </xdr:nvSpPr>
      <xdr:spPr>
        <a:xfrm>
          <a:off x="13131800" y="698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136398</xdr:rowOff>
    </xdr:from>
    <xdr:to>
      <xdr:col>24</xdr:col>
      <xdr:colOff>609600</xdr:colOff>
      <xdr:row>42</xdr:row>
      <xdr:rowOff>66548</xdr:rowOff>
    </xdr:to>
    <xdr:sp macro="" textlink="">
      <xdr:nvSpPr>
        <xdr:cNvPr id="392" name="円/楕円 391"/>
        <xdr:cNvSpPr/>
      </xdr:nvSpPr>
      <xdr:spPr>
        <a:xfrm>
          <a:off x="16967200" y="716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108475</xdr:rowOff>
    </xdr:from>
    <xdr:ext cx="762000" cy="259045"/>
    <xdr:sp macro="" textlink="">
      <xdr:nvSpPr>
        <xdr:cNvPr id="393" name="公債費負担の状況該当値テキスト"/>
        <xdr:cNvSpPr txBox="1"/>
      </xdr:nvSpPr>
      <xdr:spPr>
        <a:xfrm>
          <a:off x="17106900" y="7137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22860</xdr:rowOff>
    </xdr:from>
    <xdr:to>
      <xdr:col>23</xdr:col>
      <xdr:colOff>457200</xdr:colOff>
      <xdr:row>42</xdr:row>
      <xdr:rowOff>124460</xdr:rowOff>
    </xdr:to>
    <xdr:sp macro="" textlink="">
      <xdr:nvSpPr>
        <xdr:cNvPr id="394" name="円/楕円 393"/>
        <xdr:cNvSpPr/>
      </xdr:nvSpPr>
      <xdr:spPr>
        <a:xfrm>
          <a:off x="16129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109237</xdr:rowOff>
    </xdr:from>
    <xdr:ext cx="736600" cy="259045"/>
    <xdr:sp macro="" textlink="">
      <xdr:nvSpPr>
        <xdr:cNvPr id="395" name="テキスト ボックス 394"/>
        <xdr:cNvSpPr txBox="1"/>
      </xdr:nvSpPr>
      <xdr:spPr>
        <a:xfrm>
          <a:off x="15798800" y="731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153162</xdr:rowOff>
    </xdr:from>
    <xdr:to>
      <xdr:col>22</xdr:col>
      <xdr:colOff>254000</xdr:colOff>
      <xdr:row>43</xdr:row>
      <xdr:rowOff>83312</xdr:rowOff>
    </xdr:to>
    <xdr:sp macro="" textlink="">
      <xdr:nvSpPr>
        <xdr:cNvPr id="396" name="円/楕円 395"/>
        <xdr:cNvSpPr/>
      </xdr:nvSpPr>
      <xdr:spPr>
        <a:xfrm>
          <a:off x="15240000" y="735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68089</xdr:rowOff>
    </xdr:from>
    <xdr:ext cx="762000" cy="259045"/>
    <xdr:sp macro="" textlink="">
      <xdr:nvSpPr>
        <xdr:cNvPr id="397" name="テキスト ボックス 396"/>
        <xdr:cNvSpPr txBox="1"/>
      </xdr:nvSpPr>
      <xdr:spPr>
        <a:xfrm>
          <a:off x="14909800" y="744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73406</xdr:rowOff>
    </xdr:from>
    <xdr:to>
      <xdr:col>21</xdr:col>
      <xdr:colOff>50800</xdr:colOff>
      <xdr:row>44</xdr:row>
      <xdr:rowOff>3556</xdr:rowOff>
    </xdr:to>
    <xdr:sp macro="" textlink="">
      <xdr:nvSpPr>
        <xdr:cNvPr id="398" name="円/楕円 397"/>
        <xdr:cNvSpPr/>
      </xdr:nvSpPr>
      <xdr:spPr>
        <a:xfrm>
          <a:off x="14351000" y="744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159783</xdr:rowOff>
    </xdr:from>
    <xdr:ext cx="762000" cy="259045"/>
    <xdr:sp macro="" textlink="">
      <xdr:nvSpPr>
        <xdr:cNvPr id="399" name="テキスト ボックス 398"/>
        <xdr:cNvSpPr txBox="1"/>
      </xdr:nvSpPr>
      <xdr:spPr>
        <a:xfrm>
          <a:off x="14020800" y="753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140970</xdr:rowOff>
    </xdr:from>
    <xdr:to>
      <xdr:col>19</xdr:col>
      <xdr:colOff>533400</xdr:colOff>
      <xdr:row>44</xdr:row>
      <xdr:rowOff>71120</xdr:rowOff>
    </xdr:to>
    <xdr:sp macro="" textlink="">
      <xdr:nvSpPr>
        <xdr:cNvPr id="400" name="円/楕円 399"/>
        <xdr:cNvSpPr/>
      </xdr:nvSpPr>
      <xdr:spPr>
        <a:xfrm>
          <a:off x="13462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55897</xdr:rowOff>
    </xdr:from>
    <xdr:ext cx="762000" cy="259045"/>
    <xdr:sp macro="" textlink="">
      <xdr:nvSpPr>
        <xdr:cNvPr id="401" name="テキスト ボックス 400"/>
        <xdr:cNvSpPr txBox="1"/>
      </xdr:nvSpPr>
      <xdr:spPr>
        <a:xfrm>
          <a:off x="13131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[47.7%]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道路改良や公共施設の新設・改良の財源として町債を借り入れてきたこと、普通交付税の減少などにより、類似団体平均を上回っています。</a:t>
          </a:r>
          <a:endParaRPr kumimoji="1" lang="en-US" altLang="ja-JP" sz="1100">
            <a:latin typeface="ＭＳ Ｐゴシック"/>
          </a:endParaRPr>
        </a:p>
        <a:p>
          <a:r>
            <a:rPr kumimoji="1" lang="ja-JP" altLang="en-US" sz="1100">
              <a:latin typeface="ＭＳ Ｐゴシック"/>
            </a:rPr>
            <a:t>　平成</a:t>
          </a:r>
          <a:r>
            <a:rPr kumimoji="1" lang="en-US" altLang="ja-JP" sz="1100">
              <a:latin typeface="ＭＳ Ｐゴシック"/>
            </a:rPr>
            <a:t>28</a:t>
          </a:r>
          <a:r>
            <a:rPr kumimoji="1" lang="ja-JP" altLang="en-US" sz="1100">
              <a:latin typeface="ＭＳ Ｐゴシック"/>
            </a:rPr>
            <a:t>年度の地方債発行額は、前年度から約</a:t>
          </a:r>
          <a:r>
            <a:rPr kumimoji="1" lang="en-US" altLang="ja-JP" sz="1100">
              <a:latin typeface="ＭＳ Ｐゴシック"/>
            </a:rPr>
            <a:t>3.8</a:t>
          </a:r>
          <a:r>
            <a:rPr kumimoji="1" lang="ja-JP" altLang="en-US" sz="1100">
              <a:latin typeface="ＭＳ Ｐゴシック"/>
            </a:rPr>
            <a:t>億円減少しましたが、庁舎建設や頓原拠点複合施設、防災行政無線、赤名小学校大規模改修などの大規模事業を実施したことで、地方債現在高は、前年度に比べ約</a:t>
          </a:r>
          <a:r>
            <a:rPr kumimoji="1" lang="en-US" altLang="ja-JP" sz="1100">
              <a:latin typeface="ＭＳ Ｐゴシック"/>
            </a:rPr>
            <a:t>4.2</a:t>
          </a:r>
          <a:r>
            <a:rPr kumimoji="1" lang="ja-JP" altLang="en-US" sz="1100">
              <a:latin typeface="ＭＳ Ｐゴシック"/>
            </a:rPr>
            <a:t>億円増加しました。</a:t>
          </a:r>
          <a:endParaRPr kumimoji="1" lang="en-US" altLang="ja-JP" sz="1100">
            <a:latin typeface="ＭＳ Ｐゴシック"/>
          </a:endParaRPr>
        </a:p>
        <a:p>
          <a:r>
            <a:rPr kumimoji="1" lang="ja-JP" altLang="en-US" sz="1100">
              <a:latin typeface="ＭＳ Ｐゴシック"/>
            </a:rPr>
            <a:t>　将来負担比率は、前年度から</a:t>
          </a:r>
          <a:r>
            <a:rPr kumimoji="1" lang="en-US" altLang="ja-JP" sz="1100">
              <a:latin typeface="ＭＳ Ｐゴシック"/>
            </a:rPr>
            <a:t>7.4%</a:t>
          </a:r>
          <a:r>
            <a:rPr kumimoji="1" lang="ja-JP" altLang="en-US" sz="1100">
              <a:latin typeface="ＭＳ Ｐゴシック"/>
            </a:rPr>
            <a:t>減少していますが、今後、超高速情報通信網（光）などの整備も計画しており、費用負担が増加する見込みであることから、今後も総合振興計画等に基づく計画的な事業の執行や繰上償還を行い、町債残高の削減に努めます。 </a:t>
          </a: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8" name="直線コネクタ 41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9" name="テキスト ボックス 41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0" name="直線コネクタ 41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1" name="テキスト ボックス 42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2" name="直線コネクタ 42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3" name="テキスト ボックス 42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4" name="直線コネクタ 42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5" name="テキスト ボックス 42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6" name="直線コネクタ 42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7" name="テキスト ボックス 42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153543</xdr:rowOff>
    </xdr:to>
    <xdr:cxnSp macro="">
      <xdr:nvCxnSpPr>
        <xdr:cNvPr id="430" name="直線コネクタ 429"/>
        <xdr:cNvCxnSpPr/>
      </xdr:nvCxnSpPr>
      <xdr:spPr>
        <a:xfrm flipV="1">
          <a:off x="17018000" y="2370667"/>
          <a:ext cx="0" cy="15547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125620</xdr:rowOff>
    </xdr:from>
    <xdr:ext cx="762000" cy="259045"/>
    <xdr:sp macro="" textlink="">
      <xdr:nvSpPr>
        <xdr:cNvPr id="431" name="将来負担の状況最小値テキスト"/>
        <xdr:cNvSpPr txBox="1"/>
      </xdr:nvSpPr>
      <xdr:spPr>
        <a:xfrm>
          <a:off x="17106900" y="389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193.3</a:t>
          </a:r>
          <a:endParaRPr kumimoji="1" lang="ja-JP" altLang="en-US" sz="1000" b="1">
            <a:latin typeface="ＭＳ Ｐゴシック"/>
          </a:endParaRPr>
        </a:p>
      </xdr:txBody>
    </xdr:sp>
    <xdr:clientData/>
  </xdr:oneCellAnchor>
  <xdr:twoCellAnchor>
    <xdr:from>
      <xdr:col>24</xdr:col>
      <xdr:colOff>469900</xdr:colOff>
      <xdr:row>22</xdr:row>
      <xdr:rowOff>153543</xdr:rowOff>
    </xdr:from>
    <xdr:to>
      <xdr:col>24</xdr:col>
      <xdr:colOff>647700</xdr:colOff>
      <xdr:row>22</xdr:row>
      <xdr:rowOff>153543</xdr:rowOff>
    </xdr:to>
    <xdr:cxnSp macro="">
      <xdr:nvCxnSpPr>
        <xdr:cNvPr id="432" name="直線コネクタ 431"/>
        <xdr:cNvCxnSpPr/>
      </xdr:nvCxnSpPr>
      <xdr:spPr>
        <a:xfrm>
          <a:off x="16929100" y="3925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3"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4" name="直線コネクタ 43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11134</xdr:rowOff>
    </xdr:from>
    <xdr:to>
      <xdr:col>24</xdr:col>
      <xdr:colOff>558800</xdr:colOff>
      <xdr:row>16</xdr:row>
      <xdr:rowOff>70654</xdr:rowOff>
    </xdr:to>
    <xdr:cxnSp macro="">
      <xdr:nvCxnSpPr>
        <xdr:cNvPr id="435" name="直線コネクタ 434"/>
        <xdr:cNvCxnSpPr/>
      </xdr:nvCxnSpPr>
      <xdr:spPr>
        <a:xfrm flipV="1">
          <a:off x="16179800" y="2754334"/>
          <a:ext cx="838200" cy="59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120244</xdr:rowOff>
    </xdr:from>
    <xdr:ext cx="762000" cy="259045"/>
    <xdr:sp macro="" textlink="">
      <xdr:nvSpPr>
        <xdr:cNvPr id="436"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7" name="フローチャート : 判断 436"/>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169714</xdr:rowOff>
    </xdr:from>
    <xdr:to>
      <xdr:col>23</xdr:col>
      <xdr:colOff>406400</xdr:colOff>
      <xdr:row>16</xdr:row>
      <xdr:rowOff>70654</xdr:rowOff>
    </xdr:to>
    <xdr:cxnSp macro="">
      <xdr:nvCxnSpPr>
        <xdr:cNvPr id="438" name="直線コネクタ 437"/>
        <xdr:cNvCxnSpPr/>
      </xdr:nvCxnSpPr>
      <xdr:spPr>
        <a:xfrm>
          <a:off x="15290800" y="2741464"/>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39" name="フローチャート : 判断 438"/>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0" name="テキスト ボックス 439"/>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169714</xdr:rowOff>
    </xdr:from>
    <xdr:to>
      <xdr:col>22</xdr:col>
      <xdr:colOff>203200</xdr:colOff>
      <xdr:row>16</xdr:row>
      <xdr:rowOff>150283</xdr:rowOff>
    </xdr:to>
    <xdr:cxnSp macro="">
      <xdr:nvCxnSpPr>
        <xdr:cNvPr id="441" name="直線コネクタ 440"/>
        <xdr:cNvCxnSpPr/>
      </xdr:nvCxnSpPr>
      <xdr:spPr>
        <a:xfrm flipV="1">
          <a:off x="14401800" y="2741464"/>
          <a:ext cx="889000" cy="15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91017</xdr:rowOff>
    </xdr:from>
    <xdr:to>
      <xdr:col>22</xdr:col>
      <xdr:colOff>254000</xdr:colOff>
      <xdr:row>14</xdr:row>
      <xdr:rowOff>21167</xdr:rowOff>
    </xdr:to>
    <xdr:sp macro="" textlink="">
      <xdr:nvSpPr>
        <xdr:cNvPr id="442" name="フローチャート : 判断 441"/>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3" name="テキスト ボックス 442"/>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150283</xdr:rowOff>
    </xdr:from>
    <xdr:to>
      <xdr:col>21</xdr:col>
      <xdr:colOff>0</xdr:colOff>
      <xdr:row>17</xdr:row>
      <xdr:rowOff>23876</xdr:rowOff>
    </xdr:to>
    <xdr:cxnSp macro="">
      <xdr:nvCxnSpPr>
        <xdr:cNvPr id="444" name="直線コネクタ 443"/>
        <xdr:cNvCxnSpPr/>
      </xdr:nvCxnSpPr>
      <xdr:spPr>
        <a:xfrm flipV="1">
          <a:off x="13512800" y="2893483"/>
          <a:ext cx="889000" cy="45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13</xdr:row>
      <xdr:rowOff>91017</xdr:rowOff>
    </xdr:from>
    <xdr:to>
      <xdr:col>21</xdr:col>
      <xdr:colOff>50800</xdr:colOff>
      <xdr:row>14</xdr:row>
      <xdr:rowOff>21167</xdr:rowOff>
    </xdr:to>
    <xdr:sp macro="" textlink="">
      <xdr:nvSpPr>
        <xdr:cNvPr id="445" name="フローチャート : 判断 444"/>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6" name="テキスト ボックス 445"/>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136864</xdr:rowOff>
    </xdr:from>
    <xdr:to>
      <xdr:col>19</xdr:col>
      <xdr:colOff>533400</xdr:colOff>
      <xdr:row>14</xdr:row>
      <xdr:rowOff>67014</xdr:rowOff>
    </xdr:to>
    <xdr:sp macro="" textlink="">
      <xdr:nvSpPr>
        <xdr:cNvPr id="447" name="フローチャート : 判断 446"/>
        <xdr:cNvSpPr/>
      </xdr:nvSpPr>
      <xdr:spPr>
        <a:xfrm>
          <a:off x="13462000" y="236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77191</xdr:rowOff>
    </xdr:from>
    <xdr:ext cx="762000" cy="259045"/>
    <xdr:sp macro="" textlink="">
      <xdr:nvSpPr>
        <xdr:cNvPr id="448" name="テキスト ボックス 447"/>
        <xdr:cNvSpPr txBox="1"/>
      </xdr:nvSpPr>
      <xdr:spPr>
        <a:xfrm>
          <a:off x="13131800" y="213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15</xdr:row>
      <xdr:rowOff>131784</xdr:rowOff>
    </xdr:from>
    <xdr:to>
      <xdr:col>24</xdr:col>
      <xdr:colOff>609600</xdr:colOff>
      <xdr:row>16</xdr:row>
      <xdr:rowOff>61934</xdr:rowOff>
    </xdr:to>
    <xdr:sp macro="" textlink="">
      <xdr:nvSpPr>
        <xdr:cNvPr id="454" name="円/楕円 453"/>
        <xdr:cNvSpPr/>
      </xdr:nvSpPr>
      <xdr:spPr>
        <a:xfrm>
          <a:off x="16967200" y="2703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103861</xdr:rowOff>
    </xdr:from>
    <xdr:ext cx="762000" cy="259045"/>
    <xdr:sp macro="" textlink="">
      <xdr:nvSpPr>
        <xdr:cNvPr id="455" name="将来負担の状況該当値テキスト"/>
        <xdr:cNvSpPr txBox="1"/>
      </xdr:nvSpPr>
      <xdr:spPr>
        <a:xfrm>
          <a:off x="17106900" y="2675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47.7</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19854</xdr:rowOff>
    </xdr:from>
    <xdr:to>
      <xdr:col>23</xdr:col>
      <xdr:colOff>457200</xdr:colOff>
      <xdr:row>16</xdr:row>
      <xdr:rowOff>121454</xdr:rowOff>
    </xdr:to>
    <xdr:sp macro="" textlink="">
      <xdr:nvSpPr>
        <xdr:cNvPr id="456" name="円/楕円 455"/>
        <xdr:cNvSpPr/>
      </xdr:nvSpPr>
      <xdr:spPr>
        <a:xfrm>
          <a:off x="16129000" y="2763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106231</xdr:rowOff>
    </xdr:from>
    <xdr:ext cx="736600" cy="259045"/>
    <xdr:sp macro="" textlink="">
      <xdr:nvSpPr>
        <xdr:cNvPr id="457" name="テキスト ボックス 456"/>
        <xdr:cNvSpPr txBox="1"/>
      </xdr:nvSpPr>
      <xdr:spPr>
        <a:xfrm>
          <a:off x="15798800" y="2849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55.1</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118914</xdr:rowOff>
    </xdr:from>
    <xdr:to>
      <xdr:col>22</xdr:col>
      <xdr:colOff>254000</xdr:colOff>
      <xdr:row>16</xdr:row>
      <xdr:rowOff>49064</xdr:rowOff>
    </xdr:to>
    <xdr:sp macro="" textlink="">
      <xdr:nvSpPr>
        <xdr:cNvPr id="458" name="円/楕円 457"/>
        <xdr:cNvSpPr/>
      </xdr:nvSpPr>
      <xdr:spPr>
        <a:xfrm>
          <a:off x="15240000" y="2690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33841</xdr:rowOff>
    </xdr:from>
    <xdr:ext cx="762000" cy="259045"/>
    <xdr:sp macro="" textlink="">
      <xdr:nvSpPr>
        <xdr:cNvPr id="459" name="テキスト ボックス 458"/>
        <xdr:cNvSpPr txBox="1"/>
      </xdr:nvSpPr>
      <xdr:spPr>
        <a:xfrm>
          <a:off x="14909800" y="277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46.1</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99483</xdr:rowOff>
    </xdr:from>
    <xdr:to>
      <xdr:col>21</xdr:col>
      <xdr:colOff>50800</xdr:colOff>
      <xdr:row>17</xdr:row>
      <xdr:rowOff>29633</xdr:rowOff>
    </xdr:to>
    <xdr:sp macro="" textlink="">
      <xdr:nvSpPr>
        <xdr:cNvPr id="460" name="円/楕円 459"/>
        <xdr:cNvSpPr/>
      </xdr:nvSpPr>
      <xdr:spPr>
        <a:xfrm>
          <a:off x="14351000" y="284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14410</xdr:rowOff>
    </xdr:from>
    <xdr:ext cx="762000" cy="259045"/>
    <xdr:sp macro="" textlink="">
      <xdr:nvSpPr>
        <xdr:cNvPr id="461" name="テキスト ボックス 460"/>
        <xdr:cNvSpPr txBox="1"/>
      </xdr:nvSpPr>
      <xdr:spPr>
        <a:xfrm>
          <a:off x="14020800" y="292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144526</xdr:rowOff>
    </xdr:from>
    <xdr:to>
      <xdr:col>19</xdr:col>
      <xdr:colOff>533400</xdr:colOff>
      <xdr:row>17</xdr:row>
      <xdr:rowOff>74676</xdr:rowOff>
    </xdr:to>
    <xdr:sp macro="" textlink="">
      <xdr:nvSpPr>
        <xdr:cNvPr id="462" name="円/楕円 461"/>
        <xdr:cNvSpPr/>
      </xdr:nvSpPr>
      <xdr:spPr>
        <a:xfrm>
          <a:off x="13462000" y="288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59453</xdr:rowOff>
    </xdr:from>
    <xdr:ext cx="762000" cy="259045"/>
    <xdr:sp macro="" textlink="">
      <xdr:nvSpPr>
        <xdr:cNvPr id="463" name="テキスト ボックス 462"/>
        <xdr:cNvSpPr txBox="1"/>
      </xdr:nvSpPr>
      <xdr:spPr>
        <a:xfrm>
          <a:off x="13131800" y="297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島根県飯南町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5,083
5,050
242.88
8,210,290
8,093,353
80,604
4,165,509
9,732,107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47.7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類似団体よりも比率が低くなっていますが、公債費に係る比率が類似団体を大きく上回っている影響を受けていることが要因として考えられます。人件費に係る人口１人当たりの歳出額で比較すると、類似団体平均を上回る状態となっています。これまでも定員管理計画に基づく職員数管理などにより人件費の抑制に努めていますが、今後も適正な職員数管理を行います。</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35</xdr:row>
      <xdr:rowOff>24130</xdr:rowOff>
    </xdr:from>
    <xdr:to>
      <xdr:col>7</xdr:col>
      <xdr:colOff>15875</xdr:colOff>
      <xdr:row>40</xdr:row>
      <xdr:rowOff>131572</xdr:rowOff>
    </xdr:to>
    <xdr:cxnSp macro="">
      <xdr:nvCxnSpPr>
        <xdr:cNvPr id="59" name="直線コネクタ 58"/>
        <xdr:cNvCxnSpPr/>
      </xdr:nvCxnSpPr>
      <xdr:spPr>
        <a:xfrm flipV="1">
          <a:off x="4826000" y="6024880"/>
          <a:ext cx="0" cy="964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103649</xdr:rowOff>
    </xdr:from>
    <xdr:ext cx="762000" cy="259045"/>
    <xdr:sp macro="" textlink="">
      <xdr:nvSpPr>
        <xdr:cNvPr id="60" name="人件費最小値テキスト"/>
        <xdr:cNvSpPr txBox="1"/>
      </xdr:nvSpPr>
      <xdr:spPr>
        <a:xfrm>
          <a:off x="4914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a:t>
          </a:r>
          <a:endParaRPr kumimoji="1" lang="ja-JP" altLang="en-US" sz="1000" b="1">
            <a:latin typeface="ＭＳ Ｐゴシック"/>
          </a:endParaRPr>
        </a:p>
      </xdr:txBody>
    </xdr:sp>
    <xdr:clientData/>
  </xdr:oneCellAnchor>
  <xdr:twoCellAnchor>
    <xdr:from>
      <xdr:col>6</xdr:col>
      <xdr:colOff>612775</xdr:colOff>
      <xdr:row>40</xdr:row>
      <xdr:rowOff>131572</xdr:rowOff>
    </xdr:from>
    <xdr:to>
      <xdr:col>7</xdr:col>
      <xdr:colOff>104775</xdr:colOff>
      <xdr:row>40</xdr:row>
      <xdr:rowOff>131572</xdr:rowOff>
    </xdr:to>
    <xdr:cxnSp macro="">
      <xdr:nvCxnSpPr>
        <xdr:cNvPr id="61" name="直線コネクタ 60"/>
        <xdr:cNvCxnSpPr/>
      </xdr:nvCxnSpPr>
      <xdr:spPr>
        <a:xfrm>
          <a:off x="4737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110507</xdr:rowOff>
    </xdr:from>
    <xdr:ext cx="762000" cy="259045"/>
    <xdr:sp macro="" textlink="">
      <xdr:nvSpPr>
        <xdr:cNvPr id="62" name="人件費最大値テキスト"/>
        <xdr:cNvSpPr txBox="1"/>
      </xdr:nvSpPr>
      <xdr:spPr>
        <a:xfrm>
          <a:off x="4914900" y="5768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6</xdr:col>
      <xdr:colOff>612775</xdr:colOff>
      <xdr:row>35</xdr:row>
      <xdr:rowOff>24130</xdr:rowOff>
    </xdr:from>
    <xdr:to>
      <xdr:col>7</xdr:col>
      <xdr:colOff>104775</xdr:colOff>
      <xdr:row>35</xdr:row>
      <xdr:rowOff>24130</xdr:rowOff>
    </xdr:to>
    <xdr:cxnSp macro="">
      <xdr:nvCxnSpPr>
        <xdr:cNvPr id="63" name="直線コネクタ 62"/>
        <xdr:cNvCxnSpPr/>
      </xdr:nvCxnSpPr>
      <xdr:spPr>
        <a:xfrm>
          <a:off x="4737100" y="602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51562</xdr:rowOff>
    </xdr:from>
    <xdr:to>
      <xdr:col>7</xdr:col>
      <xdr:colOff>15875</xdr:colOff>
      <xdr:row>35</xdr:row>
      <xdr:rowOff>60706</xdr:rowOff>
    </xdr:to>
    <xdr:cxnSp macro="">
      <xdr:nvCxnSpPr>
        <xdr:cNvPr id="64" name="直線コネクタ 63"/>
        <xdr:cNvCxnSpPr/>
      </xdr:nvCxnSpPr>
      <xdr:spPr>
        <a:xfrm>
          <a:off x="3987800" y="605231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66565</xdr:rowOff>
    </xdr:from>
    <xdr:ext cx="762000" cy="259045"/>
    <xdr:sp macro="" textlink="">
      <xdr:nvSpPr>
        <xdr:cNvPr id="65" name="人件費平均値テキスト"/>
        <xdr:cNvSpPr txBox="1"/>
      </xdr:nvSpPr>
      <xdr:spPr>
        <a:xfrm>
          <a:off x="4914900" y="6238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94488</xdr:rowOff>
    </xdr:from>
    <xdr:to>
      <xdr:col>7</xdr:col>
      <xdr:colOff>66675</xdr:colOff>
      <xdr:row>37</xdr:row>
      <xdr:rowOff>24638</xdr:rowOff>
    </xdr:to>
    <xdr:sp macro="" textlink="">
      <xdr:nvSpPr>
        <xdr:cNvPr id="66" name="フローチャート : 判断 65"/>
        <xdr:cNvSpPr/>
      </xdr:nvSpPr>
      <xdr:spPr>
        <a:xfrm>
          <a:off x="4775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37846</xdr:rowOff>
    </xdr:from>
    <xdr:to>
      <xdr:col>5</xdr:col>
      <xdr:colOff>549275</xdr:colOff>
      <xdr:row>35</xdr:row>
      <xdr:rowOff>51562</xdr:rowOff>
    </xdr:to>
    <xdr:cxnSp macro="">
      <xdr:nvCxnSpPr>
        <xdr:cNvPr id="67" name="直線コネクタ 66"/>
        <xdr:cNvCxnSpPr/>
      </xdr:nvCxnSpPr>
      <xdr:spPr>
        <a:xfrm>
          <a:off x="3098800" y="603859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80772</xdr:rowOff>
    </xdr:from>
    <xdr:to>
      <xdr:col>5</xdr:col>
      <xdr:colOff>600075</xdr:colOff>
      <xdr:row>37</xdr:row>
      <xdr:rowOff>10922</xdr:rowOff>
    </xdr:to>
    <xdr:sp macro="" textlink="">
      <xdr:nvSpPr>
        <xdr:cNvPr id="68" name="フローチャート : 判断 67"/>
        <xdr:cNvSpPr/>
      </xdr:nvSpPr>
      <xdr:spPr>
        <a:xfrm>
          <a:off x="3937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167149</xdr:rowOff>
    </xdr:from>
    <xdr:ext cx="736600" cy="259045"/>
    <xdr:sp macro="" textlink="">
      <xdr:nvSpPr>
        <xdr:cNvPr id="69" name="テキスト ボックス 68"/>
        <xdr:cNvSpPr txBox="1"/>
      </xdr:nvSpPr>
      <xdr:spPr>
        <a:xfrm>
          <a:off x="3606800" y="633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1270</xdr:rowOff>
    </xdr:from>
    <xdr:to>
      <xdr:col>4</xdr:col>
      <xdr:colOff>346075</xdr:colOff>
      <xdr:row>35</xdr:row>
      <xdr:rowOff>37846</xdr:rowOff>
    </xdr:to>
    <xdr:cxnSp macro="">
      <xdr:nvCxnSpPr>
        <xdr:cNvPr id="70" name="直線コネクタ 69"/>
        <xdr:cNvCxnSpPr/>
      </xdr:nvCxnSpPr>
      <xdr:spPr>
        <a:xfrm>
          <a:off x="2209800" y="600202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41419</xdr:rowOff>
    </xdr:from>
    <xdr:ext cx="762000" cy="259045"/>
    <xdr:sp macro="" textlink="">
      <xdr:nvSpPr>
        <xdr:cNvPr id="72" name="テキスト ボックス 71"/>
        <xdr:cNvSpPr txBox="1"/>
      </xdr:nvSpPr>
      <xdr:spPr>
        <a:xfrm>
          <a:off x="2717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168148</xdr:rowOff>
    </xdr:from>
    <xdr:to>
      <xdr:col>3</xdr:col>
      <xdr:colOff>142875</xdr:colOff>
      <xdr:row>35</xdr:row>
      <xdr:rowOff>1270</xdr:rowOff>
    </xdr:to>
    <xdr:cxnSp macro="">
      <xdr:nvCxnSpPr>
        <xdr:cNvPr id="73" name="直線コネクタ 72"/>
        <xdr:cNvCxnSpPr/>
      </xdr:nvCxnSpPr>
      <xdr:spPr>
        <a:xfrm>
          <a:off x="1320800" y="59974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89916</xdr:rowOff>
    </xdr:from>
    <xdr:to>
      <xdr:col>3</xdr:col>
      <xdr:colOff>193675</xdr:colOff>
      <xdr:row>37</xdr:row>
      <xdr:rowOff>20066</xdr:rowOff>
    </xdr:to>
    <xdr:sp macro="" textlink="">
      <xdr:nvSpPr>
        <xdr:cNvPr id="74" name="フローチャート : 判断 73"/>
        <xdr:cNvSpPr/>
      </xdr:nvSpPr>
      <xdr:spPr>
        <a:xfrm>
          <a:off x="2159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4843</xdr:rowOff>
    </xdr:from>
    <xdr:ext cx="762000" cy="259045"/>
    <xdr:sp macro="" textlink="">
      <xdr:nvSpPr>
        <xdr:cNvPr id="75" name="テキスト ボックス 74"/>
        <xdr:cNvSpPr txBox="1"/>
      </xdr:nvSpPr>
      <xdr:spPr>
        <a:xfrm>
          <a:off x="1828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103632</xdr:rowOff>
    </xdr:from>
    <xdr:to>
      <xdr:col>1</xdr:col>
      <xdr:colOff>676275</xdr:colOff>
      <xdr:row>37</xdr:row>
      <xdr:rowOff>33782</xdr:rowOff>
    </xdr:to>
    <xdr:sp macro="" textlink="">
      <xdr:nvSpPr>
        <xdr:cNvPr id="76" name="フローチャート : 判断 75"/>
        <xdr:cNvSpPr/>
      </xdr:nvSpPr>
      <xdr:spPr>
        <a:xfrm>
          <a:off x="1270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18559</xdr:rowOff>
    </xdr:from>
    <xdr:ext cx="762000" cy="259045"/>
    <xdr:sp macro="" textlink="">
      <xdr:nvSpPr>
        <xdr:cNvPr id="77" name="テキスト ボックス 76"/>
        <xdr:cNvSpPr txBox="1"/>
      </xdr:nvSpPr>
      <xdr:spPr>
        <a:xfrm>
          <a:off x="939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9906</xdr:rowOff>
    </xdr:from>
    <xdr:to>
      <xdr:col>7</xdr:col>
      <xdr:colOff>66675</xdr:colOff>
      <xdr:row>35</xdr:row>
      <xdr:rowOff>111506</xdr:rowOff>
    </xdr:to>
    <xdr:sp macro="" textlink="">
      <xdr:nvSpPr>
        <xdr:cNvPr id="83" name="円/楕円 82"/>
        <xdr:cNvSpPr/>
      </xdr:nvSpPr>
      <xdr:spPr>
        <a:xfrm>
          <a:off x="4775200" y="60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89933</xdr:rowOff>
    </xdr:from>
    <xdr:ext cx="762000" cy="259045"/>
    <xdr:sp macro="" textlink="">
      <xdr:nvSpPr>
        <xdr:cNvPr id="84" name="人件費該当値テキスト"/>
        <xdr:cNvSpPr txBox="1"/>
      </xdr:nvSpPr>
      <xdr:spPr>
        <a:xfrm>
          <a:off x="4914900" y="5919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762</xdr:rowOff>
    </xdr:from>
    <xdr:to>
      <xdr:col>5</xdr:col>
      <xdr:colOff>600075</xdr:colOff>
      <xdr:row>35</xdr:row>
      <xdr:rowOff>102362</xdr:rowOff>
    </xdr:to>
    <xdr:sp macro="" textlink="">
      <xdr:nvSpPr>
        <xdr:cNvPr id="85" name="円/楕円 84"/>
        <xdr:cNvSpPr/>
      </xdr:nvSpPr>
      <xdr:spPr>
        <a:xfrm>
          <a:off x="3937000" y="60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112539</xdr:rowOff>
    </xdr:from>
    <xdr:ext cx="736600" cy="259045"/>
    <xdr:sp macro="" textlink="">
      <xdr:nvSpPr>
        <xdr:cNvPr id="86" name="テキスト ボックス 85"/>
        <xdr:cNvSpPr txBox="1"/>
      </xdr:nvSpPr>
      <xdr:spPr>
        <a:xfrm>
          <a:off x="3606800" y="5770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158496</xdr:rowOff>
    </xdr:from>
    <xdr:to>
      <xdr:col>4</xdr:col>
      <xdr:colOff>396875</xdr:colOff>
      <xdr:row>35</xdr:row>
      <xdr:rowOff>88646</xdr:rowOff>
    </xdr:to>
    <xdr:sp macro="" textlink="">
      <xdr:nvSpPr>
        <xdr:cNvPr id="87" name="円/楕円 86"/>
        <xdr:cNvSpPr/>
      </xdr:nvSpPr>
      <xdr:spPr>
        <a:xfrm>
          <a:off x="3048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98823</xdr:rowOff>
    </xdr:from>
    <xdr:ext cx="762000" cy="259045"/>
    <xdr:sp macro="" textlink="">
      <xdr:nvSpPr>
        <xdr:cNvPr id="88" name="テキスト ボックス 87"/>
        <xdr:cNvSpPr txBox="1"/>
      </xdr:nvSpPr>
      <xdr:spPr>
        <a:xfrm>
          <a:off x="2717800" y="575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121920</xdr:rowOff>
    </xdr:from>
    <xdr:to>
      <xdr:col>3</xdr:col>
      <xdr:colOff>193675</xdr:colOff>
      <xdr:row>35</xdr:row>
      <xdr:rowOff>52070</xdr:rowOff>
    </xdr:to>
    <xdr:sp macro="" textlink="">
      <xdr:nvSpPr>
        <xdr:cNvPr id="89" name="円/楕円 88"/>
        <xdr:cNvSpPr/>
      </xdr:nvSpPr>
      <xdr:spPr>
        <a:xfrm>
          <a:off x="2159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62247</xdr:rowOff>
    </xdr:from>
    <xdr:ext cx="762000" cy="259045"/>
    <xdr:sp macro="" textlink="">
      <xdr:nvSpPr>
        <xdr:cNvPr id="90" name="テキスト ボックス 89"/>
        <xdr:cNvSpPr txBox="1"/>
      </xdr:nvSpPr>
      <xdr:spPr>
        <a:xfrm>
          <a:off x="1828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117348</xdr:rowOff>
    </xdr:from>
    <xdr:to>
      <xdr:col>1</xdr:col>
      <xdr:colOff>676275</xdr:colOff>
      <xdr:row>35</xdr:row>
      <xdr:rowOff>47498</xdr:rowOff>
    </xdr:to>
    <xdr:sp macro="" textlink="">
      <xdr:nvSpPr>
        <xdr:cNvPr id="91" name="円/楕円 90"/>
        <xdr:cNvSpPr/>
      </xdr:nvSpPr>
      <xdr:spPr>
        <a:xfrm>
          <a:off x="1270000" y="594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57675</xdr:rowOff>
    </xdr:from>
    <xdr:ext cx="762000" cy="259045"/>
    <xdr:sp macro="" textlink="">
      <xdr:nvSpPr>
        <xdr:cNvPr id="92" name="テキスト ボックス 91"/>
        <xdr:cNvSpPr txBox="1"/>
      </xdr:nvSpPr>
      <xdr:spPr>
        <a:xfrm>
          <a:off x="939800" y="5715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公債費に係る比率が類似団体よりも大きく上回っているため、物件費に対する比率が低くなっています。しかし、人口１人当たりの物件費の歳出額で比較すると、類似団体平均を上回っています。歳出額で類似団体を上回る主な要因として、住民情報や税務・財政関係の電算処理を外部へ委託していることや、指定管理を行っている観光施交流設などが多いことなどが考えられます。 </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130810</xdr:rowOff>
    </xdr:from>
    <xdr:to>
      <xdr:col>24</xdr:col>
      <xdr:colOff>31750</xdr:colOff>
      <xdr:row>22</xdr:row>
      <xdr:rowOff>66040</xdr:rowOff>
    </xdr:to>
    <xdr:cxnSp macro="">
      <xdr:nvCxnSpPr>
        <xdr:cNvPr id="120" name="直線コネクタ 119"/>
        <xdr:cNvCxnSpPr/>
      </xdr:nvCxnSpPr>
      <xdr:spPr>
        <a:xfrm flipV="1">
          <a:off x="16510000" y="235966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1"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2" name="直線コネクタ 121"/>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45737</xdr:rowOff>
    </xdr:from>
    <xdr:ext cx="762000" cy="259045"/>
    <xdr:sp macro="" textlink="">
      <xdr:nvSpPr>
        <xdr:cNvPr id="123" name="物件費最大値テキスト"/>
        <xdr:cNvSpPr txBox="1"/>
      </xdr:nvSpPr>
      <xdr:spPr>
        <a:xfrm>
          <a:off x="16598900" y="210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13</xdr:row>
      <xdr:rowOff>130810</xdr:rowOff>
    </xdr:from>
    <xdr:to>
      <xdr:col>24</xdr:col>
      <xdr:colOff>120650</xdr:colOff>
      <xdr:row>13</xdr:row>
      <xdr:rowOff>130810</xdr:rowOff>
    </xdr:to>
    <xdr:cxnSp macro="">
      <xdr:nvCxnSpPr>
        <xdr:cNvPr id="124" name="直線コネクタ 123"/>
        <xdr:cNvCxnSpPr/>
      </xdr:nvCxnSpPr>
      <xdr:spPr>
        <a:xfrm>
          <a:off x="16421100" y="235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142240</xdr:rowOff>
    </xdr:from>
    <xdr:to>
      <xdr:col>24</xdr:col>
      <xdr:colOff>31750</xdr:colOff>
      <xdr:row>15</xdr:row>
      <xdr:rowOff>8890</xdr:rowOff>
    </xdr:to>
    <xdr:cxnSp macro="">
      <xdr:nvCxnSpPr>
        <xdr:cNvPr id="125" name="直線コネクタ 124"/>
        <xdr:cNvCxnSpPr/>
      </xdr:nvCxnSpPr>
      <xdr:spPr>
        <a:xfrm>
          <a:off x="15671800" y="25425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55897</xdr:rowOff>
    </xdr:from>
    <xdr:ext cx="762000" cy="259045"/>
    <xdr:sp macro="" textlink="">
      <xdr:nvSpPr>
        <xdr:cNvPr id="126" name="物件費平均値テキスト"/>
        <xdr:cNvSpPr txBox="1"/>
      </xdr:nvSpPr>
      <xdr:spPr>
        <a:xfrm>
          <a:off x="16598900" y="279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83820</xdr:rowOff>
    </xdr:from>
    <xdr:to>
      <xdr:col>24</xdr:col>
      <xdr:colOff>82550</xdr:colOff>
      <xdr:row>17</xdr:row>
      <xdr:rowOff>13970</xdr:rowOff>
    </xdr:to>
    <xdr:sp macro="" textlink="">
      <xdr:nvSpPr>
        <xdr:cNvPr id="127" name="フローチャート : 判断 126"/>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142240</xdr:rowOff>
    </xdr:from>
    <xdr:to>
      <xdr:col>22</xdr:col>
      <xdr:colOff>565150</xdr:colOff>
      <xdr:row>14</xdr:row>
      <xdr:rowOff>142240</xdr:rowOff>
    </xdr:to>
    <xdr:cxnSp macro="">
      <xdr:nvCxnSpPr>
        <xdr:cNvPr id="128" name="直線コネクタ 127"/>
        <xdr:cNvCxnSpPr/>
      </xdr:nvCxnSpPr>
      <xdr:spPr>
        <a:xfrm>
          <a:off x="14782800" y="25425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22860</xdr:rowOff>
    </xdr:from>
    <xdr:to>
      <xdr:col>22</xdr:col>
      <xdr:colOff>615950</xdr:colOff>
      <xdr:row>16</xdr:row>
      <xdr:rowOff>124460</xdr:rowOff>
    </xdr:to>
    <xdr:sp macro="" textlink="">
      <xdr:nvSpPr>
        <xdr:cNvPr id="129" name="フローチャート : 判断 128"/>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109237</xdr:rowOff>
    </xdr:from>
    <xdr:ext cx="736600" cy="259045"/>
    <xdr:sp macro="" textlink="">
      <xdr:nvSpPr>
        <xdr:cNvPr id="130" name="テキスト ボックス 129"/>
        <xdr:cNvSpPr txBox="1"/>
      </xdr:nvSpPr>
      <xdr:spPr>
        <a:xfrm>
          <a:off x="15290800" y="285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127000</xdr:rowOff>
    </xdr:from>
    <xdr:to>
      <xdr:col>21</xdr:col>
      <xdr:colOff>361950</xdr:colOff>
      <xdr:row>14</xdr:row>
      <xdr:rowOff>142240</xdr:rowOff>
    </xdr:to>
    <xdr:cxnSp macro="">
      <xdr:nvCxnSpPr>
        <xdr:cNvPr id="131" name="直線コネクタ 130"/>
        <xdr:cNvCxnSpPr/>
      </xdr:nvCxnSpPr>
      <xdr:spPr>
        <a:xfrm>
          <a:off x="13893800" y="25273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15240</xdr:rowOff>
    </xdr:from>
    <xdr:to>
      <xdr:col>21</xdr:col>
      <xdr:colOff>412750</xdr:colOff>
      <xdr:row>16</xdr:row>
      <xdr:rowOff>116840</xdr:rowOff>
    </xdr:to>
    <xdr:sp macro="" textlink="">
      <xdr:nvSpPr>
        <xdr:cNvPr id="132" name="フローチャート : 判断 131"/>
        <xdr:cNvSpPr/>
      </xdr:nvSpPr>
      <xdr:spPr>
        <a:xfrm>
          <a:off x="14732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101617</xdr:rowOff>
    </xdr:from>
    <xdr:ext cx="762000" cy="259045"/>
    <xdr:sp macro="" textlink="">
      <xdr:nvSpPr>
        <xdr:cNvPr id="133" name="テキスト ボックス 132"/>
        <xdr:cNvSpPr txBox="1"/>
      </xdr:nvSpPr>
      <xdr:spPr>
        <a:xfrm>
          <a:off x="14401800" y="284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43180</xdr:rowOff>
    </xdr:from>
    <xdr:to>
      <xdr:col>20</xdr:col>
      <xdr:colOff>158750</xdr:colOff>
      <xdr:row>14</xdr:row>
      <xdr:rowOff>127000</xdr:rowOff>
    </xdr:to>
    <xdr:cxnSp macro="">
      <xdr:nvCxnSpPr>
        <xdr:cNvPr id="134" name="直線コネクタ 133"/>
        <xdr:cNvCxnSpPr/>
      </xdr:nvCxnSpPr>
      <xdr:spPr>
        <a:xfrm>
          <a:off x="13004800" y="24434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133350</xdr:rowOff>
    </xdr:from>
    <xdr:to>
      <xdr:col>20</xdr:col>
      <xdr:colOff>209550</xdr:colOff>
      <xdr:row>16</xdr:row>
      <xdr:rowOff>63500</xdr:rowOff>
    </xdr:to>
    <xdr:sp macro="" textlink="">
      <xdr:nvSpPr>
        <xdr:cNvPr id="135" name="フローチャート : 判断 134"/>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48277</xdr:rowOff>
    </xdr:from>
    <xdr:ext cx="762000" cy="259045"/>
    <xdr:sp macro="" textlink="">
      <xdr:nvSpPr>
        <xdr:cNvPr id="136" name="テキスト ボックス 135"/>
        <xdr:cNvSpPr txBox="1"/>
      </xdr:nvSpPr>
      <xdr:spPr>
        <a:xfrm>
          <a:off x="13512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95250</xdr:rowOff>
    </xdr:from>
    <xdr:to>
      <xdr:col>19</xdr:col>
      <xdr:colOff>6350</xdr:colOff>
      <xdr:row>16</xdr:row>
      <xdr:rowOff>25400</xdr:rowOff>
    </xdr:to>
    <xdr:sp macro="" textlink="">
      <xdr:nvSpPr>
        <xdr:cNvPr id="137" name="フローチャート : 判断 136"/>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10177</xdr:rowOff>
    </xdr:from>
    <xdr:ext cx="762000" cy="259045"/>
    <xdr:sp macro="" textlink="">
      <xdr:nvSpPr>
        <xdr:cNvPr id="138" name="テキスト ボックス 137"/>
        <xdr:cNvSpPr txBox="1"/>
      </xdr:nvSpPr>
      <xdr:spPr>
        <a:xfrm>
          <a:off x="12623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14</xdr:row>
      <xdr:rowOff>129540</xdr:rowOff>
    </xdr:from>
    <xdr:to>
      <xdr:col>24</xdr:col>
      <xdr:colOff>82550</xdr:colOff>
      <xdr:row>15</xdr:row>
      <xdr:rowOff>59690</xdr:rowOff>
    </xdr:to>
    <xdr:sp macro="" textlink="">
      <xdr:nvSpPr>
        <xdr:cNvPr id="144" name="円/楕円 143"/>
        <xdr:cNvSpPr/>
      </xdr:nvSpPr>
      <xdr:spPr>
        <a:xfrm>
          <a:off x="16459200" y="252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146067</xdr:rowOff>
    </xdr:from>
    <xdr:ext cx="762000" cy="259045"/>
    <xdr:sp macro="" textlink="">
      <xdr:nvSpPr>
        <xdr:cNvPr id="145" name="物件費該当値テキスト"/>
        <xdr:cNvSpPr txBox="1"/>
      </xdr:nvSpPr>
      <xdr:spPr>
        <a:xfrm>
          <a:off x="16598900" y="237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91440</xdr:rowOff>
    </xdr:from>
    <xdr:to>
      <xdr:col>22</xdr:col>
      <xdr:colOff>615950</xdr:colOff>
      <xdr:row>15</xdr:row>
      <xdr:rowOff>21590</xdr:rowOff>
    </xdr:to>
    <xdr:sp macro="" textlink="">
      <xdr:nvSpPr>
        <xdr:cNvPr id="146" name="円/楕円 145"/>
        <xdr:cNvSpPr/>
      </xdr:nvSpPr>
      <xdr:spPr>
        <a:xfrm>
          <a:off x="15621000" y="249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31767</xdr:rowOff>
    </xdr:from>
    <xdr:ext cx="736600" cy="259045"/>
    <xdr:sp macro="" textlink="">
      <xdr:nvSpPr>
        <xdr:cNvPr id="147" name="テキスト ボックス 146"/>
        <xdr:cNvSpPr txBox="1"/>
      </xdr:nvSpPr>
      <xdr:spPr>
        <a:xfrm>
          <a:off x="15290800" y="2260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91440</xdr:rowOff>
    </xdr:from>
    <xdr:to>
      <xdr:col>21</xdr:col>
      <xdr:colOff>412750</xdr:colOff>
      <xdr:row>15</xdr:row>
      <xdr:rowOff>21590</xdr:rowOff>
    </xdr:to>
    <xdr:sp macro="" textlink="">
      <xdr:nvSpPr>
        <xdr:cNvPr id="148" name="円/楕円 147"/>
        <xdr:cNvSpPr/>
      </xdr:nvSpPr>
      <xdr:spPr>
        <a:xfrm>
          <a:off x="14732000" y="249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31767</xdr:rowOff>
    </xdr:from>
    <xdr:ext cx="762000" cy="259045"/>
    <xdr:sp macro="" textlink="">
      <xdr:nvSpPr>
        <xdr:cNvPr id="149" name="テキスト ボックス 148"/>
        <xdr:cNvSpPr txBox="1"/>
      </xdr:nvSpPr>
      <xdr:spPr>
        <a:xfrm>
          <a:off x="14401800" y="226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76200</xdr:rowOff>
    </xdr:from>
    <xdr:to>
      <xdr:col>20</xdr:col>
      <xdr:colOff>209550</xdr:colOff>
      <xdr:row>15</xdr:row>
      <xdr:rowOff>6350</xdr:rowOff>
    </xdr:to>
    <xdr:sp macro="" textlink="">
      <xdr:nvSpPr>
        <xdr:cNvPr id="150" name="円/楕円 149"/>
        <xdr:cNvSpPr/>
      </xdr:nvSpPr>
      <xdr:spPr>
        <a:xfrm>
          <a:off x="13843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16527</xdr:rowOff>
    </xdr:from>
    <xdr:ext cx="762000" cy="259045"/>
    <xdr:sp macro="" textlink="">
      <xdr:nvSpPr>
        <xdr:cNvPr id="151" name="テキスト ボックス 150"/>
        <xdr:cNvSpPr txBox="1"/>
      </xdr:nvSpPr>
      <xdr:spPr>
        <a:xfrm>
          <a:off x="13512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163830</xdr:rowOff>
    </xdr:from>
    <xdr:to>
      <xdr:col>19</xdr:col>
      <xdr:colOff>6350</xdr:colOff>
      <xdr:row>14</xdr:row>
      <xdr:rowOff>93980</xdr:rowOff>
    </xdr:to>
    <xdr:sp macro="" textlink="">
      <xdr:nvSpPr>
        <xdr:cNvPr id="152" name="円/楕円 151"/>
        <xdr:cNvSpPr/>
      </xdr:nvSpPr>
      <xdr:spPr>
        <a:xfrm>
          <a:off x="12954000" y="239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104157</xdr:rowOff>
    </xdr:from>
    <xdr:ext cx="762000" cy="259045"/>
    <xdr:sp macro="" textlink="">
      <xdr:nvSpPr>
        <xdr:cNvPr id="153" name="テキスト ボックス 152"/>
        <xdr:cNvSpPr txBox="1"/>
      </xdr:nvSpPr>
      <xdr:spPr>
        <a:xfrm>
          <a:off x="12623800" y="216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78/96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類似団体平均を上回る状況が続いています。平成</a:t>
          </a:r>
          <a:r>
            <a:rPr kumimoji="1" lang="en-US" altLang="ja-JP" sz="1200">
              <a:latin typeface="ＭＳ Ｐゴシック"/>
            </a:rPr>
            <a:t>18</a:t>
          </a:r>
          <a:r>
            <a:rPr kumimoji="1" lang="ja-JP" altLang="en-US" sz="1200">
              <a:latin typeface="ＭＳ Ｐゴシック"/>
            </a:rPr>
            <a:t>年</a:t>
          </a:r>
          <a:r>
            <a:rPr kumimoji="1" lang="en-US" altLang="ja-JP" sz="1200">
              <a:latin typeface="ＭＳ Ｐゴシック"/>
            </a:rPr>
            <a:t>1</a:t>
          </a:r>
          <a:r>
            <a:rPr kumimoji="1" lang="ja-JP" altLang="en-US" sz="1200">
              <a:latin typeface="ＭＳ Ｐゴシック"/>
            </a:rPr>
            <a:t>月</a:t>
          </a:r>
          <a:r>
            <a:rPr kumimoji="1" lang="en-US" altLang="ja-JP" sz="1200">
              <a:latin typeface="ＭＳ Ｐゴシック"/>
            </a:rPr>
            <a:t>1</a:t>
          </a:r>
          <a:r>
            <a:rPr kumimoji="1" lang="ja-JP" altLang="en-US" sz="1200">
              <a:latin typeface="ＭＳ Ｐゴシック"/>
            </a:rPr>
            <a:t>日に福祉事務所を設置したことによる生活保護費や、養護老人ホームに係る老人保護措置費などが類似団体よりも高くなっていることが要因として考えられます。また、全国平均の推移を見ても、今後も比率の上昇が見込まれます。</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62</xdr:row>
      <xdr:rowOff>78015</xdr:rowOff>
    </xdr:to>
    <xdr:cxnSp macro="">
      <xdr:nvCxnSpPr>
        <xdr:cNvPr id="182" name="直線コネクタ 181"/>
        <xdr:cNvCxnSpPr/>
      </xdr:nvCxnSpPr>
      <xdr:spPr>
        <a:xfrm flipV="1">
          <a:off x="4826000" y="9156700"/>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50092</xdr:rowOff>
    </xdr:from>
    <xdr:ext cx="762000" cy="259045"/>
    <xdr:sp macro="" textlink="">
      <xdr:nvSpPr>
        <xdr:cNvPr id="183" name="扶助費最小値テキスト"/>
        <xdr:cNvSpPr txBox="1"/>
      </xdr:nvSpPr>
      <xdr:spPr>
        <a:xfrm>
          <a:off x="4914900" y="10679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6</xdr:col>
      <xdr:colOff>612775</xdr:colOff>
      <xdr:row>62</xdr:row>
      <xdr:rowOff>78015</xdr:rowOff>
    </xdr:from>
    <xdr:to>
      <xdr:col>7</xdr:col>
      <xdr:colOff>104775</xdr:colOff>
      <xdr:row>62</xdr:row>
      <xdr:rowOff>78015</xdr:rowOff>
    </xdr:to>
    <xdr:cxnSp macro="">
      <xdr:nvCxnSpPr>
        <xdr:cNvPr id="184" name="直線コネクタ 183"/>
        <xdr:cNvCxnSpPr/>
      </xdr:nvCxnSpPr>
      <xdr:spPr>
        <a:xfrm>
          <a:off x="4737100" y="1070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85"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6" name="直線コネクタ 185"/>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151493</xdr:rowOff>
    </xdr:from>
    <xdr:to>
      <xdr:col>7</xdr:col>
      <xdr:colOff>15875</xdr:colOff>
      <xdr:row>58</xdr:row>
      <xdr:rowOff>61685</xdr:rowOff>
    </xdr:to>
    <xdr:cxnSp macro="">
      <xdr:nvCxnSpPr>
        <xdr:cNvPr id="187" name="直線コネクタ 186"/>
        <xdr:cNvCxnSpPr/>
      </xdr:nvCxnSpPr>
      <xdr:spPr>
        <a:xfrm>
          <a:off x="3987800" y="9924143"/>
          <a:ext cx="8382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43742</xdr:rowOff>
    </xdr:from>
    <xdr:ext cx="762000" cy="259045"/>
    <xdr:sp macro="" textlink="">
      <xdr:nvSpPr>
        <xdr:cNvPr id="188" name="扶助費平均値テキスト"/>
        <xdr:cNvSpPr txBox="1"/>
      </xdr:nvSpPr>
      <xdr:spPr>
        <a:xfrm>
          <a:off x="4914900" y="9473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189" name="フローチャート : 判断 188"/>
        <xdr:cNvSpPr/>
      </xdr:nvSpPr>
      <xdr:spPr>
        <a:xfrm>
          <a:off x="4775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151493</xdr:rowOff>
    </xdr:from>
    <xdr:to>
      <xdr:col>5</xdr:col>
      <xdr:colOff>549275</xdr:colOff>
      <xdr:row>58</xdr:row>
      <xdr:rowOff>29028</xdr:rowOff>
    </xdr:to>
    <xdr:cxnSp macro="">
      <xdr:nvCxnSpPr>
        <xdr:cNvPr id="190" name="直線コネクタ 189"/>
        <xdr:cNvCxnSpPr/>
      </xdr:nvCxnSpPr>
      <xdr:spPr>
        <a:xfrm flipV="1">
          <a:off x="3098800" y="99241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149678</xdr:rowOff>
    </xdr:from>
    <xdr:to>
      <xdr:col>5</xdr:col>
      <xdr:colOff>600075</xdr:colOff>
      <xdr:row>56</xdr:row>
      <xdr:rowOff>79828</xdr:rowOff>
    </xdr:to>
    <xdr:sp macro="" textlink="">
      <xdr:nvSpPr>
        <xdr:cNvPr id="191" name="フローチャート : 判断 190"/>
        <xdr:cNvSpPr/>
      </xdr:nvSpPr>
      <xdr:spPr>
        <a:xfrm>
          <a:off x="3937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90005</xdr:rowOff>
    </xdr:from>
    <xdr:ext cx="736600" cy="259045"/>
    <xdr:sp macro="" textlink="">
      <xdr:nvSpPr>
        <xdr:cNvPr id="192" name="テキスト ボックス 191"/>
        <xdr:cNvSpPr txBox="1"/>
      </xdr:nvSpPr>
      <xdr:spPr>
        <a:xfrm>
          <a:off x="3606800" y="9348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135165</xdr:rowOff>
    </xdr:from>
    <xdr:to>
      <xdr:col>4</xdr:col>
      <xdr:colOff>346075</xdr:colOff>
      <xdr:row>58</xdr:row>
      <xdr:rowOff>29028</xdr:rowOff>
    </xdr:to>
    <xdr:cxnSp macro="">
      <xdr:nvCxnSpPr>
        <xdr:cNvPr id="193" name="直線コネクタ 192"/>
        <xdr:cNvCxnSpPr/>
      </xdr:nvCxnSpPr>
      <xdr:spPr>
        <a:xfrm>
          <a:off x="2209800" y="99078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117022</xdr:rowOff>
    </xdr:from>
    <xdr:to>
      <xdr:col>4</xdr:col>
      <xdr:colOff>396875</xdr:colOff>
      <xdr:row>56</xdr:row>
      <xdr:rowOff>47172</xdr:rowOff>
    </xdr:to>
    <xdr:sp macro="" textlink="">
      <xdr:nvSpPr>
        <xdr:cNvPr id="194" name="フローチャート : 判断 193"/>
        <xdr:cNvSpPr/>
      </xdr:nvSpPr>
      <xdr:spPr>
        <a:xfrm>
          <a:off x="3048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57349</xdr:rowOff>
    </xdr:from>
    <xdr:ext cx="762000" cy="259045"/>
    <xdr:sp macro="" textlink="">
      <xdr:nvSpPr>
        <xdr:cNvPr id="195" name="テキスト ボックス 194"/>
        <xdr:cNvSpPr txBox="1"/>
      </xdr:nvSpPr>
      <xdr:spPr>
        <a:xfrm>
          <a:off x="2717800" y="931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69850</xdr:rowOff>
    </xdr:from>
    <xdr:to>
      <xdr:col>3</xdr:col>
      <xdr:colOff>142875</xdr:colOff>
      <xdr:row>57</xdr:row>
      <xdr:rowOff>135165</xdr:rowOff>
    </xdr:to>
    <xdr:cxnSp macro="">
      <xdr:nvCxnSpPr>
        <xdr:cNvPr id="196" name="直線コネクタ 195"/>
        <xdr:cNvCxnSpPr/>
      </xdr:nvCxnSpPr>
      <xdr:spPr>
        <a:xfrm>
          <a:off x="1320800" y="98425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100693</xdr:rowOff>
    </xdr:from>
    <xdr:to>
      <xdr:col>3</xdr:col>
      <xdr:colOff>193675</xdr:colOff>
      <xdr:row>56</xdr:row>
      <xdr:rowOff>30843</xdr:rowOff>
    </xdr:to>
    <xdr:sp macro="" textlink="">
      <xdr:nvSpPr>
        <xdr:cNvPr id="197" name="フローチャート : 判断 196"/>
        <xdr:cNvSpPr/>
      </xdr:nvSpPr>
      <xdr:spPr>
        <a:xfrm>
          <a:off x="2159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41020</xdr:rowOff>
    </xdr:from>
    <xdr:ext cx="762000" cy="259045"/>
    <xdr:sp macro="" textlink="">
      <xdr:nvSpPr>
        <xdr:cNvPr id="198" name="テキスト ボックス 197"/>
        <xdr:cNvSpPr txBox="1"/>
      </xdr:nvSpPr>
      <xdr:spPr>
        <a:xfrm>
          <a:off x="1828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84365</xdr:rowOff>
    </xdr:from>
    <xdr:to>
      <xdr:col>1</xdr:col>
      <xdr:colOff>676275</xdr:colOff>
      <xdr:row>56</xdr:row>
      <xdr:rowOff>14515</xdr:rowOff>
    </xdr:to>
    <xdr:sp macro="" textlink="">
      <xdr:nvSpPr>
        <xdr:cNvPr id="199" name="フローチャート : 判断 198"/>
        <xdr:cNvSpPr/>
      </xdr:nvSpPr>
      <xdr:spPr>
        <a:xfrm>
          <a:off x="1270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24692</xdr:rowOff>
    </xdr:from>
    <xdr:ext cx="762000" cy="259045"/>
    <xdr:sp macro="" textlink="">
      <xdr:nvSpPr>
        <xdr:cNvPr id="200" name="テキスト ボックス 199"/>
        <xdr:cNvSpPr txBox="1"/>
      </xdr:nvSpPr>
      <xdr:spPr>
        <a:xfrm>
          <a:off x="939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58</xdr:row>
      <xdr:rowOff>10885</xdr:rowOff>
    </xdr:from>
    <xdr:to>
      <xdr:col>7</xdr:col>
      <xdr:colOff>66675</xdr:colOff>
      <xdr:row>58</xdr:row>
      <xdr:rowOff>112485</xdr:rowOff>
    </xdr:to>
    <xdr:sp macro="" textlink="">
      <xdr:nvSpPr>
        <xdr:cNvPr id="206" name="円/楕円 205"/>
        <xdr:cNvSpPr/>
      </xdr:nvSpPr>
      <xdr:spPr>
        <a:xfrm>
          <a:off x="47752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154412</xdr:rowOff>
    </xdr:from>
    <xdr:ext cx="762000" cy="259045"/>
    <xdr:sp macro="" textlink="">
      <xdr:nvSpPr>
        <xdr:cNvPr id="207" name="扶助費該当値テキスト"/>
        <xdr:cNvSpPr txBox="1"/>
      </xdr:nvSpPr>
      <xdr:spPr>
        <a:xfrm>
          <a:off x="4914900" y="992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100693</xdr:rowOff>
    </xdr:from>
    <xdr:to>
      <xdr:col>5</xdr:col>
      <xdr:colOff>600075</xdr:colOff>
      <xdr:row>58</xdr:row>
      <xdr:rowOff>30843</xdr:rowOff>
    </xdr:to>
    <xdr:sp macro="" textlink="">
      <xdr:nvSpPr>
        <xdr:cNvPr id="208" name="円/楕円 207"/>
        <xdr:cNvSpPr/>
      </xdr:nvSpPr>
      <xdr:spPr>
        <a:xfrm>
          <a:off x="3937000" y="987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15620</xdr:rowOff>
    </xdr:from>
    <xdr:ext cx="736600" cy="259045"/>
    <xdr:sp macro="" textlink="">
      <xdr:nvSpPr>
        <xdr:cNvPr id="209" name="テキスト ボックス 208"/>
        <xdr:cNvSpPr txBox="1"/>
      </xdr:nvSpPr>
      <xdr:spPr>
        <a:xfrm>
          <a:off x="3606800" y="9959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149678</xdr:rowOff>
    </xdr:from>
    <xdr:to>
      <xdr:col>4</xdr:col>
      <xdr:colOff>396875</xdr:colOff>
      <xdr:row>58</xdr:row>
      <xdr:rowOff>79828</xdr:rowOff>
    </xdr:to>
    <xdr:sp macro="" textlink="">
      <xdr:nvSpPr>
        <xdr:cNvPr id="210" name="円/楕円 209"/>
        <xdr:cNvSpPr/>
      </xdr:nvSpPr>
      <xdr:spPr>
        <a:xfrm>
          <a:off x="3048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64605</xdr:rowOff>
    </xdr:from>
    <xdr:ext cx="762000" cy="259045"/>
    <xdr:sp macro="" textlink="">
      <xdr:nvSpPr>
        <xdr:cNvPr id="211" name="テキスト ボックス 210"/>
        <xdr:cNvSpPr txBox="1"/>
      </xdr:nvSpPr>
      <xdr:spPr>
        <a:xfrm>
          <a:off x="2717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84365</xdr:rowOff>
    </xdr:from>
    <xdr:to>
      <xdr:col>3</xdr:col>
      <xdr:colOff>193675</xdr:colOff>
      <xdr:row>58</xdr:row>
      <xdr:rowOff>14515</xdr:rowOff>
    </xdr:to>
    <xdr:sp macro="" textlink="">
      <xdr:nvSpPr>
        <xdr:cNvPr id="212" name="円/楕円 211"/>
        <xdr:cNvSpPr/>
      </xdr:nvSpPr>
      <xdr:spPr>
        <a:xfrm>
          <a:off x="2159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170742</xdr:rowOff>
    </xdr:from>
    <xdr:ext cx="762000" cy="259045"/>
    <xdr:sp macro="" textlink="">
      <xdr:nvSpPr>
        <xdr:cNvPr id="213" name="テキスト ボックス 212"/>
        <xdr:cNvSpPr txBox="1"/>
      </xdr:nvSpPr>
      <xdr:spPr>
        <a:xfrm>
          <a:off x="1828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19050</xdr:rowOff>
    </xdr:from>
    <xdr:to>
      <xdr:col>1</xdr:col>
      <xdr:colOff>676275</xdr:colOff>
      <xdr:row>57</xdr:row>
      <xdr:rowOff>120650</xdr:rowOff>
    </xdr:to>
    <xdr:sp macro="" textlink="">
      <xdr:nvSpPr>
        <xdr:cNvPr id="214" name="円/楕円 213"/>
        <xdr:cNvSpPr/>
      </xdr:nvSpPr>
      <xdr:spPr>
        <a:xfrm>
          <a:off x="1270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105427</xdr:rowOff>
    </xdr:from>
    <xdr:ext cx="762000" cy="259045"/>
    <xdr:sp macro="" textlink="">
      <xdr:nvSpPr>
        <xdr:cNvPr id="215" name="テキスト ボックス 214"/>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公営企業会計に対する繰出金と出資金が</a:t>
          </a:r>
          <a:r>
            <a:rPr kumimoji="1" lang="en-US" altLang="ja-JP" sz="1200">
              <a:latin typeface="ＭＳ Ｐゴシック"/>
            </a:rPr>
            <a:t>12.7</a:t>
          </a:r>
          <a:r>
            <a:rPr kumimoji="1" lang="ja-JP" altLang="en-US" sz="1200">
              <a:latin typeface="ＭＳ Ｐゴシック"/>
            </a:rPr>
            <a:t>％、維持補修費が</a:t>
          </a:r>
          <a:r>
            <a:rPr kumimoji="1" lang="en-US" altLang="ja-JP" sz="1200">
              <a:latin typeface="ＭＳ Ｐゴシック"/>
            </a:rPr>
            <a:t>1.8</a:t>
          </a:r>
          <a:r>
            <a:rPr kumimoji="1" lang="ja-JP" altLang="en-US" sz="1200">
              <a:latin typeface="ＭＳ Ｐゴシック"/>
            </a:rPr>
            <a:t>％となっています。</a:t>
          </a:r>
          <a:endParaRPr kumimoji="1" lang="en-US" altLang="ja-JP" sz="1200">
            <a:latin typeface="ＭＳ Ｐゴシック"/>
          </a:endParaRPr>
        </a:p>
        <a:p>
          <a:r>
            <a:rPr kumimoji="1" lang="ja-JP" altLang="en-US" sz="1200">
              <a:latin typeface="ＭＳ Ｐゴシック"/>
            </a:rPr>
            <a:t>　各会計への繰り出しと出資は、原則、基準に基づいて行っていますが、人口減少による料金収入の減少や維持管理経費の増加により、赤字補填的な金額も増えています。今後、簡易水道・下水道事業会計は、病院と同様の法適用の公営企業会計への移行も予定しており、一層独立採算性が求められるため、経費の節減や料金改定など、税収を主な財源とする一般会計の負担額を減らしていくよう務めます。</a:t>
          </a: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30" name="直線コネクタ 229"/>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1" name="テキスト ボックス 230"/>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34" name="直線コネクタ 233"/>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35" name="テキスト ボックス 234"/>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24130</xdr:rowOff>
    </xdr:from>
    <xdr:to>
      <xdr:col>24</xdr:col>
      <xdr:colOff>31750</xdr:colOff>
      <xdr:row>61</xdr:row>
      <xdr:rowOff>52705</xdr:rowOff>
    </xdr:to>
    <xdr:cxnSp macro="">
      <xdr:nvCxnSpPr>
        <xdr:cNvPr id="238" name="直線コネクタ 237"/>
        <xdr:cNvCxnSpPr/>
      </xdr:nvCxnSpPr>
      <xdr:spPr>
        <a:xfrm flipV="1">
          <a:off x="16510000" y="9282430"/>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24782</xdr:rowOff>
    </xdr:from>
    <xdr:ext cx="762000" cy="259045"/>
    <xdr:sp macro="" textlink="">
      <xdr:nvSpPr>
        <xdr:cNvPr id="239" name="その他最小値テキスト"/>
        <xdr:cNvSpPr txBox="1"/>
      </xdr:nvSpPr>
      <xdr:spPr>
        <a:xfrm>
          <a:off x="16598900" y="1048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23</xdr:col>
      <xdr:colOff>628650</xdr:colOff>
      <xdr:row>61</xdr:row>
      <xdr:rowOff>52705</xdr:rowOff>
    </xdr:from>
    <xdr:to>
      <xdr:col>24</xdr:col>
      <xdr:colOff>120650</xdr:colOff>
      <xdr:row>61</xdr:row>
      <xdr:rowOff>52705</xdr:rowOff>
    </xdr:to>
    <xdr:cxnSp macro="">
      <xdr:nvCxnSpPr>
        <xdr:cNvPr id="240" name="直線コネクタ 239"/>
        <xdr:cNvCxnSpPr/>
      </xdr:nvCxnSpPr>
      <xdr:spPr>
        <a:xfrm>
          <a:off x="16421100" y="10511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110507</xdr:rowOff>
    </xdr:from>
    <xdr:ext cx="762000" cy="259045"/>
    <xdr:sp macro="" textlink="">
      <xdr:nvSpPr>
        <xdr:cNvPr id="241" name="その他最大値テキスト"/>
        <xdr:cNvSpPr txBox="1"/>
      </xdr:nvSpPr>
      <xdr:spPr>
        <a:xfrm>
          <a:off x="16598900" y="902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23</xdr:col>
      <xdr:colOff>628650</xdr:colOff>
      <xdr:row>54</xdr:row>
      <xdr:rowOff>24130</xdr:rowOff>
    </xdr:from>
    <xdr:to>
      <xdr:col>24</xdr:col>
      <xdr:colOff>120650</xdr:colOff>
      <xdr:row>54</xdr:row>
      <xdr:rowOff>24130</xdr:rowOff>
    </xdr:to>
    <xdr:cxnSp macro="">
      <xdr:nvCxnSpPr>
        <xdr:cNvPr id="242" name="直線コネクタ 241"/>
        <xdr:cNvCxnSpPr/>
      </xdr:nvCxnSpPr>
      <xdr:spPr>
        <a:xfrm>
          <a:off x="16421100" y="9282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121285</xdr:rowOff>
    </xdr:from>
    <xdr:to>
      <xdr:col>24</xdr:col>
      <xdr:colOff>31750</xdr:colOff>
      <xdr:row>58</xdr:row>
      <xdr:rowOff>155575</xdr:rowOff>
    </xdr:to>
    <xdr:cxnSp macro="">
      <xdr:nvCxnSpPr>
        <xdr:cNvPr id="243" name="直線コネクタ 242"/>
        <xdr:cNvCxnSpPr/>
      </xdr:nvCxnSpPr>
      <xdr:spPr>
        <a:xfrm>
          <a:off x="15671800" y="1006538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138447</xdr:rowOff>
    </xdr:from>
    <xdr:ext cx="762000" cy="259045"/>
    <xdr:sp macro="" textlink="">
      <xdr:nvSpPr>
        <xdr:cNvPr id="244" name="その他平均値テキスト"/>
        <xdr:cNvSpPr txBox="1"/>
      </xdr:nvSpPr>
      <xdr:spPr>
        <a:xfrm>
          <a:off x="16598900" y="97396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121920</xdr:rowOff>
    </xdr:from>
    <xdr:to>
      <xdr:col>24</xdr:col>
      <xdr:colOff>82550</xdr:colOff>
      <xdr:row>58</xdr:row>
      <xdr:rowOff>52070</xdr:rowOff>
    </xdr:to>
    <xdr:sp macro="" textlink="">
      <xdr:nvSpPr>
        <xdr:cNvPr id="245" name="フローチャート : 判断 244"/>
        <xdr:cNvSpPr/>
      </xdr:nvSpPr>
      <xdr:spPr>
        <a:xfrm>
          <a:off x="164592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81280</xdr:rowOff>
    </xdr:from>
    <xdr:to>
      <xdr:col>22</xdr:col>
      <xdr:colOff>565150</xdr:colOff>
      <xdr:row>58</xdr:row>
      <xdr:rowOff>121285</xdr:rowOff>
    </xdr:to>
    <xdr:cxnSp macro="">
      <xdr:nvCxnSpPr>
        <xdr:cNvPr id="246" name="直線コネクタ 245"/>
        <xdr:cNvCxnSpPr/>
      </xdr:nvCxnSpPr>
      <xdr:spPr>
        <a:xfrm>
          <a:off x="14782800" y="1002538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121920</xdr:rowOff>
    </xdr:from>
    <xdr:to>
      <xdr:col>22</xdr:col>
      <xdr:colOff>615950</xdr:colOff>
      <xdr:row>58</xdr:row>
      <xdr:rowOff>52070</xdr:rowOff>
    </xdr:to>
    <xdr:sp macro="" textlink="">
      <xdr:nvSpPr>
        <xdr:cNvPr id="247" name="フローチャート : 判断 246"/>
        <xdr:cNvSpPr/>
      </xdr:nvSpPr>
      <xdr:spPr>
        <a:xfrm>
          <a:off x="15621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62247</xdr:rowOff>
    </xdr:from>
    <xdr:ext cx="736600" cy="259045"/>
    <xdr:sp macro="" textlink="">
      <xdr:nvSpPr>
        <xdr:cNvPr id="248" name="テキスト ボックス 247"/>
        <xdr:cNvSpPr txBox="1"/>
      </xdr:nvSpPr>
      <xdr:spPr>
        <a:xfrm>
          <a:off x="15290800" y="9663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81280</xdr:rowOff>
    </xdr:from>
    <xdr:to>
      <xdr:col>21</xdr:col>
      <xdr:colOff>361950</xdr:colOff>
      <xdr:row>58</xdr:row>
      <xdr:rowOff>104140</xdr:rowOff>
    </xdr:to>
    <xdr:cxnSp macro="">
      <xdr:nvCxnSpPr>
        <xdr:cNvPr id="249" name="直線コネクタ 248"/>
        <xdr:cNvCxnSpPr/>
      </xdr:nvCxnSpPr>
      <xdr:spPr>
        <a:xfrm flipV="1">
          <a:off x="13893800" y="100253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150495</xdr:rowOff>
    </xdr:from>
    <xdr:to>
      <xdr:col>21</xdr:col>
      <xdr:colOff>412750</xdr:colOff>
      <xdr:row>58</xdr:row>
      <xdr:rowOff>80645</xdr:rowOff>
    </xdr:to>
    <xdr:sp macro="" textlink="">
      <xdr:nvSpPr>
        <xdr:cNvPr id="250" name="フローチャート : 判断 249"/>
        <xdr:cNvSpPr/>
      </xdr:nvSpPr>
      <xdr:spPr>
        <a:xfrm>
          <a:off x="147320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90822</xdr:rowOff>
    </xdr:from>
    <xdr:ext cx="762000" cy="259045"/>
    <xdr:sp macro="" textlink="">
      <xdr:nvSpPr>
        <xdr:cNvPr id="251" name="テキスト ボックス 250"/>
        <xdr:cNvSpPr txBox="1"/>
      </xdr:nvSpPr>
      <xdr:spPr>
        <a:xfrm>
          <a:off x="14401800" y="9692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69850</xdr:rowOff>
    </xdr:from>
    <xdr:to>
      <xdr:col>20</xdr:col>
      <xdr:colOff>158750</xdr:colOff>
      <xdr:row>58</xdr:row>
      <xdr:rowOff>104140</xdr:rowOff>
    </xdr:to>
    <xdr:cxnSp macro="">
      <xdr:nvCxnSpPr>
        <xdr:cNvPr id="252" name="直線コネクタ 251"/>
        <xdr:cNvCxnSpPr/>
      </xdr:nvCxnSpPr>
      <xdr:spPr>
        <a:xfrm>
          <a:off x="13004800" y="1001395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127635</xdr:rowOff>
    </xdr:from>
    <xdr:to>
      <xdr:col>20</xdr:col>
      <xdr:colOff>209550</xdr:colOff>
      <xdr:row>58</xdr:row>
      <xdr:rowOff>57785</xdr:rowOff>
    </xdr:to>
    <xdr:sp macro="" textlink="">
      <xdr:nvSpPr>
        <xdr:cNvPr id="253" name="フローチャート : 判断 252"/>
        <xdr:cNvSpPr/>
      </xdr:nvSpPr>
      <xdr:spPr>
        <a:xfrm>
          <a:off x="13843000" y="99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67962</xdr:rowOff>
    </xdr:from>
    <xdr:ext cx="762000" cy="259045"/>
    <xdr:sp macro="" textlink="">
      <xdr:nvSpPr>
        <xdr:cNvPr id="254" name="テキスト ボックス 253"/>
        <xdr:cNvSpPr txBox="1"/>
      </xdr:nvSpPr>
      <xdr:spPr>
        <a:xfrm>
          <a:off x="13512800" y="966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110490</xdr:rowOff>
    </xdr:from>
    <xdr:to>
      <xdr:col>19</xdr:col>
      <xdr:colOff>6350</xdr:colOff>
      <xdr:row>58</xdr:row>
      <xdr:rowOff>40640</xdr:rowOff>
    </xdr:to>
    <xdr:sp macro="" textlink="">
      <xdr:nvSpPr>
        <xdr:cNvPr id="255" name="フローチャート : 判断 254"/>
        <xdr:cNvSpPr/>
      </xdr:nvSpPr>
      <xdr:spPr>
        <a:xfrm>
          <a:off x="12954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50817</xdr:rowOff>
    </xdr:from>
    <xdr:ext cx="762000" cy="259045"/>
    <xdr:sp macro="" textlink="">
      <xdr:nvSpPr>
        <xdr:cNvPr id="256" name="テキスト ボックス 255"/>
        <xdr:cNvSpPr txBox="1"/>
      </xdr:nvSpPr>
      <xdr:spPr>
        <a:xfrm>
          <a:off x="12623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58</xdr:row>
      <xdr:rowOff>104775</xdr:rowOff>
    </xdr:from>
    <xdr:to>
      <xdr:col>24</xdr:col>
      <xdr:colOff>82550</xdr:colOff>
      <xdr:row>59</xdr:row>
      <xdr:rowOff>34925</xdr:rowOff>
    </xdr:to>
    <xdr:sp macro="" textlink="">
      <xdr:nvSpPr>
        <xdr:cNvPr id="262" name="円/楕円 261"/>
        <xdr:cNvSpPr/>
      </xdr:nvSpPr>
      <xdr:spPr>
        <a:xfrm>
          <a:off x="16459200" y="1004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76852</xdr:rowOff>
    </xdr:from>
    <xdr:ext cx="762000" cy="259045"/>
    <xdr:sp macro="" textlink="">
      <xdr:nvSpPr>
        <xdr:cNvPr id="263" name="その他該当値テキスト"/>
        <xdr:cNvSpPr txBox="1"/>
      </xdr:nvSpPr>
      <xdr:spPr>
        <a:xfrm>
          <a:off x="16598900" y="10020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70485</xdr:rowOff>
    </xdr:from>
    <xdr:to>
      <xdr:col>22</xdr:col>
      <xdr:colOff>615950</xdr:colOff>
      <xdr:row>59</xdr:row>
      <xdr:rowOff>635</xdr:rowOff>
    </xdr:to>
    <xdr:sp macro="" textlink="">
      <xdr:nvSpPr>
        <xdr:cNvPr id="264" name="円/楕円 263"/>
        <xdr:cNvSpPr/>
      </xdr:nvSpPr>
      <xdr:spPr>
        <a:xfrm>
          <a:off x="15621000" y="1001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156862</xdr:rowOff>
    </xdr:from>
    <xdr:ext cx="736600" cy="259045"/>
    <xdr:sp macro="" textlink="">
      <xdr:nvSpPr>
        <xdr:cNvPr id="265" name="テキスト ボックス 264"/>
        <xdr:cNvSpPr txBox="1"/>
      </xdr:nvSpPr>
      <xdr:spPr>
        <a:xfrm>
          <a:off x="15290800" y="1010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30480</xdr:rowOff>
    </xdr:from>
    <xdr:to>
      <xdr:col>21</xdr:col>
      <xdr:colOff>412750</xdr:colOff>
      <xdr:row>58</xdr:row>
      <xdr:rowOff>132080</xdr:rowOff>
    </xdr:to>
    <xdr:sp macro="" textlink="">
      <xdr:nvSpPr>
        <xdr:cNvPr id="266" name="円/楕円 265"/>
        <xdr:cNvSpPr/>
      </xdr:nvSpPr>
      <xdr:spPr>
        <a:xfrm>
          <a:off x="14732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116857</xdr:rowOff>
    </xdr:from>
    <xdr:ext cx="762000" cy="259045"/>
    <xdr:sp macro="" textlink="">
      <xdr:nvSpPr>
        <xdr:cNvPr id="267" name="テキスト ボックス 266"/>
        <xdr:cNvSpPr txBox="1"/>
      </xdr:nvSpPr>
      <xdr:spPr>
        <a:xfrm>
          <a:off x="14401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53340</xdr:rowOff>
    </xdr:from>
    <xdr:to>
      <xdr:col>20</xdr:col>
      <xdr:colOff>209550</xdr:colOff>
      <xdr:row>58</xdr:row>
      <xdr:rowOff>154940</xdr:rowOff>
    </xdr:to>
    <xdr:sp macro="" textlink="">
      <xdr:nvSpPr>
        <xdr:cNvPr id="268" name="円/楕円 267"/>
        <xdr:cNvSpPr/>
      </xdr:nvSpPr>
      <xdr:spPr>
        <a:xfrm>
          <a:off x="13843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139717</xdr:rowOff>
    </xdr:from>
    <xdr:ext cx="762000" cy="259045"/>
    <xdr:sp macro="" textlink="">
      <xdr:nvSpPr>
        <xdr:cNvPr id="269" name="テキスト ボックス 268"/>
        <xdr:cNvSpPr txBox="1"/>
      </xdr:nvSpPr>
      <xdr:spPr>
        <a:xfrm>
          <a:off x="13512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19050</xdr:rowOff>
    </xdr:from>
    <xdr:to>
      <xdr:col>19</xdr:col>
      <xdr:colOff>6350</xdr:colOff>
      <xdr:row>58</xdr:row>
      <xdr:rowOff>120650</xdr:rowOff>
    </xdr:to>
    <xdr:sp macro="" textlink="">
      <xdr:nvSpPr>
        <xdr:cNvPr id="270" name="円/楕円 269"/>
        <xdr:cNvSpPr/>
      </xdr:nvSpPr>
      <xdr:spPr>
        <a:xfrm>
          <a:off x="12954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105427</xdr:rowOff>
    </xdr:from>
    <xdr:ext cx="762000" cy="259045"/>
    <xdr:sp macro="" textlink="">
      <xdr:nvSpPr>
        <xdr:cNvPr id="271" name="テキスト ボックス 270"/>
        <xdr:cNvSpPr txBox="1"/>
      </xdr:nvSpPr>
      <xdr:spPr>
        <a:xfrm>
          <a:off x="12623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90/96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類似団体平均を上回る状況が続いていますが、各団体等への補助金が多額になっていることが要因です。補助金の交付にあたっては、補助金を交付するのが適当な事業か、金額は適正であるかなどを慎重に審査・判断し、必要性の低い補助金は見直しを行うなど、事業効果などを十分に検証して、補助金を交付することが必要だと考えます。</a:t>
          </a:r>
        </a:p>
      </xdr:txBody>
    </xdr:sp>
    <xdr:clientData/>
  </xdr:twoCellAnchor>
  <xdr:oneCellAnchor>
    <xdr:from>
      <xdr:col>18</xdr:col>
      <xdr:colOff>44450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6" name="直線コネクタ 28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7" name="テキスト ボックス 28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8" name="直線コネクタ 28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9" name="テキスト ボックス 28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0" name="直線コネクタ 28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1" name="テキスト ボックス 29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2" name="直線コネクタ 29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3" name="テキスト ボックス 29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26416</xdr:rowOff>
    </xdr:from>
    <xdr:to>
      <xdr:col>24</xdr:col>
      <xdr:colOff>31750</xdr:colOff>
      <xdr:row>39</xdr:row>
      <xdr:rowOff>129286</xdr:rowOff>
    </xdr:to>
    <xdr:cxnSp macro="">
      <xdr:nvCxnSpPr>
        <xdr:cNvPr id="296" name="直線コネクタ 295"/>
        <xdr:cNvCxnSpPr/>
      </xdr:nvCxnSpPr>
      <xdr:spPr>
        <a:xfrm flipV="1">
          <a:off x="16510000" y="5855716"/>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101363</xdr:rowOff>
    </xdr:from>
    <xdr:ext cx="762000" cy="259045"/>
    <xdr:sp macro="" textlink="">
      <xdr:nvSpPr>
        <xdr:cNvPr id="297" name="補助費等最小値テキスト"/>
        <xdr:cNvSpPr txBox="1"/>
      </xdr:nvSpPr>
      <xdr:spPr>
        <a:xfrm>
          <a:off x="16598900" y="6787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a:t>
          </a:r>
          <a:endParaRPr kumimoji="1" lang="ja-JP" altLang="en-US" sz="1000" b="1">
            <a:latin typeface="ＭＳ Ｐゴシック"/>
          </a:endParaRPr>
        </a:p>
      </xdr:txBody>
    </xdr:sp>
    <xdr:clientData/>
  </xdr:oneCellAnchor>
  <xdr:twoCellAnchor>
    <xdr:from>
      <xdr:col>23</xdr:col>
      <xdr:colOff>628650</xdr:colOff>
      <xdr:row>39</xdr:row>
      <xdr:rowOff>129286</xdr:rowOff>
    </xdr:from>
    <xdr:to>
      <xdr:col>24</xdr:col>
      <xdr:colOff>120650</xdr:colOff>
      <xdr:row>39</xdr:row>
      <xdr:rowOff>129286</xdr:rowOff>
    </xdr:to>
    <xdr:cxnSp macro="">
      <xdr:nvCxnSpPr>
        <xdr:cNvPr id="298" name="直線コネクタ 297"/>
        <xdr:cNvCxnSpPr/>
      </xdr:nvCxnSpPr>
      <xdr:spPr>
        <a:xfrm>
          <a:off x="16421100" y="6815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112793</xdr:rowOff>
    </xdr:from>
    <xdr:ext cx="762000" cy="259045"/>
    <xdr:sp macro="" textlink="">
      <xdr:nvSpPr>
        <xdr:cNvPr id="299" name="補助費等最大値テキスト"/>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23</xdr:col>
      <xdr:colOff>628650</xdr:colOff>
      <xdr:row>34</xdr:row>
      <xdr:rowOff>26416</xdr:rowOff>
    </xdr:from>
    <xdr:to>
      <xdr:col>24</xdr:col>
      <xdr:colOff>120650</xdr:colOff>
      <xdr:row>34</xdr:row>
      <xdr:rowOff>26416</xdr:rowOff>
    </xdr:to>
    <xdr:cxnSp macro="">
      <xdr:nvCxnSpPr>
        <xdr:cNvPr id="300" name="直線コネクタ 299"/>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67564</xdr:rowOff>
    </xdr:from>
    <xdr:to>
      <xdr:col>24</xdr:col>
      <xdr:colOff>31750</xdr:colOff>
      <xdr:row>38</xdr:row>
      <xdr:rowOff>140716</xdr:rowOff>
    </xdr:to>
    <xdr:cxnSp macro="">
      <xdr:nvCxnSpPr>
        <xdr:cNvPr id="301" name="直線コネクタ 300"/>
        <xdr:cNvCxnSpPr/>
      </xdr:nvCxnSpPr>
      <xdr:spPr>
        <a:xfrm>
          <a:off x="15671800" y="6582664"/>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156735</xdr:rowOff>
    </xdr:from>
    <xdr:ext cx="762000" cy="259045"/>
    <xdr:sp macro="" textlink="">
      <xdr:nvSpPr>
        <xdr:cNvPr id="302" name="補助費等平均値テキスト"/>
        <xdr:cNvSpPr txBox="1"/>
      </xdr:nvSpPr>
      <xdr:spPr>
        <a:xfrm>
          <a:off x="16598900" y="615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140208</xdr:rowOff>
    </xdr:from>
    <xdr:to>
      <xdr:col>24</xdr:col>
      <xdr:colOff>82550</xdr:colOff>
      <xdr:row>37</xdr:row>
      <xdr:rowOff>70358</xdr:rowOff>
    </xdr:to>
    <xdr:sp macro="" textlink="">
      <xdr:nvSpPr>
        <xdr:cNvPr id="303" name="フローチャート : 判断 302"/>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49276</xdr:rowOff>
    </xdr:from>
    <xdr:to>
      <xdr:col>22</xdr:col>
      <xdr:colOff>565150</xdr:colOff>
      <xdr:row>38</xdr:row>
      <xdr:rowOff>67564</xdr:rowOff>
    </xdr:to>
    <xdr:cxnSp macro="">
      <xdr:nvCxnSpPr>
        <xdr:cNvPr id="304" name="直線コネクタ 303"/>
        <xdr:cNvCxnSpPr/>
      </xdr:nvCxnSpPr>
      <xdr:spPr>
        <a:xfrm>
          <a:off x="14782800" y="656437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112776</xdr:rowOff>
    </xdr:from>
    <xdr:to>
      <xdr:col>22</xdr:col>
      <xdr:colOff>615950</xdr:colOff>
      <xdr:row>37</xdr:row>
      <xdr:rowOff>42926</xdr:rowOff>
    </xdr:to>
    <xdr:sp macro="" textlink="">
      <xdr:nvSpPr>
        <xdr:cNvPr id="305" name="フローチャート : 判断 304"/>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53103</xdr:rowOff>
    </xdr:from>
    <xdr:ext cx="736600" cy="259045"/>
    <xdr:sp macro="" textlink="">
      <xdr:nvSpPr>
        <xdr:cNvPr id="306" name="テキスト ボックス 305"/>
        <xdr:cNvSpPr txBox="1"/>
      </xdr:nvSpPr>
      <xdr:spPr>
        <a:xfrm>
          <a:off x="15290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30988</xdr:rowOff>
    </xdr:from>
    <xdr:to>
      <xdr:col>21</xdr:col>
      <xdr:colOff>361950</xdr:colOff>
      <xdr:row>38</xdr:row>
      <xdr:rowOff>49276</xdr:rowOff>
    </xdr:to>
    <xdr:cxnSp macro="">
      <xdr:nvCxnSpPr>
        <xdr:cNvPr id="307" name="直線コネクタ 306"/>
        <xdr:cNvCxnSpPr/>
      </xdr:nvCxnSpPr>
      <xdr:spPr>
        <a:xfrm>
          <a:off x="13893800" y="654608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80772</xdr:rowOff>
    </xdr:from>
    <xdr:to>
      <xdr:col>21</xdr:col>
      <xdr:colOff>412750</xdr:colOff>
      <xdr:row>37</xdr:row>
      <xdr:rowOff>10922</xdr:rowOff>
    </xdr:to>
    <xdr:sp macro="" textlink="">
      <xdr:nvSpPr>
        <xdr:cNvPr id="308" name="フローチャート : 判断 307"/>
        <xdr:cNvSpPr/>
      </xdr:nvSpPr>
      <xdr:spPr>
        <a:xfrm>
          <a:off x="14732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21099</xdr:rowOff>
    </xdr:from>
    <xdr:ext cx="762000" cy="259045"/>
    <xdr:sp macro="" textlink="">
      <xdr:nvSpPr>
        <xdr:cNvPr id="309" name="テキスト ボックス 308"/>
        <xdr:cNvSpPr txBox="1"/>
      </xdr:nvSpPr>
      <xdr:spPr>
        <a:xfrm>
          <a:off x="14401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165862</xdr:rowOff>
    </xdr:from>
    <xdr:to>
      <xdr:col>20</xdr:col>
      <xdr:colOff>158750</xdr:colOff>
      <xdr:row>38</xdr:row>
      <xdr:rowOff>30988</xdr:rowOff>
    </xdr:to>
    <xdr:cxnSp macro="">
      <xdr:nvCxnSpPr>
        <xdr:cNvPr id="310" name="直線コネクタ 309"/>
        <xdr:cNvCxnSpPr/>
      </xdr:nvCxnSpPr>
      <xdr:spPr>
        <a:xfrm>
          <a:off x="13004800" y="650951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62484</xdr:rowOff>
    </xdr:from>
    <xdr:to>
      <xdr:col>20</xdr:col>
      <xdr:colOff>209550</xdr:colOff>
      <xdr:row>36</xdr:row>
      <xdr:rowOff>164084</xdr:rowOff>
    </xdr:to>
    <xdr:sp macro="" textlink="">
      <xdr:nvSpPr>
        <xdr:cNvPr id="311" name="フローチャート : 判断 310"/>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2811</xdr:rowOff>
    </xdr:from>
    <xdr:ext cx="762000" cy="259045"/>
    <xdr:sp macro="" textlink="">
      <xdr:nvSpPr>
        <xdr:cNvPr id="312" name="テキスト ボックス 311"/>
        <xdr:cNvSpPr txBox="1"/>
      </xdr:nvSpPr>
      <xdr:spPr>
        <a:xfrm>
          <a:off x="13512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67056</xdr:rowOff>
    </xdr:from>
    <xdr:to>
      <xdr:col>19</xdr:col>
      <xdr:colOff>6350</xdr:colOff>
      <xdr:row>36</xdr:row>
      <xdr:rowOff>168656</xdr:rowOff>
    </xdr:to>
    <xdr:sp macro="" textlink="">
      <xdr:nvSpPr>
        <xdr:cNvPr id="313" name="フローチャート : 判断 312"/>
        <xdr:cNvSpPr/>
      </xdr:nvSpPr>
      <xdr:spPr>
        <a:xfrm>
          <a:off x="12954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7383</xdr:rowOff>
    </xdr:from>
    <xdr:ext cx="762000" cy="259045"/>
    <xdr:sp macro="" textlink="">
      <xdr:nvSpPr>
        <xdr:cNvPr id="314" name="テキスト ボックス 313"/>
        <xdr:cNvSpPr txBox="1"/>
      </xdr:nvSpPr>
      <xdr:spPr>
        <a:xfrm>
          <a:off x="12623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38</xdr:row>
      <xdr:rowOff>89916</xdr:rowOff>
    </xdr:from>
    <xdr:to>
      <xdr:col>24</xdr:col>
      <xdr:colOff>82550</xdr:colOff>
      <xdr:row>39</xdr:row>
      <xdr:rowOff>20066</xdr:rowOff>
    </xdr:to>
    <xdr:sp macro="" textlink="">
      <xdr:nvSpPr>
        <xdr:cNvPr id="320" name="円/楕円 319"/>
        <xdr:cNvSpPr/>
      </xdr:nvSpPr>
      <xdr:spPr>
        <a:xfrm>
          <a:off x="16459200" y="660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61993</xdr:rowOff>
    </xdr:from>
    <xdr:ext cx="762000" cy="259045"/>
    <xdr:sp macro="" textlink="">
      <xdr:nvSpPr>
        <xdr:cNvPr id="321" name="補助費等該当値テキスト"/>
        <xdr:cNvSpPr txBox="1"/>
      </xdr:nvSpPr>
      <xdr:spPr>
        <a:xfrm>
          <a:off x="165989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16764</xdr:rowOff>
    </xdr:from>
    <xdr:to>
      <xdr:col>22</xdr:col>
      <xdr:colOff>615950</xdr:colOff>
      <xdr:row>38</xdr:row>
      <xdr:rowOff>118364</xdr:rowOff>
    </xdr:to>
    <xdr:sp macro="" textlink="">
      <xdr:nvSpPr>
        <xdr:cNvPr id="322" name="円/楕円 321"/>
        <xdr:cNvSpPr/>
      </xdr:nvSpPr>
      <xdr:spPr>
        <a:xfrm>
          <a:off x="15621000" y="65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103141</xdr:rowOff>
    </xdr:from>
    <xdr:ext cx="736600" cy="259045"/>
    <xdr:sp macro="" textlink="">
      <xdr:nvSpPr>
        <xdr:cNvPr id="323" name="テキスト ボックス 322"/>
        <xdr:cNvSpPr txBox="1"/>
      </xdr:nvSpPr>
      <xdr:spPr>
        <a:xfrm>
          <a:off x="15290800" y="6618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169926</xdr:rowOff>
    </xdr:from>
    <xdr:to>
      <xdr:col>21</xdr:col>
      <xdr:colOff>412750</xdr:colOff>
      <xdr:row>38</xdr:row>
      <xdr:rowOff>100076</xdr:rowOff>
    </xdr:to>
    <xdr:sp macro="" textlink="">
      <xdr:nvSpPr>
        <xdr:cNvPr id="324" name="円/楕円 323"/>
        <xdr:cNvSpPr/>
      </xdr:nvSpPr>
      <xdr:spPr>
        <a:xfrm>
          <a:off x="147320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84853</xdr:rowOff>
    </xdr:from>
    <xdr:ext cx="762000" cy="259045"/>
    <xdr:sp macro="" textlink="">
      <xdr:nvSpPr>
        <xdr:cNvPr id="325" name="テキスト ボックス 324"/>
        <xdr:cNvSpPr txBox="1"/>
      </xdr:nvSpPr>
      <xdr:spPr>
        <a:xfrm>
          <a:off x="14401800" y="659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151638</xdr:rowOff>
    </xdr:from>
    <xdr:to>
      <xdr:col>20</xdr:col>
      <xdr:colOff>209550</xdr:colOff>
      <xdr:row>38</xdr:row>
      <xdr:rowOff>81788</xdr:rowOff>
    </xdr:to>
    <xdr:sp macro="" textlink="">
      <xdr:nvSpPr>
        <xdr:cNvPr id="326" name="円/楕円 325"/>
        <xdr:cNvSpPr/>
      </xdr:nvSpPr>
      <xdr:spPr>
        <a:xfrm>
          <a:off x="13843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66565</xdr:rowOff>
    </xdr:from>
    <xdr:ext cx="762000" cy="259045"/>
    <xdr:sp macro="" textlink="">
      <xdr:nvSpPr>
        <xdr:cNvPr id="327" name="テキスト ボックス 326"/>
        <xdr:cNvSpPr txBox="1"/>
      </xdr:nvSpPr>
      <xdr:spPr>
        <a:xfrm>
          <a:off x="135128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115062</xdr:rowOff>
    </xdr:from>
    <xdr:to>
      <xdr:col>19</xdr:col>
      <xdr:colOff>6350</xdr:colOff>
      <xdr:row>38</xdr:row>
      <xdr:rowOff>45212</xdr:rowOff>
    </xdr:to>
    <xdr:sp macro="" textlink="">
      <xdr:nvSpPr>
        <xdr:cNvPr id="328" name="円/楕円 327"/>
        <xdr:cNvSpPr/>
      </xdr:nvSpPr>
      <xdr:spPr>
        <a:xfrm>
          <a:off x="12954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29989</xdr:rowOff>
    </xdr:from>
    <xdr:ext cx="762000" cy="259045"/>
    <xdr:sp macro="" textlink="">
      <xdr:nvSpPr>
        <xdr:cNvPr id="329" name="テキスト ボックス 328"/>
        <xdr:cNvSpPr txBox="1"/>
      </xdr:nvSpPr>
      <xdr:spPr>
        <a:xfrm>
          <a:off x="126238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89/96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類似団体平均を上回る状況が続いています。合併前後に道路や上下水道施設などの社会基盤整備を集中的に行い、そのための財源として町債を借り入れてきたことが理由として考えられます。</a:t>
          </a:r>
          <a:endParaRPr kumimoji="1" lang="en-US" altLang="ja-JP" sz="1200">
            <a:latin typeface="ＭＳ Ｐゴシック"/>
          </a:endParaRPr>
        </a:p>
        <a:p>
          <a:r>
            <a:rPr kumimoji="1" lang="ja-JP" altLang="en-US" sz="1200">
              <a:latin typeface="ＭＳ Ｐゴシック"/>
            </a:rPr>
            <a:t>　これまで実施してきた繰上償還の効果で、町合併時と比較すると、公債費は減少してきていますが、依然として比率は高い状態で推移しているため、引き続き中期財政計画に基づく繰上償還の実施や新規発行額を抑制し、町債残高の削減を図ります。 </a:t>
          </a:r>
        </a:p>
      </xdr:txBody>
    </xdr:sp>
    <xdr:clientData/>
  </xdr:twoCellAnchor>
  <xdr:oneCellAnchor>
    <xdr:from>
      <xdr:col>1</xdr:col>
      <xdr:colOff>28575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4" name="直線コネクタ 34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5" name="テキスト ボックス 34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6" name="直線コネクタ 34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7" name="テキスト ボックス 34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8" name="直線コネクタ 34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9" name="テキスト ボックス 34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0" name="直線コネクタ 34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1" name="テキスト ボックス 35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2" name="直線コネクタ 35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56135</xdr:rowOff>
    </xdr:to>
    <xdr:cxnSp macro="">
      <xdr:nvCxnSpPr>
        <xdr:cNvPr id="354" name="直線コネクタ 353"/>
        <xdr:cNvCxnSpPr/>
      </xdr:nvCxnSpPr>
      <xdr:spPr>
        <a:xfrm flipV="1">
          <a:off x="4826000" y="12603988"/>
          <a:ext cx="0" cy="1339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28212</xdr:rowOff>
    </xdr:from>
    <xdr:ext cx="762000" cy="259045"/>
    <xdr:sp macro="" textlink="">
      <xdr:nvSpPr>
        <xdr:cNvPr id="355" name="公債費最小値テキスト"/>
        <xdr:cNvSpPr txBox="1"/>
      </xdr:nvSpPr>
      <xdr:spPr>
        <a:xfrm>
          <a:off x="4914900" y="1391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6</xdr:col>
      <xdr:colOff>612775</xdr:colOff>
      <xdr:row>81</xdr:row>
      <xdr:rowOff>56135</xdr:rowOff>
    </xdr:from>
    <xdr:to>
      <xdr:col>7</xdr:col>
      <xdr:colOff>104775</xdr:colOff>
      <xdr:row>81</xdr:row>
      <xdr:rowOff>56135</xdr:rowOff>
    </xdr:to>
    <xdr:cxnSp macro="">
      <xdr:nvCxnSpPr>
        <xdr:cNvPr id="356" name="直線コネクタ 355"/>
        <xdr:cNvCxnSpPr/>
      </xdr:nvCxnSpPr>
      <xdr:spPr>
        <a:xfrm>
          <a:off x="4737100" y="1394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57"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58" name="直線コネクタ 357"/>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120142</xdr:rowOff>
    </xdr:from>
    <xdr:to>
      <xdr:col>7</xdr:col>
      <xdr:colOff>15875</xdr:colOff>
      <xdr:row>79</xdr:row>
      <xdr:rowOff>165863</xdr:rowOff>
    </xdr:to>
    <xdr:cxnSp macro="">
      <xdr:nvCxnSpPr>
        <xdr:cNvPr id="359" name="直線コネクタ 358"/>
        <xdr:cNvCxnSpPr/>
      </xdr:nvCxnSpPr>
      <xdr:spPr>
        <a:xfrm>
          <a:off x="3987800" y="13664692"/>
          <a:ext cx="8382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15003</xdr:rowOff>
    </xdr:from>
    <xdr:ext cx="762000" cy="259045"/>
    <xdr:sp macro="" textlink="">
      <xdr:nvSpPr>
        <xdr:cNvPr id="360" name="公債費平均値テキスト"/>
        <xdr:cNvSpPr txBox="1"/>
      </xdr:nvSpPr>
      <xdr:spPr>
        <a:xfrm>
          <a:off x="4914900" y="13216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169926</xdr:rowOff>
    </xdr:from>
    <xdr:to>
      <xdr:col>7</xdr:col>
      <xdr:colOff>66675</xdr:colOff>
      <xdr:row>78</xdr:row>
      <xdr:rowOff>100076</xdr:rowOff>
    </xdr:to>
    <xdr:sp macro="" textlink="">
      <xdr:nvSpPr>
        <xdr:cNvPr id="361" name="フローチャート : 判断 360"/>
        <xdr:cNvSpPr/>
      </xdr:nvSpPr>
      <xdr:spPr>
        <a:xfrm>
          <a:off x="47752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120142</xdr:rowOff>
    </xdr:from>
    <xdr:to>
      <xdr:col>5</xdr:col>
      <xdr:colOff>549275</xdr:colOff>
      <xdr:row>80</xdr:row>
      <xdr:rowOff>154432</xdr:rowOff>
    </xdr:to>
    <xdr:cxnSp macro="">
      <xdr:nvCxnSpPr>
        <xdr:cNvPr id="362" name="直線コネクタ 361"/>
        <xdr:cNvCxnSpPr/>
      </xdr:nvCxnSpPr>
      <xdr:spPr>
        <a:xfrm flipV="1">
          <a:off x="3098800" y="13664692"/>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160782</xdr:rowOff>
    </xdr:from>
    <xdr:to>
      <xdr:col>5</xdr:col>
      <xdr:colOff>600075</xdr:colOff>
      <xdr:row>78</xdr:row>
      <xdr:rowOff>90932</xdr:rowOff>
    </xdr:to>
    <xdr:sp macro="" textlink="">
      <xdr:nvSpPr>
        <xdr:cNvPr id="363" name="フローチャート : 判断 362"/>
        <xdr:cNvSpPr/>
      </xdr:nvSpPr>
      <xdr:spPr>
        <a:xfrm>
          <a:off x="3937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101109</xdr:rowOff>
    </xdr:from>
    <xdr:ext cx="736600" cy="259045"/>
    <xdr:sp macro="" textlink="">
      <xdr:nvSpPr>
        <xdr:cNvPr id="364" name="テキスト ボックス 363"/>
        <xdr:cNvSpPr txBox="1"/>
      </xdr:nvSpPr>
      <xdr:spPr>
        <a:xfrm>
          <a:off x="3606800" y="13131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3</xdr:col>
      <xdr:colOff>142875</xdr:colOff>
      <xdr:row>80</xdr:row>
      <xdr:rowOff>108713</xdr:rowOff>
    </xdr:from>
    <xdr:to>
      <xdr:col>4</xdr:col>
      <xdr:colOff>346075</xdr:colOff>
      <xdr:row>80</xdr:row>
      <xdr:rowOff>154432</xdr:rowOff>
    </xdr:to>
    <xdr:cxnSp macro="">
      <xdr:nvCxnSpPr>
        <xdr:cNvPr id="365" name="直線コネクタ 364"/>
        <xdr:cNvCxnSpPr/>
      </xdr:nvCxnSpPr>
      <xdr:spPr>
        <a:xfrm>
          <a:off x="2209800" y="13824713"/>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25908</xdr:rowOff>
    </xdr:from>
    <xdr:to>
      <xdr:col>4</xdr:col>
      <xdr:colOff>396875</xdr:colOff>
      <xdr:row>78</xdr:row>
      <xdr:rowOff>127508</xdr:rowOff>
    </xdr:to>
    <xdr:sp macro="" textlink="">
      <xdr:nvSpPr>
        <xdr:cNvPr id="366" name="フローチャート : 判断 365"/>
        <xdr:cNvSpPr/>
      </xdr:nvSpPr>
      <xdr:spPr>
        <a:xfrm>
          <a:off x="3048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137685</xdr:rowOff>
    </xdr:from>
    <xdr:ext cx="762000" cy="259045"/>
    <xdr:sp macro="" textlink="">
      <xdr:nvSpPr>
        <xdr:cNvPr id="367" name="テキスト ボックス 366"/>
        <xdr:cNvSpPr txBox="1"/>
      </xdr:nvSpPr>
      <xdr:spPr>
        <a:xfrm>
          <a:off x="2717800" y="131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108713</xdr:rowOff>
    </xdr:from>
    <xdr:to>
      <xdr:col>3</xdr:col>
      <xdr:colOff>142875</xdr:colOff>
      <xdr:row>81</xdr:row>
      <xdr:rowOff>5842</xdr:rowOff>
    </xdr:to>
    <xdr:cxnSp macro="">
      <xdr:nvCxnSpPr>
        <xdr:cNvPr id="368" name="直線コネクタ 367"/>
        <xdr:cNvCxnSpPr/>
      </xdr:nvCxnSpPr>
      <xdr:spPr>
        <a:xfrm flipV="1">
          <a:off x="1320800" y="13824713"/>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16763</xdr:rowOff>
    </xdr:from>
    <xdr:to>
      <xdr:col>3</xdr:col>
      <xdr:colOff>193675</xdr:colOff>
      <xdr:row>78</xdr:row>
      <xdr:rowOff>118363</xdr:rowOff>
    </xdr:to>
    <xdr:sp macro="" textlink="">
      <xdr:nvSpPr>
        <xdr:cNvPr id="369" name="フローチャート : 判断 368"/>
        <xdr:cNvSpPr/>
      </xdr:nvSpPr>
      <xdr:spPr>
        <a:xfrm>
          <a:off x="2159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128540</xdr:rowOff>
    </xdr:from>
    <xdr:ext cx="762000" cy="259045"/>
    <xdr:sp macro="" textlink="">
      <xdr:nvSpPr>
        <xdr:cNvPr id="370" name="テキスト ボックス 369"/>
        <xdr:cNvSpPr txBox="1"/>
      </xdr:nvSpPr>
      <xdr:spPr>
        <a:xfrm>
          <a:off x="1828800" y="1315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35052</xdr:rowOff>
    </xdr:from>
    <xdr:to>
      <xdr:col>1</xdr:col>
      <xdr:colOff>676275</xdr:colOff>
      <xdr:row>78</xdr:row>
      <xdr:rowOff>136652</xdr:rowOff>
    </xdr:to>
    <xdr:sp macro="" textlink="">
      <xdr:nvSpPr>
        <xdr:cNvPr id="371" name="フローチャート : 判断 370"/>
        <xdr:cNvSpPr/>
      </xdr:nvSpPr>
      <xdr:spPr>
        <a:xfrm>
          <a:off x="1270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146829</xdr:rowOff>
    </xdr:from>
    <xdr:ext cx="762000" cy="259045"/>
    <xdr:sp macro="" textlink="">
      <xdr:nvSpPr>
        <xdr:cNvPr id="372" name="テキスト ボックス 371"/>
        <xdr:cNvSpPr txBox="1"/>
      </xdr:nvSpPr>
      <xdr:spPr>
        <a:xfrm>
          <a:off x="939800" y="13177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3" name="テキスト ボックス 37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4" name="テキスト ボックス 37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5" name="テキスト ボックス 37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6" name="テキスト ボックス 37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7" name="テキスト ボックス 37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79</xdr:row>
      <xdr:rowOff>115063</xdr:rowOff>
    </xdr:from>
    <xdr:to>
      <xdr:col>7</xdr:col>
      <xdr:colOff>66675</xdr:colOff>
      <xdr:row>80</xdr:row>
      <xdr:rowOff>45213</xdr:rowOff>
    </xdr:to>
    <xdr:sp macro="" textlink="">
      <xdr:nvSpPr>
        <xdr:cNvPr id="378" name="円/楕円 377"/>
        <xdr:cNvSpPr/>
      </xdr:nvSpPr>
      <xdr:spPr>
        <a:xfrm>
          <a:off x="4775200" y="1365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87140</xdr:rowOff>
    </xdr:from>
    <xdr:ext cx="762000" cy="259045"/>
    <xdr:sp macro="" textlink="">
      <xdr:nvSpPr>
        <xdr:cNvPr id="379" name="公債費該当値テキスト"/>
        <xdr:cNvSpPr txBox="1"/>
      </xdr:nvSpPr>
      <xdr:spPr>
        <a:xfrm>
          <a:off x="4914900" y="1363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69342</xdr:rowOff>
    </xdr:from>
    <xdr:to>
      <xdr:col>5</xdr:col>
      <xdr:colOff>600075</xdr:colOff>
      <xdr:row>79</xdr:row>
      <xdr:rowOff>170942</xdr:rowOff>
    </xdr:to>
    <xdr:sp macro="" textlink="">
      <xdr:nvSpPr>
        <xdr:cNvPr id="380" name="円/楕円 379"/>
        <xdr:cNvSpPr/>
      </xdr:nvSpPr>
      <xdr:spPr>
        <a:xfrm>
          <a:off x="3937000" y="1361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155719</xdr:rowOff>
    </xdr:from>
    <xdr:ext cx="736600" cy="259045"/>
    <xdr:sp macro="" textlink="">
      <xdr:nvSpPr>
        <xdr:cNvPr id="381" name="テキスト ボックス 380"/>
        <xdr:cNvSpPr txBox="1"/>
      </xdr:nvSpPr>
      <xdr:spPr>
        <a:xfrm>
          <a:off x="3606800" y="13700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4</xdr:col>
      <xdr:colOff>295275</xdr:colOff>
      <xdr:row>80</xdr:row>
      <xdr:rowOff>103632</xdr:rowOff>
    </xdr:from>
    <xdr:to>
      <xdr:col>4</xdr:col>
      <xdr:colOff>396875</xdr:colOff>
      <xdr:row>81</xdr:row>
      <xdr:rowOff>33782</xdr:rowOff>
    </xdr:to>
    <xdr:sp macro="" textlink="">
      <xdr:nvSpPr>
        <xdr:cNvPr id="382" name="円/楕円 381"/>
        <xdr:cNvSpPr/>
      </xdr:nvSpPr>
      <xdr:spPr>
        <a:xfrm>
          <a:off x="3048000" y="13819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81</xdr:row>
      <xdr:rowOff>18559</xdr:rowOff>
    </xdr:from>
    <xdr:ext cx="762000" cy="259045"/>
    <xdr:sp macro="" textlink="">
      <xdr:nvSpPr>
        <xdr:cNvPr id="383" name="テキスト ボックス 382"/>
        <xdr:cNvSpPr txBox="1"/>
      </xdr:nvSpPr>
      <xdr:spPr>
        <a:xfrm>
          <a:off x="2717800" y="13906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28.1</a:t>
          </a:r>
          <a:endParaRPr kumimoji="1" lang="ja-JP" altLang="en-US" sz="1000" b="1">
            <a:solidFill>
              <a:srgbClr val="FF0000"/>
            </a:solidFill>
            <a:latin typeface="ＭＳ Ｐゴシック"/>
          </a:endParaRPr>
        </a:p>
      </xdr:txBody>
    </xdr:sp>
    <xdr:clientData/>
  </xdr:oneCellAnchor>
  <xdr:twoCellAnchor>
    <xdr:from>
      <xdr:col>3</xdr:col>
      <xdr:colOff>92075</xdr:colOff>
      <xdr:row>80</xdr:row>
      <xdr:rowOff>57913</xdr:rowOff>
    </xdr:from>
    <xdr:to>
      <xdr:col>3</xdr:col>
      <xdr:colOff>193675</xdr:colOff>
      <xdr:row>80</xdr:row>
      <xdr:rowOff>159513</xdr:rowOff>
    </xdr:to>
    <xdr:sp macro="" textlink="">
      <xdr:nvSpPr>
        <xdr:cNvPr id="384" name="円/楕円 383"/>
        <xdr:cNvSpPr/>
      </xdr:nvSpPr>
      <xdr:spPr>
        <a:xfrm>
          <a:off x="2159000" y="13773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144290</xdr:rowOff>
    </xdr:from>
    <xdr:ext cx="762000" cy="259045"/>
    <xdr:sp macro="" textlink="">
      <xdr:nvSpPr>
        <xdr:cNvPr id="385" name="テキスト ボックス 384"/>
        <xdr:cNvSpPr txBox="1"/>
      </xdr:nvSpPr>
      <xdr:spPr>
        <a:xfrm>
          <a:off x="1828800" y="13860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126492</xdr:rowOff>
    </xdr:from>
    <xdr:to>
      <xdr:col>1</xdr:col>
      <xdr:colOff>676275</xdr:colOff>
      <xdr:row>81</xdr:row>
      <xdr:rowOff>56642</xdr:rowOff>
    </xdr:to>
    <xdr:sp macro="" textlink="">
      <xdr:nvSpPr>
        <xdr:cNvPr id="386" name="円/楕円 385"/>
        <xdr:cNvSpPr/>
      </xdr:nvSpPr>
      <xdr:spPr>
        <a:xfrm>
          <a:off x="1270000" y="1384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81</xdr:row>
      <xdr:rowOff>41419</xdr:rowOff>
    </xdr:from>
    <xdr:ext cx="762000" cy="259045"/>
    <xdr:sp macro="" textlink="">
      <xdr:nvSpPr>
        <xdr:cNvPr id="387" name="テキスト ボックス 386"/>
        <xdr:cNvSpPr txBox="1"/>
      </xdr:nvSpPr>
      <xdr:spPr>
        <a:xfrm>
          <a:off x="939800" y="13928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8" name="正方形/長方形 38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9" name="正方形/長方形 38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0" name="正方形/長方形 38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1" name="正方形/長方形 39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2" name="正方形/長方形 39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3" name="正方形/長方形 39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4" name="正方形/長方形 39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5" name="正方形/長方形 39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6" name="正方形/長方形 39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7" name="正方形/長方形 39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8" name="テキスト ボックス 39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公債費に係る比率が類似団体よりも大きく上回っているため、公債費以外に対する比率は低くなっています。</a:t>
          </a:r>
          <a:endParaRPr kumimoji="1" lang="en-US" altLang="ja-JP" sz="1200">
            <a:latin typeface="ＭＳ Ｐゴシック"/>
          </a:endParaRPr>
        </a:p>
        <a:p>
          <a:r>
            <a:rPr kumimoji="1" lang="ja-JP" altLang="en-US" sz="1200">
              <a:latin typeface="ＭＳ Ｐゴシック"/>
            </a:rPr>
            <a:t>　今後、町債残高の減少とともに公債費も減少していくと見込んでいますが、それに伴い公債費以外に係る比率が増大していくことも考えられます。全国的に増加している扶助費や老朽化している公共施設の維持補修費等、増大が見込まれる要素もあるため、総合振興計画等に沿った施策の重点化に努めることで、財政の硬直化を防ぐ行財政運営を進めます。</a:t>
          </a:r>
        </a:p>
      </xdr:txBody>
    </xdr:sp>
    <xdr:clientData/>
  </xdr:twoCellAnchor>
  <xdr:oneCellAnchor>
    <xdr:from>
      <xdr:col>18</xdr:col>
      <xdr:colOff>44450</xdr:colOff>
      <xdr:row>69</xdr:row>
      <xdr:rowOff>107950</xdr:rowOff>
    </xdr:from>
    <xdr:ext cx="298543" cy="225703"/>
    <xdr:sp macro="" textlink="">
      <xdr:nvSpPr>
        <xdr:cNvPr id="399" name="テキスト ボックス 39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0" name="直線コネクタ 39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1" name="テキスト ボックス 40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2" name="直線コネクタ 40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3" name="テキスト ボックス 40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4" name="直線コネクタ 40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5" name="テキスト ボックス 40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6" name="直線コネクタ 40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7" name="テキスト ボックス 40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8" name="直線コネクタ 40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09" name="テキスト ボックス 40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0" name="直線コネクタ 40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1" name="テキスト ボックス 41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119380</xdr:rowOff>
    </xdr:from>
    <xdr:to>
      <xdr:col>24</xdr:col>
      <xdr:colOff>31750</xdr:colOff>
      <xdr:row>81</xdr:row>
      <xdr:rowOff>69850</xdr:rowOff>
    </xdr:to>
    <xdr:cxnSp macro="">
      <xdr:nvCxnSpPr>
        <xdr:cNvPr id="415" name="直線コネクタ 414"/>
        <xdr:cNvCxnSpPr/>
      </xdr:nvCxnSpPr>
      <xdr:spPr>
        <a:xfrm flipV="1">
          <a:off x="16510000" y="1263523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41927</xdr:rowOff>
    </xdr:from>
    <xdr:ext cx="762000" cy="259045"/>
    <xdr:sp macro="" textlink="">
      <xdr:nvSpPr>
        <xdr:cNvPr id="416"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23</xdr:col>
      <xdr:colOff>628650</xdr:colOff>
      <xdr:row>81</xdr:row>
      <xdr:rowOff>69850</xdr:rowOff>
    </xdr:from>
    <xdr:to>
      <xdr:col>24</xdr:col>
      <xdr:colOff>120650</xdr:colOff>
      <xdr:row>81</xdr:row>
      <xdr:rowOff>69850</xdr:rowOff>
    </xdr:to>
    <xdr:cxnSp macro="">
      <xdr:nvCxnSpPr>
        <xdr:cNvPr id="417" name="直線コネクタ 416"/>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34307</xdr:rowOff>
    </xdr:from>
    <xdr:ext cx="762000" cy="259045"/>
    <xdr:sp macro="" textlink="">
      <xdr:nvSpPr>
        <xdr:cNvPr id="418" name="公債費以外最大値テキスト"/>
        <xdr:cNvSpPr txBox="1"/>
      </xdr:nvSpPr>
      <xdr:spPr>
        <a:xfrm>
          <a:off x="16598900" y="1237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53.3</a:t>
          </a:r>
          <a:endParaRPr kumimoji="1" lang="ja-JP" altLang="en-US" sz="1000" b="1">
            <a:latin typeface="ＭＳ Ｐゴシック"/>
          </a:endParaRPr>
        </a:p>
      </xdr:txBody>
    </xdr:sp>
    <xdr:clientData/>
  </xdr:oneCellAnchor>
  <xdr:twoCellAnchor>
    <xdr:from>
      <xdr:col>23</xdr:col>
      <xdr:colOff>628650</xdr:colOff>
      <xdr:row>73</xdr:row>
      <xdr:rowOff>119380</xdr:rowOff>
    </xdr:from>
    <xdr:to>
      <xdr:col>24</xdr:col>
      <xdr:colOff>120650</xdr:colOff>
      <xdr:row>73</xdr:row>
      <xdr:rowOff>119380</xdr:rowOff>
    </xdr:to>
    <xdr:cxnSp macro="">
      <xdr:nvCxnSpPr>
        <xdr:cNvPr id="419" name="直線コネクタ 418"/>
        <xdr:cNvCxnSpPr/>
      </xdr:nvCxnSpPr>
      <xdr:spPr>
        <a:xfrm>
          <a:off x="16421100" y="1263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27939</xdr:rowOff>
    </xdr:from>
    <xdr:to>
      <xdr:col>24</xdr:col>
      <xdr:colOff>31750</xdr:colOff>
      <xdr:row>76</xdr:row>
      <xdr:rowOff>157480</xdr:rowOff>
    </xdr:to>
    <xdr:cxnSp macro="">
      <xdr:nvCxnSpPr>
        <xdr:cNvPr id="420" name="直線コネクタ 419"/>
        <xdr:cNvCxnSpPr/>
      </xdr:nvCxnSpPr>
      <xdr:spPr>
        <a:xfrm>
          <a:off x="15671800" y="13058139"/>
          <a:ext cx="838200" cy="12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62247</xdr:rowOff>
    </xdr:from>
    <xdr:ext cx="762000" cy="259045"/>
    <xdr:sp macro="" textlink="">
      <xdr:nvSpPr>
        <xdr:cNvPr id="421" name="公債費以外平均値テキスト"/>
        <xdr:cNvSpPr txBox="1"/>
      </xdr:nvSpPr>
      <xdr:spPr>
        <a:xfrm>
          <a:off x="16598900" y="1292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45720</xdr:rowOff>
    </xdr:from>
    <xdr:to>
      <xdr:col>24</xdr:col>
      <xdr:colOff>82550</xdr:colOff>
      <xdr:row>76</xdr:row>
      <xdr:rowOff>147320</xdr:rowOff>
    </xdr:to>
    <xdr:sp macro="" textlink="">
      <xdr:nvSpPr>
        <xdr:cNvPr id="422" name="フローチャート : 判断 421"/>
        <xdr:cNvSpPr/>
      </xdr:nvSpPr>
      <xdr:spPr>
        <a:xfrm>
          <a:off x="16459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157480</xdr:rowOff>
    </xdr:from>
    <xdr:to>
      <xdr:col>22</xdr:col>
      <xdr:colOff>565150</xdr:colOff>
      <xdr:row>76</xdr:row>
      <xdr:rowOff>27939</xdr:rowOff>
    </xdr:to>
    <xdr:cxnSp macro="">
      <xdr:nvCxnSpPr>
        <xdr:cNvPr id="423" name="直線コネクタ 422"/>
        <xdr:cNvCxnSpPr/>
      </xdr:nvCxnSpPr>
      <xdr:spPr>
        <a:xfrm>
          <a:off x="14782800" y="1301623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140970</xdr:rowOff>
    </xdr:from>
    <xdr:to>
      <xdr:col>22</xdr:col>
      <xdr:colOff>615950</xdr:colOff>
      <xdr:row>76</xdr:row>
      <xdr:rowOff>71120</xdr:rowOff>
    </xdr:to>
    <xdr:sp macro="" textlink="">
      <xdr:nvSpPr>
        <xdr:cNvPr id="424" name="フローチャート : 判断 423"/>
        <xdr:cNvSpPr/>
      </xdr:nvSpPr>
      <xdr:spPr>
        <a:xfrm>
          <a:off x="156210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81297</xdr:rowOff>
    </xdr:from>
    <xdr:ext cx="736600" cy="259045"/>
    <xdr:sp macro="" textlink="">
      <xdr:nvSpPr>
        <xdr:cNvPr id="425" name="テキスト ボックス 424"/>
        <xdr:cNvSpPr txBox="1"/>
      </xdr:nvSpPr>
      <xdr:spPr>
        <a:xfrm>
          <a:off x="15290800" y="1276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104140</xdr:rowOff>
    </xdr:from>
    <xdr:to>
      <xdr:col>21</xdr:col>
      <xdr:colOff>361950</xdr:colOff>
      <xdr:row>75</xdr:row>
      <xdr:rowOff>157480</xdr:rowOff>
    </xdr:to>
    <xdr:cxnSp macro="">
      <xdr:nvCxnSpPr>
        <xdr:cNvPr id="426" name="直線コネクタ 425"/>
        <xdr:cNvCxnSpPr/>
      </xdr:nvCxnSpPr>
      <xdr:spPr>
        <a:xfrm>
          <a:off x="13893800" y="1296289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160020</xdr:rowOff>
    </xdr:from>
    <xdr:to>
      <xdr:col>21</xdr:col>
      <xdr:colOff>412750</xdr:colOff>
      <xdr:row>76</xdr:row>
      <xdr:rowOff>90170</xdr:rowOff>
    </xdr:to>
    <xdr:sp macro="" textlink="">
      <xdr:nvSpPr>
        <xdr:cNvPr id="427" name="フローチャート : 判断 426"/>
        <xdr:cNvSpPr/>
      </xdr:nvSpPr>
      <xdr:spPr>
        <a:xfrm>
          <a:off x="147320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74947</xdr:rowOff>
    </xdr:from>
    <xdr:ext cx="762000" cy="259045"/>
    <xdr:sp macro="" textlink="">
      <xdr:nvSpPr>
        <xdr:cNvPr id="428" name="テキスト ボックス 427"/>
        <xdr:cNvSpPr txBox="1"/>
      </xdr:nvSpPr>
      <xdr:spPr>
        <a:xfrm>
          <a:off x="14401800" y="1310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161290</xdr:rowOff>
    </xdr:from>
    <xdr:to>
      <xdr:col>20</xdr:col>
      <xdr:colOff>158750</xdr:colOff>
      <xdr:row>75</xdr:row>
      <xdr:rowOff>104140</xdr:rowOff>
    </xdr:to>
    <xdr:cxnSp macro="">
      <xdr:nvCxnSpPr>
        <xdr:cNvPr id="429" name="直線コネクタ 428"/>
        <xdr:cNvCxnSpPr/>
      </xdr:nvCxnSpPr>
      <xdr:spPr>
        <a:xfrm>
          <a:off x="13004800" y="1284859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68580</xdr:rowOff>
    </xdr:from>
    <xdr:to>
      <xdr:col>20</xdr:col>
      <xdr:colOff>209550</xdr:colOff>
      <xdr:row>75</xdr:row>
      <xdr:rowOff>170180</xdr:rowOff>
    </xdr:to>
    <xdr:sp macro="" textlink="">
      <xdr:nvSpPr>
        <xdr:cNvPr id="430" name="フローチャート : 判断 429"/>
        <xdr:cNvSpPr/>
      </xdr:nvSpPr>
      <xdr:spPr>
        <a:xfrm>
          <a:off x="13843000" y="1292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154957</xdr:rowOff>
    </xdr:from>
    <xdr:ext cx="762000" cy="259045"/>
    <xdr:sp macro="" textlink="">
      <xdr:nvSpPr>
        <xdr:cNvPr id="431" name="テキスト ボックス 430"/>
        <xdr:cNvSpPr txBox="1"/>
      </xdr:nvSpPr>
      <xdr:spPr>
        <a:xfrm>
          <a:off x="13512800" y="13013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49530</xdr:rowOff>
    </xdr:from>
    <xdr:to>
      <xdr:col>19</xdr:col>
      <xdr:colOff>6350</xdr:colOff>
      <xdr:row>75</xdr:row>
      <xdr:rowOff>151130</xdr:rowOff>
    </xdr:to>
    <xdr:sp macro="" textlink="">
      <xdr:nvSpPr>
        <xdr:cNvPr id="432" name="フローチャート : 判断 431"/>
        <xdr:cNvSpPr/>
      </xdr:nvSpPr>
      <xdr:spPr>
        <a:xfrm>
          <a:off x="1295400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135907</xdr:rowOff>
    </xdr:from>
    <xdr:ext cx="762000" cy="259045"/>
    <xdr:sp macro="" textlink="">
      <xdr:nvSpPr>
        <xdr:cNvPr id="433" name="テキスト ボックス 432"/>
        <xdr:cNvSpPr txBox="1"/>
      </xdr:nvSpPr>
      <xdr:spPr>
        <a:xfrm>
          <a:off x="12623800" y="1299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106680</xdr:rowOff>
    </xdr:from>
    <xdr:to>
      <xdr:col>24</xdr:col>
      <xdr:colOff>82550</xdr:colOff>
      <xdr:row>77</xdr:row>
      <xdr:rowOff>36830</xdr:rowOff>
    </xdr:to>
    <xdr:sp macro="" textlink="">
      <xdr:nvSpPr>
        <xdr:cNvPr id="439" name="円/楕円 438"/>
        <xdr:cNvSpPr/>
      </xdr:nvSpPr>
      <xdr:spPr>
        <a:xfrm>
          <a:off x="164592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78757</xdr:rowOff>
    </xdr:from>
    <xdr:ext cx="762000" cy="259045"/>
    <xdr:sp macro="" textlink="">
      <xdr:nvSpPr>
        <xdr:cNvPr id="440" name="公債費以外該当値テキスト"/>
        <xdr:cNvSpPr txBox="1"/>
      </xdr:nvSpPr>
      <xdr:spPr>
        <a:xfrm>
          <a:off x="16598900" y="1310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67.8</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148589</xdr:rowOff>
    </xdr:from>
    <xdr:to>
      <xdr:col>22</xdr:col>
      <xdr:colOff>615950</xdr:colOff>
      <xdr:row>76</xdr:row>
      <xdr:rowOff>78739</xdr:rowOff>
    </xdr:to>
    <xdr:sp macro="" textlink="">
      <xdr:nvSpPr>
        <xdr:cNvPr id="441" name="円/楕円 440"/>
        <xdr:cNvSpPr/>
      </xdr:nvSpPr>
      <xdr:spPr>
        <a:xfrm>
          <a:off x="15621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63516</xdr:rowOff>
    </xdr:from>
    <xdr:ext cx="736600" cy="259045"/>
    <xdr:sp macro="" textlink="">
      <xdr:nvSpPr>
        <xdr:cNvPr id="442" name="テキスト ボックス 441"/>
        <xdr:cNvSpPr txBox="1"/>
      </xdr:nvSpPr>
      <xdr:spPr>
        <a:xfrm>
          <a:off x="15290800" y="13093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64.4</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106680</xdr:rowOff>
    </xdr:from>
    <xdr:to>
      <xdr:col>21</xdr:col>
      <xdr:colOff>412750</xdr:colOff>
      <xdr:row>76</xdr:row>
      <xdr:rowOff>36830</xdr:rowOff>
    </xdr:to>
    <xdr:sp macro="" textlink="">
      <xdr:nvSpPr>
        <xdr:cNvPr id="443" name="円/楕円 442"/>
        <xdr:cNvSpPr/>
      </xdr:nvSpPr>
      <xdr:spPr>
        <a:xfrm>
          <a:off x="14732000" y="1296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47007</xdr:rowOff>
    </xdr:from>
    <xdr:ext cx="762000" cy="259045"/>
    <xdr:sp macro="" textlink="">
      <xdr:nvSpPr>
        <xdr:cNvPr id="444" name="テキスト ボックス 443"/>
        <xdr:cNvSpPr txBox="1"/>
      </xdr:nvSpPr>
      <xdr:spPr>
        <a:xfrm>
          <a:off x="14401800" y="12734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63.3</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53340</xdr:rowOff>
    </xdr:from>
    <xdr:to>
      <xdr:col>20</xdr:col>
      <xdr:colOff>209550</xdr:colOff>
      <xdr:row>75</xdr:row>
      <xdr:rowOff>154939</xdr:rowOff>
    </xdr:to>
    <xdr:sp macro="" textlink="">
      <xdr:nvSpPr>
        <xdr:cNvPr id="445" name="円/楕円 444"/>
        <xdr:cNvSpPr/>
      </xdr:nvSpPr>
      <xdr:spPr>
        <a:xfrm>
          <a:off x="13843000" y="129120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165117</xdr:rowOff>
    </xdr:from>
    <xdr:ext cx="762000" cy="259045"/>
    <xdr:sp macro="" textlink="">
      <xdr:nvSpPr>
        <xdr:cNvPr id="446" name="テキスト ボックス 445"/>
        <xdr:cNvSpPr txBox="1"/>
      </xdr:nvSpPr>
      <xdr:spPr>
        <a:xfrm>
          <a:off x="13512800" y="12680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61.9</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110490</xdr:rowOff>
    </xdr:from>
    <xdr:to>
      <xdr:col>19</xdr:col>
      <xdr:colOff>6350</xdr:colOff>
      <xdr:row>75</xdr:row>
      <xdr:rowOff>40640</xdr:rowOff>
    </xdr:to>
    <xdr:sp macro="" textlink="">
      <xdr:nvSpPr>
        <xdr:cNvPr id="447" name="円/楕円 446"/>
        <xdr:cNvSpPr/>
      </xdr:nvSpPr>
      <xdr:spPr>
        <a:xfrm>
          <a:off x="12954000" y="1279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50817</xdr:rowOff>
    </xdr:from>
    <xdr:ext cx="762000" cy="259045"/>
    <xdr:sp macro="" textlink="">
      <xdr:nvSpPr>
        <xdr:cNvPr id="448" name="テキスト ボックス 447"/>
        <xdr:cNvSpPr txBox="1"/>
      </xdr:nvSpPr>
      <xdr:spPr>
        <a:xfrm>
          <a:off x="12623800" y="1256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島根県飯南町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132088</xdr:rowOff>
    </xdr:from>
    <xdr:to>
      <xdr:col>4</xdr:col>
      <xdr:colOff>1117600</xdr:colOff>
      <xdr:row>19</xdr:row>
      <xdr:rowOff>144421</xdr:rowOff>
    </xdr:to>
    <xdr:cxnSp macro="">
      <xdr:nvCxnSpPr>
        <xdr:cNvPr id="41" name="直線コネクタ 40"/>
        <xdr:cNvCxnSpPr/>
      </xdr:nvCxnSpPr>
      <xdr:spPr bwMode="auto">
        <a:xfrm flipV="1">
          <a:off x="5651500" y="2237113"/>
          <a:ext cx="0" cy="121248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116498</xdr:rowOff>
    </xdr:from>
    <xdr:ext cx="762000" cy="259045"/>
    <xdr:sp macro="" textlink="">
      <xdr:nvSpPr>
        <xdr:cNvPr id="42" name="人口1人当たり決算額の推移最小値テキスト130"/>
        <xdr:cNvSpPr txBox="1"/>
      </xdr:nvSpPr>
      <xdr:spPr>
        <a:xfrm>
          <a:off x="5740400" y="342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85,285</a:t>
          </a:r>
          <a:endParaRPr kumimoji="1" lang="ja-JP" altLang="en-US" sz="1000" b="1">
            <a:latin typeface="ＭＳ Ｐゴシック"/>
          </a:endParaRPr>
        </a:p>
      </xdr:txBody>
    </xdr:sp>
    <xdr:clientData/>
  </xdr:oneCellAnchor>
  <xdr:twoCellAnchor>
    <xdr:from>
      <xdr:col>4</xdr:col>
      <xdr:colOff>1028700</xdr:colOff>
      <xdr:row>19</xdr:row>
      <xdr:rowOff>144421</xdr:rowOff>
    </xdr:from>
    <xdr:to>
      <xdr:col>5</xdr:col>
      <xdr:colOff>73025</xdr:colOff>
      <xdr:row>19</xdr:row>
      <xdr:rowOff>144421</xdr:rowOff>
    </xdr:to>
    <xdr:cxnSp macro="">
      <xdr:nvCxnSpPr>
        <xdr:cNvPr id="43" name="直線コネクタ 42"/>
        <xdr:cNvCxnSpPr/>
      </xdr:nvCxnSpPr>
      <xdr:spPr bwMode="auto">
        <a:xfrm>
          <a:off x="5562600" y="34495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47015</xdr:rowOff>
    </xdr:from>
    <xdr:ext cx="762000" cy="259045"/>
    <xdr:sp macro="" textlink="">
      <xdr:nvSpPr>
        <xdr:cNvPr id="44" name="人口1人当たり決算額の推移最大値テキスト130"/>
        <xdr:cNvSpPr txBox="1"/>
      </xdr:nvSpPr>
      <xdr:spPr>
        <a:xfrm>
          <a:off x="5740400" y="1980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297,443</a:t>
          </a:r>
          <a:endParaRPr kumimoji="1" lang="ja-JP" altLang="en-US" sz="1000" b="1">
            <a:latin typeface="ＭＳ Ｐゴシック"/>
          </a:endParaRPr>
        </a:p>
      </xdr:txBody>
    </xdr:sp>
    <xdr:clientData/>
  </xdr:oneCellAnchor>
  <xdr:twoCellAnchor>
    <xdr:from>
      <xdr:col>4</xdr:col>
      <xdr:colOff>1028700</xdr:colOff>
      <xdr:row>12</xdr:row>
      <xdr:rowOff>132088</xdr:rowOff>
    </xdr:from>
    <xdr:to>
      <xdr:col>5</xdr:col>
      <xdr:colOff>73025</xdr:colOff>
      <xdr:row>12</xdr:row>
      <xdr:rowOff>132088</xdr:rowOff>
    </xdr:to>
    <xdr:cxnSp macro="">
      <xdr:nvCxnSpPr>
        <xdr:cNvPr id="45" name="直線コネクタ 44"/>
        <xdr:cNvCxnSpPr/>
      </xdr:nvCxnSpPr>
      <xdr:spPr bwMode="auto">
        <a:xfrm>
          <a:off x="5562600" y="22371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171328</xdr:rowOff>
    </xdr:from>
    <xdr:to>
      <xdr:col>4</xdr:col>
      <xdr:colOff>1117600</xdr:colOff>
      <xdr:row>16</xdr:row>
      <xdr:rowOff>123</xdr:rowOff>
    </xdr:to>
    <xdr:cxnSp macro="">
      <xdr:nvCxnSpPr>
        <xdr:cNvPr id="46" name="直線コネクタ 45"/>
        <xdr:cNvCxnSpPr/>
      </xdr:nvCxnSpPr>
      <xdr:spPr bwMode="auto">
        <a:xfrm flipV="1">
          <a:off x="5003800" y="2790703"/>
          <a:ext cx="647700" cy="2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92119</xdr:rowOff>
    </xdr:from>
    <xdr:ext cx="762000" cy="259045"/>
    <xdr:sp macro="" textlink="">
      <xdr:nvSpPr>
        <xdr:cNvPr id="47" name="人口1人当たり決算額の推移平均値テキスト130"/>
        <xdr:cNvSpPr txBox="1"/>
      </xdr:nvSpPr>
      <xdr:spPr>
        <a:xfrm>
          <a:off x="5740400" y="2882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170,662</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120042</xdr:rowOff>
    </xdr:from>
    <xdr:to>
      <xdr:col>5</xdr:col>
      <xdr:colOff>34925</xdr:colOff>
      <xdr:row>17</xdr:row>
      <xdr:rowOff>50192</xdr:rowOff>
    </xdr:to>
    <xdr:sp macro="" textlink="">
      <xdr:nvSpPr>
        <xdr:cNvPr id="48" name="フローチャート : 判断 47"/>
        <xdr:cNvSpPr/>
      </xdr:nvSpPr>
      <xdr:spPr bwMode="auto">
        <a:xfrm>
          <a:off x="56007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123</xdr:rowOff>
    </xdr:from>
    <xdr:to>
      <xdr:col>4</xdr:col>
      <xdr:colOff>469900</xdr:colOff>
      <xdr:row>16</xdr:row>
      <xdr:rowOff>36139</xdr:rowOff>
    </xdr:to>
    <xdr:cxnSp macro="">
      <xdr:nvCxnSpPr>
        <xdr:cNvPr id="49" name="直線コネクタ 48"/>
        <xdr:cNvCxnSpPr/>
      </xdr:nvCxnSpPr>
      <xdr:spPr bwMode="auto">
        <a:xfrm flipV="1">
          <a:off x="4305300" y="2790948"/>
          <a:ext cx="698500" cy="360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136484</xdr:rowOff>
    </xdr:from>
    <xdr:to>
      <xdr:col>4</xdr:col>
      <xdr:colOff>520700</xdr:colOff>
      <xdr:row>17</xdr:row>
      <xdr:rowOff>66634</xdr:rowOff>
    </xdr:to>
    <xdr:sp macro="" textlink="">
      <xdr:nvSpPr>
        <xdr:cNvPr id="50" name="フローチャート : 判断 49"/>
        <xdr:cNvSpPr/>
      </xdr:nvSpPr>
      <xdr:spPr bwMode="auto">
        <a:xfrm>
          <a:off x="49530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51411</xdr:rowOff>
    </xdr:from>
    <xdr:ext cx="736600" cy="259045"/>
    <xdr:sp macro="" textlink="">
      <xdr:nvSpPr>
        <xdr:cNvPr id="51" name="テキスト ボックス 50"/>
        <xdr:cNvSpPr txBox="1"/>
      </xdr:nvSpPr>
      <xdr:spPr>
        <a:xfrm>
          <a:off x="4622800" y="3013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167,785</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36139</xdr:rowOff>
    </xdr:from>
    <xdr:to>
      <xdr:col>3</xdr:col>
      <xdr:colOff>904875</xdr:colOff>
      <xdr:row>16</xdr:row>
      <xdr:rowOff>102393</xdr:rowOff>
    </xdr:to>
    <xdr:cxnSp macro="">
      <xdr:nvCxnSpPr>
        <xdr:cNvPr id="52" name="直線コネクタ 51"/>
        <xdr:cNvCxnSpPr/>
      </xdr:nvCxnSpPr>
      <xdr:spPr bwMode="auto">
        <a:xfrm flipV="1">
          <a:off x="3606800" y="2826964"/>
          <a:ext cx="698500" cy="662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112098</xdr:rowOff>
    </xdr:from>
    <xdr:to>
      <xdr:col>3</xdr:col>
      <xdr:colOff>955675</xdr:colOff>
      <xdr:row>17</xdr:row>
      <xdr:rowOff>42248</xdr:rowOff>
    </xdr:to>
    <xdr:sp macro="" textlink="">
      <xdr:nvSpPr>
        <xdr:cNvPr id="53" name="フローチャート : 判断 52"/>
        <xdr:cNvSpPr/>
      </xdr:nvSpPr>
      <xdr:spPr bwMode="auto">
        <a:xfrm>
          <a:off x="42545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27025</xdr:rowOff>
    </xdr:from>
    <xdr:ext cx="762000" cy="259045"/>
    <xdr:sp macro="" textlink="">
      <xdr:nvSpPr>
        <xdr:cNvPr id="54" name="テキスト ボックス 53"/>
        <xdr:cNvSpPr txBox="1"/>
      </xdr:nvSpPr>
      <xdr:spPr>
        <a:xfrm>
          <a:off x="3924300" y="298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172,052</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102393</xdr:rowOff>
    </xdr:from>
    <xdr:to>
      <xdr:col>3</xdr:col>
      <xdr:colOff>206375</xdr:colOff>
      <xdr:row>16</xdr:row>
      <xdr:rowOff>106999</xdr:rowOff>
    </xdr:to>
    <xdr:cxnSp macro="">
      <xdr:nvCxnSpPr>
        <xdr:cNvPr id="55" name="直線コネクタ 54"/>
        <xdr:cNvCxnSpPr/>
      </xdr:nvCxnSpPr>
      <xdr:spPr bwMode="auto">
        <a:xfrm flipV="1">
          <a:off x="2908300" y="2893218"/>
          <a:ext cx="698500" cy="46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155612</xdr:rowOff>
    </xdr:from>
    <xdr:to>
      <xdr:col>3</xdr:col>
      <xdr:colOff>257175</xdr:colOff>
      <xdr:row>17</xdr:row>
      <xdr:rowOff>85762</xdr:rowOff>
    </xdr:to>
    <xdr:sp macro="" textlink="">
      <xdr:nvSpPr>
        <xdr:cNvPr id="56" name="フローチャート : 判断 55"/>
        <xdr:cNvSpPr/>
      </xdr:nvSpPr>
      <xdr:spPr bwMode="auto">
        <a:xfrm>
          <a:off x="35560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70539</xdr:rowOff>
    </xdr:from>
    <xdr:ext cx="762000" cy="259045"/>
    <xdr:sp macro="" textlink="">
      <xdr:nvSpPr>
        <xdr:cNvPr id="57" name="テキスト ボックス 56"/>
        <xdr:cNvSpPr txBox="1"/>
      </xdr:nvSpPr>
      <xdr:spPr>
        <a:xfrm>
          <a:off x="3225800" y="3032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144319</xdr:rowOff>
    </xdr:from>
    <xdr:to>
      <xdr:col>2</xdr:col>
      <xdr:colOff>692150</xdr:colOff>
      <xdr:row>17</xdr:row>
      <xdr:rowOff>74469</xdr:rowOff>
    </xdr:to>
    <xdr:sp macro="" textlink="">
      <xdr:nvSpPr>
        <xdr:cNvPr id="58" name="フローチャート : 判断 57"/>
        <xdr:cNvSpPr/>
      </xdr:nvSpPr>
      <xdr:spPr bwMode="auto">
        <a:xfrm>
          <a:off x="2857500" y="2935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59246</xdr:rowOff>
    </xdr:from>
    <xdr:ext cx="762000" cy="259045"/>
    <xdr:sp macro="" textlink="">
      <xdr:nvSpPr>
        <xdr:cNvPr id="59" name="テキスト ボックス 58"/>
        <xdr:cNvSpPr txBox="1"/>
      </xdr:nvSpPr>
      <xdr:spPr>
        <a:xfrm>
          <a:off x="2527300" y="302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15</xdr:row>
      <xdr:rowOff>120528</xdr:rowOff>
    </xdr:from>
    <xdr:to>
      <xdr:col>5</xdr:col>
      <xdr:colOff>34925</xdr:colOff>
      <xdr:row>16</xdr:row>
      <xdr:rowOff>50678</xdr:rowOff>
    </xdr:to>
    <xdr:sp macro="" textlink="">
      <xdr:nvSpPr>
        <xdr:cNvPr id="65" name="円/楕円 64"/>
        <xdr:cNvSpPr/>
      </xdr:nvSpPr>
      <xdr:spPr bwMode="auto">
        <a:xfrm>
          <a:off x="5600700" y="27399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137055</xdr:rowOff>
    </xdr:from>
    <xdr:ext cx="762000" cy="259045"/>
    <xdr:sp macro="" textlink="">
      <xdr:nvSpPr>
        <xdr:cNvPr id="66" name="人口1人当たり決算額の推移該当値テキスト130"/>
        <xdr:cNvSpPr txBox="1"/>
      </xdr:nvSpPr>
      <xdr:spPr>
        <a:xfrm>
          <a:off x="5740400" y="2584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200,577</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120773</xdr:rowOff>
    </xdr:from>
    <xdr:to>
      <xdr:col>4</xdr:col>
      <xdr:colOff>520700</xdr:colOff>
      <xdr:row>16</xdr:row>
      <xdr:rowOff>50923</xdr:rowOff>
    </xdr:to>
    <xdr:sp macro="" textlink="">
      <xdr:nvSpPr>
        <xdr:cNvPr id="67" name="円/楕円 66"/>
        <xdr:cNvSpPr/>
      </xdr:nvSpPr>
      <xdr:spPr bwMode="auto">
        <a:xfrm>
          <a:off x="4953000" y="27401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61100</xdr:rowOff>
    </xdr:from>
    <xdr:ext cx="736600" cy="259045"/>
    <xdr:sp macro="" textlink="">
      <xdr:nvSpPr>
        <xdr:cNvPr id="68" name="テキスト ボックス 67"/>
        <xdr:cNvSpPr txBox="1"/>
      </xdr:nvSpPr>
      <xdr:spPr>
        <a:xfrm>
          <a:off x="4622800" y="2509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200,534</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156789</xdr:rowOff>
    </xdr:from>
    <xdr:to>
      <xdr:col>3</xdr:col>
      <xdr:colOff>955675</xdr:colOff>
      <xdr:row>16</xdr:row>
      <xdr:rowOff>86939</xdr:rowOff>
    </xdr:to>
    <xdr:sp macro="" textlink="">
      <xdr:nvSpPr>
        <xdr:cNvPr id="69" name="円/楕円 68"/>
        <xdr:cNvSpPr/>
      </xdr:nvSpPr>
      <xdr:spPr bwMode="auto">
        <a:xfrm>
          <a:off x="4254500" y="27761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97116</xdr:rowOff>
    </xdr:from>
    <xdr:ext cx="762000" cy="259045"/>
    <xdr:sp macro="" textlink="">
      <xdr:nvSpPr>
        <xdr:cNvPr id="70" name="テキスト ボックス 69"/>
        <xdr:cNvSpPr txBox="1"/>
      </xdr:nvSpPr>
      <xdr:spPr>
        <a:xfrm>
          <a:off x="3924300" y="254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194,232</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51593</xdr:rowOff>
    </xdr:from>
    <xdr:to>
      <xdr:col>3</xdr:col>
      <xdr:colOff>257175</xdr:colOff>
      <xdr:row>16</xdr:row>
      <xdr:rowOff>153193</xdr:rowOff>
    </xdr:to>
    <xdr:sp macro="" textlink="">
      <xdr:nvSpPr>
        <xdr:cNvPr id="71" name="円/楕円 70"/>
        <xdr:cNvSpPr/>
      </xdr:nvSpPr>
      <xdr:spPr bwMode="auto">
        <a:xfrm>
          <a:off x="3556000" y="28424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163370</xdr:rowOff>
    </xdr:from>
    <xdr:ext cx="762000" cy="259045"/>
    <xdr:sp macro="" textlink="">
      <xdr:nvSpPr>
        <xdr:cNvPr id="72" name="テキスト ボックス 71"/>
        <xdr:cNvSpPr txBox="1"/>
      </xdr:nvSpPr>
      <xdr:spPr>
        <a:xfrm>
          <a:off x="3225800" y="2611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182,639</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56199</xdr:rowOff>
    </xdr:from>
    <xdr:to>
      <xdr:col>2</xdr:col>
      <xdr:colOff>692150</xdr:colOff>
      <xdr:row>16</xdr:row>
      <xdr:rowOff>157799</xdr:rowOff>
    </xdr:to>
    <xdr:sp macro="" textlink="">
      <xdr:nvSpPr>
        <xdr:cNvPr id="73" name="円/楕円 72"/>
        <xdr:cNvSpPr/>
      </xdr:nvSpPr>
      <xdr:spPr bwMode="auto">
        <a:xfrm>
          <a:off x="2857500" y="28470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167976</xdr:rowOff>
    </xdr:from>
    <xdr:ext cx="762000" cy="259045"/>
    <xdr:sp macro="" textlink="">
      <xdr:nvSpPr>
        <xdr:cNvPr id="74" name="テキスト ボックス 73"/>
        <xdr:cNvSpPr txBox="1"/>
      </xdr:nvSpPr>
      <xdr:spPr>
        <a:xfrm>
          <a:off x="2527300" y="2615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181,833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2" name="テキスト ボックス 91"/>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3" name="直線コネクタ 92"/>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4" name="テキスト ボックス 93"/>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5" name="直線コネクタ 94"/>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6" name="テキスト ボックス 95"/>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7" name="直線コネクタ 96"/>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98" name="テキスト ボックス 97"/>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99" name="直線コネクタ 98"/>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0" name="テキスト ボックス 99"/>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244511</xdr:rowOff>
    </xdr:from>
    <xdr:to>
      <xdr:col>4</xdr:col>
      <xdr:colOff>1117600</xdr:colOff>
      <xdr:row>38</xdr:row>
      <xdr:rowOff>136862</xdr:rowOff>
    </xdr:to>
    <xdr:cxnSp macro="">
      <xdr:nvCxnSpPr>
        <xdr:cNvPr id="104" name="直線コネクタ 103"/>
        <xdr:cNvCxnSpPr/>
      </xdr:nvCxnSpPr>
      <xdr:spPr bwMode="auto">
        <a:xfrm flipV="1">
          <a:off x="5651500" y="6169061"/>
          <a:ext cx="0" cy="14354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108939</xdr:rowOff>
    </xdr:from>
    <xdr:ext cx="762000" cy="259045"/>
    <xdr:sp macro="" textlink="">
      <xdr:nvSpPr>
        <xdr:cNvPr id="105" name="人口1人当たり決算額の推移最小値テキスト445"/>
        <xdr:cNvSpPr txBox="1"/>
      </xdr:nvSpPr>
      <xdr:spPr>
        <a:xfrm>
          <a:off x="5740400" y="757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-29,406</a:t>
          </a:r>
          <a:endParaRPr kumimoji="1" lang="ja-JP" altLang="en-US" sz="1000" b="1">
            <a:latin typeface="ＭＳ Ｐゴシック"/>
          </a:endParaRPr>
        </a:p>
      </xdr:txBody>
    </xdr:sp>
    <xdr:clientData/>
  </xdr:oneCellAnchor>
  <xdr:twoCellAnchor>
    <xdr:from>
      <xdr:col>4</xdr:col>
      <xdr:colOff>1028700</xdr:colOff>
      <xdr:row>38</xdr:row>
      <xdr:rowOff>136862</xdr:rowOff>
    </xdr:from>
    <xdr:to>
      <xdr:col>5</xdr:col>
      <xdr:colOff>73025</xdr:colOff>
      <xdr:row>38</xdr:row>
      <xdr:rowOff>136862</xdr:rowOff>
    </xdr:to>
    <xdr:cxnSp macro="">
      <xdr:nvCxnSpPr>
        <xdr:cNvPr id="106" name="直線コネクタ 105"/>
        <xdr:cNvCxnSpPr/>
      </xdr:nvCxnSpPr>
      <xdr:spPr bwMode="auto">
        <a:xfrm>
          <a:off x="5562600" y="76044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159438</xdr:rowOff>
    </xdr:from>
    <xdr:ext cx="762000" cy="259045"/>
    <xdr:sp macro="" textlink="">
      <xdr:nvSpPr>
        <xdr:cNvPr id="107" name="人口1人当たり決算額の推移最大値テキスト445"/>
        <xdr:cNvSpPr txBox="1"/>
      </xdr:nvSpPr>
      <xdr:spPr>
        <a:xfrm>
          <a:off x="5740400" y="5912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102,455</a:t>
          </a:r>
          <a:endParaRPr kumimoji="1" lang="ja-JP" altLang="en-US" sz="1000" b="1">
            <a:latin typeface="ＭＳ Ｐゴシック"/>
          </a:endParaRPr>
        </a:p>
      </xdr:txBody>
    </xdr:sp>
    <xdr:clientData/>
  </xdr:oneCellAnchor>
  <xdr:twoCellAnchor>
    <xdr:from>
      <xdr:col>4</xdr:col>
      <xdr:colOff>1028700</xdr:colOff>
      <xdr:row>33</xdr:row>
      <xdr:rowOff>244511</xdr:rowOff>
    </xdr:from>
    <xdr:to>
      <xdr:col>5</xdr:col>
      <xdr:colOff>73025</xdr:colOff>
      <xdr:row>33</xdr:row>
      <xdr:rowOff>244511</xdr:rowOff>
    </xdr:to>
    <xdr:cxnSp macro="">
      <xdr:nvCxnSpPr>
        <xdr:cNvPr id="108" name="直線コネクタ 107"/>
        <xdr:cNvCxnSpPr/>
      </xdr:nvCxnSpPr>
      <xdr:spPr bwMode="auto">
        <a:xfrm>
          <a:off x="5562600" y="61690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112664</xdr:rowOff>
    </xdr:from>
    <xdr:to>
      <xdr:col>4</xdr:col>
      <xdr:colOff>1117600</xdr:colOff>
      <xdr:row>35</xdr:row>
      <xdr:rowOff>153812</xdr:rowOff>
    </xdr:to>
    <xdr:cxnSp macro="">
      <xdr:nvCxnSpPr>
        <xdr:cNvPr id="109" name="直線コネクタ 108"/>
        <xdr:cNvCxnSpPr/>
      </xdr:nvCxnSpPr>
      <xdr:spPr bwMode="auto">
        <a:xfrm flipV="1">
          <a:off x="5003800" y="6723014"/>
          <a:ext cx="647700" cy="411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194951</xdr:rowOff>
    </xdr:from>
    <xdr:ext cx="762000" cy="259045"/>
    <xdr:sp macro="" textlink="">
      <xdr:nvSpPr>
        <xdr:cNvPr id="110" name="人口1人当たり決算額の推移平均値テキスト445"/>
        <xdr:cNvSpPr txBox="1"/>
      </xdr:nvSpPr>
      <xdr:spPr>
        <a:xfrm>
          <a:off x="5740400" y="6805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36,776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222874</xdr:rowOff>
    </xdr:from>
    <xdr:to>
      <xdr:col>5</xdr:col>
      <xdr:colOff>34925</xdr:colOff>
      <xdr:row>35</xdr:row>
      <xdr:rowOff>324474</xdr:rowOff>
    </xdr:to>
    <xdr:sp macro="" textlink="">
      <xdr:nvSpPr>
        <xdr:cNvPr id="111" name="フローチャート : 判断 110"/>
        <xdr:cNvSpPr/>
      </xdr:nvSpPr>
      <xdr:spPr bwMode="auto">
        <a:xfrm>
          <a:off x="5600700" y="683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171642</xdr:rowOff>
    </xdr:from>
    <xdr:to>
      <xdr:col>4</xdr:col>
      <xdr:colOff>469900</xdr:colOff>
      <xdr:row>35</xdr:row>
      <xdr:rowOff>153812</xdr:rowOff>
    </xdr:to>
    <xdr:cxnSp macro="">
      <xdr:nvCxnSpPr>
        <xdr:cNvPr id="112" name="直線コネクタ 111"/>
        <xdr:cNvCxnSpPr/>
      </xdr:nvCxnSpPr>
      <xdr:spPr bwMode="auto">
        <a:xfrm>
          <a:off x="4305300" y="6439092"/>
          <a:ext cx="698500" cy="3250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242925</xdr:rowOff>
    </xdr:from>
    <xdr:to>
      <xdr:col>4</xdr:col>
      <xdr:colOff>520700</xdr:colOff>
      <xdr:row>36</xdr:row>
      <xdr:rowOff>1625</xdr:rowOff>
    </xdr:to>
    <xdr:sp macro="" textlink="">
      <xdr:nvSpPr>
        <xdr:cNvPr id="113" name="フローチャート : 判断 112"/>
        <xdr:cNvSpPr/>
      </xdr:nvSpPr>
      <xdr:spPr bwMode="auto">
        <a:xfrm>
          <a:off x="4953000" y="6853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329302</xdr:rowOff>
    </xdr:from>
    <xdr:ext cx="736600" cy="259045"/>
    <xdr:sp macro="" textlink="">
      <xdr:nvSpPr>
        <xdr:cNvPr id="114" name="テキスト ボックス 113"/>
        <xdr:cNvSpPr txBox="1"/>
      </xdr:nvSpPr>
      <xdr:spPr>
        <a:xfrm>
          <a:off x="4622800" y="6939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34,934</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171642</xdr:rowOff>
    </xdr:from>
    <xdr:to>
      <xdr:col>3</xdr:col>
      <xdr:colOff>904875</xdr:colOff>
      <xdr:row>34</xdr:row>
      <xdr:rowOff>217046</xdr:rowOff>
    </xdr:to>
    <xdr:cxnSp macro="">
      <xdr:nvCxnSpPr>
        <xdr:cNvPr id="115" name="直線コネクタ 114"/>
        <xdr:cNvCxnSpPr/>
      </xdr:nvCxnSpPr>
      <xdr:spPr bwMode="auto">
        <a:xfrm flipV="1">
          <a:off x="3606800" y="6439092"/>
          <a:ext cx="698500" cy="454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224627</xdr:rowOff>
    </xdr:from>
    <xdr:to>
      <xdr:col>3</xdr:col>
      <xdr:colOff>955675</xdr:colOff>
      <xdr:row>35</xdr:row>
      <xdr:rowOff>326227</xdr:rowOff>
    </xdr:to>
    <xdr:sp macro="" textlink="">
      <xdr:nvSpPr>
        <xdr:cNvPr id="116" name="フローチャート : 判断 115"/>
        <xdr:cNvSpPr/>
      </xdr:nvSpPr>
      <xdr:spPr bwMode="auto">
        <a:xfrm>
          <a:off x="4254500" y="68349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311004</xdr:rowOff>
    </xdr:from>
    <xdr:ext cx="762000" cy="259045"/>
    <xdr:sp macro="" textlink="">
      <xdr:nvSpPr>
        <xdr:cNvPr id="117" name="テキスト ボックス 116"/>
        <xdr:cNvSpPr txBox="1"/>
      </xdr:nvSpPr>
      <xdr:spPr>
        <a:xfrm>
          <a:off x="3924300" y="6921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6506</xdr:rowOff>
    </xdr:from>
    <xdr:to>
      <xdr:col>3</xdr:col>
      <xdr:colOff>206375</xdr:colOff>
      <xdr:row>34</xdr:row>
      <xdr:rowOff>217046</xdr:rowOff>
    </xdr:to>
    <xdr:cxnSp macro="">
      <xdr:nvCxnSpPr>
        <xdr:cNvPr id="118" name="直線コネクタ 117"/>
        <xdr:cNvCxnSpPr/>
      </xdr:nvCxnSpPr>
      <xdr:spPr bwMode="auto">
        <a:xfrm>
          <a:off x="2908300" y="6273956"/>
          <a:ext cx="698500" cy="2105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192895</xdr:rowOff>
    </xdr:from>
    <xdr:to>
      <xdr:col>3</xdr:col>
      <xdr:colOff>257175</xdr:colOff>
      <xdr:row>35</xdr:row>
      <xdr:rowOff>294495</xdr:rowOff>
    </xdr:to>
    <xdr:sp macro="" textlink="">
      <xdr:nvSpPr>
        <xdr:cNvPr id="119" name="フローチャート : 判断 118"/>
        <xdr:cNvSpPr/>
      </xdr:nvSpPr>
      <xdr:spPr bwMode="auto">
        <a:xfrm>
          <a:off x="3556000" y="68032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279272</xdr:rowOff>
    </xdr:from>
    <xdr:ext cx="762000" cy="259045"/>
    <xdr:sp macro="" textlink="">
      <xdr:nvSpPr>
        <xdr:cNvPr id="120" name="テキスト ボックス 119"/>
        <xdr:cNvSpPr txBox="1"/>
      </xdr:nvSpPr>
      <xdr:spPr>
        <a:xfrm>
          <a:off x="3225800" y="6889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155698</xdr:rowOff>
    </xdr:from>
    <xdr:to>
      <xdr:col>2</xdr:col>
      <xdr:colOff>692150</xdr:colOff>
      <xdr:row>35</xdr:row>
      <xdr:rowOff>257298</xdr:rowOff>
    </xdr:to>
    <xdr:sp macro="" textlink="">
      <xdr:nvSpPr>
        <xdr:cNvPr id="121" name="フローチャート : 判断 120"/>
        <xdr:cNvSpPr/>
      </xdr:nvSpPr>
      <xdr:spPr bwMode="auto">
        <a:xfrm>
          <a:off x="2857500" y="67660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242075</xdr:rowOff>
    </xdr:from>
    <xdr:ext cx="762000" cy="259045"/>
    <xdr:sp macro="" textlink="">
      <xdr:nvSpPr>
        <xdr:cNvPr id="122" name="テキスト ボックス 121"/>
        <xdr:cNvSpPr txBox="1"/>
      </xdr:nvSpPr>
      <xdr:spPr>
        <a:xfrm>
          <a:off x="2527300" y="685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61864</xdr:rowOff>
    </xdr:from>
    <xdr:to>
      <xdr:col>5</xdr:col>
      <xdr:colOff>34925</xdr:colOff>
      <xdr:row>35</xdr:row>
      <xdr:rowOff>163464</xdr:rowOff>
    </xdr:to>
    <xdr:sp macro="" textlink="">
      <xdr:nvSpPr>
        <xdr:cNvPr id="128" name="円/楕円 127"/>
        <xdr:cNvSpPr/>
      </xdr:nvSpPr>
      <xdr:spPr bwMode="auto">
        <a:xfrm>
          <a:off x="5600700" y="66722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249841</xdr:rowOff>
    </xdr:from>
    <xdr:ext cx="762000" cy="259045"/>
    <xdr:sp macro="" textlink="">
      <xdr:nvSpPr>
        <xdr:cNvPr id="129" name="人口1人当たり決算額の推移該当値テキスト445"/>
        <xdr:cNvSpPr txBox="1"/>
      </xdr:nvSpPr>
      <xdr:spPr>
        <a:xfrm>
          <a:off x="5740400" y="6517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51,567</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103012</xdr:rowOff>
    </xdr:from>
    <xdr:to>
      <xdr:col>4</xdr:col>
      <xdr:colOff>520700</xdr:colOff>
      <xdr:row>35</xdr:row>
      <xdr:rowOff>204612</xdr:rowOff>
    </xdr:to>
    <xdr:sp macro="" textlink="">
      <xdr:nvSpPr>
        <xdr:cNvPr id="130" name="円/楕円 129"/>
        <xdr:cNvSpPr/>
      </xdr:nvSpPr>
      <xdr:spPr bwMode="auto">
        <a:xfrm>
          <a:off x="4953000" y="67133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214789</xdr:rowOff>
    </xdr:from>
    <xdr:ext cx="736600" cy="259045"/>
    <xdr:sp macro="" textlink="">
      <xdr:nvSpPr>
        <xdr:cNvPr id="131" name="テキスト ボックス 130"/>
        <xdr:cNvSpPr txBox="1"/>
      </xdr:nvSpPr>
      <xdr:spPr>
        <a:xfrm>
          <a:off x="4622800" y="64822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47,787</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120842</xdr:rowOff>
    </xdr:from>
    <xdr:to>
      <xdr:col>3</xdr:col>
      <xdr:colOff>955675</xdr:colOff>
      <xdr:row>34</xdr:row>
      <xdr:rowOff>222442</xdr:rowOff>
    </xdr:to>
    <xdr:sp macro="" textlink="">
      <xdr:nvSpPr>
        <xdr:cNvPr id="132" name="円/楕円 131"/>
        <xdr:cNvSpPr/>
      </xdr:nvSpPr>
      <xdr:spPr bwMode="auto">
        <a:xfrm>
          <a:off x="4254500" y="63882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232619</xdr:rowOff>
    </xdr:from>
    <xdr:ext cx="762000" cy="259045"/>
    <xdr:sp macro="" textlink="">
      <xdr:nvSpPr>
        <xdr:cNvPr id="133" name="テキスト ボックス 132"/>
        <xdr:cNvSpPr txBox="1"/>
      </xdr:nvSpPr>
      <xdr:spPr>
        <a:xfrm>
          <a:off x="3924300" y="6157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77,649</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166246</xdr:rowOff>
    </xdr:from>
    <xdr:to>
      <xdr:col>3</xdr:col>
      <xdr:colOff>257175</xdr:colOff>
      <xdr:row>34</xdr:row>
      <xdr:rowOff>267846</xdr:rowOff>
    </xdr:to>
    <xdr:sp macro="" textlink="">
      <xdr:nvSpPr>
        <xdr:cNvPr id="134" name="円/楕円 133"/>
        <xdr:cNvSpPr/>
      </xdr:nvSpPr>
      <xdr:spPr bwMode="auto">
        <a:xfrm>
          <a:off x="3556000" y="64336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278023</xdr:rowOff>
    </xdr:from>
    <xdr:ext cx="762000" cy="259045"/>
    <xdr:sp macro="" textlink="">
      <xdr:nvSpPr>
        <xdr:cNvPr id="135" name="テキスト ボックス 134"/>
        <xdr:cNvSpPr txBox="1"/>
      </xdr:nvSpPr>
      <xdr:spPr>
        <a:xfrm>
          <a:off x="3225800" y="620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73,478</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298606</xdr:rowOff>
    </xdr:from>
    <xdr:to>
      <xdr:col>2</xdr:col>
      <xdr:colOff>692150</xdr:colOff>
      <xdr:row>34</xdr:row>
      <xdr:rowOff>57306</xdr:rowOff>
    </xdr:to>
    <xdr:sp macro="" textlink="">
      <xdr:nvSpPr>
        <xdr:cNvPr id="136" name="円/楕円 135"/>
        <xdr:cNvSpPr/>
      </xdr:nvSpPr>
      <xdr:spPr bwMode="auto">
        <a:xfrm>
          <a:off x="2857500" y="62231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67483</xdr:rowOff>
    </xdr:from>
    <xdr:ext cx="762000" cy="259045"/>
    <xdr:sp macro="" textlink="">
      <xdr:nvSpPr>
        <xdr:cNvPr id="137" name="テキスト ボックス 136"/>
        <xdr:cNvSpPr txBox="1"/>
      </xdr:nvSpPr>
      <xdr:spPr>
        <a:xfrm>
          <a:off x="2527300" y="599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92,819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島根県飯南町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5,083
5,050
242.88
8,210,290
8,093,353
80,604
4,165,509
9,732,107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47.7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86,296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77338</xdr:rowOff>
    </xdr:from>
    <xdr:to>
      <xdr:col>6</xdr:col>
      <xdr:colOff>510540</xdr:colOff>
      <xdr:row>38</xdr:row>
      <xdr:rowOff>86809</xdr:rowOff>
    </xdr:to>
    <xdr:cxnSp macro="">
      <xdr:nvCxnSpPr>
        <xdr:cNvPr id="56" name="直線コネクタ 55"/>
        <xdr:cNvCxnSpPr/>
      </xdr:nvCxnSpPr>
      <xdr:spPr>
        <a:xfrm flipV="1">
          <a:off x="4633595" y="5220838"/>
          <a:ext cx="1270" cy="1381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90636</xdr:rowOff>
    </xdr:from>
    <xdr:ext cx="534377" cy="259045"/>
    <xdr:sp macro="" textlink="">
      <xdr:nvSpPr>
        <xdr:cNvPr id="57" name="人件費最小値テキスト"/>
        <xdr:cNvSpPr txBox="1"/>
      </xdr:nvSpPr>
      <xdr:spPr>
        <a:xfrm>
          <a:off x="4686300" y="660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66,941</a:t>
          </a:r>
          <a:endParaRPr kumimoji="1" lang="ja-JP" altLang="en-US" sz="1000" b="1">
            <a:latin typeface="ＭＳ Ｐゴシック"/>
          </a:endParaRPr>
        </a:p>
      </xdr:txBody>
    </xdr:sp>
    <xdr:clientData/>
  </xdr:oneCellAnchor>
  <xdr:twoCellAnchor>
    <xdr:from>
      <xdr:col>6</xdr:col>
      <xdr:colOff>422275</xdr:colOff>
      <xdr:row>38</xdr:row>
      <xdr:rowOff>86809</xdr:rowOff>
    </xdr:from>
    <xdr:to>
      <xdr:col>6</xdr:col>
      <xdr:colOff>600075</xdr:colOff>
      <xdr:row>38</xdr:row>
      <xdr:rowOff>86809</xdr:rowOff>
    </xdr:to>
    <xdr:cxnSp macro="">
      <xdr:nvCxnSpPr>
        <xdr:cNvPr id="58" name="直線コネクタ 57"/>
        <xdr:cNvCxnSpPr/>
      </xdr:nvCxnSpPr>
      <xdr:spPr>
        <a:xfrm>
          <a:off x="4546600" y="6601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24015</xdr:rowOff>
    </xdr:from>
    <xdr:ext cx="599010" cy="259045"/>
    <xdr:sp macro="" textlink="">
      <xdr:nvSpPr>
        <xdr:cNvPr id="59" name="人件費最大値テキスト"/>
        <xdr:cNvSpPr txBox="1"/>
      </xdr:nvSpPr>
      <xdr:spPr>
        <a:xfrm>
          <a:off x="4686300" y="4996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248,184</a:t>
          </a:r>
          <a:endParaRPr kumimoji="1" lang="ja-JP" altLang="en-US" sz="1000" b="1">
            <a:latin typeface="ＭＳ Ｐゴシック"/>
          </a:endParaRPr>
        </a:p>
      </xdr:txBody>
    </xdr:sp>
    <xdr:clientData/>
  </xdr:oneCellAnchor>
  <xdr:twoCellAnchor>
    <xdr:from>
      <xdr:col>6</xdr:col>
      <xdr:colOff>422275</xdr:colOff>
      <xdr:row>30</xdr:row>
      <xdr:rowOff>77338</xdr:rowOff>
    </xdr:from>
    <xdr:to>
      <xdr:col>6</xdr:col>
      <xdr:colOff>600075</xdr:colOff>
      <xdr:row>30</xdr:row>
      <xdr:rowOff>77338</xdr:rowOff>
    </xdr:to>
    <xdr:cxnSp macro="">
      <xdr:nvCxnSpPr>
        <xdr:cNvPr id="60" name="直線コネクタ 59"/>
        <xdr:cNvCxnSpPr/>
      </xdr:nvCxnSpPr>
      <xdr:spPr>
        <a:xfrm>
          <a:off x="4546600" y="5220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150757</xdr:rowOff>
    </xdr:from>
    <xdr:to>
      <xdr:col>6</xdr:col>
      <xdr:colOff>511175</xdr:colOff>
      <xdr:row>33</xdr:row>
      <xdr:rowOff>158110</xdr:rowOff>
    </xdr:to>
    <xdr:cxnSp macro="">
      <xdr:nvCxnSpPr>
        <xdr:cNvPr id="61" name="直線コネクタ 60"/>
        <xdr:cNvCxnSpPr/>
      </xdr:nvCxnSpPr>
      <xdr:spPr>
        <a:xfrm flipV="1">
          <a:off x="3797300" y="5808607"/>
          <a:ext cx="838200" cy="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13218</xdr:rowOff>
    </xdr:from>
    <xdr:ext cx="599010" cy="259045"/>
    <xdr:sp macro="" textlink="">
      <xdr:nvSpPr>
        <xdr:cNvPr id="62" name="人件費平均値テキスト"/>
        <xdr:cNvSpPr txBox="1"/>
      </xdr:nvSpPr>
      <xdr:spPr>
        <a:xfrm>
          <a:off x="4686300" y="60139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134,601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34791</xdr:rowOff>
    </xdr:from>
    <xdr:to>
      <xdr:col>6</xdr:col>
      <xdr:colOff>561975</xdr:colOff>
      <xdr:row>35</xdr:row>
      <xdr:rowOff>136391</xdr:rowOff>
    </xdr:to>
    <xdr:sp macro="" textlink="">
      <xdr:nvSpPr>
        <xdr:cNvPr id="63" name="フローチャート : 判断 62"/>
        <xdr:cNvSpPr/>
      </xdr:nvSpPr>
      <xdr:spPr>
        <a:xfrm>
          <a:off x="45847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158110</xdr:rowOff>
    </xdr:from>
    <xdr:to>
      <xdr:col>5</xdr:col>
      <xdr:colOff>358775</xdr:colOff>
      <xdr:row>34</xdr:row>
      <xdr:rowOff>41151</xdr:rowOff>
    </xdr:to>
    <xdr:cxnSp macro="">
      <xdr:nvCxnSpPr>
        <xdr:cNvPr id="64" name="直線コネクタ 63"/>
        <xdr:cNvCxnSpPr/>
      </xdr:nvCxnSpPr>
      <xdr:spPr>
        <a:xfrm flipV="1">
          <a:off x="2908300" y="5815960"/>
          <a:ext cx="889000" cy="5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42418</xdr:rowOff>
    </xdr:from>
    <xdr:to>
      <xdr:col>5</xdr:col>
      <xdr:colOff>409575</xdr:colOff>
      <xdr:row>35</xdr:row>
      <xdr:rowOff>144018</xdr:rowOff>
    </xdr:to>
    <xdr:sp macro="" textlink="">
      <xdr:nvSpPr>
        <xdr:cNvPr id="65" name="フローチャート : 判断 64"/>
        <xdr:cNvSpPr/>
      </xdr:nvSpPr>
      <xdr:spPr>
        <a:xfrm>
          <a:off x="3746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135145</xdr:rowOff>
    </xdr:from>
    <xdr:ext cx="599010" cy="259045"/>
    <xdr:sp macro="" textlink="">
      <xdr:nvSpPr>
        <xdr:cNvPr id="66" name="テキスト ボックス 65"/>
        <xdr:cNvSpPr txBox="1"/>
      </xdr:nvSpPr>
      <xdr:spPr>
        <a:xfrm>
          <a:off x="3497794" y="6135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133,600</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41151</xdr:rowOff>
    </xdr:from>
    <xdr:to>
      <xdr:col>4</xdr:col>
      <xdr:colOff>155575</xdr:colOff>
      <xdr:row>34</xdr:row>
      <xdr:rowOff>91092</xdr:rowOff>
    </xdr:to>
    <xdr:cxnSp macro="">
      <xdr:nvCxnSpPr>
        <xdr:cNvPr id="67" name="直線コネクタ 66"/>
        <xdr:cNvCxnSpPr/>
      </xdr:nvCxnSpPr>
      <xdr:spPr>
        <a:xfrm flipV="1">
          <a:off x="2019300" y="5870451"/>
          <a:ext cx="889000" cy="49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7496</xdr:rowOff>
    </xdr:from>
    <xdr:to>
      <xdr:col>4</xdr:col>
      <xdr:colOff>206375</xdr:colOff>
      <xdr:row>35</xdr:row>
      <xdr:rowOff>109096</xdr:rowOff>
    </xdr:to>
    <xdr:sp macro="" textlink="">
      <xdr:nvSpPr>
        <xdr:cNvPr id="68" name="フローチャート : 判断 67"/>
        <xdr:cNvSpPr/>
      </xdr:nvSpPr>
      <xdr:spPr>
        <a:xfrm>
          <a:off x="2857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100223</xdr:rowOff>
    </xdr:from>
    <xdr:ext cx="599010" cy="259045"/>
    <xdr:sp macro="" textlink="">
      <xdr:nvSpPr>
        <xdr:cNvPr id="69" name="テキスト ボックス 68"/>
        <xdr:cNvSpPr txBox="1"/>
      </xdr:nvSpPr>
      <xdr:spPr>
        <a:xfrm>
          <a:off x="2608794" y="610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138,183</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91092</xdr:rowOff>
    </xdr:from>
    <xdr:to>
      <xdr:col>2</xdr:col>
      <xdr:colOff>638175</xdr:colOff>
      <xdr:row>34</xdr:row>
      <xdr:rowOff>96883</xdr:rowOff>
    </xdr:to>
    <xdr:cxnSp macro="">
      <xdr:nvCxnSpPr>
        <xdr:cNvPr id="70" name="直線コネクタ 69"/>
        <xdr:cNvCxnSpPr/>
      </xdr:nvCxnSpPr>
      <xdr:spPr>
        <a:xfrm flipV="1">
          <a:off x="1130300" y="5920392"/>
          <a:ext cx="8890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47424</xdr:rowOff>
    </xdr:from>
    <xdr:to>
      <xdr:col>3</xdr:col>
      <xdr:colOff>3175</xdr:colOff>
      <xdr:row>35</xdr:row>
      <xdr:rowOff>149024</xdr:rowOff>
    </xdr:to>
    <xdr:sp macro="" textlink="">
      <xdr:nvSpPr>
        <xdr:cNvPr id="71" name="フローチャート : 判断 70"/>
        <xdr:cNvSpPr/>
      </xdr:nvSpPr>
      <xdr:spPr>
        <a:xfrm>
          <a:off x="1968500" y="604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140151</xdr:rowOff>
    </xdr:from>
    <xdr:ext cx="599010" cy="259045"/>
    <xdr:sp macro="" textlink="">
      <xdr:nvSpPr>
        <xdr:cNvPr id="72" name="テキスト ボックス 71"/>
        <xdr:cNvSpPr txBox="1"/>
      </xdr:nvSpPr>
      <xdr:spPr>
        <a:xfrm>
          <a:off x="1719794" y="614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132,943</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39873</xdr:rowOff>
    </xdr:from>
    <xdr:to>
      <xdr:col>1</xdr:col>
      <xdr:colOff>485775</xdr:colOff>
      <xdr:row>35</xdr:row>
      <xdr:rowOff>141473</xdr:rowOff>
    </xdr:to>
    <xdr:sp macro="" textlink="">
      <xdr:nvSpPr>
        <xdr:cNvPr id="73" name="フローチャート : 判断 72"/>
        <xdr:cNvSpPr/>
      </xdr:nvSpPr>
      <xdr:spPr>
        <a:xfrm>
          <a:off x="1079500" y="604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132600</xdr:rowOff>
    </xdr:from>
    <xdr:ext cx="599010" cy="259045"/>
    <xdr:sp macro="" textlink="">
      <xdr:nvSpPr>
        <xdr:cNvPr id="74" name="テキスト ボックス 73"/>
        <xdr:cNvSpPr txBox="1"/>
      </xdr:nvSpPr>
      <xdr:spPr>
        <a:xfrm>
          <a:off x="830794" y="6133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133,934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99957</xdr:rowOff>
    </xdr:from>
    <xdr:to>
      <xdr:col>6</xdr:col>
      <xdr:colOff>561975</xdr:colOff>
      <xdr:row>34</xdr:row>
      <xdr:rowOff>30107</xdr:rowOff>
    </xdr:to>
    <xdr:sp macro="" textlink="">
      <xdr:nvSpPr>
        <xdr:cNvPr id="80" name="円/楕円 79"/>
        <xdr:cNvSpPr/>
      </xdr:nvSpPr>
      <xdr:spPr>
        <a:xfrm>
          <a:off x="4584700" y="5757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122834</xdr:rowOff>
    </xdr:from>
    <xdr:ext cx="599010" cy="259045"/>
    <xdr:sp macro="" textlink="">
      <xdr:nvSpPr>
        <xdr:cNvPr id="81" name="人件費該当値テキスト"/>
        <xdr:cNvSpPr txBox="1"/>
      </xdr:nvSpPr>
      <xdr:spPr>
        <a:xfrm>
          <a:off x="4686300" y="5609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171,049</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107310</xdr:rowOff>
    </xdr:from>
    <xdr:to>
      <xdr:col>5</xdr:col>
      <xdr:colOff>409575</xdr:colOff>
      <xdr:row>34</xdr:row>
      <xdr:rowOff>37460</xdr:rowOff>
    </xdr:to>
    <xdr:sp macro="" textlink="">
      <xdr:nvSpPr>
        <xdr:cNvPr id="82" name="円/楕円 81"/>
        <xdr:cNvSpPr/>
      </xdr:nvSpPr>
      <xdr:spPr>
        <a:xfrm>
          <a:off x="3746500" y="576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32</xdr:row>
      <xdr:rowOff>53987</xdr:rowOff>
    </xdr:from>
    <xdr:ext cx="599010" cy="259045"/>
    <xdr:sp macro="" textlink="">
      <xdr:nvSpPr>
        <xdr:cNvPr id="83" name="テキスト ボックス 82"/>
        <xdr:cNvSpPr txBox="1"/>
      </xdr:nvSpPr>
      <xdr:spPr>
        <a:xfrm>
          <a:off x="3497794" y="5540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170,084</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161801</xdr:rowOff>
    </xdr:from>
    <xdr:to>
      <xdr:col>4</xdr:col>
      <xdr:colOff>206375</xdr:colOff>
      <xdr:row>34</xdr:row>
      <xdr:rowOff>91951</xdr:rowOff>
    </xdr:to>
    <xdr:sp macro="" textlink="">
      <xdr:nvSpPr>
        <xdr:cNvPr id="84" name="円/楕円 83"/>
        <xdr:cNvSpPr/>
      </xdr:nvSpPr>
      <xdr:spPr>
        <a:xfrm>
          <a:off x="2857500" y="5819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32</xdr:row>
      <xdr:rowOff>108478</xdr:rowOff>
    </xdr:from>
    <xdr:ext cx="599010" cy="259045"/>
    <xdr:sp macro="" textlink="">
      <xdr:nvSpPr>
        <xdr:cNvPr id="85" name="テキスト ボックス 84"/>
        <xdr:cNvSpPr txBox="1"/>
      </xdr:nvSpPr>
      <xdr:spPr>
        <a:xfrm>
          <a:off x="2608794" y="5594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162,933</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40292</xdr:rowOff>
    </xdr:from>
    <xdr:to>
      <xdr:col>3</xdr:col>
      <xdr:colOff>3175</xdr:colOff>
      <xdr:row>34</xdr:row>
      <xdr:rowOff>141892</xdr:rowOff>
    </xdr:to>
    <xdr:sp macro="" textlink="">
      <xdr:nvSpPr>
        <xdr:cNvPr id="86" name="円/楕円 85"/>
        <xdr:cNvSpPr/>
      </xdr:nvSpPr>
      <xdr:spPr>
        <a:xfrm>
          <a:off x="1968500" y="586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32</xdr:row>
      <xdr:rowOff>158419</xdr:rowOff>
    </xdr:from>
    <xdr:ext cx="599010" cy="259045"/>
    <xdr:sp macro="" textlink="">
      <xdr:nvSpPr>
        <xdr:cNvPr id="87" name="テキスト ボックス 86"/>
        <xdr:cNvSpPr txBox="1"/>
      </xdr:nvSpPr>
      <xdr:spPr>
        <a:xfrm>
          <a:off x="1719794" y="5644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156,379</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46083</xdr:rowOff>
    </xdr:from>
    <xdr:to>
      <xdr:col>1</xdr:col>
      <xdr:colOff>485775</xdr:colOff>
      <xdr:row>34</xdr:row>
      <xdr:rowOff>147683</xdr:rowOff>
    </xdr:to>
    <xdr:sp macro="" textlink="">
      <xdr:nvSpPr>
        <xdr:cNvPr id="88" name="円/楕円 87"/>
        <xdr:cNvSpPr/>
      </xdr:nvSpPr>
      <xdr:spPr>
        <a:xfrm>
          <a:off x="1079500" y="5875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32</xdr:row>
      <xdr:rowOff>164210</xdr:rowOff>
    </xdr:from>
    <xdr:ext cx="599010" cy="259045"/>
    <xdr:sp macro="" textlink="">
      <xdr:nvSpPr>
        <xdr:cNvPr id="89" name="テキスト ボックス 88"/>
        <xdr:cNvSpPr txBox="1"/>
      </xdr:nvSpPr>
      <xdr:spPr>
        <a:xfrm>
          <a:off x="830794" y="5650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155,619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76,975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43018</xdr:rowOff>
    </xdr:from>
    <xdr:to>
      <xdr:col>6</xdr:col>
      <xdr:colOff>510540</xdr:colOff>
      <xdr:row>58</xdr:row>
      <xdr:rowOff>144211</xdr:rowOff>
    </xdr:to>
    <xdr:cxnSp macro="">
      <xdr:nvCxnSpPr>
        <xdr:cNvPr id="114" name="直線コネクタ 113"/>
        <xdr:cNvCxnSpPr/>
      </xdr:nvCxnSpPr>
      <xdr:spPr>
        <a:xfrm flipV="1">
          <a:off x="4633595" y="8786968"/>
          <a:ext cx="1270" cy="130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148038</xdr:rowOff>
    </xdr:from>
    <xdr:ext cx="534377" cy="259045"/>
    <xdr:sp macro="" textlink="">
      <xdr:nvSpPr>
        <xdr:cNvPr id="115" name="物件費最小値テキスト"/>
        <xdr:cNvSpPr txBox="1"/>
      </xdr:nvSpPr>
      <xdr:spPr>
        <a:xfrm>
          <a:off x="4686300" y="1009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59,408</a:t>
          </a:r>
          <a:endParaRPr kumimoji="1" lang="ja-JP" altLang="en-US" sz="1000" b="1">
            <a:latin typeface="ＭＳ Ｐゴシック"/>
          </a:endParaRPr>
        </a:p>
      </xdr:txBody>
    </xdr:sp>
    <xdr:clientData/>
  </xdr:oneCellAnchor>
  <xdr:twoCellAnchor>
    <xdr:from>
      <xdr:col>6</xdr:col>
      <xdr:colOff>422275</xdr:colOff>
      <xdr:row>58</xdr:row>
      <xdr:rowOff>144211</xdr:rowOff>
    </xdr:from>
    <xdr:to>
      <xdr:col>6</xdr:col>
      <xdr:colOff>600075</xdr:colOff>
      <xdr:row>58</xdr:row>
      <xdr:rowOff>144211</xdr:rowOff>
    </xdr:to>
    <xdr:cxnSp macro="">
      <xdr:nvCxnSpPr>
        <xdr:cNvPr id="116" name="直線コネクタ 115"/>
        <xdr:cNvCxnSpPr/>
      </xdr:nvCxnSpPr>
      <xdr:spPr>
        <a:xfrm>
          <a:off x="4546600" y="10088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161145</xdr:rowOff>
    </xdr:from>
    <xdr:ext cx="599010" cy="259045"/>
    <xdr:sp macro="" textlink="">
      <xdr:nvSpPr>
        <xdr:cNvPr id="117" name="物件費最大値テキスト"/>
        <xdr:cNvSpPr txBox="1"/>
      </xdr:nvSpPr>
      <xdr:spPr>
        <a:xfrm>
          <a:off x="4686300" y="8562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230,188</a:t>
          </a:r>
          <a:endParaRPr kumimoji="1" lang="ja-JP" altLang="en-US" sz="1000" b="1">
            <a:latin typeface="ＭＳ Ｐゴシック"/>
          </a:endParaRPr>
        </a:p>
      </xdr:txBody>
    </xdr:sp>
    <xdr:clientData/>
  </xdr:oneCellAnchor>
  <xdr:twoCellAnchor>
    <xdr:from>
      <xdr:col>6</xdr:col>
      <xdr:colOff>422275</xdr:colOff>
      <xdr:row>51</xdr:row>
      <xdr:rowOff>43018</xdr:rowOff>
    </xdr:from>
    <xdr:to>
      <xdr:col>6</xdr:col>
      <xdr:colOff>600075</xdr:colOff>
      <xdr:row>51</xdr:row>
      <xdr:rowOff>43018</xdr:rowOff>
    </xdr:to>
    <xdr:cxnSp macro="">
      <xdr:nvCxnSpPr>
        <xdr:cNvPr id="118" name="直線コネクタ 117"/>
        <xdr:cNvCxnSpPr/>
      </xdr:nvCxnSpPr>
      <xdr:spPr>
        <a:xfrm>
          <a:off x="4546600" y="8786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53</xdr:row>
      <xdr:rowOff>84112</xdr:rowOff>
    </xdr:from>
    <xdr:to>
      <xdr:col>6</xdr:col>
      <xdr:colOff>511175</xdr:colOff>
      <xdr:row>53</xdr:row>
      <xdr:rowOff>102736</xdr:rowOff>
    </xdr:to>
    <xdr:cxnSp macro="">
      <xdr:nvCxnSpPr>
        <xdr:cNvPr id="119" name="直線コネクタ 118"/>
        <xdr:cNvCxnSpPr/>
      </xdr:nvCxnSpPr>
      <xdr:spPr>
        <a:xfrm>
          <a:off x="3797300" y="9170962"/>
          <a:ext cx="838200" cy="18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34622</xdr:rowOff>
    </xdr:from>
    <xdr:ext cx="599010" cy="259045"/>
    <xdr:sp macro="" textlink="">
      <xdr:nvSpPr>
        <xdr:cNvPr id="120" name="物件費平均値テキスト"/>
        <xdr:cNvSpPr txBox="1"/>
      </xdr:nvSpPr>
      <xdr:spPr>
        <a:xfrm>
          <a:off x="4686300" y="94643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131,792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56195</xdr:rowOff>
    </xdr:from>
    <xdr:to>
      <xdr:col>6</xdr:col>
      <xdr:colOff>561975</xdr:colOff>
      <xdr:row>55</xdr:row>
      <xdr:rowOff>157795</xdr:rowOff>
    </xdr:to>
    <xdr:sp macro="" textlink="">
      <xdr:nvSpPr>
        <xdr:cNvPr id="121" name="フローチャート : 判断 120"/>
        <xdr:cNvSpPr/>
      </xdr:nvSpPr>
      <xdr:spPr>
        <a:xfrm>
          <a:off x="4584700" y="9485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53</xdr:row>
      <xdr:rowOff>59568</xdr:rowOff>
    </xdr:from>
    <xdr:to>
      <xdr:col>5</xdr:col>
      <xdr:colOff>358775</xdr:colOff>
      <xdr:row>53</xdr:row>
      <xdr:rowOff>84112</xdr:rowOff>
    </xdr:to>
    <xdr:cxnSp macro="">
      <xdr:nvCxnSpPr>
        <xdr:cNvPr id="122" name="直線コネクタ 121"/>
        <xdr:cNvCxnSpPr/>
      </xdr:nvCxnSpPr>
      <xdr:spPr>
        <a:xfrm>
          <a:off x="2908300" y="9146418"/>
          <a:ext cx="889000" cy="2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118108</xdr:rowOff>
    </xdr:from>
    <xdr:to>
      <xdr:col>5</xdr:col>
      <xdr:colOff>409575</xdr:colOff>
      <xdr:row>56</xdr:row>
      <xdr:rowOff>48258</xdr:rowOff>
    </xdr:to>
    <xdr:sp macro="" textlink="">
      <xdr:nvSpPr>
        <xdr:cNvPr id="123" name="フローチャート : 判断 122"/>
        <xdr:cNvSpPr/>
      </xdr:nvSpPr>
      <xdr:spPr>
        <a:xfrm>
          <a:off x="3746500" y="954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39385</xdr:rowOff>
    </xdr:from>
    <xdr:ext cx="599010" cy="259045"/>
    <xdr:sp macro="" textlink="">
      <xdr:nvSpPr>
        <xdr:cNvPr id="124" name="テキスト ボックス 123"/>
        <xdr:cNvSpPr txBox="1"/>
      </xdr:nvSpPr>
      <xdr:spPr>
        <a:xfrm>
          <a:off x="3497794" y="9640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123,667</a:t>
          </a:r>
          <a:endParaRPr kumimoji="1" lang="ja-JP" altLang="en-US" sz="1000" b="1">
            <a:solidFill>
              <a:srgbClr val="000080"/>
            </a:solidFill>
            <a:latin typeface="ＭＳ Ｐゴシック"/>
          </a:endParaRPr>
        </a:p>
      </xdr:txBody>
    </xdr:sp>
    <xdr:clientData/>
  </xdr:oneCellAnchor>
  <xdr:twoCellAnchor>
    <xdr:from>
      <xdr:col>2</xdr:col>
      <xdr:colOff>638175</xdr:colOff>
      <xdr:row>53</xdr:row>
      <xdr:rowOff>59568</xdr:rowOff>
    </xdr:from>
    <xdr:to>
      <xdr:col>4</xdr:col>
      <xdr:colOff>155575</xdr:colOff>
      <xdr:row>54</xdr:row>
      <xdr:rowOff>112870</xdr:rowOff>
    </xdr:to>
    <xdr:cxnSp macro="">
      <xdr:nvCxnSpPr>
        <xdr:cNvPr id="125" name="直線コネクタ 124"/>
        <xdr:cNvCxnSpPr/>
      </xdr:nvCxnSpPr>
      <xdr:spPr>
        <a:xfrm flipV="1">
          <a:off x="2019300" y="9146418"/>
          <a:ext cx="889000" cy="224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131900</xdr:rowOff>
    </xdr:from>
    <xdr:to>
      <xdr:col>4</xdr:col>
      <xdr:colOff>206375</xdr:colOff>
      <xdr:row>56</xdr:row>
      <xdr:rowOff>62050</xdr:rowOff>
    </xdr:to>
    <xdr:sp macro="" textlink="">
      <xdr:nvSpPr>
        <xdr:cNvPr id="126" name="フローチャート : 判断 125"/>
        <xdr:cNvSpPr/>
      </xdr:nvSpPr>
      <xdr:spPr>
        <a:xfrm>
          <a:off x="2857500" y="956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53177</xdr:rowOff>
    </xdr:from>
    <xdr:ext cx="599010" cy="259045"/>
    <xdr:sp macro="" textlink="">
      <xdr:nvSpPr>
        <xdr:cNvPr id="127" name="テキスト ボックス 126"/>
        <xdr:cNvSpPr txBox="1"/>
      </xdr:nvSpPr>
      <xdr:spPr>
        <a:xfrm>
          <a:off x="2608794" y="9654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121,857</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112870</xdr:rowOff>
    </xdr:from>
    <xdr:to>
      <xdr:col>2</xdr:col>
      <xdr:colOff>638175</xdr:colOff>
      <xdr:row>55</xdr:row>
      <xdr:rowOff>48870</xdr:rowOff>
    </xdr:to>
    <xdr:cxnSp macro="">
      <xdr:nvCxnSpPr>
        <xdr:cNvPr id="128" name="直線コネクタ 127"/>
        <xdr:cNvCxnSpPr/>
      </xdr:nvCxnSpPr>
      <xdr:spPr>
        <a:xfrm flipV="1">
          <a:off x="1130300" y="9371170"/>
          <a:ext cx="889000" cy="107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19139</xdr:rowOff>
    </xdr:from>
    <xdr:to>
      <xdr:col>3</xdr:col>
      <xdr:colOff>3175</xdr:colOff>
      <xdr:row>56</xdr:row>
      <xdr:rowOff>120739</xdr:rowOff>
    </xdr:to>
    <xdr:sp macro="" textlink="">
      <xdr:nvSpPr>
        <xdr:cNvPr id="129" name="フローチャート : 判断 128"/>
        <xdr:cNvSpPr/>
      </xdr:nvSpPr>
      <xdr:spPr>
        <a:xfrm>
          <a:off x="1968500" y="962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111866</xdr:rowOff>
    </xdr:from>
    <xdr:ext cx="599010" cy="259045"/>
    <xdr:sp macro="" textlink="">
      <xdr:nvSpPr>
        <xdr:cNvPr id="130" name="テキスト ボックス 129"/>
        <xdr:cNvSpPr txBox="1"/>
      </xdr:nvSpPr>
      <xdr:spPr>
        <a:xfrm>
          <a:off x="1719794" y="9713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114,155</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83048</xdr:rowOff>
    </xdr:from>
    <xdr:to>
      <xdr:col>1</xdr:col>
      <xdr:colOff>485775</xdr:colOff>
      <xdr:row>57</xdr:row>
      <xdr:rowOff>13198</xdr:rowOff>
    </xdr:to>
    <xdr:sp macro="" textlink="">
      <xdr:nvSpPr>
        <xdr:cNvPr id="131" name="フローチャート : 判断 130"/>
        <xdr:cNvSpPr/>
      </xdr:nvSpPr>
      <xdr:spPr>
        <a:xfrm>
          <a:off x="1079500" y="968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4325</xdr:rowOff>
    </xdr:from>
    <xdr:ext cx="599010" cy="259045"/>
    <xdr:sp macro="" textlink="">
      <xdr:nvSpPr>
        <xdr:cNvPr id="132" name="テキスト ボックス 131"/>
        <xdr:cNvSpPr txBox="1"/>
      </xdr:nvSpPr>
      <xdr:spPr>
        <a:xfrm>
          <a:off x="830794" y="9776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53</xdr:row>
      <xdr:rowOff>51936</xdr:rowOff>
    </xdr:from>
    <xdr:to>
      <xdr:col>6</xdr:col>
      <xdr:colOff>561975</xdr:colOff>
      <xdr:row>53</xdr:row>
      <xdr:rowOff>153536</xdr:rowOff>
    </xdr:to>
    <xdr:sp macro="" textlink="">
      <xdr:nvSpPr>
        <xdr:cNvPr id="138" name="円/楕円 137"/>
        <xdr:cNvSpPr/>
      </xdr:nvSpPr>
      <xdr:spPr>
        <a:xfrm>
          <a:off x="4584700" y="913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52</xdr:row>
      <xdr:rowOff>74813</xdr:rowOff>
    </xdr:from>
    <xdr:ext cx="599010" cy="259045"/>
    <xdr:sp macro="" textlink="">
      <xdr:nvSpPr>
        <xdr:cNvPr id="139" name="物件費該当値テキスト"/>
        <xdr:cNvSpPr txBox="1"/>
      </xdr:nvSpPr>
      <xdr:spPr>
        <a:xfrm>
          <a:off x="4686300" y="8990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177,351</a:t>
          </a:r>
          <a:endParaRPr kumimoji="1" lang="ja-JP" altLang="en-US" sz="1000" b="1">
            <a:solidFill>
              <a:srgbClr val="FF0000"/>
            </a:solidFill>
            <a:latin typeface="ＭＳ Ｐゴシック"/>
          </a:endParaRPr>
        </a:p>
      </xdr:txBody>
    </xdr:sp>
    <xdr:clientData/>
  </xdr:oneCellAnchor>
  <xdr:twoCellAnchor>
    <xdr:from>
      <xdr:col>5</xdr:col>
      <xdr:colOff>307975</xdr:colOff>
      <xdr:row>53</xdr:row>
      <xdr:rowOff>33312</xdr:rowOff>
    </xdr:from>
    <xdr:to>
      <xdr:col>5</xdr:col>
      <xdr:colOff>409575</xdr:colOff>
      <xdr:row>53</xdr:row>
      <xdr:rowOff>134912</xdr:rowOff>
    </xdr:to>
    <xdr:sp macro="" textlink="">
      <xdr:nvSpPr>
        <xdr:cNvPr id="140" name="円/楕円 139"/>
        <xdr:cNvSpPr/>
      </xdr:nvSpPr>
      <xdr:spPr>
        <a:xfrm>
          <a:off x="3746500" y="912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51</xdr:row>
      <xdr:rowOff>151439</xdr:rowOff>
    </xdr:from>
    <xdr:ext cx="599010" cy="259045"/>
    <xdr:sp macro="" textlink="">
      <xdr:nvSpPr>
        <xdr:cNvPr id="141" name="テキスト ボックス 140"/>
        <xdr:cNvSpPr txBox="1"/>
      </xdr:nvSpPr>
      <xdr:spPr>
        <a:xfrm>
          <a:off x="3497794" y="8895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179,795</a:t>
          </a:r>
          <a:endParaRPr kumimoji="1" lang="ja-JP" altLang="en-US" sz="1000" b="1">
            <a:solidFill>
              <a:srgbClr val="FF0000"/>
            </a:solidFill>
            <a:latin typeface="ＭＳ Ｐゴシック"/>
          </a:endParaRPr>
        </a:p>
      </xdr:txBody>
    </xdr:sp>
    <xdr:clientData/>
  </xdr:oneCellAnchor>
  <xdr:twoCellAnchor>
    <xdr:from>
      <xdr:col>4</xdr:col>
      <xdr:colOff>104775</xdr:colOff>
      <xdr:row>53</xdr:row>
      <xdr:rowOff>8768</xdr:rowOff>
    </xdr:from>
    <xdr:to>
      <xdr:col>4</xdr:col>
      <xdr:colOff>206375</xdr:colOff>
      <xdr:row>53</xdr:row>
      <xdr:rowOff>110368</xdr:rowOff>
    </xdr:to>
    <xdr:sp macro="" textlink="">
      <xdr:nvSpPr>
        <xdr:cNvPr id="142" name="円/楕円 141"/>
        <xdr:cNvSpPr/>
      </xdr:nvSpPr>
      <xdr:spPr>
        <a:xfrm>
          <a:off x="2857500" y="9095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51</xdr:row>
      <xdr:rowOff>126895</xdr:rowOff>
    </xdr:from>
    <xdr:ext cx="599010" cy="259045"/>
    <xdr:sp macro="" textlink="">
      <xdr:nvSpPr>
        <xdr:cNvPr id="143" name="テキスト ボックス 142"/>
        <xdr:cNvSpPr txBox="1"/>
      </xdr:nvSpPr>
      <xdr:spPr>
        <a:xfrm>
          <a:off x="2608794" y="8870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183,016</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62070</xdr:rowOff>
    </xdr:from>
    <xdr:to>
      <xdr:col>3</xdr:col>
      <xdr:colOff>3175</xdr:colOff>
      <xdr:row>54</xdr:row>
      <xdr:rowOff>163670</xdr:rowOff>
    </xdr:to>
    <xdr:sp macro="" textlink="">
      <xdr:nvSpPr>
        <xdr:cNvPr id="144" name="円/楕円 143"/>
        <xdr:cNvSpPr/>
      </xdr:nvSpPr>
      <xdr:spPr>
        <a:xfrm>
          <a:off x="1968500" y="932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53</xdr:row>
      <xdr:rowOff>8747</xdr:rowOff>
    </xdr:from>
    <xdr:ext cx="599010" cy="259045"/>
    <xdr:sp macro="" textlink="">
      <xdr:nvSpPr>
        <xdr:cNvPr id="145" name="テキスト ボックス 144"/>
        <xdr:cNvSpPr txBox="1"/>
      </xdr:nvSpPr>
      <xdr:spPr>
        <a:xfrm>
          <a:off x="1719794" y="9095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153,521</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169520</xdr:rowOff>
    </xdr:from>
    <xdr:to>
      <xdr:col>1</xdr:col>
      <xdr:colOff>485775</xdr:colOff>
      <xdr:row>55</xdr:row>
      <xdr:rowOff>99670</xdr:rowOff>
    </xdr:to>
    <xdr:sp macro="" textlink="">
      <xdr:nvSpPr>
        <xdr:cNvPr id="146" name="円/楕円 145"/>
        <xdr:cNvSpPr/>
      </xdr:nvSpPr>
      <xdr:spPr>
        <a:xfrm>
          <a:off x="1079500" y="942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53</xdr:row>
      <xdr:rowOff>116197</xdr:rowOff>
    </xdr:from>
    <xdr:ext cx="599010" cy="259045"/>
    <xdr:sp macro="" textlink="">
      <xdr:nvSpPr>
        <xdr:cNvPr id="147" name="テキスト ボックス 146"/>
        <xdr:cNvSpPr txBox="1"/>
      </xdr:nvSpPr>
      <xdr:spPr>
        <a:xfrm>
          <a:off x="830794" y="9203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139,420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1" name="テキスト ボックス 160"/>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3" name="テキスト ボックス 162"/>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5" name="テキスト ボックス 164"/>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6998</xdr:rowOff>
    </xdr:from>
    <xdr:to>
      <xdr:col>6</xdr:col>
      <xdr:colOff>510540</xdr:colOff>
      <xdr:row>78</xdr:row>
      <xdr:rowOff>137002</xdr:rowOff>
    </xdr:to>
    <xdr:cxnSp macro="">
      <xdr:nvCxnSpPr>
        <xdr:cNvPr id="169" name="直線コネクタ 168"/>
        <xdr:cNvCxnSpPr/>
      </xdr:nvCxnSpPr>
      <xdr:spPr>
        <a:xfrm flipV="1">
          <a:off x="4633595" y="12351398"/>
          <a:ext cx="1270" cy="1158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140829</xdr:rowOff>
    </xdr:from>
    <xdr:ext cx="378565" cy="259045"/>
    <xdr:sp macro="" textlink="">
      <xdr:nvSpPr>
        <xdr:cNvPr id="170" name="維持補修費最小値テキスト"/>
        <xdr:cNvSpPr txBox="1"/>
      </xdr:nvSpPr>
      <xdr:spPr>
        <a:xfrm>
          <a:off x="4686300" y="13513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a:t>
          </a:r>
          <a:endParaRPr kumimoji="1" lang="ja-JP" altLang="en-US" sz="1000" b="1">
            <a:latin typeface="ＭＳ Ｐゴシック"/>
          </a:endParaRPr>
        </a:p>
      </xdr:txBody>
    </xdr:sp>
    <xdr:clientData/>
  </xdr:oneCellAnchor>
  <xdr:twoCellAnchor>
    <xdr:from>
      <xdr:col>6</xdr:col>
      <xdr:colOff>422275</xdr:colOff>
      <xdr:row>78</xdr:row>
      <xdr:rowOff>137002</xdr:rowOff>
    </xdr:from>
    <xdr:to>
      <xdr:col>6</xdr:col>
      <xdr:colOff>600075</xdr:colOff>
      <xdr:row>78</xdr:row>
      <xdr:rowOff>137002</xdr:rowOff>
    </xdr:to>
    <xdr:cxnSp macro="">
      <xdr:nvCxnSpPr>
        <xdr:cNvPr id="171" name="直線コネクタ 170"/>
        <xdr:cNvCxnSpPr/>
      </xdr:nvCxnSpPr>
      <xdr:spPr>
        <a:xfrm>
          <a:off x="4546600" y="13510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125125</xdr:rowOff>
    </xdr:from>
    <xdr:ext cx="534377" cy="259045"/>
    <xdr:sp macro="" textlink="">
      <xdr:nvSpPr>
        <xdr:cNvPr id="172" name="維持補修費最大値テキスト"/>
        <xdr:cNvSpPr txBox="1"/>
      </xdr:nvSpPr>
      <xdr:spPr>
        <a:xfrm>
          <a:off x="4686300" y="1212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50,805</a:t>
          </a:r>
          <a:endParaRPr kumimoji="1" lang="ja-JP" altLang="en-US" sz="1000" b="1">
            <a:latin typeface="ＭＳ Ｐゴシック"/>
          </a:endParaRPr>
        </a:p>
      </xdr:txBody>
    </xdr:sp>
    <xdr:clientData/>
  </xdr:oneCellAnchor>
  <xdr:twoCellAnchor>
    <xdr:from>
      <xdr:col>6</xdr:col>
      <xdr:colOff>422275</xdr:colOff>
      <xdr:row>72</xdr:row>
      <xdr:rowOff>6998</xdr:rowOff>
    </xdr:from>
    <xdr:to>
      <xdr:col>6</xdr:col>
      <xdr:colOff>600075</xdr:colOff>
      <xdr:row>72</xdr:row>
      <xdr:rowOff>6998</xdr:rowOff>
    </xdr:to>
    <xdr:cxnSp macro="">
      <xdr:nvCxnSpPr>
        <xdr:cNvPr id="173" name="直線コネクタ 172"/>
        <xdr:cNvCxnSpPr/>
      </xdr:nvCxnSpPr>
      <xdr:spPr>
        <a:xfrm>
          <a:off x="4546600" y="12351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25812</xdr:rowOff>
    </xdr:from>
    <xdr:to>
      <xdr:col>6</xdr:col>
      <xdr:colOff>511175</xdr:colOff>
      <xdr:row>75</xdr:row>
      <xdr:rowOff>98118</xdr:rowOff>
    </xdr:to>
    <xdr:cxnSp macro="">
      <xdr:nvCxnSpPr>
        <xdr:cNvPr id="174" name="直線コネクタ 173"/>
        <xdr:cNvCxnSpPr/>
      </xdr:nvCxnSpPr>
      <xdr:spPr>
        <a:xfrm flipV="1">
          <a:off x="3797300" y="12884562"/>
          <a:ext cx="838200" cy="7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69659</xdr:rowOff>
    </xdr:from>
    <xdr:ext cx="534377" cy="259045"/>
    <xdr:sp macro="" textlink="">
      <xdr:nvSpPr>
        <xdr:cNvPr id="175" name="維持補修費平均値テキスト"/>
        <xdr:cNvSpPr txBox="1"/>
      </xdr:nvSpPr>
      <xdr:spPr>
        <a:xfrm>
          <a:off x="4686300" y="13099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14,898</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91232</xdr:rowOff>
    </xdr:from>
    <xdr:to>
      <xdr:col>6</xdr:col>
      <xdr:colOff>561975</xdr:colOff>
      <xdr:row>77</xdr:row>
      <xdr:rowOff>21382</xdr:rowOff>
    </xdr:to>
    <xdr:sp macro="" textlink="">
      <xdr:nvSpPr>
        <xdr:cNvPr id="176" name="フローチャート : 判断 175"/>
        <xdr:cNvSpPr/>
      </xdr:nvSpPr>
      <xdr:spPr>
        <a:xfrm>
          <a:off x="45847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98118</xdr:rowOff>
    </xdr:from>
    <xdr:to>
      <xdr:col>5</xdr:col>
      <xdr:colOff>358775</xdr:colOff>
      <xdr:row>75</xdr:row>
      <xdr:rowOff>135768</xdr:rowOff>
    </xdr:to>
    <xdr:cxnSp macro="">
      <xdr:nvCxnSpPr>
        <xdr:cNvPr id="177" name="直線コネクタ 176"/>
        <xdr:cNvCxnSpPr/>
      </xdr:nvCxnSpPr>
      <xdr:spPr>
        <a:xfrm flipV="1">
          <a:off x="2908300" y="12956868"/>
          <a:ext cx="889000" cy="3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101130</xdr:rowOff>
    </xdr:from>
    <xdr:to>
      <xdr:col>5</xdr:col>
      <xdr:colOff>409575</xdr:colOff>
      <xdr:row>77</xdr:row>
      <xdr:rowOff>31280</xdr:rowOff>
    </xdr:to>
    <xdr:sp macro="" textlink="">
      <xdr:nvSpPr>
        <xdr:cNvPr id="178" name="フローチャート : 判断 177"/>
        <xdr:cNvSpPr/>
      </xdr:nvSpPr>
      <xdr:spPr>
        <a:xfrm>
          <a:off x="3746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77</xdr:row>
      <xdr:rowOff>22407</xdr:rowOff>
    </xdr:from>
    <xdr:ext cx="534377" cy="259045"/>
    <xdr:sp macro="" textlink="">
      <xdr:nvSpPr>
        <xdr:cNvPr id="179" name="テキスト ボックス 178"/>
        <xdr:cNvSpPr txBox="1"/>
      </xdr:nvSpPr>
      <xdr:spPr>
        <a:xfrm>
          <a:off x="3530111" y="1322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135768</xdr:rowOff>
    </xdr:from>
    <xdr:to>
      <xdr:col>4</xdr:col>
      <xdr:colOff>155575</xdr:colOff>
      <xdr:row>76</xdr:row>
      <xdr:rowOff>111971</xdr:rowOff>
    </xdr:to>
    <xdr:cxnSp macro="">
      <xdr:nvCxnSpPr>
        <xdr:cNvPr id="180" name="直線コネクタ 179"/>
        <xdr:cNvCxnSpPr/>
      </xdr:nvCxnSpPr>
      <xdr:spPr>
        <a:xfrm flipV="1">
          <a:off x="2019300" y="12994518"/>
          <a:ext cx="889000" cy="147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59799</xdr:rowOff>
    </xdr:from>
    <xdr:to>
      <xdr:col>4</xdr:col>
      <xdr:colOff>206375</xdr:colOff>
      <xdr:row>76</xdr:row>
      <xdr:rowOff>161399</xdr:rowOff>
    </xdr:to>
    <xdr:sp macro="" textlink="">
      <xdr:nvSpPr>
        <xdr:cNvPr id="181" name="フローチャート : 判断 180"/>
        <xdr:cNvSpPr/>
      </xdr:nvSpPr>
      <xdr:spPr>
        <a:xfrm>
          <a:off x="2857500" y="1308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76</xdr:row>
      <xdr:rowOff>152526</xdr:rowOff>
    </xdr:from>
    <xdr:ext cx="534377" cy="259045"/>
    <xdr:sp macro="" textlink="">
      <xdr:nvSpPr>
        <xdr:cNvPr id="182" name="テキスト ボックス 181"/>
        <xdr:cNvSpPr txBox="1"/>
      </xdr:nvSpPr>
      <xdr:spPr>
        <a:xfrm>
          <a:off x="2641111" y="1318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16,273</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87328</xdr:rowOff>
    </xdr:from>
    <xdr:to>
      <xdr:col>2</xdr:col>
      <xdr:colOff>638175</xdr:colOff>
      <xdr:row>76</xdr:row>
      <xdr:rowOff>111971</xdr:rowOff>
    </xdr:to>
    <xdr:cxnSp macro="">
      <xdr:nvCxnSpPr>
        <xdr:cNvPr id="183" name="直線コネクタ 182"/>
        <xdr:cNvCxnSpPr/>
      </xdr:nvCxnSpPr>
      <xdr:spPr>
        <a:xfrm>
          <a:off x="1130300" y="13117528"/>
          <a:ext cx="889000" cy="24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107714</xdr:rowOff>
    </xdr:from>
    <xdr:to>
      <xdr:col>3</xdr:col>
      <xdr:colOff>3175</xdr:colOff>
      <xdr:row>77</xdr:row>
      <xdr:rowOff>37864</xdr:rowOff>
    </xdr:to>
    <xdr:sp macro="" textlink="">
      <xdr:nvSpPr>
        <xdr:cNvPr id="184" name="フローチャート : 判断 183"/>
        <xdr:cNvSpPr/>
      </xdr:nvSpPr>
      <xdr:spPr>
        <a:xfrm>
          <a:off x="1968500" y="1313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77</xdr:row>
      <xdr:rowOff>28991</xdr:rowOff>
    </xdr:from>
    <xdr:ext cx="534377" cy="259045"/>
    <xdr:sp macro="" textlink="">
      <xdr:nvSpPr>
        <xdr:cNvPr id="185" name="テキスト ボックス 184"/>
        <xdr:cNvSpPr txBox="1"/>
      </xdr:nvSpPr>
      <xdr:spPr>
        <a:xfrm>
          <a:off x="1752111" y="1323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14,177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121887</xdr:rowOff>
    </xdr:from>
    <xdr:to>
      <xdr:col>1</xdr:col>
      <xdr:colOff>485775</xdr:colOff>
      <xdr:row>77</xdr:row>
      <xdr:rowOff>52037</xdr:rowOff>
    </xdr:to>
    <xdr:sp macro="" textlink="">
      <xdr:nvSpPr>
        <xdr:cNvPr id="186" name="フローチャート : 判断 185"/>
        <xdr:cNvSpPr/>
      </xdr:nvSpPr>
      <xdr:spPr>
        <a:xfrm>
          <a:off x="1079500" y="13152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77</xdr:row>
      <xdr:rowOff>43164</xdr:rowOff>
    </xdr:from>
    <xdr:ext cx="534377" cy="259045"/>
    <xdr:sp macro="" textlink="">
      <xdr:nvSpPr>
        <xdr:cNvPr id="187" name="テキスト ボックス 186"/>
        <xdr:cNvSpPr txBox="1"/>
      </xdr:nvSpPr>
      <xdr:spPr>
        <a:xfrm>
          <a:off x="863111" y="13244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74</xdr:row>
      <xdr:rowOff>146462</xdr:rowOff>
    </xdr:from>
    <xdr:to>
      <xdr:col>6</xdr:col>
      <xdr:colOff>561975</xdr:colOff>
      <xdr:row>75</xdr:row>
      <xdr:rowOff>76612</xdr:rowOff>
    </xdr:to>
    <xdr:sp macro="" textlink="">
      <xdr:nvSpPr>
        <xdr:cNvPr id="193" name="円/楕円 192"/>
        <xdr:cNvSpPr/>
      </xdr:nvSpPr>
      <xdr:spPr>
        <a:xfrm>
          <a:off x="4584700" y="12833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169339</xdr:rowOff>
    </xdr:from>
    <xdr:ext cx="534377" cy="259045"/>
    <xdr:sp macro="" textlink="">
      <xdr:nvSpPr>
        <xdr:cNvPr id="194" name="維持補修費該当値テキスト"/>
        <xdr:cNvSpPr txBox="1"/>
      </xdr:nvSpPr>
      <xdr:spPr>
        <a:xfrm>
          <a:off x="4686300" y="12685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27,482</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47318</xdr:rowOff>
    </xdr:from>
    <xdr:to>
      <xdr:col>5</xdr:col>
      <xdr:colOff>409575</xdr:colOff>
      <xdr:row>75</xdr:row>
      <xdr:rowOff>148918</xdr:rowOff>
    </xdr:to>
    <xdr:sp macro="" textlink="">
      <xdr:nvSpPr>
        <xdr:cNvPr id="195" name="円/楕円 194"/>
        <xdr:cNvSpPr/>
      </xdr:nvSpPr>
      <xdr:spPr>
        <a:xfrm>
          <a:off x="3746500" y="1290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73</xdr:row>
      <xdr:rowOff>165445</xdr:rowOff>
    </xdr:from>
    <xdr:ext cx="534377" cy="259045"/>
    <xdr:sp macro="" textlink="">
      <xdr:nvSpPr>
        <xdr:cNvPr id="196" name="テキスト ボックス 195"/>
        <xdr:cNvSpPr txBox="1"/>
      </xdr:nvSpPr>
      <xdr:spPr>
        <a:xfrm>
          <a:off x="3530111" y="1268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24,319</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84968</xdr:rowOff>
    </xdr:from>
    <xdr:to>
      <xdr:col>4</xdr:col>
      <xdr:colOff>206375</xdr:colOff>
      <xdr:row>76</xdr:row>
      <xdr:rowOff>15118</xdr:rowOff>
    </xdr:to>
    <xdr:sp macro="" textlink="">
      <xdr:nvSpPr>
        <xdr:cNvPr id="197" name="円/楕円 196"/>
        <xdr:cNvSpPr/>
      </xdr:nvSpPr>
      <xdr:spPr>
        <a:xfrm>
          <a:off x="2857500" y="12943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74</xdr:row>
      <xdr:rowOff>31645</xdr:rowOff>
    </xdr:from>
    <xdr:ext cx="534377" cy="259045"/>
    <xdr:sp macro="" textlink="">
      <xdr:nvSpPr>
        <xdr:cNvPr id="198" name="テキスト ボックス 197"/>
        <xdr:cNvSpPr txBox="1"/>
      </xdr:nvSpPr>
      <xdr:spPr>
        <a:xfrm>
          <a:off x="2641111" y="12718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22,672</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61171</xdr:rowOff>
    </xdr:from>
    <xdr:to>
      <xdr:col>3</xdr:col>
      <xdr:colOff>3175</xdr:colOff>
      <xdr:row>76</xdr:row>
      <xdr:rowOff>162771</xdr:rowOff>
    </xdr:to>
    <xdr:sp macro="" textlink="">
      <xdr:nvSpPr>
        <xdr:cNvPr id="199" name="円/楕円 198"/>
        <xdr:cNvSpPr/>
      </xdr:nvSpPr>
      <xdr:spPr>
        <a:xfrm>
          <a:off x="1968500" y="1309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7848</xdr:rowOff>
    </xdr:from>
    <xdr:ext cx="534377" cy="259045"/>
    <xdr:sp macro="" textlink="">
      <xdr:nvSpPr>
        <xdr:cNvPr id="200" name="テキスト ボックス 199"/>
        <xdr:cNvSpPr txBox="1"/>
      </xdr:nvSpPr>
      <xdr:spPr>
        <a:xfrm>
          <a:off x="1752111" y="12866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16,213</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36528</xdr:rowOff>
    </xdr:from>
    <xdr:to>
      <xdr:col>1</xdr:col>
      <xdr:colOff>485775</xdr:colOff>
      <xdr:row>76</xdr:row>
      <xdr:rowOff>138128</xdr:rowOff>
    </xdr:to>
    <xdr:sp macro="" textlink="">
      <xdr:nvSpPr>
        <xdr:cNvPr id="201" name="円/楕円 200"/>
        <xdr:cNvSpPr/>
      </xdr:nvSpPr>
      <xdr:spPr>
        <a:xfrm>
          <a:off x="1079500" y="1306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74</xdr:row>
      <xdr:rowOff>154655</xdr:rowOff>
    </xdr:from>
    <xdr:ext cx="534377" cy="259045"/>
    <xdr:sp macro="" textlink="">
      <xdr:nvSpPr>
        <xdr:cNvPr id="202" name="テキスト ボックス 201"/>
        <xdr:cNvSpPr txBox="1"/>
      </xdr:nvSpPr>
      <xdr:spPr>
        <a:xfrm>
          <a:off x="863111" y="1284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17,291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110,863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34348</xdr:rowOff>
    </xdr:from>
    <xdr:to>
      <xdr:col>6</xdr:col>
      <xdr:colOff>510540</xdr:colOff>
      <xdr:row>99</xdr:row>
      <xdr:rowOff>106276</xdr:rowOff>
    </xdr:to>
    <xdr:cxnSp macro="">
      <xdr:nvCxnSpPr>
        <xdr:cNvPr id="229" name="直線コネクタ 228"/>
        <xdr:cNvCxnSpPr/>
      </xdr:nvCxnSpPr>
      <xdr:spPr>
        <a:xfrm flipV="1">
          <a:off x="4633595" y="15636298"/>
          <a:ext cx="1270" cy="1443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110103</xdr:rowOff>
    </xdr:from>
    <xdr:ext cx="534377" cy="259045"/>
    <xdr:sp macro="" textlink="">
      <xdr:nvSpPr>
        <xdr:cNvPr id="230" name="扶助費最小値テキスト"/>
        <xdr:cNvSpPr txBox="1"/>
      </xdr:nvSpPr>
      <xdr:spPr>
        <a:xfrm>
          <a:off x="4686300" y="17083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39,547</a:t>
          </a:r>
          <a:endParaRPr kumimoji="1" lang="ja-JP" altLang="en-US" sz="1000" b="1">
            <a:latin typeface="ＭＳ Ｐゴシック"/>
          </a:endParaRPr>
        </a:p>
      </xdr:txBody>
    </xdr:sp>
    <xdr:clientData/>
  </xdr:oneCellAnchor>
  <xdr:twoCellAnchor>
    <xdr:from>
      <xdr:col>6</xdr:col>
      <xdr:colOff>422275</xdr:colOff>
      <xdr:row>99</xdr:row>
      <xdr:rowOff>106276</xdr:rowOff>
    </xdr:from>
    <xdr:to>
      <xdr:col>6</xdr:col>
      <xdr:colOff>600075</xdr:colOff>
      <xdr:row>99</xdr:row>
      <xdr:rowOff>106276</xdr:rowOff>
    </xdr:to>
    <xdr:cxnSp macro="">
      <xdr:nvCxnSpPr>
        <xdr:cNvPr id="231" name="直線コネクタ 230"/>
        <xdr:cNvCxnSpPr/>
      </xdr:nvCxnSpPr>
      <xdr:spPr>
        <a:xfrm>
          <a:off x="4546600" y="17079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152475</xdr:rowOff>
    </xdr:from>
    <xdr:ext cx="599010" cy="259045"/>
    <xdr:sp macro="" textlink="">
      <xdr:nvSpPr>
        <xdr:cNvPr id="232" name="扶助費最大値テキスト"/>
        <xdr:cNvSpPr txBox="1"/>
      </xdr:nvSpPr>
      <xdr:spPr>
        <a:xfrm>
          <a:off x="4686300" y="15411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127,952</a:t>
          </a:r>
          <a:endParaRPr kumimoji="1" lang="ja-JP" altLang="en-US" sz="1000" b="1">
            <a:latin typeface="ＭＳ Ｐゴシック"/>
          </a:endParaRPr>
        </a:p>
      </xdr:txBody>
    </xdr:sp>
    <xdr:clientData/>
  </xdr:oneCellAnchor>
  <xdr:twoCellAnchor>
    <xdr:from>
      <xdr:col>6</xdr:col>
      <xdr:colOff>422275</xdr:colOff>
      <xdr:row>91</xdr:row>
      <xdr:rowOff>34348</xdr:rowOff>
    </xdr:from>
    <xdr:to>
      <xdr:col>6</xdr:col>
      <xdr:colOff>600075</xdr:colOff>
      <xdr:row>91</xdr:row>
      <xdr:rowOff>34348</xdr:rowOff>
    </xdr:to>
    <xdr:cxnSp macro="">
      <xdr:nvCxnSpPr>
        <xdr:cNvPr id="233" name="直線コネクタ 232"/>
        <xdr:cNvCxnSpPr/>
      </xdr:nvCxnSpPr>
      <xdr:spPr>
        <a:xfrm>
          <a:off x="4546600" y="15636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1184</xdr:rowOff>
    </xdr:from>
    <xdr:to>
      <xdr:col>6</xdr:col>
      <xdr:colOff>511175</xdr:colOff>
      <xdr:row>93</xdr:row>
      <xdr:rowOff>146379</xdr:rowOff>
    </xdr:to>
    <xdr:cxnSp macro="">
      <xdr:nvCxnSpPr>
        <xdr:cNvPr id="234" name="直線コネクタ 233"/>
        <xdr:cNvCxnSpPr/>
      </xdr:nvCxnSpPr>
      <xdr:spPr>
        <a:xfrm flipV="1">
          <a:off x="3797300" y="15946034"/>
          <a:ext cx="838200" cy="145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10144</xdr:rowOff>
    </xdr:from>
    <xdr:ext cx="534377" cy="259045"/>
    <xdr:sp macro="" textlink="">
      <xdr:nvSpPr>
        <xdr:cNvPr id="235" name="扶助費平均値テキスト"/>
        <xdr:cNvSpPr txBox="1"/>
      </xdr:nvSpPr>
      <xdr:spPr>
        <a:xfrm>
          <a:off x="4686300" y="16469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72,502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31717</xdr:rowOff>
    </xdr:from>
    <xdr:to>
      <xdr:col>6</xdr:col>
      <xdr:colOff>561975</xdr:colOff>
      <xdr:row>96</xdr:row>
      <xdr:rowOff>133317</xdr:rowOff>
    </xdr:to>
    <xdr:sp macro="" textlink="">
      <xdr:nvSpPr>
        <xdr:cNvPr id="236" name="フローチャート : 判断 235"/>
        <xdr:cNvSpPr/>
      </xdr:nvSpPr>
      <xdr:spPr>
        <a:xfrm>
          <a:off x="45847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93</xdr:row>
      <xdr:rowOff>146379</xdr:rowOff>
    </xdr:from>
    <xdr:to>
      <xdr:col>5</xdr:col>
      <xdr:colOff>358775</xdr:colOff>
      <xdr:row>93</xdr:row>
      <xdr:rowOff>147996</xdr:rowOff>
    </xdr:to>
    <xdr:cxnSp macro="">
      <xdr:nvCxnSpPr>
        <xdr:cNvPr id="237" name="直線コネクタ 236"/>
        <xdr:cNvCxnSpPr/>
      </xdr:nvCxnSpPr>
      <xdr:spPr>
        <a:xfrm flipV="1">
          <a:off x="2908300" y="16091229"/>
          <a:ext cx="889000" cy="1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155129</xdr:rowOff>
    </xdr:from>
    <xdr:to>
      <xdr:col>5</xdr:col>
      <xdr:colOff>409575</xdr:colOff>
      <xdr:row>97</xdr:row>
      <xdr:rowOff>85279</xdr:rowOff>
    </xdr:to>
    <xdr:sp macro="" textlink="">
      <xdr:nvSpPr>
        <xdr:cNvPr id="238" name="フローチャート : 判断 237"/>
        <xdr:cNvSpPr/>
      </xdr:nvSpPr>
      <xdr:spPr>
        <a:xfrm>
          <a:off x="3746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76406</xdr:rowOff>
    </xdr:from>
    <xdr:ext cx="534377" cy="259045"/>
    <xdr:sp macro="" textlink="">
      <xdr:nvSpPr>
        <xdr:cNvPr id="239" name="テキスト ボックス 238"/>
        <xdr:cNvSpPr txBox="1"/>
      </xdr:nvSpPr>
      <xdr:spPr>
        <a:xfrm>
          <a:off x="3530111" y="1670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64,944</a:t>
          </a:r>
          <a:endParaRPr kumimoji="1" lang="ja-JP" altLang="en-US" sz="1000" b="1">
            <a:solidFill>
              <a:srgbClr val="000080"/>
            </a:solidFill>
            <a:latin typeface="ＭＳ Ｐゴシック"/>
          </a:endParaRPr>
        </a:p>
      </xdr:txBody>
    </xdr:sp>
    <xdr:clientData/>
  </xdr:oneCellAnchor>
  <xdr:twoCellAnchor>
    <xdr:from>
      <xdr:col>2</xdr:col>
      <xdr:colOff>638175</xdr:colOff>
      <xdr:row>93</xdr:row>
      <xdr:rowOff>147996</xdr:rowOff>
    </xdr:from>
    <xdr:to>
      <xdr:col>4</xdr:col>
      <xdr:colOff>155575</xdr:colOff>
      <xdr:row>94</xdr:row>
      <xdr:rowOff>170545</xdr:rowOff>
    </xdr:to>
    <xdr:cxnSp macro="">
      <xdr:nvCxnSpPr>
        <xdr:cNvPr id="240" name="直線コネクタ 239"/>
        <xdr:cNvCxnSpPr/>
      </xdr:nvCxnSpPr>
      <xdr:spPr>
        <a:xfrm flipV="1">
          <a:off x="2019300" y="16092846"/>
          <a:ext cx="889000" cy="193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10833</xdr:rowOff>
    </xdr:from>
    <xdr:to>
      <xdr:col>4</xdr:col>
      <xdr:colOff>206375</xdr:colOff>
      <xdr:row>97</xdr:row>
      <xdr:rowOff>112433</xdr:rowOff>
    </xdr:to>
    <xdr:sp macro="" textlink="">
      <xdr:nvSpPr>
        <xdr:cNvPr id="241" name="フローチャート : 判断 240"/>
        <xdr:cNvSpPr/>
      </xdr:nvSpPr>
      <xdr:spPr>
        <a:xfrm>
          <a:off x="2857500" y="1664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103560</xdr:rowOff>
    </xdr:from>
    <xdr:ext cx="534377" cy="259045"/>
    <xdr:sp macro="" textlink="">
      <xdr:nvSpPr>
        <xdr:cNvPr id="242" name="テキスト ボックス 241"/>
        <xdr:cNvSpPr txBox="1"/>
      </xdr:nvSpPr>
      <xdr:spPr>
        <a:xfrm>
          <a:off x="2641111" y="1673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63,281</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170545</xdr:rowOff>
    </xdr:from>
    <xdr:to>
      <xdr:col>2</xdr:col>
      <xdr:colOff>638175</xdr:colOff>
      <xdr:row>95</xdr:row>
      <xdr:rowOff>74044</xdr:rowOff>
    </xdr:to>
    <xdr:cxnSp macro="">
      <xdr:nvCxnSpPr>
        <xdr:cNvPr id="243" name="直線コネクタ 242"/>
        <xdr:cNvCxnSpPr/>
      </xdr:nvCxnSpPr>
      <xdr:spPr>
        <a:xfrm flipV="1">
          <a:off x="1130300" y="16286845"/>
          <a:ext cx="889000" cy="74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122472</xdr:rowOff>
    </xdr:from>
    <xdr:to>
      <xdr:col>3</xdr:col>
      <xdr:colOff>3175</xdr:colOff>
      <xdr:row>98</xdr:row>
      <xdr:rowOff>52622</xdr:rowOff>
    </xdr:to>
    <xdr:sp macro="" textlink="">
      <xdr:nvSpPr>
        <xdr:cNvPr id="244" name="フローチャート : 判断 243"/>
        <xdr:cNvSpPr/>
      </xdr:nvSpPr>
      <xdr:spPr>
        <a:xfrm>
          <a:off x="1968500" y="1675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43749</xdr:rowOff>
    </xdr:from>
    <xdr:ext cx="534377" cy="259045"/>
    <xdr:sp macro="" textlink="">
      <xdr:nvSpPr>
        <xdr:cNvPr id="245" name="テキスト ボックス 244"/>
        <xdr:cNvSpPr txBox="1"/>
      </xdr:nvSpPr>
      <xdr:spPr>
        <a:xfrm>
          <a:off x="1752111" y="1684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56,444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119484</xdr:rowOff>
    </xdr:from>
    <xdr:to>
      <xdr:col>1</xdr:col>
      <xdr:colOff>485775</xdr:colOff>
      <xdr:row>98</xdr:row>
      <xdr:rowOff>49634</xdr:rowOff>
    </xdr:to>
    <xdr:sp macro="" textlink="">
      <xdr:nvSpPr>
        <xdr:cNvPr id="246" name="フローチャート : 判断 245"/>
        <xdr:cNvSpPr/>
      </xdr:nvSpPr>
      <xdr:spPr>
        <a:xfrm>
          <a:off x="1079500" y="1675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40761</xdr:rowOff>
    </xdr:from>
    <xdr:ext cx="534377" cy="259045"/>
    <xdr:sp macro="" textlink="">
      <xdr:nvSpPr>
        <xdr:cNvPr id="247" name="テキスト ボックス 246"/>
        <xdr:cNvSpPr txBox="1"/>
      </xdr:nvSpPr>
      <xdr:spPr>
        <a:xfrm>
          <a:off x="863111" y="16842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92</xdr:row>
      <xdr:rowOff>121834</xdr:rowOff>
    </xdr:from>
    <xdr:to>
      <xdr:col>6</xdr:col>
      <xdr:colOff>561975</xdr:colOff>
      <xdr:row>93</xdr:row>
      <xdr:rowOff>51984</xdr:rowOff>
    </xdr:to>
    <xdr:sp macro="" textlink="">
      <xdr:nvSpPr>
        <xdr:cNvPr id="253" name="円/楕円 252"/>
        <xdr:cNvSpPr/>
      </xdr:nvSpPr>
      <xdr:spPr>
        <a:xfrm>
          <a:off x="4584700" y="15895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91</xdr:row>
      <xdr:rowOff>144711</xdr:rowOff>
    </xdr:from>
    <xdr:ext cx="599010" cy="259045"/>
    <xdr:sp macro="" textlink="">
      <xdr:nvSpPr>
        <xdr:cNvPr id="254" name="扶助費該当値テキスト"/>
        <xdr:cNvSpPr txBox="1"/>
      </xdr:nvSpPr>
      <xdr:spPr>
        <a:xfrm>
          <a:off x="4686300" y="15746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108,983</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95579</xdr:rowOff>
    </xdr:from>
    <xdr:to>
      <xdr:col>5</xdr:col>
      <xdr:colOff>409575</xdr:colOff>
      <xdr:row>94</xdr:row>
      <xdr:rowOff>25729</xdr:rowOff>
    </xdr:to>
    <xdr:sp macro="" textlink="">
      <xdr:nvSpPr>
        <xdr:cNvPr id="255" name="円/楕円 254"/>
        <xdr:cNvSpPr/>
      </xdr:nvSpPr>
      <xdr:spPr>
        <a:xfrm>
          <a:off x="3746500" y="16040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92</xdr:row>
      <xdr:rowOff>42256</xdr:rowOff>
    </xdr:from>
    <xdr:ext cx="599010" cy="259045"/>
    <xdr:sp macro="" textlink="">
      <xdr:nvSpPr>
        <xdr:cNvPr id="256" name="テキスト ボックス 255"/>
        <xdr:cNvSpPr txBox="1"/>
      </xdr:nvSpPr>
      <xdr:spPr>
        <a:xfrm>
          <a:off x="3497794" y="15815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100,091</a:t>
          </a:r>
          <a:endParaRPr kumimoji="1" lang="ja-JP" altLang="en-US" sz="1000" b="1">
            <a:solidFill>
              <a:srgbClr val="FF0000"/>
            </a:solidFill>
            <a:latin typeface="ＭＳ Ｐゴシック"/>
          </a:endParaRPr>
        </a:p>
      </xdr:txBody>
    </xdr:sp>
    <xdr:clientData/>
  </xdr:oneCellAnchor>
  <xdr:twoCellAnchor>
    <xdr:from>
      <xdr:col>4</xdr:col>
      <xdr:colOff>104775</xdr:colOff>
      <xdr:row>93</xdr:row>
      <xdr:rowOff>97196</xdr:rowOff>
    </xdr:from>
    <xdr:to>
      <xdr:col>4</xdr:col>
      <xdr:colOff>206375</xdr:colOff>
      <xdr:row>94</xdr:row>
      <xdr:rowOff>27346</xdr:rowOff>
    </xdr:to>
    <xdr:sp macro="" textlink="">
      <xdr:nvSpPr>
        <xdr:cNvPr id="257" name="円/楕円 256"/>
        <xdr:cNvSpPr/>
      </xdr:nvSpPr>
      <xdr:spPr>
        <a:xfrm>
          <a:off x="2857500" y="16042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92</xdr:row>
      <xdr:rowOff>43873</xdr:rowOff>
    </xdr:from>
    <xdr:ext cx="534377" cy="259045"/>
    <xdr:sp macro="" textlink="">
      <xdr:nvSpPr>
        <xdr:cNvPr id="258" name="テキスト ボックス 257"/>
        <xdr:cNvSpPr txBox="1"/>
      </xdr:nvSpPr>
      <xdr:spPr>
        <a:xfrm>
          <a:off x="2641111" y="1581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99,992</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119745</xdr:rowOff>
    </xdr:from>
    <xdr:to>
      <xdr:col>3</xdr:col>
      <xdr:colOff>3175</xdr:colOff>
      <xdr:row>95</xdr:row>
      <xdr:rowOff>49895</xdr:rowOff>
    </xdr:to>
    <xdr:sp macro="" textlink="">
      <xdr:nvSpPr>
        <xdr:cNvPr id="259" name="円/楕円 258"/>
        <xdr:cNvSpPr/>
      </xdr:nvSpPr>
      <xdr:spPr>
        <a:xfrm>
          <a:off x="1968500" y="1623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66422</xdr:rowOff>
    </xdr:from>
    <xdr:ext cx="534377" cy="259045"/>
    <xdr:sp macro="" textlink="">
      <xdr:nvSpPr>
        <xdr:cNvPr id="260" name="テキスト ボックス 259"/>
        <xdr:cNvSpPr txBox="1"/>
      </xdr:nvSpPr>
      <xdr:spPr>
        <a:xfrm>
          <a:off x="1752111" y="16011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88,111</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23244</xdr:rowOff>
    </xdr:from>
    <xdr:to>
      <xdr:col>1</xdr:col>
      <xdr:colOff>485775</xdr:colOff>
      <xdr:row>95</xdr:row>
      <xdr:rowOff>124844</xdr:rowOff>
    </xdr:to>
    <xdr:sp macro="" textlink="">
      <xdr:nvSpPr>
        <xdr:cNvPr id="261" name="円/楕円 260"/>
        <xdr:cNvSpPr/>
      </xdr:nvSpPr>
      <xdr:spPr>
        <a:xfrm>
          <a:off x="1079500" y="16310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141371</xdr:rowOff>
    </xdr:from>
    <xdr:ext cx="534377" cy="259045"/>
    <xdr:sp macro="" textlink="">
      <xdr:nvSpPr>
        <xdr:cNvPr id="262" name="テキスト ボックス 261"/>
        <xdr:cNvSpPr txBox="1"/>
      </xdr:nvSpPr>
      <xdr:spPr>
        <a:xfrm>
          <a:off x="863111" y="16086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83,521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65,627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6" name="テキスト ボックス 275"/>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90216</xdr:rowOff>
    </xdr:from>
    <xdr:to>
      <xdr:col>15</xdr:col>
      <xdr:colOff>180340</xdr:colOff>
      <xdr:row>37</xdr:row>
      <xdr:rowOff>160171</xdr:rowOff>
    </xdr:to>
    <xdr:cxnSp macro="">
      <xdr:nvCxnSpPr>
        <xdr:cNvPr id="286" name="直線コネクタ 285"/>
        <xdr:cNvCxnSpPr/>
      </xdr:nvCxnSpPr>
      <xdr:spPr>
        <a:xfrm flipV="1">
          <a:off x="10475595" y="5233716"/>
          <a:ext cx="1270" cy="1270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163998</xdr:rowOff>
    </xdr:from>
    <xdr:ext cx="534377" cy="259045"/>
    <xdr:sp macro="" textlink="">
      <xdr:nvSpPr>
        <xdr:cNvPr id="287" name="補助費等最小値テキスト"/>
        <xdr:cNvSpPr txBox="1"/>
      </xdr:nvSpPr>
      <xdr:spPr>
        <a:xfrm>
          <a:off x="10528300" y="650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59,627</a:t>
          </a:r>
          <a:endParaRPr kumimoji="1" lang="ja-JP" altLang="en-US" sz="1000" b="1">
            <a:latin typeface="ＭＳ Ｐゴシック"/>
          </a:endParaRPr>
        </a:p>
      </xdr:txBody>
    </xdr:sp>
    <xdr:clientData/>
  </xdr:oneCellAnchor>
  <xdr:twoCellAnchor>
    <xdr:from>
      <xdr:col>15</xdr:col>
      <xdr:colOff>92075</xdr:colOff>
      <xdr:row>37</xdr:row>
      <xdr:rowOff>160171</xdr:rowOff>
    </xdr:from>
    <xdr:to>
      <xdr:col>15</xdr:col>
      <xdr:colOff>269875</xdr:colOff>
      <xdr:row>37</xdr:row>
      <xdr:rowOff>160171</xdr:rowOff>
    </xdr:to>
    <xdr:cxnSp macro="">
      <xdr:nvCxnSpPr>
        <xdr:cNvPr id="288" name="直線コネクタ 287"/>
        <xdr:cNvCxnSpPr/>
      </xdr:nvCxnSpPr>
      <xdr:spPr>
        <a:xfrm>
          <a:off x="10388600" y="6503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36893</xdr:rowOff>
    </xdr:from>
    <xdr:ext cx="599010" cy="259045"/>
    <xdr:sp macro="" textlink="">
      <xdr:nvSpPr>
        <xdr:cNvPr id="289" name="補助費等最大値テキスト"/>
        <xdr:cNvSpPr txBox="1"/>
      </xdr:nvSpPr>
      <xdr:spPr>
        <a:xfrm>
          <a:off x="10528300" y="5008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392,988</a:t>
          </a:r>
          <a:endParaRPr kumimoji="1" lang="ja-JP" altLang="en-US" sz="1000" b="1">
            <a:latin typeface="ＭＳ Ｐゴシック"/>
          </a:endParaRPr>
        </a:p>
      </xdr:txBody>
    </xdr:sp>
    <xdr:clientData/>
  </xdr:oneCellAnchor>
  <xdr:twoCellAnchor>
    <xdr:from>
      <xdr:col>15</xdr:col>
      <xdr:colOff>92075</xdr:colOff>
      <xdr:row>30</xdr:row>
      <xdr:rowOff>90216</xdr:rowOff>
    </xdr:from>
    <xdr:to>
      <xdr:col>15</xdr:col>
      <xdr:colOff>269875</xdr:colOff>
      <xdr:row>30</xdr:row>
      <xdr:rowOff>90216</xdr:rowOff>
    </xdr:to>
    <xdr:cxnSp macro="">
      <xdr:nvCxnSpPr>
        <xdr:cNvPr id="290" name="直線コネクタ 289"/>
        <xdr:cNvCxnSpPr/>
      </xdr:nvCxnSpPr>
      <xdr:spPr>
        <a:xfrm>
          <a:off x="10388600" y="523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33</xdr:row>
      <xdr:rowOff>57141</xdr:rowOff>
    </xdr:from>
    <xdr:to>
      <xdr:col>15</xdr:col>
      <xdr:colOff>180975</xdr:colOff>
      <xdr:row>33</xdr:row>
      <xdr:rowOff>84646</xdr:rowOff>
    </xdr:to>
    <xdr:cxnSp macro="">
      <xdr:nvCxnSpPr>
        <xdr:cNvPr id="291" name="直線コネクタ 290"/>
        <xdr:cNvCxnSpPr/>
      </xdr:nvCxnSpPr>
      <xdr:spPr>
        <a:xfrm flipV="1">
          <a:off x="9639300" y="5714991"/>
          <a:ext cx="838200" cy="27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120930</xdr:rowOff>
    </xdr:from>
    <xdr:ext cx="599010" cy="259045"/>
    <xdr:sp macro="" textlink="">
      <xdr:nvSpPr>
        <xdr:cNvPr id="292" name="補助費等平均値テキスト"/>
        <xdr:cNvSpPr txBox="1"/>
      </xdr:nvSpPr>
      <xdr:spPr>
        <a:xfrm>
          <a:off x="10528300" y="61216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140,931</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142503</xdr:rowOff>
    </xdr:from>
    <xdr:to>
      <xdr:col>15</xdr:col>
      <xdr:colOff>231775</xdr:colOff>
      <xdr:row>36</xdr:row>
      <xdr:rowOff>72653</xdr:rowOff>
    </xdr:to>
    <xdr:sp macro="" textlink="">
      <xdr:nvSpPr>
        <xdr:cNvPr id="293" name="フローチャート : 判断 292"/>
        <xdr:cNvSpPr/>
      </xdr:nvSpPr>
      <xdr:spPr>
        <a:xfrm>
          <a:off x="104267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84646</xdr:rowOff>
    </xdr:from>
    <xdr:to>
      <xdr:col>14</xdr:col>
      <xdr:colOff>28575</xdr:colOff>
      <xdr:row>33</xdr:row>
      <xdr:rowOff>148455</xdr:rowOff>
    </xdr:to>
    <xdr:cxnSp macro="">
      <xdr:nvCxnSpPr>
        <xdr:cNvPr id="294" name="直線コネクタ 293"/>
        <xdr:cNvCxnSpPr/>
      </xdr:nvCxnSpPr>
      <xdr:spPr>
        <a:xfrm flipV="1">
          <a:off x="8750300" y="5742496"/>
          <a:ext cx="889000" cy="6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159877</xdr:rowOff>
    </xdr:from>
    <xdr:to>
      <xdr:col>14</xdr:col>
      <xdr:colOff>79375</xdr:colOff>
      <xdr:row>36</xdr:row>
      <xdr:rowOff>90027</xdr:rowOff>
    </xdr:to>
    <xdr:sp macro="" textlink="">
      <xdr:nvSpPr>
        <xdr:cNvPr id="295" name="フローチャート : 判断 294"/>
        <xdr:cNvSpPr/>
      </xdr:nvSpPr>
      <xdr:spPr>
        <a:xfrm>
          <a:off x="9588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36</xdr:row>
      <xdr:rowOff>81154</xdr:rowOff>
    </xdr:from>
    <xdr:ext cx="599010" cy="259045"/>
    <xdr:sp macro="" textlink="">
      <xdr:nvSpPr>
        <xdr:cNvPr id="296" name="テキスト ボックス 295"/>
        <xdr:cNvSpPr txBox="1"/>
      </xdr:nvSpPr>
      <xdr:spPr>
        <a:xfrm>
          <a:off x="9339794" y="625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136,371</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148455</xdr:rowOff>
    </xdr:from>
    <xdr:to>
      <xdr:col>12</xdr:col>
      <xdr:colOff>511175</xdr:colOff>
      <xdr:row>34</xdr:row>
      <xdr:rowOff>37847</xdr:rowOff>
    </xdr:to>
    <xdr:cxnSp macro="">
      <xdr:nvCxnSpPr>
        <xdr:cNvPr id="297" name="直線コネクタ 296"/>
        <xdr:cNvCxnSpPr/>
      </xdr:nvCxnSpPr>
      <xdr:spPr>
        <a:xfrm flipV="1">
          <a:off x="7861300" y="5806305"/>
          <a:ext cx="889000" cy="60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28923</xdr:rowOff>
    </xdr:from>
    <xdr:to>
      <xdr:col>12</xdr:col>
      <xdr:colOff>561975</xdr:colOff>
      <xdr:row>36</xdr:row>
      <xdr:rowOff>130523</xdr:rowOff>
    </xdr:to>
    <xdr:sp macro="" textlink="">
      <xdr:nvSpPr>
        <xdr:cNvPr id="298" name="フローチャート : 判断 297"/>
        <xdr:cNvSpPr/>
      </xdr:nvSpPr>
      <xdr:spPr>
        <a:xfrm>
          <a:off x="8699500" y="620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36</xdr:row>
      <xdr:rowOff>121650</xdr:rowOff>
    </xdr:from>
    <xdr:ext cx="599010" cy="259045"/>
    <xdr:sp macro="" textlink="">
      <xdr:nvSpPr>
        <xdr:cNvPr id="299" name="テキスト ボックス 298"/>
        <xdr:cNvSpPr txBox="1"/>
      </xdr:nvSpPr>
      <xdr:spPr>
        <a:xfrm>
          <a:off x="8450794" y="6293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125,742</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17140</xdr:rowOff>
    </xdr:from>
    <xdr:to>
      <xdr:col>11</xdr:col>
      <xdr:colOff>307975</xdr:colOff>
      <xdr:row>34</xdr:row>
      <xdr:rowOff>37847</xdr:rowOff>
    </xdr:to>
    <xdr:cxnSp macro="">
      <xdr:nvCxnSpPr>
        <xdr:cNvPr id="300" name="直線コネクタ 299"/>
        <xdr:cNvCxnSpPr/>
      </xdr:nvCxnSpPr>
      <xdr:spPr>
        <a:xfrm>
          <a:off x="6972300" y="5846440"/>
          <a:ext cx="889000" cy="20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77360</xdr:rowOff>
    </xdr:from>
    <xdr:to>
      <xdr:col>11</xdr:col>
      <xdr:colOff>358775</xdr:colOff>
      <xdr:row>37</xdr:row>
      <xdr:rowOff>7510</xdr:rowOff>
    </xdr:to>
    <xdr:sp macro="" textlink="">
      <xdr:nvSpPr>
        <xdr:cNvPr id="301" name="フローチャート : 判断 300"/>
        <xdr:cNvSpPr/>
      </xdr:nvSpPr>
      <xdr:spPr>
        <a:xfrm>
          <a:off x="7810500" y="62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36</xdr:row>
      <xdr:rowOff>170087</xdr:rowOff>
    </xdr:from>
    <xdr:ext cx="599010" cy="259045"/>
    <xdr:sp macro="" textlink="">
      <xdr:nvSpPr>
        <xdr:cNvPr id="302" name="テキスト ボックス 301"/>
        <xdr:cNvSpPr txBox="1"/>
      </xdr:nvSpPr>
      <xdr:spPr>
        <a:xfrm>
          <a:off x="7561794" y="6342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113,029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103302</xdr:rowOff>
    </xdr:from>
    <xdr:to>
      <xdr:col>10</xdr:col>
      <xdr:colOff>155575</xdr:colOff>
      <xdr:row>37</xdr:row>
      <xdr:rowOff>33452</xdr:rowOff>
    </xdr:to>
    <xdr:sp macro="" textlink="">
      <xdr:nvSpPr>
        <xdr:cNvPr id="303" name="フローチャート : 判断 302"/>
        <xdr:cNvSpPr/>
      </xdr:nvSpPr>
      <xdr:spPr>
        <a:xfrm>
          <a:off x="6921500" y="6275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24579</xdr:rowOff>
    </xdr:from>
    <xdr:ext cx="599010" cy="259045"/>
    <xdr:sp macro="" textlink="">
      <xdr:nvSpPr>
        <xdr:cNvPr id="304" name="テキスト ボックス 303"/>
        <xdr:cNvSpPr txBox="1"/>
      </xdr:nvSpPr>
      <xdr:spPr>
        <a:xfrm>
          <a:off x="6672794" y="6368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106,220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33</xdr:row>
      <xdr:rowOff>6341</xdr:rowOff>
    </xdr:from>
    <xdr:to>
      <xdr:col>15</xdr:col>
      <xdr:colOff>231775</xdr:colOff>
      <xdr:row>33</xdr:row>
      <xdr:rowOff>107941</xdr:rowOff>
    </xdr:to>
    <xdr:sp macro="" textlink="">
      <xdr:nvSpPr>
        <xdr:cNvPr id="310" name="円/楕円 309"/>
        <xdr:cNvSpPr/>
      </xdr:nvSpPr>
      <xdr:spPr>
        <a:xfrm>
          <a:off x="10426700" y="566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32</xdr:row>
      <xdr:rowOff>29218</xdr:rowOff>
    </xdr:from>
    <xdr:ext cx="599010" cy="259045"/>
    <xdr:sp macro="" textlink="">
      <xdr:nvSpPr>
        <xdr:cNvPr id="311" name="補助費等該当値テキスト"/>
        <xdr:cNvSpPr txBox="1"/>
      </xdr:nvSpPr>
      <xdr:spPr>
        <a:xfrm>
          <a:off x="10528300" y="5515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266,669</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33846</xdr:rowOff>
    </xdr:from>
    <xdr:to>
      <xdr:col>14</xdr:col>
      <xdr:colOff>79375</xdr:colOff>
      <xdr:row>33</xdr:row>
      <xdr:rowOff>135446</xdr:rowOff>
    </xdr:to>
    <xdr:sp macro="" textlink="">
      <xdr:nvSpPr>
        <xdr:cNvPr id="312" name="円/楕円 311"/>
        <xdr:cNvSpPr/>
      </xdr:nvSpPr>
      <xdr:spPr>
        <a:xfrm>
          <a:off x="9588500" y="569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31</xdr:row>
      <xdr:rowOff>151973</xdr:rowOff>
    </xdr:from>
    <xdr:ext cx="599010" cy="259045"/>
    <xdr:sp macro="" textlink="">
      <xdr:nvSpPr>
        <xdr:cNvPr id="313" name="テキスト ボックス 312"/>
        <xdr:cNvSpPr txBox="1"/>
      </xdr:nvSpPr>
      <xdr:spPr>
        <a:xfrm>
          <a:off x="9339794" y="5466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259,450</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97655</xdr:rowOff>
    </xdr:from>
    <xdr:to>
      <xdr:col>12</xdr:col>
      <xdr:colOff>561975</xdr:colOff>
      <xdr:row>34</xdr:row>
      <xdr:rowOff>27805</xdr:rowOff>
    </xdr:to>
    <xdr:sp macro="" textlink="">
      <xdr:nvSpPr>
        <xdr:cNvPr id="314" name="円/楕円 313"/>
        <xdr:cNvSpPr/>
      </xdr:nvSpPr>
      <xdr:spPr>
        <a:xfrm>
          <a:off x="8699500" y="575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32</xdr:row>
      <xdr:rowOff>44332</xdr:rowOff>
    </xdr:from>
    <xdr:ext cx="599010" cy="259045"/>
    <xdr:sp macro="" textlink="">
      <xdr:nvSpPr>
        <xdr:cNvPr id="315" name="テキスト ボックス 314"/>
        <xdr:cNvSpPr txBox="1"/>
      </xdr:nvSpPr>
      <xdr:spPr>
        <a:xfrm>
          <a:off x="8450794" y="5530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242,702</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158497</xdr:rowOff>
    </xdr:from>
    <xdr:to>
      <xdr:col>11</xdr:col>
      <xdr:colOff>358775</xdr:colOff>
      <xdr:row>34</xdr:row>
      <xdr:rowOff>88647</xdr:rowOff>
    </xdr:to>
    <xdr:sp macro="" textlink="">
      <xdr:nvSpPr>
        <xdr:cNvPr id="316" name="円/楕円 315"/>
        <xdr:cNvSpPr/>
      </xdr:nvSpPr>
      <xdr:spPr>
        <a:xfrm>
          <a:off x="7810500" y="581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32</xdr:row>
      <xdr:rowOff>105174</xdr:rowOff>
    </xdr:from>
    <xdr:ext cx="599010" cy="259045"/>
    <xdr:sp macro="" textlink="">
      <xdr:nvSpPr>
        <xdr:cNvPr id="317" name="テキスト ボックス 316"/>
        <xdr:cNvSpPr txBox="1"/>
      </xdr:nvSpPr>
      <xdr:spPr>
        <a:xfrm>
          <a:off x="7561794" y="5591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226,733</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137790</xdr:rowOff>
    </xdr:from>
    <xdr:to>
      <xdr:col>10</xdr:col>
      <xdr:colOff>155575</xdr:colOff>
      <xdr:row>34</xdr:row>
      <xdr:rowOff>67940</xdr:rowOff>
    </xdr:to>
    <xdr:sp macro="" textlink="">
      <xdr:nvSpPr>
        <xdr:cNvPr id="318" name="円/楕円 317"/>
        <xdr:cNvSpPr/>
      </xdr:nvSpPr>
      <xdr:spPr>
        <a:xfrm>
          <a:off x="6921500" y="579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32</xdr:row>
      <xdr:rowOff>84467</xdr:rowOff>
    </xdr:from>
    <xdr:ext cx="599010" cy="259045"/>
    <xdr:sp macro="" textlink="">
      <xdr:nvSpPr>
        <xdr:cNvPr id="319" name="テキスト ボックス 318"/>
        <xdr:cNvSpPr txBox="1"/>
      </xdr:nvSpPr>
      <xdr:spPr>
        <a:xfrm>
          <a:off x="6672794" y="5570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232,168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80,964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3" name="テキスト ボックス 332"/>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5" name="テキスト ボックス 334"/>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7" name="テキスト ボックス 336"/>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47786</xdr:rowOff>
    </xdr:from>
    <xdr:to>
      <xdr:col>15</xdr:col>
      <xdr:colOff>180340</xdr:colOff>
      <xdr:row>59</xdr:row>
      <xdr:rowOff>5352</xdr:rowOff>
    </xdr:to>
    <xdr:cxnSp macro="">
      <xdr:nvCxnSpPr>
        <xdr:cNvPr id="345" name="直線コネクタ 344"/>
        <xdr:cNvCxnSpPr/>
      </xdr:nvCxnSpPr>
      <xdr:spPr>
        <a:xfrm flipV="1">
          <a:off x="10475595" y="8620286"/>
          <a:ext cx="1270" cy="1500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9179</xdr:rowOff>
    </xdr:from>
    <xdr:ext cx="534377" cy="259045"/>
    <xdr:sp macro="" textlink="">
      <xdr:nvSpPr>
        <xdr:cNvPr id="346" name="普通建設事業費最小値テキスト"/>
        <xdr:cNvSpPr txBox="1"/>
      </xdr:nvSpPr>
      <xdr:spPr>
        <a:xfrm>
          <a:off x="10528300" y="1012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28,639</a:t>
          </a:r>
          <a:endParaRPr kumimoji="1" lang="ja-JP" altLang="en-US" sz="1000" b="1">
            <a:latin typeface="ＭＳ Ｐゴシック"/>
          </a:endParaRPr>
        </a:p>
      </xdr:txBody>
    </xdr:sp>
    <xdr:clientData/>
  </xdr:oneCellAnchor>
  <xdr:twoCellAnchor>
    <xdr:from>
      <xdr:col>15</xdr:col>
      <xdr:colOff>92075</xdr:colOff>
      <xdr:row>59</xdr:row>
      <xdr:rowOff>5352</xdr:rowOff>
    </xdr:from>
    <xdr:to>
      <xdr:col>15</xdr:col>
      <xdr:colOff>269875</xdr:colOff>
      <xdr:row>59</xdr:row>
      <xdr:rowOff>5352</xdr:rowOff>
    </xdr:to>
    <xdr:cxnSp macro="">
      <xdr:nvCxnSpPr>
        <xdr:cNvPr id="347" name="直線コネクタ 346"/>
        <xdr:cNvCxnSpPr/>
      </xdr:nvCxnSpPr>
      <xdr:spPr>
        <a:xfrm>
          <a:off x="10388600" y="10120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165913</xdr:rowOff>
    </xdr:from>
    <xdr:ext cx="599010" cy="259045"/>
    <xdr:sp macro="" textlink="">
      <xdr:nvSpPr>
        <xdr:cNvPr id="348" name="普通建設事業費最大値テキスト"/>
        <xdr:cNvSpPr txBox="1"/>
      </xdr:nvSpPr>
      <xdr:spPr>
        <a:xfrm>
          <a:off x="10528300" y="8395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488,145</a:t>
          </a:r>
          <a:endParaRPr kumimoji="1" lang="ja-JP" altLang="en-US" sz="1000" b="1">
            <a:latin typeface="ＭＳ Ｐゴシック"/>
          </a:endParaRPr>
        </a:p>
      </xdr:txBody>
    </xdr:sp>
    <xdr:clientData/>
  </xdr:oneCellAnchor>
  <xdr:twoCellAnchor>
    <xdr:from>
      <xdr:col>15</xdr:col>
      <xdr:colOff>92075</xdr:colOff>
      <xdr:row>50</xdr:row>
      <xdr:rowOff>47786</xdr:rowOff>
    </xdr:from>
    <xdr:to>
      <xdr:col>15</xdr:col>
      <xdr:colOff>269875</xdr:colOff>
      <xdr:row>50</xdr:row>
      <xdr:rowOff>47786</xdr:rowOff>
    </xdr:to>
    <xdr:cxnSp macro="">
      <xdr:nvCxnSpPr>
        <xdr:cNvPr id="349" name="直線コネクタ 348"/>
        <xdr:cNvCxnSpPr/>
      </xdr:nvCxnSpPr>
      <xdr:spPr>
        <a:xfrm>
          <a:off x="10388600" y="8620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49</xdr:row>
      <xdr:rowOff>155121</xdr:rowOff>
    </xdr:from>
    <xdr:to>
      <xdr:col>15</xdr:col>
      <xdr:colOff>180975</xdr:colOff>
      <xdr:row>51</xdr:row>
      <xdr:rowOff>137969</xdr:rowOff>
    </xdr:to>
    <xdr:cxnSp macro="">
      <xdr:nvCxnSpPr>
        <xdr:cNvPr id="350" name="直線コネクタ 349"/>
        <xdr:cNvCxnSpPr/>
      </xdr:nvCxnSpPr>
      <xdr:spPr>
        <a:xfrm>
          <a:off x="9639300" y="8556171"/>
          <a:ext cx="838200" cy="325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160831</xdr:rowOff>
    </xdr:from>
    <xdr:ext cx="599010" cy="259045"/>
    <xdr:sp macro="" textlink="">
      <xdr:nvSpPr>
        <xdr:cNvPr id="351" name="普通建設事業費平均値テキスト"/>
        <xdr:cNvSpPr txBox="1"/>
      </xdr:nvSpPr>
      <xdr:spPr>
        <a:xfrm>
          <a:off x="10528300" y="95905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168,868</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10954</xdr:rowOff>
    </xdr:from>
    <xdr:to>
      <xdr:col>15</xdr:col>
      <xdr:colOff>231775</xdr:colOff>
      <xdr:row>56</xdr:row>
      <xdr:rowOff>112554</xdr:rowOff>
    </xdr:to>
    <xdr:sp macro="" textlink="">
      <xdr:nvSpPr>
        <xdr:cNvPr id="352" name="フローチャート : 判断 351"/>
        <xdr:cNvSpPr/>
      </xdr:nvSpPr>
      <xdr:spPr>
        <a:xfrm>
          <a:off x="10426700" y="961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49</xdr:row>
      <xdr:rowOff>155121</xdr:rowOff>
    </xdr:from>
    <xdr:to>
      <xdr:col>14</xdr:col>
      <xdr:colOff>28575</xdr:colOff>
      <xdr:row>54</xdr:row>
      <xdr:rowOff>25142</xdr:rowOff>
    </xdr:to>
    <xdr:cxnSp macro="">
      <xdr:nvCxnSpPr>
        <xdr:cNvPr id="353" name="直線コネクタ 352"/>
        <xdr:cNvCxnSpPr/>
      </xdr:nvCxnSpPr>
      <xdr:spPr>
        <a:xfrm flipV="1">
          <a:off x="8750300" y="8556171"/>
          <a:ext cx="889000" cy="727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32752</xdr:rowOff>
    </xdr:from>
    <xdr:to>
      <xdr:col>14</xdr:col>
      <xdr:colOff>79375</xdr:colOff>
      <xdr:row>56</xdr:row>
      <xdr:rowOff>134352</xdr:rowOff>
    </xdr:to>
    <xdr:sp macro="" textlink="">
      <xdr:nvSpPr>
        <xdr:cNvPr id="354" name="フローチャート : 判断 353"/>
        <xdr:cNvSpPr/>
      </xdr:nvSpPr>
      <xdr:spPr>
        <a:xfrm>
          <a:off x="9588500" y="963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125479</xdr:rowOff>
    </xdr:from>
    <xdr:ext cx="599010" cy="259045"/>
    <xdr:sp macro="" textlink="">
      <xdr:nvSpPr>
        <xdr:cNvPr id="355" name="テキスト ボックス 354"/>
        <xdr:cNvSpPr txBox="1"/>
      </xdr:nvSpPr>
      <xdr:spPr>
        <a:xfrm>
          <a:off x="9339794" y="9726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162,193</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25142</xdr:rowOff>
    </xdr:from>
    <xdr:to>
      <xdr:col>12</xdr:col>
      <xdr:colOff>511175</xdr:colOff>
      <xdr:row>55</xdr:row>
      <xdr:rowOff>149974</xdr:rowOff>
    </xdr:to>
    <xdr:cxnSp macro="">
      <xdr:nvCxnSpPr>
        <xdr:cNvPr id="356" name="直線コネクタ 355"/>
        <xdr:cNvCxnSpPr/>
      </xdr:nvCxnSpPr>
      <xdr:spPr>
        <a:xfrm flipV="1">
          <a:off x="7861300" y="9283442"/>
          <a:ext cx="889000" cy="296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160174</xdr:rowOff>
    </xdr:from>
    <xdr:to>
      <xdr:col>12</xdr:col>
      <xdr:colOff>561975</xdr:colOff>
      <xdr:row>56</xdr:row>
      <xdr:rowOff>90324</xdr:rowOff>
    </xdr:to>
    <xdr:sp macro="" textlink="">
      <xdr:nvSpPr>
        <xdr:cNvPr id="357" name="フローチャート : 判断 356"/>
        <xdr:cNvSpPr/>
      </xdr:nvSpPr>
      <xdr:spPr>
        <a:xfrm>
          <a:off x="8699500" y="958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81451</xdr:rowOff>
    </xdr:from>
    <xdr:ext cx="599010" cy="259045"/>
    <xdr:sp macro="" textlink="">
      <xdr:nvSpPr>
        <xdr:cNvPr id="358" name="テキスト ボックス 357"/>
        <xdr:cNvSpPr txBox="1"/>
      </xdr:nvSpPr>
      <xdr:spPr>
        <a:xfrm>
          <a:off x="8450794" y="9682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175,675</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149974</xdr:rowOff>
    </xdr:from>
    <xdr:to>
      <xdr:col>11</xdr:col>
      <xdr:colOff>307975</xdr:colOff>
      <xdr:row>55</xdr:row>
      <xdr:rowOff>153409</xdr:rowOff>
    </xdr:to>
    <xdr:cxnSp macro="">
      <xdr:nvCxnSpPr>
        <xdr:cNvPr id="359" name="直線コネクタ 358"/>
        <xdr:cNvCxnSpPr/>
      </xdr:nvCxnSpPr>
      <xdr:spPr>
        <a:xfrm flipV="1">
          <a:off x="6972300" y="9579724"/>
          <a:ext cx="889000" cy="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163727</xdr:rowOff>
    </xdr:from>
    <xdr:to>
      <xdr:col>11</xdr:col>
      <xdr:colOff>358775</xdr:colOff>
      <xdr:row>56</xdr:row>
      <xdr:rowOff>93877</xdr:rowOff>
    </xdr:to>
    <xdr:sp macro="" textlink="">
      <xdr:nvSpPr>
        <xdr:cNvPr id="360" name="フローチャート : 判断 359"/>
        <xdr:cNvSpPr/>
      </xdr:nvSpPr>
      <xdr:spPr>
        <a:xfrm>
          <a:off x="7810500" y="9593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85004</xdr:rowOff>
    </xdr:from>
    <xdr:ext cx="599010" cy="259045"/>
    <xdr:sp macro="" textlink="">
      <xdr:nvSpPr>
        <xdr:cNvPr id="361" name="テキスト ボックス 360"/>
        <xdr:cNvSpPr txBox="1"/>
      </xdr:nvSpPr>
      <xdr:spPr>
        <a:xfrm>
          <a:off x="7561794" y="9686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174,587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83541</xdr:rowOff>
    </xdr:from>
    <xdr:to>
      <xdr:col>10</xdr:col>
      <xdr:colOff>155575</xdr:colOff>
      <xdr:row>57</xdr:row>
      <xdr:rowOff>13691</xdr:rowOff>
    </xdr:to>
    <xdr:sp macro="" textlink="">
      <xdr:nvSpPr>
        <xdr:cNvPr id="362" name="フローチャート : 判断 361"/>
        <xdr:cNvSpPr/>
      </xdr:nvSpPr>
      <xdr:spPr>
        <a:xfrm>
          <a:off x="6921500" y="968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4818</xdr:rowOff>
    </xdr:from>
    <xdr:ext cx="599010" cy="259045"/>
    <xdr:sp macro="" textlink="">
      <xdr:nvSpPr>
        <xdr:cNvPr id="363" name="テキスト ボックス 362"/>
        <xdr:cNvSpPr txBox="1"/>
      </xdr:nvSpPr>
      <xdr:spPr>
        <a:xfrm>
          <a:off x="6672794" y="9777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146,641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51</xdr:row>
      <xdr:rowOff>87169</xdr:rowOff>
    </xdr:from>
    <xdr:to>
      <xdr:col>15</xdr:col>
      <xdr:colOff>231775</xdr:colOff>
      <xdr:row>52</xdr:row>
      <xdr:rowOff>17319</xdr:rowOff>
    </xdr:to>
    <xdr:sp macro="" textlink="">
      <xdr:nvSpPr>
        <xdr:cNvPr id="369" name="円/楕円 368"/>
        <xdr:cNvSpPr/>
      </xdr:nvSpPr>
      <xdr:spPr>
        <a:xfrm>
          <a:off x="10426700" y="883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50</xdr:row>
      <xdr:rowOff>110046</xdr:rowOff>
    </xdr:from>
    <xdr:ext cx="599010" cy="259045"/>
    <xdr:sp macro="" textlink="">
      <xdr:nvSpPr>
        <xdr:cNvPr id="370" name="普通建設事業費該当値テキスト"/>
        <xdr:cNvSpPr txBox="1"/>
      </xdr:nvSpPr>
      <xdr:spPr>
        <a:xfrm>
          <a:off x="10528300" y="8682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408,030</a:t>
          </a:r>
          <a:endParaRPr kumimoji="1" lang="ja-JP" altLang="en-US" sz="1000" b="1">
            <a:solidFill>
              <a:srgbClr val="FF0000"/>
            </a:solidFill>
            <a:latin typeface="ＭＳ Ｐゴシック"/>
          </a:endParaRPr>
        </a:p>
      </xdr:txBody>
    </xdr:sp>
    <xdr:clientData/>
  </xdr:oneCellAnchor>
  <xdr:twoCellAnchor>
    <xdr:from>
      <xdr:col>13</xdr:col>
      <xdr:colOff>663575</xdr:colOff>
      <xdr:row>49</xdr:row>
      <xdr:rowOff>104321</xdr:rowOff>
    </xdr:from>
    <xdr:to>
      <xdr:col>14</xdr:col>
      <xdr:colOff>79375</xdr:colOff>
      <xdr:row>50</xdr:row>
      <xdr:rowOff>34471</xdr:rowOff>
    </xdr:to>
    <xdr:sp macro="" textlink="">
      <xdr:nvSpPr>
        <xdr:cNvPr id="371" name="円/楕円 370"/>
        <xdr:cNvSpPr/>
      </xdr:nvSpPr>
      <xdr:spPr>
        <a:xfrm>
          <a:off x="9588500" y="8505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48</xdr:row>
      <xdr:rowOff>50998</xdr:rowOff>
    </xdr:from>
    <xdr:ext cx="599010" cy="259045"/>
    <xdr:sp macro="" textlink="">
      <xdr:nvSpPr>
        <xdr:cNvPr id="372" name="テキスト ボックス 371"/>
        <xdr:cNvSpPr txBox="1"/>
      </xdr:nvSpPr>
      <xdr:spPr>
        <a:xfrm>
          <a:off x="9339794" y="8280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507,778</a:t>
          </a:r>
          <a:endParaRPr kumimoji="1" lang="ja-JP" altLang="en-US" sz="1000" b="1">
            <a:solidFill>
              <a:srgbClr val="FF0000"/>
            </a:solidFill>
            <a:latin typeface="ＭＳ Ｐゴシック"/>
          </a:endParaRPr>
        </a:p>
      </xdr:txBody>
    </xdr:sp>
    <xdr:clientData/>
  </xdr:oneCellAnchor>
  <xdr:twoCellAnchor>
    <xdr:from>
      <xdr:col>12</xdr:col>
      <xdr:colOff>460375</xdr:colOff>
      <xdr:row>53</xdr:row>
      <xdr:rowOff>145792</xdr:rowOff>
    </xdr:from>
    <xdr:to>
      <xdr:col>12</xdr:col>
      <xdr:colOff>561975</xdr:colOff>
      <xdr:row>54</xdr:row>
      <xdr:rowOff>75942</xdr:rowOff>
    </xdr:to>
    <xdr:sp macro="" textlink="">
      <xdr:nvSpPr>
        <xdr:cNvPr id="373" name="円/楕円 372"/>
        <xdr:cNvSpPr/>
      </xdr:nvSpPr>
      <xdr:spPr>
        <a:xfrm>
          <a:off x="8699500" y="9232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52</xdr:row>
      <xdr:rowOff>92469</xdr:rowOff>
    </xdr:from>
    <xdr:ext cx="599010" cy="259045"/>
    <xdr:sp macro="" textlink="">
      <xdr:nvSpPr>
        <xdr:cNvPr id="374" name="テキスト ボックス 373"/>
        <xdr:cNvSpPr txBox="1"/>
      </xdr:nvSpPr>
      <xdr:spPr>
        <a:xfrm>
          <a:off x="8450794" y="9007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285,079</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99174</xdr:rowOff>
    </xdr:from>
    <xdr:to>
      <xdr:col>11</xdr:col>
      <xdr:colOff>358775</xdr:colOff>
      <xdr:row>56</xdr:row>
      <xdr:rowOff>29324</xdr:rowOff>
    </xdr:to>
    <xdr:sp macro="" textlink="">
      <xdr:nvSpPr>
        <xdr:cNvPr id="375" name="円/楕円 374"/>
        <xdr:cNvSpPr/>
      </xdr:nvSpPr>
      <xdr:spPr>
        <a:xfrm>
          <a:off x="7810500" y="952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54</xdr:row>
      <xdr:rowOff>45851</xdr:rowOff>
    </xdr:from>
    <xdr:ext cx="599010" cy="259045"/>
    <xdr:sp macro="" textlink="">
      <xdr:nvSpPr>
        <xdr:cNvPr id="376" name="テキスト ボックス 375"/>
        <xdr:cNvSpPr txBox="1"/>
      </xdr:nvSpPr>
      <xdr:spPr>
        <a:xfrm>
          <a:off x="7561794" y="9304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194,354</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102609</xdr:rowOff>
    </xdr:from>
    <xdr:to>
      <xdr:col>10</xdr:col>
      <xdr:colOff>155575</xdr:colOff>
      <xdr:row>56</xdr:row>
      <xdr:rowOff>32759</xdr:rowOff>
    </xdr:to>
    <xdr:sp macro="" textlink="">
      <xdr:nvSpPr>
        <xdr:cNvPr id="377" name="円/楕円 376"/>
        <xdr:cNvSpPr/>
      </xdr:nvSpPr>
      <xdr:spPr>
        <a:xfrm>
          <a:off x="6921500" y="953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54</xdr:row>
      <xdr:rowOff>49286</xdr:rowOff>
    </xdr:from>
    <xdr:ext cx="599010" cy="259045"/>
    <xdr:sp macro="" textlink="">
      <xdr:nvSpPr>
        <xdr:cNvPr id="378" name="テキスト ボックス 377"/>
        <xdr:cNvSpPr txBox="1"/>
      </xdr:nvSpPr>
      <xdr:spPr>
        <a:xfrm>
          <a:off x="6672794" y="9307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193,302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24,734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92" name="テキスト ボックス 391"/>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94" name="テキスト ボックス 393"/>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6" name="テキスト ボックス 395"/>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72</xdr:row>
      <xdr:rowOff>112144</xdr:rowOff>
    </xdr:from>
    <xdr:to>
      <xdr:col>15</xdr:col>
      <xdr:colOff>180340</xdr:colOff>
      <xdr:row>78</xdr:row>
      <xdr:rowOff>139700</xdr:rowOff>
    </xdr:to>
    <xdr:cxnSp macro="">
      <xdr:nvCxnSpPr>
        <xdr:cNvPr id="400" name="直線コネクタ 399"/>
        <xdr:cNvCxnSpPr/>
      </xdr:nvCxnSpPr>
      <xdr:spPr>
        <a:xfrm flipV="1">
          <a:off x="10475595" y="12456544"/>
          <a:ext cx="1270" cy="105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401"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2" name="直線コネクタ 401"/>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71</xdr:row>
      <xdr:rowOff>58821</xdr:rowOff>
    </xdr:from>
    <xdr:ext cx="599010" cy="259045"/>
    <xdr:sp macro="" textlink="">
      <xdr:nvSpPr>
        <xdr:cNvPr id="403" name="普通建設事業費 （ うち新規整備　）最大値テキスト"/>
        <xdr:cNvSpPr txBox="1"/>
      </xdr:nvSpPr>
      <xdr:spPr>
        <a:xfrm>
          <a:off x="10528300" y="12231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231,027</a:t>
          </a:r>
          <a:endParaRPr kumimoji="1" lang="ja-JP" altLang="en-US" sz="1000" b="1">
            <a:latin typeface="ＭＳ Ｐゴシック"/>
          </a:endParaRPr>
        </a:p>
      </xdr:txBody>
    </xdr:sp>
    <xdr:clientData/>
  </xdr:oneCellAnchor>
  <xdr:twoCellAnchor>
    <xdr:from>
      <xdr:col>15</xdr:col>
      <xdr:colOff>92075</xdr:colOff>
      <xdr:row>72</xdr:row>
      <xdr:rowOff>112144</xdr:rowOff>
    </xdr:from>
    <xdr:to>
      <xdr:col>15</xdr:col>
      <xdr:colOff>269875</xdr:colOff>
      <xdr:row>72</xdr:row>
      <xdr:rowOff>112144</xdr:rowOff>
    </xdr:to>
    <xdr:cxnSp macro="">
      <xdr:nvCxnSpPr>
        <xdr:cNvPr id="404" name="直線コネクタ 403"/>
        <xdr:cNvCxnSpPr/>
      </xdr:nvCxnSpPr>
      <xdr:spPr>
        <a:xfrm>
          <a:off x="10388600" y="12456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71</xdr:row>
      <xdr:rowOff>118683</xdr:rowOff>
    </xdr:from>
    <xdr:to>
      <xdr:col>15</xdr:col>
      <xdr:colOff>180975</xdr:colOff>
      <xdr:row>74</xdr:row>
      <xdr:rowOff>29414</xdr:rowOff>
    </xdr:to>
    <xdr:cxnSp macro="">
      <xdr:nvCxnSpPr>
        <xdr:cNvPr id="405" name="直線コネクタ 404"/>
        <xdr:cNvCxnSpPr/>
      </xdr:nvCxnSpPr>
      <xdr:spPr>
        <a:xfrm>
          <a:off x="9639300" y="12291633"/>
          <a:ext cx="838200" cy="42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159362</xdr:rowOff>
    </xdr:from>
    <xdr:ext cx="534377" cy="259045"/>
    <xdr:sp macro="" textlink="">
      <xdr:nvSpPr>
        <xdr:cNvPr id="406" name="普通建設事業費 （ うち新規整備　）平均値テキスト"/>
        <xdr:cNvSpPr txBox="1"/>
      </xdr:nvSpPr>
      <xdr:spPr>
        <a:xfrm>
          <a:off x="10528300" y="131895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54,870</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9485</xdr:rowOff>
    </xdr:from>
    <xdr:to>
      <xdr:col>15</xdr:col>
      <xdr:colOff>231775</xdr:colOff>
      <xdr:row>77</xdr:row>
      <xdr:rowOff>111085</xdr:rowOff>
    </xdr:to>
    <xdr:sp macro="" textlink="">
      <xdr:nvSpPr>
        <xdr:cNvPr id="407" name="フローチャート : 判断 406"/>
        <xdr:cNvSpPr/>
      </xdr:nvSpPr>
      <xdr:spPr>
        <a:xfrm>
          <a:off x="10426700" y="1321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71</xdr:row>
      <xdr:rowOff>61940</xdr:rowOff>
    </xdr:from>
    <xdr:to>
      <xdr:col>14</xdr:col>
      <xdr:colOff>28575</xdr:colOff>
      <xdr:row>71</xdr:row>
      <xdr:rowOff>118683</xdr:rowOff>
    </xdr:to>
    <xdr:cxnSp macro="">
      <xdr:nvCxnSpPr>
        <xdr:cNvPr id="408" name="直線コネクタ 407"/>
        <xdr:cNvCxnSpPr/>
      </xdr:nvCxnSpPr>
      <xdr:spPr>
        <a:xfrm>
          <a:off x="8750300" y="12234890"/>
          <a:ext cx="889000" cy="56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109035</xdr:rowOff>
    </xdr:from>
    <xdr:to>
      <xdr:col>14</xdr:col>
      <xdr:colOff>79375</xdr:colOff>
      <xdr:row>77</xdr:row>
      <xdr:rowOff>39185</xdr:rowOff>
    </xdr:to>
    <xdr:sp macro="" textlink="">
      <xdr:nvSpPr>
        <xdr:cNvPr id="409" name="フローチャート : 判断 408"/>
        <xdr:cNvSpPr/>
      </xdr:nvSpPr>
      <xdr:spPr>
        <a:xfrm>
          <a:off x="9588500" y="1313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30312</xdr:rowOff>
    </xdr:from>
    <xdr:ext cx="534377" cy="259045"/>
    <xdr:sp macro="" textlink="">
      <xdr:nvSpPr>
        <xdr:cNvPr id="410" name="テキスト ボックス 409"/>
        <xdr:cNvSpPr txBox="1"/>
      </xdr:nvSpPr>
      <xdr:spPr>
        <a:xfrm>
          <a:off x="9372111" y="1323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70,596</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95041</xdr:rowOff>
    </xdr:from>
    <xdr:to>
      <xdr:col>12</xdr:col>
      <xdr:colOff>561975</xdr:colOff>
      <xdr:row>77</xdr:row>
      <xdr:rowOff>25191</xdr:rowOff>
    </xdr:to>
    <xdr:sp macro="" textlink="">
      <xdr:nvSpPr>
        <xdr:cNvPr id="411" name="フローチャート : 判断 410"/>
        <xdr:cNvSpPr/>
      </xdr:nvSpPr>
      <xdr:spPr>
        <a:xfrm>
          <a:off x="8699500" y="1312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16318</xdr:rowOff>
    </xdr:from>
    <xdr:ext cx="534377" cy="259045"/>
    <xdr:sp macro="" textlink="">
      <xdr:nvSpPr>
        <xdr:cNvPr id="412" name="テキスト ボックス 411"/>
        <xdr:cNvSpPr txBox="1"/>
      </xdr:nvSpPr>
      <xdr:spPr>
        <a:xfrm>
          <a:off x="8483111" y="13217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73,657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73</xdr:row>
      <xdr:rowOff>150064</xdr:rowOff>
    </xdr:from>
    <xdr:to>
      <xdr:col>15</xdr:col>
      <xdr:colOff>231775</xdr:colOff>
      <xdr:row>74</xdr:row>
      <xdr:rowOff>80214</xdr:rowOff>
    </xdr:to>
    <xdr:sp macro="" textlink="">
      <xdr:nvSpPr>
        <xdr:cNvPr id="418" name="円/楕円 417"/>
        <xdr:cNvSpPr/>
      </xdr:nvSpPr>
      <xdr:spPr>
        <a:xfrm>
          <a:off x="10426700" y="1266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73</xdr:row>
      <xdr:rowOff>1491</xdr:rowOff>
    </xdr:from>
    <xdr:ext cx="599010" cy="259045"/>
    <xdr:sp macro="" textlink="">
      <xdr:nvSpPr>
        <xdr:cNvPr id="419" name="普通建設事業費 （ うち新規整備　）該当値テキスト"/>
        <xdr:cNvSpPr txBox="1"/>
      </xdr:nvSpPr>
      <xdr:spPr>
        <a:xfrm>
          <a:off x="10528300" y="12517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174,122</a:t>
          </a:r>
          <a:endParaRPr kumimoji="1" lang="ja-JP" altLang="en-US" sz="1000" b="1">
            <a:solidFill>
              <a:srgbClr val="FF0000"/>
            </a:solidFill>
            <a:latin typeface="ＭＳ Ｐゴシック"/>
          </a:endParaRPr>
        </a:p>
      </xdr:txBody>
    </xdr:sp>
    <xdr:clientData/>
  </xdr:oneCellAnchor>
  <xdr:twoCellAnchor>
    <xdr:from>
      <xdr:col>13</xdr:col>
      <xdr:colOff>663575</xdr:colOff>
      <xdr:row>71</xdr:row>
      <xdr:rowOff>67883</xdr:rowOff>
    </xdr:from>
    <xdr:to>
      <xdr:col>14</xdr:col>
      <xdr:colOff>79375</xdr:colOff>
      <xdr:row>71</xdr:row>
      <xdr:rowOff>169483</xdr:rowOff>
    </xdr:to>
    <xdr:sp macro="" textlink="">
      <xdr:nvSpPr>
        <xdr:cNvPr id="420" name="円/楕円 419"/>
        <xdr:cNvSpPr/>
      </xdr:nvSpPr>
      <xdr:spPr>
        <a:xfrm>
          <a:off x="9588500" y="12240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70</xdr:row>
      <xdr:rowOff>14560</xdr:rowOff>
    </xdr:from>
    <xdr:ext cx="599010" cy="259045"/>
    <xdr:sp macro="" textlink="">
      <xdr:nvSpPr>
        <xdr:cNvPr id="421" name="テキスト ボックス 420"/>
        <xdr:cNvSpPr txBox="1"/>
      </xdr:nvSpPr>
      <xdr:spPr>
        <a:xfrm>
          <a:off x="9339794" y="12016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267,097</a:t>
          </a:r>
          <a:endParaRPr kumimoji="1" lang="ja-JP" altLang="en-US" sz="1000" b="1">
            <a:solidFill>
              <a:srgbClr val="FF0000"/>
            </a:solidFill>
            <a:latin typeface="ＭＳ Ｐゴシック"/>
          </a:endParaRPr>
        </a:p>
      </xdr:txBody>
    </xdr:sp>
    <xdr:clientData/>
  </xdr:oneCellAnchor>
  <xdr:twoCellAnchor>
    <xdr:from>
      <xdr:col>12</xdr:col>
      <xdr:colOff>460375</xdr:colOff>
      <xdr:row>71</xdr:row>
      <xdr:rowOff>11140</xdr:rowOff>
    </xdr:from>
    <xdr:to>
      <xdr:col>12</xdr:col>
      <xdr:colOff>561975</xdr:colOff>
      <xdr:row>71</xdr:row>
      <xdr:rowOff>112740</xdr:rowOff>
    </xdr:to>
    <xdr:sp macro="" textlink="">
      <xdr:nvSpPr>
        <xdr:cNvPr id="422" name="円/楕円 421"/>
        <xdr:cNvSpPr/>
      </xdr:nvSpPr>
      <xdr:spPr>
        <a:xfrm>
          <a:off x="8699500" y="1218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69</xdr:row>
      <xdr:rowOff>129267</xdr:rowOff>
    </xdr:from>
    <xdr:ext cx="599010" cy="259045"/>
    <xdr:sp macro="" textlink="">
      <xdr:nvSpPr>
        <xdr:cNvPr id="423" name="テキスト ボックス 422"/>
        <xdr:cNvSpPr txBox="1"/>
      </xdr:nvSpPr>
      <xdr:spPr>
        <a:xfrm>
          <a:off x="8450794" y="11959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279,508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41,395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4" name="直線コネクタ 43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5" name="テキスト ボックス 43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6" name="直線コネクタ 43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7" name="テキスト ボックス 43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8" name="直線コネクタ 43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9" name="テキスト ボックス 43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0" name="直線コネクタ 43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1" name="テキスト ボックス 44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3208</xdr:rowOff>
    </xdr:from>
    <xdr:to>
      <xdr:col>15</xdr:col>
      <xdr:colOff>180340</xdr:colOff>
      <xdr:row>98</xdr:row>
      <xdr:rowOff>106302</xdr:rowOff>
    </xdr:to>
    <xdr:cxnSp macro="">
      <xdr:nvCxnSpPr>
        <xdr:cNvPr id="445" name="直線コネクタ 444"/>
        <xdr:cNvCxnSpPr/>
      </xdr:nvCxnSpPr>
      <xdr:spPr>
        <a:xfrm flipV="1">
          <a:off x="10475595" y="15433708"/>
          <a:ext cx="1270" cy="1474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110129</xdr:rowOff>
    </xdr:from>
    <xdr:ext cx="469744" cy="259045"/>
    <xdr:sp macro="" textlink="">
      <xdr:nvSpPr>
        <xdr:cNvPr id="446" name="普通建設事業費 （ うち更新整備　）最小値テキスト"/>
        <xdr:cNvSpPr txBox="1"/>
      </xdr:nvSpPr>
      <xdr:spPr>
        <a:xfrm>
          <a:off x="10528300" y="16912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7,305</a:t>
          </a:r>
          <a:endParaRPr kumimoji="1" lang="ja-JP" altLang="en-US" sz="1000" b="1">
            <a:latin typeface="ＭＳ Ｐゴシック"/>
          </a:endParaRPr>
        </a:p>
      </xdr:txBody>
    </xdr:sp>
    <xdr:clientData/>
  </xdr:oneCellAnchor>
  <xdr:twoCellAnchor>
    <xdr:from>
      <xdr:col>15</xdr:col>
      <xdr:colOff>92075</xdr:colOff>
      <xdr:row>98</xdr:row>
      <xdr:rowOff>106302</xdr:rowOff>
    </xdr:from>
    <xdr:to>
      <xdr:col>15</xdr:col>
      <xdr:colOff>269875</xdr:colOff>
      <xdr:row>98</xdr:row>
      <xdr:rowOff>106302</xdr:rowOff>
    </xdr:to>
    <xdr:cxnSp macro="">
      <xdr:nvCxnSpPr>
        <xdr:cNvPr id="447" name="直線コネクタ 446"/>
        <xdr:cNvCxnSpPr/>
      </xdr:nvCxnSpPr>
      <xdr:spPr>
        <a:xfrm>
          <a:off x="10388600" y="1690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121335</xdr:rowOff>
    </xdr:from>
    <xdr:ext cx="599010" cy="259045"/>
    <xdr:sp macro="" textlink="">
      <xdr:nvSpPr>
        <xdr:cNvPr id="448" name="普通建設事業費 （ うち更新整備　）最大値テキスト"/>
        <xdr:cNvSpPr txBox="1"/>
      </xdr:nvSpPr>
      <xdr:spPr>
        <a:xfrm>
          <a:off x="10528300" y="15208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329,854</a:t>
          </a:r>
          <a:endParaRPr kumimoji="1" lang="ja-JP" altLang="en-US" sz="1000" b="1">
            <a:latin typeface="ＭＳ Ｐゴシック"/>
          </a:endParaRPr>
        </a:p>
      </xdr:txBody>
    </xdr:sp>
    <xdr:clientData/>
  </xdr:oneCellAnchor>
  <xdr:twoCellAnchor>
    <xdr:from>
      <xdr:col>15</xdr:col>
      <xdr:colOff>92075</xdr:colOff>
      <xdr:row>90</xdr:row>
      <xdr:rowOff>3208</xdr:rowOff>
    </xdr:from>
    <xdr:to>
      <xdr:col>15</xdr:col>
      <xdr:colOff>269875</xdr:colOff>
      <xdr:row>90</xdr:row>
      <xdr:rowOff>3208</xdr:rowOff>
    </xdr:to>
    <xdr:cxnSp macro="">
      <xdr:nvCxnSpPr>
        <xdr:cNvPr id="449" name="直線コネクタ 448"/>
        <xdr:cNvCxnSpPr/>
      </xdr:nvCxnSpPr>
      <xdr:spPr>
        <a:xfrm>
          <a:off x="10388600" y="15433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93</xdr:row>
      <xdr:rowOff>46907</xdr:rowOff>
    </xdr:from>
    <xdr:to>
      <xdr:col>15</xdr:col>
      <xdr:colOff>180975</xdr:colOff>
      <xdr:row>98</xdr:row>
      <xdr:rowOff>24133</xdr:rowOff>
    </xdr:to>
    <xdr:cxnSp macro="">
      <xdr:nvCxnSpPr>
        <xdr:cNvPr id="450" name="直線コネクタ 449"/>
        <xdr:cNvCxnSpPr/>
      </xdr:nvCxnSpPr>
      <xdr:spPr>
        <a:xfrm flipV="1">
          <a:off x="9639300" y="15991757"/>
          <a:ext cx="838200" cy="834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29146</xdr:rowOff>
    </xdr:from>
    <xdr:ext cx="534377" cy="259045"/>
    <xdr:sp macro="" textlink="">
      <xdr:nvSpPr>
        <xdr:cNvPr id="451" name="普通建設事業費 （ うち更新整備　）平均値テキスト"/>
        <xdr:cNvSpPr txBox="1"/>
      </xdr:nvSpPr>
      <xdr:spPr>
        <a:xfrm>
          <a:off x="10528300" y="16488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83,351</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50719</xdr:rowOff>
    </xdr:from>
    <xdr:to>
      <xdr:col>15</xdr:col>
      <xdr:colOff>231775</xdr:colOff>
      <xdr:row>96</xdr:row>
      <xdr:rowOff>152319</xdr:rowOff>
    </xdr:to>
    <xdr:sp macro="" textlink="">
      <xdr:nvSpPr>
        <xdr:cNvPr id="452" name="フローチャート : 判断 451"/>
        <xdr:cNvSpPr/>
      </xdr:nvSpPr>
      <xdr:spPr>
        <a:xfrm>
          <a:off x="10426700" y="1650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24133</xdr:rowOff>
    </xdr:from>
    <xdr:to>
      <xdr:col>14</xdr:col>
      <xdr:colOff>28575</xdr:colOff>
      <xdr:row>98</xdr:row>
      <xdr:rowOff>139700</xdr:rowOff>
    </xdr:to>
    <xdr:cxnSp macro="">
      <xdr:nvCxnSpPr>
        <xdr:cNvPr id="453" name="直線コネクタ 452"/>
        <xdr:cNvCxnSpPr/>
      </xdr:nvCxnSpPr>
      <xdr:spPr>
        <a:xfrm flipV="1">
          <a:off x="8750300" y="16826233"/>
          <a:ext cx="889000" cy="115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124699</xdr:rowOff>
    </xdr:from>
    <xdr:to>
      <xdr:col>14</xdr:col>
      <xdr:colOff>79375</xdr:colOff>
      <xdr:row>97</xdr:row>
      <xdr:rowOff>54849</xdr:rowOff>
    </xdr:to>
    <xdr:sp macro="" textlink="">
      <xdr:nvSpPr>
        <xdr:cNvPr id="454" name="フローチャート : 判断 453"/>
        <xdr:cNvSpPr/>
      </xdr:nvSpPr>
      <xdr:spPr>
        <a:xfrm>
          <a:off x="9588500" y="1658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71376</xdr:rowOff>
    </xdr:from>
    <xdr:ext cx="534377" cy="259045"/>
    <xdr:sp macro="" textlink="">
      <xdr:nvSpPr>
        <xdr:cNvPr id="455" name="テキスト ボックス 454"/>
        <xdr:cNvSpPr txBox="1"/>
      </xdr:nvSpPr>
      <xdr:spPr>
        <a:xfrm>
          <a:off x="9372111" y="16359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67,170</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90629</xdr:rowOff>
    </xdr:from>
    <xdr:to>
      <xdr:col>12</xdr:col>
      <xdr:colOff>561975</xdr:colOff>
      <xdr:row>97</xdr:row>
      <xdr:rowOff>20779</xdr:rowOff>
    </xdr:to>
    <xdr:sp macro="" textlink="">
      <xdr:nvSpPr>
        <xdr:cNvPr id="456" name="フローチャート : 判断 455"/>
        <xdr:cNvSpPr/>
      </xdr:nvSpPr>
      <xdr:spPr>
        <a:xfrm>
          <a:off x="8699500" y="1654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37306</xdr:rowOff>
    </xdr:from>
    <xdr:ext cx="534377" cy="259045"/>
    <xdr:sp macro="" textlink="">
      <xdr:nvSpPr>
        <xdr:cNvPr id="457" name="テキスト ボックス 456"/>
        <xdr:cNvSpPr txBox="1"/>
      </xdr:nvSpPr>
      <xdr:spPr>
        <a:xfrm>
          <a:off x="8483111" y="1632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74,622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92</xdr:row>
      <xdr:rowOff>167557</xdr:rowOff>
    </xdr:from>
    <xdr:to>
      <xdr:col>15</xdr:col>
      <xdr:colOff>231775</xdr:colOff>
      <xdr:row>93</xdr:row>
      <xdr:rowOff>97707</xdr:rowOff>
    </xdr:to>
    <xdr:sp macro="" textlink="">
      <xdr:nvSpPr>
        <xdr:cNvPr id="463" name="円/楕円 462"/>
        <xdr:cNvSpPr/>
      </xdr:nvSpPr>
      <xdr:spPr>
        <a:xfrm>
          <a:off x="10426700" y="1594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92</xdr:row>
      <xdr:rowOff>18984</xdr:rowOff>
    </xdr:from>
    <xdr:ext cx="599010" cy="259045"/>
    <xdr:sp macro="" textlink="">
      <xdr:nvSpPr>
        <xdr:cNvPr id="464" name="普通建設事業費 （ うち更新整備　）該当値テキスト"/>
        <xdr:cNvSpPr txBox="1"/>
      </xdr:nvSpPr>
      <xdr:spPr>
        <a:xfrm>
          <a:off x="10528300" y="15792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207,796</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144783</xdr:rowOff>
    </xdr:from>
    <xdr:to>
      <xdr:col>14</xdr:col>
      <xdr:colOff>79375</xdr:colOff>
      <xdr:row>98</xdr:row>
      <xdr:rowOff>74933</xdr:rowOff>
    </xdr:to>
    <xdr:sp macro="" textlink="">
      <xdr:nvSpPr>
        <xdr:cNvPr id="465" name="円/楕円 464"/>
        <xdr:cNvSpPr/>
      </xdr:nvSpPr>
      <xdr:spPr>
        <a:xfrm>
          <a:off x="9588500" y="16775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66060</xdr:rowOff>
    </xdr:from>
    <xdr:ext cx="534377" cy="259045"/>
    <xdr:sp macro="" textlink="">
      <xdr:nvSpPr>
        <xdr:cNvPr id="466" name="テキスト ボックス 465"/>
        <xdr:cNvSpPr txBox="1"/>
      </xdr:nvSpPr>
      <xdr:spPr>
        <a:xfrm>
          <a:off x="9372111" y="16868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25,277</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88900</xdr:rowOff>
    </xdr:from>
    <xdr:to>
      <xdr:col>12</xdr:col>
      <xdr:colOff>561975</xdr:colOff>
      <xdr:row>99</xdr:row>
      <xdr:rowOff>19050</xdr:rowOff>
    </xdr:to>
    <xdr:sp macro="" textlink="">
      <xdr:nvSpPr>
        <xdr:cNvPr id="467" name="円/楕円 466"/>
        <xdr:cNvSpPr/>
      </xdr:nvSpPr>
      <xdr:spPr>
        <a:xfrm>
          <a:off x="8699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99</xdr:row>
      <xdr:rowOff>10177</xdr:rowOff>
    </xdr:from>
    <xdr:ext cx="249299" cy="259045"/>
    <xdr:sp macro="" textlink="">
      <xdr:nvSpPr>
        <xdr:cNvPr id="468" name="テキスト ボックス 467"/>
        <xdr:cNvSpPr txBox="1"/>
      </xdr:nvSpPr>
      <xdr:spPr>
        <a:xfrm>
          <a:off x="8625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9" name="正方形/長方形 46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0" name="正方形/長方形 46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1" name="正方形/長方形 47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2" name="正方形/長方形 47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3" name="正方形/長方形 47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4" name="正方形/長方形 47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5" name="正方形/長方形 47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6" name="正方形/長方形 47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7" name="テキスト ボックス 47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8" name="直線コネクタ 47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9" name="直線コネクタ 47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0" name="テキスト ボックス 47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1" name="直線コネクタ 48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2" name="テキスト ボックス 48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3" name="直線コネクタ 48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84" name="テキスト ボックス 483"/>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5" name="直線コネクタ 48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86" name="テキスト ボックス 485"/>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7" name="直線コネクタ 48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88" name="テキスト ボックス 48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9" name="直線コネクタ 48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0" name="テキスト ボックス 48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161828</xdr:rowOff>
    </xdr:from>
    <xdr:to>
      <xdr:col>23</xdr:col>
      <xdr:colOff>516889</xdr:colOff>
      <xdr:row>39</xdr:row>
      <xdr:rowOff>44450</xdr:rowOff>
    </xdr:to>
    <xdr:cxnSp macro="">
      <xdr:nvCxnSpPr>
        <xdr:cNvPr id="492" name="直線コネクタ 491"/>
        <xdr:cNvCxnSpPr/>
      </xdr:nvCxnSpPr>
      <xdr:spPr>
        <a:xfrm flipV="1">
          <a:off x="16317595" y="5305328"/>
          <a:ext cx="1269" cy="1425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4" name="直線コネクタ 49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108505</xdr:rowOff>
    </xdr:from>
    <xdr:ext cx="599010" cy="259045"/>
    <xdr:sp macro="" textlink="">
      <xdr:nvSpPr>
        <xdr:cNvPr id="495" name="災害復旧事業費最大値テキスト"/>
        <xdr:cNvSpPr txBox="1"/>
      </xdr:nvSpPr>
      <xdr:spPr>
        <a:xfrm>
          <a:off x="16370300" y="5080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187,096</a:t>
          </a:r>
          <a:endParaRPr kumimoji="1" lang="ja-JP" altLang="en-US" sz="1000" b="1">
            <a:latin typeface="ＭＳ Ｐゴシック"/>
          </a:endParaRPr>
        </a:p>
      </xdr:txBody>
    </xdr:sp>
    <xdr:clientData/>
  </xdr:oneCellAnchor>
  <xdr:twoCellAnchor>
    <xdr:from>
      <xdr:col>23</xdr:col>
      <xdr:colOff>428625</xdr:colOff>
      <xdr:row>30</xdr:row>
      <xdr:rowOff>161828</xdr:rowOff>
    </xdr:from>
    <xdr:to>
      <xdr:col>23</xdr:col>
      <xdr:colOff>606425</xdr:colOff>
      <xdr:row>30</xdr:row>
      <xdr:rowOff>161828</xdr:rowOff>
    </xdr:to>
    <xdr:cxnSp macro="">
      <xdr:nvCxnSpPr>
        <xdr:cNvPr id="496" name="直線コネクタ 495"/>
        <xdr:cNvCxnSpPr/>
      </xdr:nvCxnSpPr>
      <xdr:spPr>
        <a:xfrm>
          <a:off x="16230600" y="5305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156182</xdr:rowOff>
    </xdr:from>
    <xdr:to>
      <xdr:col>23</xdr:col>
      <xdr:colOff>517525</xdr:colOff>
      <xdr:row>38</xdr:row>
      <xdr:rowOff>162232</xdr:rowOff>
    </xdr:to>
    <xdr:cxnSp macro="">
      <xdr:nvCxnSpPr>
        <xdr:cNvPr id="497" name="直線コネクタ 496"/>
        <xdr:cNvCxnSpPr/>
      </xdr:nvCxnSpPr>
      <xdr:spPr>
        <a:xfrm flipV="1">
          <a:off x="15481300" y="6671282"/>
          <a:ext cx="838200" cy="6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91698</xdr:rowOff>
    </xdr:from>
    <xdr:ext cx="534377" cy="259045"/>
    <xdr:sp macro="" textlink="">
      <xdr:nvSpPr>
        <xdr:cNvPr id="498" name="災害復旧事業費平均値テキスト"/>
        <xdr:cNvSpPr txBox="1"/>
      </xdr:nvSpPr>
      <xdr:spPr>
        <a:xfrm>
          <a:off x="16370300" y="64353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68821</xdr:rowOff>
    </xdr:from>
    <xdr:to>
      <xdr:col>23</xdr:col>
      <xdr:colOff>568325</xdr:colOff>
      <xdr:row>38</xdr:row>
      <xdr:rowOff>170421</xdr:rowOff>
    </xdr:to>
    <xdr:sp macro="" textlink="">
      <xdr:nvSpPr>
        <xdr:cNvPr id="499" name="フローチャート : 判断 498"/>
        <xdr:cNvSpPr/>
      </xdr:nvSpPr>
      <xdr:spPr>
        <a:xfrm>
          <a:off x="16268700" y="658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32075</xdr:rowOff>
    </xdr:from>
    <xdr:to>
      <xdr:col>22</xdr:col>
      <xdr:colOff>365125</xdr:colOff>
      <xdr:row>38</xdr:row>
      <xdr:rowOff>162232</xdr:rowOff>
    </xdr:to>
    <xdr:cxnSp macro="">
      <xdr:nvCxnSpPr>
        <xdr:cNvPr id="500" name="直線コネクタ 499"/>
        <xdr:cNvCxnSpPr/>
      </xdr:nvCxnSpPr>
      <xdr:spPr>
        <a:xfrm>
          <a:off x="14592300" y="6547175"/>
          <a:ext cx="889000" cy="130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82453</xdr:rowOff>
    </xdr:from>
    <xdr:to>
      <xdr:col>22</xdr:col>
      <xdr:colOff>415925</xdr:colOff>
      <xdr:row>39</xdr:row>
      <xdr:rowOff>12603</xdr:rowOff>
    </xdr:to>
    <xdr:sp macro="" textlink="">
      <xdr:nvSpPr>
        <xdr:cNvPr id="501" name="フローチャート : 判断 500"/>
        <xdr:cNvSpPr/>
      </xdr:nvSpPr>
      <xdr:spPr>
        <a:xfrm>
          <a:off x="15430500" y="659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29130</xdr:rowOff>
    </xdr:from>
    <xdr:ext cx="534377" cy="259045"/>
    <xdr:sp macro="" textlink="">
      <xdr:nvSpPr>
        <xdr:cNvPr id="502" name="テキスト ボックス 501"/>
        <xdr:cNvSpPr txBox="1"/>
      </xdr:nvSpPr>
      <xdr:spPr>
        <a:xfrm>
          <a:off x="15214111" y="637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39124</xdr:rowOff>
    </xdr:from>
    <xdr:to>
      <xdr:col>21</xdr:col>
      <xdr:colOff>161925</xdr:colOff>
      <xdr:row>38</xdr:row>
      <xdr:rowOff>32075</xdr:rowOff>
    </xdr:to>
    <xdr:cxnSp macro="">
      <xdr:nvCxnSpPr>
        <xdr:cNvPr id="503" name="直線コネクタ 502"/>
        <xdr:cNvCxnSpPr/>
      </xdr:nvCxnSpPr>
      <xdr:spPr>
        <a:xfrm>
          <a:off x="13703300" y="6382774"/>
          <a:ext cx="889000" cy="164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115784</xdr:rowOff>
    </xdr:from>
    <xdr:to>
      <xdr:col>21</xdr:col>
      <xdr:colOff>212725</xdr:colOff>
      <xdr:row>39</xdr:row>
      <xdr:rowOff>45934</xdr:rowOff>
    </xdr:to>
    <xdr:sp macro="" textlink="">
      <xdr:nvSpPr>
        <xdr:cNvPr id="504" name="フローチャート : 判断 503"/>
        <xdr:cNvSpPr/>
      </xdr:nvSpPr>
      <xdr:spPr>
        <a:xfrm>
          <a:off x="14541500" y="6630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37061</xdr:rowOff>
    </xdr:from>
    <xdr:ext cx="469744" cy="259045"/>
    <xdr:sp macro="" textlink="">
      <xdr:nvSpPr>
        <xdr:cNvPr id="505" name="テキスト ボックス 504"/>
        <xdr:cNvSpPr txBox="1"/>
      </xdr:nvSpPr>
      <xdr:spPr>
        <a:xfrm>
          <a:off x="14357427" y="6723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39124</xdr:rowOff>
    </xdr:from>
    <xdr:to>
      <xdr:col>19</xdr:col>
      <xdr:colOff>644525</xdr:colOff>
      <xdr:row>37</xdr:row>
      <xdr:rowOff>130244</xdr:rowOff>
    </xdr:to>
    <xdr:cxnSp macro="">
      <xdr:nvCxnSpPr>
        <xdr:cNvPr id="506" name="直線コネクタ 505"/>
        <xdr:cNvCxnSpPr/>
      </xdr:nvCxnSpPr>
      <xdr:spPr>
        <a:xfrm flipV="1">
          <a:off x="12814300" y="6382774"/>
          <a:ext cx="889000" cy="91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108049</xdr:rowOff>
    </xdr:from>
    <xdr:to>
      <xdr:col>20</xdr:col>
      <xdr:colOff>9525</xdr:colOff>
      <xdr:row>39</xdr:row>
      <xdr:rowOff>38199</xdr:rowOff>
    </xdr:to>
    <xdr:sp macro="" textlink="">
      <xdr:nvSpPr>
        <xdr:cNvPr id="507" name="フローチャート : 判断 506"/>
        <xdr:cNvSpPr/>
      </xdr:nvSpPr>
      <xdr:spPr>
        <a:xfrm>
          <a:off x="13652500" y="662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29326</xdr:rowOff>
    </xdr:from>
    <xdr:ext cx="469744" cy="259045"/>
    <xdr:sp macro="" textlink="">
      <xdr:nvSpPr>
        <xdr:cNvPr id="508" name="テキスト ボックス 507"/>
        <xdr:cNvSpPr txBox="1"/>
      </xdr:nvSpPr>
      <xdr:spPr>
        <a:xfrm>
          <a:off x="13468427" y="6715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79466</xdr:rowOff>
    </xdr:from>
    <xdr:to>
      <xdr:col>18</xdr:col>
      <xdr:colOff>492125</xdr:colOff>
      <xdr:row>39</xdr:row>
      <xdr:rowOff>9616</xdr:rowOff>
    </xdr:to>
    <xdr:sp macro="" textlink="">
      <xdr:nvSpPr>
        <xdr:cNvPr id="509" name="フローチャート : 判断 508"/>
        <xdr:cNvSpPr/>
      </xdr:nvSpPr>
      <xdr:spPr>
        <a:xfrm>
          <a:off x="12763500" y="659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743</xdr:rowOff>
    </xdr:from>
    <xdr:ext cx="534377" cy="259045"/>
    <xdr:sp macro="" textlink="">
      <xdr:nvSpPr>
        <xdr:cNvPr id="510" name="テキスト ボックス 509"/>
        <xdr:cNvSpPr txBox="1"/>
      </xdr:nvSpPr>
      <xdr:spPr>
        <a:xfrm>
          <a:off x="12547111" y="668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1" name="テキスト ボックス 51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2" name="テキスト ボックス 51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3" name="テキスト ボックス 51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4" name="テキスト ボックス 51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5" name="テキスト ボックス 51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105382</xdr:rowOff>
    </xdr:from>
    <xdr:to>
      <xdr:col>23</xdr:col>
      <xdr:colOff>568325</xdr:colOff>
      <xdr:row>39</xdr:row>
      <xdr:rowOff>35532</xdr:rowOff>
    </xdr:to>
    <xdr:sp macro="" textlink="">
      <xdr:nvSpPr>
        <xdr:cNvPr id="516" name="円/楕円 515"/>
        <xdr:cNvSpPr/>
      </xdr:nvSpPr>
      <xdr:spPr>
        <a:xfrm>
          <a:off x="16268700" y="6620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47248</xdr:rowOff>
    </xdr:from>
    <xdr:ext cx="469744" cy="259045"/>
    <xdr:sp macro="" textlink="">
      <xdr:nvSpPr>
        <xdr:cNvPr id="517" name="災害復旧事業費該当値テキスト"/>
        <xdr:cNvSpPr txBox="1"/>
      </xdr:nvSpPr>
      <xdr:spPr>
        <a:xfrm>
          <a:off x="16370300" y="6562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7,837</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111432</xdr:rowOff>
    </xdr:from>
    <xdr:to>
      <xdr:col>22</xdr:col>
      <xdr:colOff>415925</xdr:colOff>
      <xdr:row>39</xdr:row>
      <xdr:rowOff>41582</xdr:rowOff>
    </xdr:to>
    <xdr:sp macro="" textlink="">
      <xdr:nvSpPr>
        <xdr:cNvPr id="518" name="円/楕円 517"/>
        <xdr:cNvSpPr/>
      </xdr:nvSpPr>
      <xdr:spPr>
        <a:xfrm>
          <a:off x="15430500" y="662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32709</xdr:rowOff>
    </xdr:from>
    <xdr:ext cx="469744" cy="259045"/>
    <xdr:sp macro="" textlink="">
      <xdr:nvSpPr>
        <xdr:cNvPr id="519" name="テキスト ボックス 518"/>
        <xdr:cNvSpPr txBox="1"/>
      </xdr:nvSpPr>
      <xdr:spPr>
        <a:xfrm>
          <a:off x="15246427" y="671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7,043</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152725</xdr:rowOff>
    </xdr:from>
    <xdr:to>
      <xdr:col>21</xdr:col>
      <xdr:colOff>212725</xdr:colOff>
      <xdr:row>38</xdr:row>
      <xdr:rowOff>82876</xdr:rowOff>
    </xdr:to>
    <xdr:sp macro="" textlink="">
      <xdr:nvSpPr>
        <xdr:cNvPr id="520" name="円/楕円 519"/>
        <xdr:cNvSpPr/>
      </xdr:nvSpPr>
      <xdr:spPr>
        <a:xfrm>
          <a:off x="14541500" y="649637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99402</xdr:rowOff>
    </xdr:from>
    <xdr:ext cx="534377" cy="259045"/>
    <xdr:sp macro="" textlink="">
      <xdr:nvSpPr>
        <xdr:cNvPr id="521" name="テキスト ボックス 520"/>
        <xdr:cNvSpPr txBox="1"/>
      </xdr:nvSpPr>
      <xdr:spPr>
        <a:xfrm>
          <a:off x="14325111" y="6271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24,124</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159774</xdr:rowOff>
    </xdr:from>
    <xdr:to>
      <xdr:col>20</xdr:col>
      <xdr:colOff>9525</xdr:colOff>
      <xdr:row>37</xdr:row>
      <xdr:rowOff>89924</xdr:rowOff>
    </xdr:to>
    <xdr:sp macro="" textlink="">
      <xdr:nvSpPr>
        <xdr:cNvPr id="522" name="円/楕円 521"/>
        <xdr:cNvSpPr/>
      </xdr:nvSpPr>
      <xdr:spPr>
        <a:xfrm>
          <a:off x="13652500" y="633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106451</xdr:rowOff>
    </xdr:from>
    <xdr:ext cx="534377" cy="259045"/>
    <xdr:sp macro="" textlink="">
      <xdr:nvSpPr>
        <xdr:cNvPr id="523" name="テキスト ボックス 522"/>
        <xdr:cNvSpPr txBox="1"/>
      </xdr:nvSpPr>
      <xdr:spPr>
        <a:xfrm>
          <a:off x="13436111" y="610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45,699</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79444</xdr:rowOff>
    </xdr:from>
    <xdr:to>
      <xdr:col>18</xdr:col>
      <xdr:colOff>492125</xdr:colOff>
      <xdr:row>38</xdr:row>
      <xdr:rowOff>9593</xdr:rowOff>
    </xdr:to>
    <xdr:sp macro="" textlink="">
      <xdr:nvSpPr>
        <xdr:cNvPr id="524" name="円/楕円 523"/>
        <xdr:cNvSpPr/>
      </xdr:nvSpPr>
      <xdr:spPr>
        <a:xfrm>
          <a:off x="12763500" y="642309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26121</xdr:rowOff>
    </xdr:from>
    <xdr:ext cx="534377" cy="259045"/>
    <xdr:sp macro="" textlink="">
      <xdr:nvSpPr>
        <xdr:cNvPr id="525" name="テキスト ボックス 524"/>
        <xdr:cNvSpPr txBox="1"/>
      </xdr:nvSpPr>
      <xdr:spPr>
        <a:xfrm>
          <a:off x="12547111" y="619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33,741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6" name="正方形/長方形 52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7" name="正方形/長方形 52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8" name="正方形/長方形 52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9" name="正方形/長方形 52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0" name="正方形/長方形 52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1" name="正方形/長方形 53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2" name="正方形/長方形 53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3" name="正方形/長方形 53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4" name="テキスト ボックス 53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5" name="直線コネクタ 53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6" name="直線コネクタ 53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7" name="テキスト ボックス 53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8" name="直線コネクタ 53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56</xdr:row>
      <xdr:rowOff>35577</xdr:rowOff>
    </xdr:from>
    <xdr:ext cx="377026" cy="259045"/>
    <xdr:sp macro="" textlink="">
      <xdr:nvSpPr>
        <xdr:cNvPr id="539" name="テキスト ボックス 538"/>
        <xdr:cNvSpPr txBox="1"/>
      </xdr:nvSpPr>
      <xdr:spPr>
        <a:xfrm>
          <a:off x="12068974" y="963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53</xdr:row>
      <xdr:rowOff>168927</xdr:rowOff>
    </xdr:from>
    <xdr:ext cx="467179" cy="259045"/>
    <xdr:sp macro="" textlink="">
      <xdr:nvSpPr>
        <xdr:cNvPr id="541" name="テキスト ボックス 540"/>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42" name="直線コネクタ 54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51</xdr:row>
      <xdr:rowOff>130827</xdr:rowOff>
    </xdr:from>
    <xdr:ext cx="467179" cy="259045"/>
    <xdr:sp macro="" textlink="">
      <xdr:nvSpPr>
        <xdr:cNvPr id="543" name="テキスト ボックス 542"/>
        <xdr:cNvSpPr txBox="1"/>
      </xdr:nvSpPr>
      <xdr:spPr>
        <a:xfrm>
          <a:off x="11978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4" name="直線コネクタ 54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92727</xdr:rowOff>
    </xdr:from>
    <xdr:ext cx="467179" cy="259045"/>
    <xdr:sp macro="" textlink="">
      <xdr:nvSpPr>
        <xdr:cNvPr id="545" name="テキスト ボックス 544"/>
        <xdr:cNvSpPr txBox="1"/>
      </xdr:nvSpPr>
      <xdr:spPr>
        <a:xfrm>
          <a:off x="11978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47" name="テキスト ボックス 546"/>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124460</xdr:rowOff>
    </xdr:from>
    <xdr:to>
      <xdr:col>23</xdr:col>
      <xdr:colOff>516889</xdr:colOff>
      <xdr:row>59</xdr:row>
      <xdr:rowOff>44450</xdr:rowOff>
    </xdr:to>
    <xdr:cxnSp macro="">
      <xdr:nvCxnSpPr>
        <xdr:cNvPr id="549" name="直線コネクタ 548"/>
        <xdr:cNvCxnSpPr/>
      </xdr:nvCxnSpPr>
      <xdr:spPr>
        <a:xfrm flipV="1">
          <a:off x="16317595" y="8696960"/>
          <a:ext cx="1269"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85361</xdr:rowOff>
    </xdr:from>
    <xdr:ext cx="249299" cy="259045"/>
    <xdr:sp macro="" textlink="">
      <xdr:nvSpPr>
        <xdr:cNvPr id="550" name="失業対策事業費最小値テキスト"/>
        <xdr:cNvSpPr txBox="1"/>
      </xdr:nvSpPr>
      <xdr:spPr>
        <a:xfrm>
          <a:off x="16370300" y="102009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1" name="直線コネクタ 55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71137</xdr:rowOff>
    </xdr:from>
    <xdr:ext cx="469744" cy="259045"/>
    <xdr:sp macro="" textlink="">
      <xdr:nvSpPr>
        <xdr:cNvPr id="552" name="失業対策事業費最大値テキスト"/>
        <xdr:cNvSpPr txBox="1"/>
      </xdr:nvSpPr>
      <xdr:spPr>
        <a:xfrm>
          <a:off x="16370300" y="8472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1,920</a:t>
          </a:r>
          <a:endParaRPr kumimoji="1" lang="ja-JP" altLang="en-US" sz="1000" b="1">
            <a:latin typeface="ＭＳ Ｐゴシック"/>
          </a:endParaRPr>
        </a:p>
      </xdr:txBody>
    </xdr:sp>
    <xdr:clientData/>
  </xdr:oneCellAnchor>
  <xdr:twoCellAnchor>
    <xdr:from>
      <xdr:col>23</xdr:col>
      <xdr:colOff>428625</xdr:colOff>
      <xdr:row>50</xdr:row>
      <xdr:rowOff>124460</xdr:rowOff>
    </xdr:from>
    <xdr:to>
      <xdr:col>23</xdr:col>
      <xdr:colOff>606425</xdr:colOff>
      <xdr:row>50</xdr:row>
      <xdr:rowOff>124460</xdr:rowOff>
    </xdr:to>
    <xdr:cxnSp macro="">
      <xdr:nvCxnSpPr>
        <xdr:cNvPr id="553" name="直線コネクタ 552"/>
        <xdr:cNvCxnSpPr/>
      </xdr:nvCxnSpPr>
      <xdr:spPr>
        <a:xfrm>
          <a:off x="16230600" y="8696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4" name="直線コネクタ 55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2811</xdr:rowOff>
    </xdr:from>
    <xdr:ext cx="313932" cy="259045"/>
    <xdr:sp macro="" textlink="">
      <xdr:nvSpPr>
        <xdr:cNvPr id="555" name="失業対策事業費平均値テキスト"/>
        <xdr:cNvSpPr txBox="1"/>
      </xdr:nvSpPr>
      <xdr:spPr>
        <a:xfrm>
          <a:off x="16370300" y="994691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151384</xdr:rowOff>
    </xdr:from>
    <xdr:to>
      <xdr:col>23</xdr:col>
      <xdr:colOff>568325</xdr:colOff>
      <xdr:row>59</xdr:row>
      <xdr:rowOff>81534</xdr:rowOff>
    </xdr:to>
    <xdr:sp macro="" textlink="">
      <xdr:nvSpPr>
        <xdr:cNvPr id="556" name="フローチャート : 判断 555"/>
        <xdr:cNvSpPr/>
      </xdr:nvSpPr>
      <xdr:spPr>
        <a:xfrm>
          <a:off x="16268700" y="1009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7" name="直線コネクタ 55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148336</xdr:rowOff>
    </xdr:from>
    <xdr:to>
      <xdr:col>22</xdr:col>
      <xdr:colOff>415925</xdr:colOff>
      <xdr:row>59</xdr:row>
      <xdr:rowOff>78486</xdr:rowOff>
    </xdr:to>
    <xdr:sp macro="" textlink="">
      <xdr:nvSpPr>
        <xdr:cNvPr id="558" name="フローチャート : 判断 557"/>
        <xdr:cNvSpPr/>
      </xdr:nvSpPr>
      <xdr:spPr>
        <a:xfrm>
          <a:off x="15430500" y="1009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95013</xdr:rowOff>
    </xdr:from>
    <xdr:ext cx="313932" cy="259045"/>
    <xdr:sp macro="" textlink="">
      <xdr:nvSpPr>
        <xdr:cNvPr id="559" name="テキスト ボックス 558"/>
        <xdr:cNvSpPr txBox="1"/>
      </xdr:nvSpPr>
      <xdr:spPr>
        <a:xfrm>
          <a:off x="15324333" y="98676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60" name="直線コネクタ 55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146050</xdr:rowOff>
    </xdr:from>
    <xdr:to>
      <xdr:col>21</xdr:col>
      <xdr:colOff>212725</xdr:colOff>
      <xdr:row>59</xdr:row>
      <xdr:rowOff>76200</xdr:rowOff>
    </xdr:to>
    <xdr:sp macro="" textlink="">
      <xdr:nvSpPr>
        <xdr:cNvPr id="561" name="フローチャート : 判断 560"/>
        <xdr:cNvSpPr/>
      </xdr:nvSpPr>
      <xdr:spPr>
        <a:xfrm>
          <a:off x="14541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57</xdr:row>
      <xdr:rowOff>92727</xdr:rowOff>
    </xdr:from>
    <xdr:ext cx="313932" cy="259045"/>
    <xdr:sp macro="" textlink="">
      <xdr:nvSpPr>
        <xdr:cNvPr id="562" name="テキスト ボックス 561"/>
        <xdr:cNvSpPr txBox="1"/>
      </xdr:nvSpPr>
      <xdr:spPr>
        <a:xfrm>
          <a:off x="14435333" y="98653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3" name="直線コネクタ 56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118618</xdr:rowOff>
    </xdr:from>
    <xdr:to>
      <xdr:col>20</xdr:col>
      <xdr:colOff>9525</xdr:colOff>
      <xdr:row>59</xdr:row>
      <xdr:rowOff>48768</xdr:rowOff>
    </xdr:to>
    <xdr:sp macro="" textlink="">
      <xdr:nvSpPr>
        <xdr:cNvPr id="564" name="フローチャート : 判断 563"/>
        <xdr:cNvSpPr/>
      </xdr:nvSpPr>
      <xdr:spPr>
        <a:xfrm>
          <a:off x="13652500" y="10062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57</xdr:row>
      <xdr:rowOff>65295</xdr:rowOff>
    </xdr:from>
    <xdr:ext cx="313932" cy="259045"/>
    <xdr:sp macro="" textlink="">
      <xdr:nvSpPr>
        <xdr:cNvPr id="565" name="テキスト ボックス 564"/>
        <xdr:cNvSpPr txBox="1"/>
      </xdr:nvSpPr>
      <xdr:spPr>
        <a:xfrm>
          <a:off x="13546333" y="98379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130048</xdr:rowOff>
    </xdr:from>
    <xdr:to>
      <xdr:col>18</xdr:col>
      <xdr:colOff>492125</xdr:colOff>
      <xdr:row>59</xdr:row>
      <xdr:rowOff>60198</xdr:rowOff>
    </xdr:to>
    <xdr:sp macro="" textlink="">
      <xdr:nvSpPr>
        <xdr:cNvPr id="566" name="フローチャート : 判断 565"/>
        <xdr:cNvSpPr/>
      </xdr:nvSpPr>
      <xdr:spPr>
        <a:xfrm>
          <a:off x="12763500" y="10074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57</xdr:row>
      <xdr:rowOff>76725</xdr:rowOff>
    </xdr:from>
    <xdr:ext cx="313932" cy="259045"/>
    <xdr:sp macro="" textlink="">
      <xdr:nvSpPr>
        <xdr:cNvPr id="567" name="テキスト ボックス 566"/>
        <xdr:cNvSpPr txBox="1"/>
      </xdr:nvSpPr>
      <xdr:spPr>
        <a:xfrm>
          <a:off x="12657333" y="98493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3" name="円/楕円 57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129811</xdr:rowOff>
    </xdr:from>
    <xdr:ext cx="249299" cy="259045"/>
    <xdr:sp macro="" textlink="">
      <xdr:nvSpPr>
        <xdr:cNvPr id="574" name="失業対策事業費該当値テキスト"/>
        <xdr:cNvSpPr txBox="1"/>
      </xdr:nvSpPr>
      <xdr:spPr>
        <a:xfrm>
          <a:off x="16370300" y="100739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5" name="円/楕円 57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76" name="テキスト ボックス 575"/>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7" name="円/楕円 57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78" name="テキスト ボックス 577"/>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9" name="円/楕円 57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80" name="テキスト ボックス 579"/>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81" name="円/楕円 58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82" name="テキスト ボックス 581"/>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95,618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93" name="直線コネクタ 59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94" name="テキスト ボックス 59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95" name="直線コネクタ 59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96" name="テキスト ボックス 595"/>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97" name="直線コネクタ 59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98" name="テキスト ボックス 597"/>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9" name="直線コネクタ 59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00" name="テキスト ボックス 599"/>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1" name="直線コネクタ 60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2" name="テキスト ボックス 60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2865</xdr:rowOff>
    </xdr:from>
    <xdr:to>
      <xdr:col>23</xdr:col>
      <xdr:colOff>516889</xdr:colOff>
      <xdr:row>78</xdr:row>
      <xdr:rowOff>130364</xdr:rowOff>
    </xdr:to>
    <xdr:cxnSp macro="">
      <xdr:nvCxnSpPr>
        <xdr:cNvPr id="604" name="直線コネクタ 603"/>
        <xdr:cNvCxnSpPr/>
      </xdr:nvCxnSpPr>
      <xdr:spPr>
        <a:xfrm flipV="1">
          <a:off x="16317595" y="12347265"/>
          <a:ext cx="1269" cy="1156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134191</xdr:rowOff>
    </xdr:from>
    <xdr:ext cx="469744" cy="259045"/>
    <xdr:sp macro="" textlink="">
      <xdr:nvSpPr>
        <xdr:cNvPr id="605" name="公債費最小値テキスト"/>
        <xdr:cNvSpPr txBox="1"/>
      </xdr:nvSpPr>
      <xdr:spPr>
        <a:xfrm>
          <a:off x="16370300" y="13507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2,042</a:t>
          </a:r>
          <a:endParaRPr kumimoji="1" lang="ja-JP" altLang="en-US" sz="1000" b="1">
            <a:latin typeface="ＭＳ Ｐゴシック"/>
          </a:endParaRPr>
        </a:p>
      </xdr:txBody>
    </xdr:sp>
    <xdr:clientData/>
  </xdr:oneCellAnchor>
  <xdr:twoCellAnchor>
    <xdr:from>
      <xdr:col>23</xdr:col>
      <xdr:colOff>428625</xdr:colOff>
      <xdr:row>78</xdr:row>
      <xdr:rowOff>130364</xdr:rowOff>
    </xdr:from>
    <xdr:to>
      <xdr:col>23</xdr:col>
      <xdr:colOff>606425</xdr:colOff>
      <xdr:row>78</xdr:row>
      <xdr:rowOff>130364</xdr:rowOff>
    </xdr:to>
    <xdr:cxnSp macro="">
      <xdr:nvCxnSpPr>
        <xdr:cNvPr id="606" name="直線コネクタ 605"/>
        <xdr:cNvCxnSpPr/>
      </xdr:nvCxnSpPr>
      <xdr:spPr>
        <a:xfrm>
          <a:off x="16230600" y="13503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120992</xdr:rowOff>
    </xdr:from>
    <xdr:ext cx="599010" cy="259045"/>
    <xdr:sp macro="" textlink="">
      <xdr:nvSpPr>
        <xdr:cNvPr id="607" name="公債費最大値テキスト"/>
        <xdr:cNvSpPr txBox="1"/>
      </xdr:nvSpPr>
      <xdr:spPr>
        <a:xfrm>
          <a:off x="16370300" y="12122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254,929</a:t>
          </a:r>
          <a:endParaRPr kumimoji="1" lang="ja-JP" altLang="en-US" sz="1000" b="1">
            <a:latin typeface="ＭＳ Ｐゴシック"/>
          </a:endParaRPr>
        </a:p>
      </xdr:txBody>
    </xdr:sp>
    <xdr:clientData/>
  </xdr:oneCellAnchor>
  <xdr:twoCellAnchor>
    <xdr:from>
      <xdr:col>23</xdr:col>
      <xdr:colOff>428625</xdr:colOff>
      <xdr:row>72</xdr:row>
      <xdr:rowOff>2865</xdr:rowOff>
    </xdr:from>
    <xdr:to>
      <xdr:col>23</xdr:col>
      <xdr:colOff>606425</xdr:colOff>
      <xdr:row>72</xdr:row>
      <xdr:rowOff>2865</xdr:rowOff>
    </xdr:to>
    <xdr:cxnSp macro="">
      <xdr:nvCxnSpPr>
        <xdr:cNvPr id="608" name="直線コネクタ 607"/>
        <xdr:cNvCxnSpPr/>
      </xdr:nvCxnSpPr>
      <xdr:spPr>
        <a:xfrm>
          <a:off x="16230600" y="1234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71</xdr:row>
      <xdr:rowOff>63453</xdr:rowOff>
    </xdr:from>
    <xdr:to>
      <xdr:col>23</xdr:col>
      <xdr:colOff>517525</xdr:colOff>
      <xdr:row>72</xdr:row>
      <xdr:rowOff>2865</xdr:rowOff>
    </xdr:to>
    <xdr:cxnSp macro="">
      <xdr:nvCxnSpPr>
        <xdr:cNvPr id="609" name="直線コネクタ 608"/>
        <xdr:cNvCxnSpPr/>
      </xdr:nvCxnSpPr>
      <xdr:spPr>
        <a:xfrm>
          <a:off x="15481300" y="12236403"/>
          <a:ext cx="838200" cy="110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103775</xdr:rowOff>
    </xdr:from>
    <xdr:ext cx="599010" cy="259045"/>
    <xdr:sp macro="" textlink="">
      <xdr:nvSpPr>
        <xdr:cNvPr id="610" name="公債費平均値テキスト"/>
        <xdr:cNvSpPr txBox="1"/>
      </xdr:nvSpPr>
      <xdr:spPr>
        <a:xfrm>
          <a:off x="16370300" y="129625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104,528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125348</xdr:rowOff>
    </xdr:from>
    <xdr:to>
      <xdr:col>23</xdr:col>
      <xdr:colOff>568325</xdr:colOff>
      <xdr:row>76</xdr:row>
      <xdr:rowOff>55497</xdr:rowOff>
    </xdr:to>
    <xdr:sp macro="" textlink="">
      <xdr:nvSpPr>
        <xdr:cNvPr id="611" name="フローチャート : 判断 610"/>
        <xdr:cNvSpPr/>
      </xdr:nvSpPr>
      <xdr:spPr>
        <a:xfrm>
          <a:off x="162687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70</xdr:row>
      <xdr:rowOff>95905</xdr:rowOff>
    </xdr:from>
    <xdr:to>
      <xdr:col>22</xdr:col>
      <xdr:colOff>365125</xdr:colOff>
      <xdr:row>71</xdr:row>
      <xdr:rowOff>63453</xdr:rowOff>
    </xdr:to>
    <xdr:cxnSp macro="">
      <xdr:nvCxnSpPr>
        <xdr:cNvPr id="612" name="直線コネクタ 611"/>
        <xdr:cNvCxnSpPr/>
      </xdr:nvCxnSpPr>
      <xdr:spPr>
        <a:xfrm>
          <a:off x="14592300" y="12097405"/>
          <a:ext cx="889000" cy="138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122449</xdr:rowOff>
    </xdr:from>
    <xdr:to>
      <xdr:col>22</xdr:col>
      <xdr:colOff>415925</xdr:colOff>
      <xdr:row>76</xdr:row>
      <xdr:rowOff>52598</xdr:rowOff>
    </xdr:to>
    <xdr:sp macro="" textlink="">
      <xdr:nvSpPr>
        <xdr:cNvPr id="613" name="フローチャート : 判断 612"/>
        <xdr:cNvSpPr/>
      </xdr:nvSpPr>
      <xdr:spPr>
        <a:xfrm>
          <a:off x="15430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43727</xdr:rowOff>
    </xdr:from>
    <xdr:ext cx="599010" cy="259045"/>
    <xdr:sp macro="" textlink="">
      <xdr:nvSpPr>
        <xdr:cNvPr id="614" name="テキスト ボックス 613"/>
        <xdr:cNvSpPr txBox="1"/>
      </xdr:nvSpPr>
      <xdr:spPr>
        <a:xfrm>
          <a:off x="15181794" y="1307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105,162</a:t>
          </a:r>
          <a:endParaRPr kumimoji="1" lang="ja-JP" altLang="en-US" sz="1000" b="1">
            <a:solidFill>
              <a:srgbClr val="000080"/>
            </a:solidFill>
            <a:latin typeface="ＭＳ Ｐゴシック"/>
          </a:endParaRPr>
        </a:p>
      </xdr:txBody>
    </xdr:sp>
    <xdr:clientData/>
  </xdr:oneCellAnchor>
  <xdr:twoCellAnchor>
    <xdr:from>
      <xdr:col>19</xdr:col>
      <xdr:colOff>644525</xdr:colOff>
      <xdr:row>70</xdr:row>
      <xdr:rowOff>95905</xdr:rowOff>
    </xdr:from>
    <xdr:to>
      <xdr:col>21</xdr:col>
      <xdr:colOff>161925</xdr:colOff>
      <xdr:row>71</xdr:row>
      <xdr:rowOff>4981</xdr:rowOff>
    </xdr:to>
    <xdr:cxnSp macro="">
      <xdr:nvCxnSpPr>
        <xdr:cNvPr id="615" name="直線コネクタ 614"/>
        <xdr:cNvCxnSpPr/>
      </xdr:nvCxnSpPr>
      <xdr:spPr>
        <a:xfrm flipV="1">
          <a:off x="13703300" y="12097405"/>
          <a:ext cx="889000" cy="80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99613</xdr:rowOff>
    </xdr:from>
    <xdr:to>
      <xdr:col>21</xdr:col>
      <xdr:colOff>212725</xdr:colOff>
      <xdr:row>76</xdr:row>
      <xdr:rowOff>29763</xdr:rowOff>
    </xdr:to>
    <xdr:sp macro="" textlink="">
      <xdr:nvSpPr>
        <xdr:cNvPr id="616" name="フローチャート : 判断 615"/>
        <xdr:cNvSpPr/>
      </xdr:nvSpPr>
      <xdr:spPr>
        <a:xfrm>
          <a:off x="14541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20890</xdr:rowOff>
    </xdr:from>
    <xdr:ext cx="599010" cy="259045"/>
    <xdr:sp macro="" textlink="">
      <xdr:nvSpPr>
        <xdr:cNvPr id="617" name="テキスト ボックス 616"/>
        <xdr:cNvSpPr txBox="1"/>
      </xdr:nvSpPr>
      <xdr:spPr>
        <a:xfrm>
          <a:off x="14292794" y="13051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110,157</a:t>
          </a:r>
          <a:endParaRPr kumimoji="1" lang="ja-JP" altLang="en-US" sz="1000" b="1">
            <a:solidFill>
              <a:srgbClr val="000080"/>
            </a:solidFill>
            <a:latin typeface="ＭＳ Ｐゴシック"/>
          </a:endParaRPr>
        </a:p>
      </xdr:txBody>
    </xdr:sp>
    <xdr:clientData/>
  </xdr:oneCellAnchor>
  <xdr:twoCellAnchor>
    <xdr:from>
      <xdr:col>18</xdr:col>
      <xdr:colOff>441325</xdr:colOff>
      <xdr:row>70</xdr:row>
      <xdr:rowOff>143033</xdr:rowOff>
    </xdr:from>
    <xdr:to>
      <xdr:col>19</xdr:col>
      <xdr:colOff>644525</xdr:colOff>
      <xdr:row>71</xdr:row>
      <xdr:rowOff>4981</xdr:rowOff>
    </xdr:to>
    <xdr:cxnSp macro="">
      <xdr:nvCxnSpPr>
        <xdr:cNvPr id="618" name="直線コネクタ 617"/>
        <xdr:cNvCxnSpPr/>
      </xdr:nvCxnSpPr>
      <xdr:spPr>
        <a:xfrm>
          <a:off x="12814300" y="12144533"/>
          <a:ext cx="889000" cy="33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104303</xdr:rowOff>
    </xdr:from>
    <xdr:to>
      <xdr:col>20</xdr:col>
      <xdr:colOff>9525</xdr:colOff>
      <xdr:row>76</xdr:row>
      <xdr:rowOff>34454</xdr:rowOff>
    </xdr:to>
    <xdr:sp macro="" textlink="">
      <xdr:nvSpPr>
        <xdr:cNvPr id="619" name="フローチャート : 判断 618"/>
        <xdr:cNvSpPr/>
      </xdr:nvSpPr>
      <xdr:spPr>
        <a:xfrm>
          <a:off x="13652500" y="1296305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25581</xdr:rowOff>
    </xdr:from>
    <xdr:ext cx="599010" cy="259045"/>
    <xdr:sp macro="" textlink="">
      <xdr:nvSpPr>
        <xdr:cNvPr id="620" name="テキスト ボックス 619"/>
        <xdr:cNvSpPr txBox="1"/>
      </xdr:nvSpPr>
      <xdr:spPr>
        <a:xfrm>
          <a:off x="13403794" y="13055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109,131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94382</xdr:rowOff>
    </xdr:from>
    <xdr:to>
      <xdr:col>18</xdr:col>
      <xdr:colOff>492125</xdr:colOff>
      <xdr:row>76</xdr:row>
      <xdr:rowOff>24532</xdr:rowOff>
    </xdr:to>
    <xdr:sp macro="" textlink="">
      <xdr:nvSpPr>
        <xdr:cNvPr id="621" name="フローチャート : 判断 620"/>
        <xdr:cNvSpPr/>
      </xdr:nvSpPr>
      <xdr:spPr>
        <a:xfrm>
          <a:off x="12763500" y="1295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76</xdr:row>
      <xdr:rowOff>15659</xdr:rowOff>
    </xdr:from>
    <xdr:ext cx="599010" cy="259045"/>
    <xdr:sp macro="" textlink="">
      <xdr:nvSpPr>
        <xdr:cNvPr id="622" name="テキスト ボックス 621"/>
        <xdr:cNvSpPr txBox="1"/>
      </xdr:nvSpPr>
      <xdr:spPr>
        <a:xfrm>
          <a:off x="12514794" y="13045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111,301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3" name="テキスト ボックス 62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4" name="テキスト ボックス 62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5" name="テキスト ボックス 62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6" name="テキスト ボックス 62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7" name="テキスト ボックス 62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71</xdr:row>
      <xdr:rowOff>123515</xdr:rowOff>
    </xdr:from>
    <xdr:to>
      <xdr:col>23</xdr:col>
      <xdr:colOff>568325</xdr:colOff>
      <xdr:row>72</xdr:row>
      <xdr:rowOff>53665</xdr:rowOff>
    </xdr:to>
    <xdr:sp macro="" textlink="">
      <xdr:nvSpPr>
        <xdr:cNvPr id="628" name="円/楕円 627"/>
        <xdr:cNvSpPr/>
      </xdr:nvSpPr>
      <xdr:spPr>
        <a:xfrm>
          <a:off x="16268700" y="1229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71</xdr:row>
      <xdr:rowOff>76542</xdr:rowOff>
    </xdr:from>
    <xdr:ext cx="599010" cy="259045"/>
    <xdr:sp macro="" textlink="">
      <xdr:nvSpPr>
        <xdr:cNvPr id="629" name="公債費該当値テキスト"/>
        <xdr:cNvSpPr txBox="1"/>
      </xdr:nvSpPr>
      <xdr:spPr>
        <a:xfrm>
          <a:off x="16370300" y="12249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254,929</a:t>
          </a:r>
          <a:endParaRPr kumimoji="1" lang="ja-JP" altLang="en-US" sz="1000" b="1">
            <a:solidFill>
              <a:srgbClr val="FF0000"/>
            </a:solidFill>
            <a:latin typeface="ＭＳ Ｐゴシック"/>
          </a:endParaRPr>
        </a:p>
      </xdr:txBody>
    </xdr:sp>
    <xdr:clientData/>
  </xdr:oneCellAnchor>
  <xdr:twoCellAnchor>
    <xdr:from>
      <xdr:col>22</xdr:col>
      <xdr:colOff>314325</xdr:colOff>
      <xdr:row>71</xdr:row>
      <xdr:rowOff>12653</xdr:rowOff>
    </xdr:from>
    <xdr:to>
      <xdr:col>22</xdr:col>
      <xdr:colOff>415925</xdr:colOff>
      <xdr:row>71</xdr:row>
      <xdr:rowOff>114253</xdr:rowOff>
    </xdr:to>
    <xdr:sp macro="" textlink="">
      <xdr:nvSpPr>
        <xdr:cNvPr id="630" name="円/楕円 629"/>
        <xdr:cNvSpPr/>
      </xdr:nvSpPr>
      <xdr:spPr>
        <a:xfrm>
          <a:off x="15430500" y="1218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69</xdr:row>
      <xdr:rowOff>130780</xdr:rowOff>
    </xdr:from>
    <xdr:ext cx="599010" cy="259045"/>
    <xdr:sp macro="" textlink="">
      <xdr:nvSpPr>
        <xdr:cNvPr id="631" name="テキスト ボックス 630"/>
        <xdr:cNvSpPr txBox="1"/>
      </xdr:nvSpPr>
      <xdr:spPr>
        <a:xfrm>
          <a:off x="15181794" y="11960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279,177</a:t>
          </a:r>
          <a:endParaRPr kumimoji="1" lang="ja-JP" altLang="en-US" sz="1000" b="1">
            <a:solidFill>
              <a:srgbClr val="FF0000"/>
            </a:solidFill>
            <a:latin typeface="ＭＳ Ｐゴシック"/>
          </a:endParaRPr>
        </a:p>
      </xdr:txBody>
    </xdr:sp>
    <xdr:clientData/>
  </xdr:oneCellAnchor>
  <xdr:twoCellAnchor>
    <xdr:from>
      <xdr:col>21</xdr:col>
      <xdr:colOff>111125</xdr:colOff>
      <xdr:row>70</xdr:row>
      <xdr:rowOff>45105</xdr:rowOff>
    </xdr:from>
    <xdr:to>
      <xdr:col>21</xdr:col>
      <xdr:colOff>212725</xdr:colOff>
      <xdr:row>70</xdr:row>
      <xdr:rowOff>146705</xdr:rowOff>
    </xdr:to>
    <xdr:sp macro="" textlink="">
      <xdr:nvSpPr>
        <xdr:cNvPr id="632" name="円/楕円 631"/>
        <xdr:cNvSpPr/>
      </xdr:nvSpPr>
      <xdr:spPr>
        <a:xfrm>
          <a:off x="14541500" y="1204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68</xdr:row>
      <xdr:rowOff>163232</xdr:rowOff>
    </xdr:from>
    <xdr:ext cx="599010" cy="259045"/>
    <xdr:sp macro="" textlink="">
      <xdr:nvSpPr>
        <xdr:cNvPr id="633" name="テキスト ボックス 632"/>
        <xdr:cNvSpPr txBox="1"/>
      </xdr:nvSpPr>
      <xdr:spPr>
        <a:xfrm>
          <a:off x="14292794" y="11821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309,579</a:t>
          </a:r>
          <a:endParaRPr kumimoji="1" lang="ja-JP" altLang="en-US" sz="1000" b="1">
            <a:solidFill>
              <a:srgbClr val="FF0000"/>
            </a:solidFill>
            <a:latin typeface="ＭＳ Ｐゴシック"/>
          </a:endParaRPr>
        </a:p>
      </xdr:txBody>
    </xdr:sp>
    <xdr:clientData/>
  </xdr:oneCellAnchor>
  <xdr:twoCellAnchor>
    <xdr:from>
      <xdr:col>19</xdr:col>
      <xdr:colOff>593725</xdr:colOff>
      <xdr:row>70</xdr:row>
      <xdr:rowOff>125631</xdr:rowOff>
    </xdr:from>
    <xdr:to>
      <xdr:col>20</xdr:col>
      <xdr:colOff>9525</xdr:colOff>
      <xdr:row>71</xdr:row>
      <xdr:rowOff>55781</xdr:rowOff>
    </xdr:to>
    <xdr:sp macro="" textlink="">
      <xdr:nvSpPr>
        <xdr:cNvPr id="634" name="円/楕円 633"/>
        <xdr:cNvSpPr/>
      </xdr:nvSpPr>
      <xdr:spPr>
        <a:xfrm>
          <a:off x="13652500" y="1212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69</xdr:row>
      <xdr:rowOff>72308</xdr:rowOff>
    </xdr:from>
    <xdr:ext cx="599010" cy="259045"/>
    <xdr:sp macro="" textlink="">
      <xdr:nvSpPr>
        <xdr:cNvPr id="635" name="テキスト ボックス 634"/>
        <xdr:cNvSpPr txBox="1"/>
      </xdr:nvSpPr>
      <xdr:spPr>
        <a:xfrm>
          <a:off x="13403794" y="11902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291,966</a:t>
          </a:r>
          <a:endParaRPr kumimoji="1" lang="ja-JP" altLang="en-US" sz="1000" b="1">
            <a:solidFill>
              <a:srgbClr val="FF0000"/>
            </a:solidFill>
            <a:latin typeface="ＭＳ Ｐゴシック"/>
          </a:endParaRPr>
        </a:p>
      </xdr:txBody>
    </xdr:sp>
    <xdr:clientData/>
  </xdr:oneCellAnchor>
  <xdr:twoCellAnchor>
    <xdr:from>
      <xdr:col>18</xdr:col>
      <xdr:colOff>390525</xdr:colOff>
      <xdr:row>70</xdr:row>
      <xdr:rowOff>92233</xdr:rowOff>
    </xdr:from>
    <xdr:to>
      <xdr:col>18</xdr:col>
      <xdr:colOff>492125</xdr:colOff>
      <xdr:row>71</xdr:row>
      <xdr:rowOff>22383</xdr:rowOff>
    </xdr:to>
    <xdr:sp macro="" textlink="">
      <xdr:nvSpPr>
        <xdr:cNvPr id="636" name="円/楕円 635"/>
        <xdr:cNvSpPr/>
      </xdr:nvSpPr>
      <xdr:spPr>
        <a:xfrm>
          <a:off x="12763500" y="12093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69</xdr:row>
      <xdr:rowOff>38910</xdr:rowOff>
    </xdr:from>
    <xdr:ext cx="599010" cy="259045"/>
    <xdr:sp macro="" textlink="">
      <xdr:nvSpPr>
        <xdr:cNvPr id="637" name="テキスト ボックス 636"/>
        <xdr:cNvSpPr txBox="1"/>
      </xdr:nvSpPr>
      <xdr:spPr>
        <a:xfrm>
          <a:off x="12514794" y="11868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299,271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8" name="正方形/長方形 63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9" name="正方形/長方形 63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0" name="正方形/長方形 63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1" name="正方形/長方形 64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2" name="正方形/長方形 64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3" name="正方形/長方形 64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4" name="正方形/長方形 64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10,785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5" name="正方形/長方形 64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6" name="テキスト ボックス 64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7" name="直線コネクタ 64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8" name="直線コネクタ 64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9" name="テキスト ボックス 64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0" name="直線コネクタ 64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1" name="テキスト ボックス 650"/>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2" name="直線コネクタ 65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3" name="テキスト ボックス 65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4" name="直線コネクタ 65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5" name="テキスト ボックス 654"/>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6" name="直線コネクタ 65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7" name="テキスト ボックス 65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8" name="直線コネクタ 65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9" name="テキスト ボックス 65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27107</xdr:rowOff>
    </xdr:from>
    <xdr:to>
      <xdr:col>23</xdr:col>
      <xdr:colOff>516889</xdr:colOff>
      <xdr:row>99</xdr:row>
      <xdr:rowOff>44264</xdr:rowOff>
    </xdr:to>
    <xdr:cxnSp macro="">
      <xdr:nvCxnSpPr>
        <xdr:cNvPr id="661" name="直線コネクタ 660"/>
        <xdr:cNvCxnSpPr/>
      </xdr:nvCxnSpPr>
      <xdr:spPr>
        <a:xfrm flipV="1">
          <a:off x="16317595" y="15457607"/>
          <a:ext cx="1269" cy="1560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48091</xdr:rowOff>
    </xdr:from>
    <xdr:ext cx="313932" cy="259045"/>
    <xdr:sp macro="" textlink="">
      <xdr:nvSpPr>
        <xdr:cNvPr id="662" name="積立金最小値テキスト"/>
        <xdr:cNvSpPr txBox="1"/>
      </xdr:nvSpPr>
      <xdr:spPr>
        <a:xfrm>
          <a:off x="16370300" y="170216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23</xdr:col>
      <xdr:colOff>428625</xdr:colOff>
      <xdr:row>99</xdr:row>
      <xdr:rowOff>44264</xdr:rowOff>
    </xdr:from>
    <xdr:to>
      <xdr:col>23</xdr:col>
      <xdr:colOff>606425</xdr:colOff>
      <xdr:row>99</xdr:row>
      <xdr:rowOff>44264</xdr:rowOff>
    </xdr:to>
    <xdr:cxnSp macro="">
      <xdr:nvCxnSpPr>
        <xdr:cNvPr id="663" name="直線コネクタ 662"/>
        <xdr:cNvCxnSpPr/>
      </xdr:nvCxnSpPr>
      <xdr:spPr>
        <a:xfrm>
          <a:off x="16230600" y="1701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145234</xdr:rowOff>
    </xdr:from>
    <xdr:ext cx="599010" cy="259045"/>
    <xdr:sp macro="" textlink="">
      <xdr:nvSpPr>
        <xdr:cNvPr id="664" name="積立金最大値テキスト"/>
        <xdr:cNvSpPr txBox="1"/>
      </xdr:nvSpPr>
      <xdr:spPr>
        <a:xfrm>
          <a:off x="16370300" y="15232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409,552</a:t>
          </a:r>
          <a:endParaRPr kumimoji="1" lang="ja-JP" altLang="en-US" sz="1000" b="1">
            <a:latin typeface="ＭＳ Ｐゴシック"/>
          </a:endParaRPr>
        </a:p>
      </xdr:txBody>
    </xdr:sp>
    <xdr:clientData/>
  </xdr:oneCellAnchor>
  <xdr:twoCellAnchor>
    <xdr:from>
      <xdr:col>23</xdr:col>
      <xdr:colOff>428625</xdr:colOff>
      <xdr:row>90</xdr:row>
      <xdr:rowOff>27107</xdr:rowOff>
    </xdr:from>
    <xdr:to>
      <xdr:col>23</xdr:col>
      <xdr:colOff>606425</xdr:colOff>
      <xdr:row>90</xdr:row>
      <xdr:rowOff>27107</xdr:rowOff>
    </xdr:to>
    <xdr:cxnSp macro="">
      <xdr:nvCxnSpPr>
        <xdr:cNvPr id="665" name="直線コネクタ 664"/>
        <xdr:cNvCxnSpPr/>
      </xdr:nvCxnSpPr>
      <xdr:spPr>
        <a:xfrm>
          <a:off x="16230600" y="15457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90117</xdr:rowOff>
    </xdr:from>
    <xdr:to>
      <xdr:col>23</xdr:col>
      <xdr:colOff>517525</xdr:colOff>
      <xdr:row>98</xdr:row>
      <xdr:rowOff>113433</xdr:rowOff>
    </xdr:to>
    <xdr:cxnSp macro="">
      <xdr:nvCxnSpPr>
        <xdr:cNvPr id="666" name="直線コネクタ 665"/>
        <xdr:cNvCxnSpPr/>
      </xdr:nvCxnSpPr>
      <xdr:spPr>
        <a:xfrm>
          <a:off x="15481300" y="16892217"/>
          <a:ext cx="838200" cy="23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166778</xdr:rowOff>
    </xdr:from>
    <xdr:ext cx="534377" cy="259045"/>
    <xdr:sp macro="" textlink="">
      <xdr:nvSpPr>
        <xdr:cNvPr id="667" name="積立金平均値テキスト"/>
        <xdr:cNvSpPr txBox="1"/>
      </xdr:nvSpPr>
      <xdr:spPr>
        <a:xfrm>
          <a:off x="16370300" y="16625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50,564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143901</xdr:rowOff>
    </xdr:from>
    <xdr:to>
      <xdr:col>23</xdr:col>
      <xdr:colOff>568325</xdr:colOff>
      <xdr:row>98</xdr:row>
      <xdr:rowOff>74051</xdr:rowOff>
    </xdr:to>
    <xdr:sp macro="" textlink="">
      <xdr:nvSpPr>
        <xdr:cNvPr id="668" name="フローチャート : 判断 667"/>
        <xdr:cNvSpPr/>
      </xdr:nvSpPr>
      <xdr:spPr>
        <a:xfrm>
          <a:off x="16268700" y="16774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90117</xdr:rowOff>
    </xdr:from>
    <xdr:to>
      <xdr:col>22</xdr:col>
      <xdr:colOff>365125</xdr:colOff>
      <xdr:row>98</xdr:row>
      <xdr:rowOff>150448</xdr:rowOff>
    </xdr:to>
    <xdr:cxnSp macro="">
      <xdr:nvCxnSpPr>
        <xdr:cNvPr id="669" name="直線コネクタ 668"/>
        <xdr:cNvCxnSpPr/>
      </xdr:nvCxnSpPr>
      <xdr:spPr>
        <a:xfrm flipV="1">
          <a:off x="14592300" y="16892217"/>
          <a:ext cx="889000" cy="60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150755</xdr:rowOff>
    </xdr:from>
    <xdr:to>
      <xdr:col>22</xdr:col>
      <xdr:colOff>415925</xdr:colOff>
      <xdr:row>98</xdr:row>
      <xdr:rowOff>80905</xdr:rowOff>
    </xdr:to>
    <xdr:sp macro="" textlink="">
      <xdr:nvSpPr>
        <xdr:cNvPr id="670" name="フローチャート : 判断 669"/>
        <xdr:cNvSpPr/>
      </xdr:nvSpPr>
      <xdr:spPr>
        <a:xfrm>
          <a:off x="15430500" y="1678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97432</xdr:rowOff>
    </xdr:from>
    <xdr:ext cx="534377" cy="259045"/>
    <xdr:sp macro="" textlink="">
      <xdr:nvSpPr>
        <xdr:cNvPr id="671" name="テキスト ボックス 670"/>
        <xdr:cNvSpPr txBox="1"/>
      </xdr:nvSpPr>
      <xdr:spPr>
        <a:xfrm>
          <a:off x="15214111" y="16556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48,765</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150448</xdr:rowOff>
    </xdr:from>
    <xdr:to>
      <xdr:col>21</xdr:col>
      <xdr:colOff>161925</xdr:colOff>
      <xdr:row>98</xdr:row>
      <xdr:rowOff>152040</xdr:rowOff>
    </xdr:to>
    <xdr:cxnSp macro="">
      <xdr:nvCxnSpPr>
        <xdr:cNvPr id="672" name="直線コネクタ 671"/>
        <xdr:cNvCxnSpPr/>
      </xdr:nvCxnSpPr>
      <xdr:spPr>
        <a:xfrm flipV="1">
          <a:off x="13703300" y="16952548"/>
          <a:ext cx="889000" cy="1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16365</xdr:rowOff>
    </xdr:from>
    <xdr:to>
      <xdr:col>21</xdr:col>
      <xdr:colOff>212725</xdr:colOff>
      <xdr:row>98</xdr:row>
      <xdr:rowOff>117965</xdr:rowOff>
    </xdr:to>
    <xdr:sp macro="" textlink="">
      <xdr:nvSpPr>
        <xdr:cNvPr id="673" name="フローチャート : 判断 672"/>
        <xdr:cNvSpPr/>
      </xdr:nvSpPr>
      <xdr:spPr>
        <a:xfrm>
          <a:off x="145415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134492</xdr:rowOff>
    </xdr:from>
    <xdr:ext cx="534377" cy="259045"/>
    <xdr:sp macro="" textlink="">
      <xdr:nvSpPr>
        <xdr:cNvPr id="674" name="テキスト ボックス 673"/>
        <xdr:cNvSpPr txBox="1"/>
      </xdr:nvSpPr>
      <xdr:spPr>
        <a:xfrm>
          <a:off x="14325111" y="16593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68490</xdr:rowOff>
    </xdr:from>
    <xdr:to>
      <xdr:col>19</xdr:col>
      <xdr:colOff>644525</xdr:colOff>
      <xdr:row>98</xdr:row>
      <xdr:rowOff>152040</xdr:rowOff>
    </xdr:to>
    <xdr:cxnSp macro="">
      <xdr:nvCxnSpPr>
        <xdr:cNvPr id="675" name="直線コネクタ 674"/>
        <xdr:cNvCxnSpPr/>
      </xdr:nvCxnSpPr>
      <xdr:spPr>
        <a:xfrm>
          <a:off x="12814300" y="16870590"/>
          <a:ext cx="889000" cy="83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125659</xdr:rowOff>
    </xdr:from>
    <xdr:to>
      <xdr:col>20</xdr:col>
      <xdr:colOff>9525</xdr:colOff>
      <xdr:row>98</xdr:row>
      <xdr:rowOff>55809</xdr:rowOff>
    </xdr:to>
    <xdr:sp macro="" textlink="">
      <xdr:nvSpPr>
        <xdr:cNvPr id="676" name="フローチャート : 判断 675"/>
        <xdr:cNvSpPr/>
      </xdr:nvSpPr>
      <xdr:spPr>
        <a:xfrm>
          <a:off x="13652500" y="1675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72336</xdr:rowOff>
    </xdr:from>
    <xdr:ext cx="534377" cy="259045"/>
    <xdr:sp macro="" textlink="">
      <xdr:nvSpPr>
        <xdr:cNvPr id="677" name="テキスト ボックス 676"/>
        <xdr:cNvSpPr txBox="1"/>
      </xdr:nvSpPr>
      <xdr:spPr>
        <a:xfrm>
          <a:off x="13436111" y="1653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55,352</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149403</xdr:rowOff>
    </xdr:from>
    <xdr:to>
      <xdr:col>18</xdr:col>
      <xdr:colOff>492125</xdr:colOff>
      <xdr:row>98</xdr:row>
      <xdr:rowOff>79553</xdr:rowOff>
    </xdr:to>
    <xdr:sp macro="" textlink="">
      <xdr:nvSpPr>
        <xdr:cNvPr id="678" name="フローチャート : 判断 677"/>
        <xdr:cNvSpPr/>
      </xdr:nvSpPr>
      <xdr:spPr>
        <a:xfrm>
          <a:off x="12763500" y="1678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96080</xdr:rowOff>
    </xdr:from>
    <xdr:ext cx="534377" cy="259045"/>
    <xdr:sp macro="" textlink="">
      <xdr:nvSpPr>
        <xdr:cNvPr id="679" name="テキスト ボックス 678"/>
        <xdr:cNvSpPr txBox="1"/>
      </xdr:nvSpPr>
      <xdr:spPr>
        <a:xfrm>
          <a:off x="12547111" y="1655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49,120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0" name="テキスト ボックス 67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1" name="テキスト ボックス 68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2" name="テキスト ボックス 68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3" name="テキスト ボックス 68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4" name="テキスト ボックス 68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62633</xdr:rowOff>
    </xdr:from>
    <xdr:to>
      <xdr:col>23</xdr:col>
      <xdr:colOff>568325</xdr:colOff>
      <xdr:row>98</xdr:row>
      <xdr:rowOff>164233</xdr:rowOff>
    </xdr:to>
    <xdr:sp macro="" textlink="">
      <xdr:nvSpPr>
        <xdr:cNvPr id="685" name="円/楕円 684"/>
        <xdr:cNvSpPr/>
      </xdr:nvSpPr>
      <xdr:spPr>
        <a:xfrm>
          <a:off x="16268700" y="16864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149010</xdr:rowOff>
    </xdr:from>
    <xdr:ext cx="534377" cy="259045"/>
    <xdr:sp macro="" textlink="">
      <xdr:nvSpPr>
        <xdr:cNvPr id="686" name="積立金該当値テキスト"/>
        <xdr:cNvSpPr txBox="1"/>
      </xdr:nvSpPr>
      <xdr:spPr>
        <a:xfrm>
          <a:off x="16370300" y="16779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26,894</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39317</xdr:rowOff>
    </xdr:from>
    <xdr:to>
      <xdr:col>22</xdr:col>
      <xdr:colOff>415925</xdr:colOff>
      <xdr:row>98</xdr:row>
      <xdr:rowOff>140917</xdr:rowOff>
    </xdr:to>
    <xdr:sp macro="" textlink="">
      <xdr:nvSpPr>
        <xdr:cNvPr id="687" name="円/楕円 686"/>
        <xdr:cNvSpPr/>
      </xdr:nvSpPr>
      <xdr:spPr>
        <a:xfrm>
          <a:off x="15430500" y="16841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132044</xdr:rowOff>
    </xdr:from>
    <xdr:ext cx="534377" cy="259045"/>
    <xdr:sp macro="" textlink="">
      <xdr:nvSpPr>
        <xdr:cNvPr id="688" name="テキスト ボックス 687"/>
        <xdr:cNvSpPr txBox="1"/>
      </xdr:nvSpPr>
      <xdr:spPr>
        <a:xfrm>
          <a:off x="15214111" y="16934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33,014</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99648</xdr:rowOff>
    </xdr:from>
    <xdr:to>
      <xdr:col>21</xdr:col>
      <xdr:colOff>212725</xdr:colOff>
      <xdr:row>99</xdr:row>
      <xdr:rowOff>29798</xdr:rowOff>
    </xdr:to>
    <xdr:sp macro="" textlink="">
      <xdr:nvSpPr>
        <xdr:cNvPr id="689" name="円/楕円 688"/>
        <xdr:cNvSpPr/>
      </xdr:nvSpPr>
      <xdr:spPr>
        <a:xfrm>
          <a:off x="14541500" y="1690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20925</xdr:rowOff>
    </xdr:from>
    <xdr:ext cx="534377" cy="259045"/>
    <xdr:sp macro="" textlink="">
      <xdr:nvSpPr>
        <xdr:cNvPr id="690" name="テキスト ボックス 689"/>
        <xdr:cNvSpPr txBox="1"/>
      </xdr:nvSpPr>
      <xdr:spPr>
        <a:xfrm>
          <a:off x="14325111" y="1699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17,179</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101240</xdr:rowOff>
    </xdr:from>
    <xdr:to>
      <xdr:col>20</xdr:col>
      <xdr:colOff>9525</xdr:colOff>
      <xdr:row>99</xdr:row>
      <xdr:rowOff>31390</xdr:rowOff>
    </xdr:to>
    <xdr:sp macro="" textlink="">
      <xdr:nvSpPr>
        <xdr:cNvPr id="691" name="円/楕円 690"/>
        <xdr:cNvSpPr/>
      </xdr:nvSpPr>
      <xdr:spPr>
        <a:xfrm>
          <a:off x="13652500" y="169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22517</xdr:rowOff>
    </xdr:from>
    <xdr:ext cx="534377" cy="259045"/>
    <xdr:sp macro="" textlink="">
      <xdr:nvSpPr>
        <xdr:cNvPr id="692" name="テキスト ボックス 691"/>
        <xdr:cNvSpPr txBox="1"/>
      </xdr:nvSpPr>
      <xdr:spPr>
        <a:xfrm>
          <a:off x="13436111" y="1699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16,761</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17690</xdr:rowOff>
    </xdr:from>
    <xdr:to>
      <xdr:col>18</xdr:col>
      <xdr:colOff>492125</xdr:colOff>
      <xdr:row>98</xdr:row>
      <xdr:rowOff>119290</xdr:rowOff>
    </xdr:to>
    <xdr:sp macro="" textlink="">
      <xdr:nvSpPr>
        <xdr:cNvPr id="693" name="円/楕円 692"/>
        <xdr:cNvSpPr/>
      </xdr:nvSpPr>
      <xdr:spPr>
        <a:xfrm>
          <a:off x="12763500" y="1681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110417</xdr:rowOff>
    </xdr:from>
    <xdr:ext cx="534377" cy="259045"/>
    <xdr:sp macro="" textlink="">
      <xdr:nvSpPr>
        <xdr:cNvPr id="694" name="テキスト ボックス 693"/>
        <xdr:cNvSpPr txBox="1"/>
      </xdr:nvSpPr>
      <xdr:spPr>
        <a:xfrm>
          <a:off x="12547111" y="16912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38,690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5" name="正方形/長方形 69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6" name="正方形/長方形 69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7" name="正方形/長方形 69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8" name="正方形/長方形 69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9" name="正方形/長方形 69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0" name="正方形/長方形 69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1" name="正方形/長方形 70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2" name="正方形/長方形 70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3" name="テキスト ボックス 70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4" name="直線コネクタ 70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5" name="直線コネクタ 70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6" name="テキスト ボックス 70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7" name="直線コネクタ 70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8" name="テキスト ボックス 707"/>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9" name="直線コネクタ 70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10" name="テキスト ボックス 709"/>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1" name="直線コネクタ 71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12" name="テキスト ボックス 711"/>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3" name="直線コネクタ 71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4" name="テキスト ボックス 71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29835</xdr:rowOff>
    </xdr:from>
    <xdr:to>
      <xdr:col>32</xdr:col>
      <xdr:colOff>186689</xdr:colOff>
      <xdr:row>38</xdr:row>
      <xdr:rowOff>139700</xdr:rowOff>
    </xdr:to>
    <xdr:cxnSp macro="">
      <xdr:nvCxnSpPr>
        <xdr:cNvPr id="716" name="直線コネクタ 715"/>
        <xdr:cNvCxnSpPr/>
      </xdr:nvCxnSpPr>
      <xdr:spPr>
        <a:xfrm flipV="1">
          <a:off x="22159595" y="5173335"/>
          <a:ext cx="1269" cy="1481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7"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8" name="直線コネクタ 71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147962</xdr:rowOff>
    </xdr:from>
    <xdr:ext cx="534377" cy="259045"/>
    <xdr:sp macro="" textlink="">
      <xdr:nvSpPr>
        <xdr:cNvPr id="719" name="投資及び出資金最大値テキスト"/>
        <xdr:cNvSpPr txBox="1"/>
      </xdr:nvSpPr>
      <xdr:spPr>
        <a:xfrm>
          <a:off x="22212300" y="494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32,403</a:t>
          </a:r>
          <a:endParaRPr kumimoji="1" lang="ja-JP" altLang="en-US" sz="1000" b="1">
            <a:latin typeface="ＭＳ Ｐゴシック"/>
          </a:endParaRPr>
        </a:p>
      </xdr:txBody>
    </xdr:sp>
    <xdr:clientData/>
  </xdr:oneCellAnchor>
  <xdr:twoCellAnchor>
    <xdr:from>
      <xdr:col>32</xdr:col>
      <xdr:colOff>98425</xdr:colOff>
      <xdr:row>30</xdr:row>
      <xdr:rowOff>29835</xdr:rowOff>
    </xdr:from>
    <xdr:to>
      <xdr:col>32</xdr:col>
      <xdr:colOff>276225</xdr:colOff>
      <xdr:row>30</xdr:row>
      <xdr:rowOff>29835</xdr:rowOff>
    </xdr:to>
    <xdr:cxnSp macro="">
      <xdr:nvCxnSpPr>
        <xdr:cNvPr id="720" name="直線コネクタ 719"/>
        <xdr:cNvCxnSpPr/>
      </xdr:nvCxnSpPr>
      <xdr:spPr>
        <a:xfrm>
          <a:off x="22072600" y="5173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36</xdr:row>
      <xdr:rowOff>38430</xdr:rowOff>
    </xdr:from>
    <xdr:to>
      <xdr:col>32</xdr:col>
      <xdr:colOff>187325</xdr:colOff>
      <xdr:row>36</xdr:row>
      <xdr:rowOff>41905</xdr:rowOff>
    </xdr:to>
    <xdr:cxnSp macro="">
      <xdr:nvCxnSpPr>
        <xdr:cNvPr id="721" name="直線コネクタ 720"/>
        <xdr:cNvCxnSpPr/>
      </xdr:nvCxnSpPr>
      <xdr:spPr>
        <a:xfrm flipV="1">
          <a:off x="21323300" y="6210630"/>
          <a:ext cx="838200" cy="3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106601</xdr:rowOff>
    </xdr:from>
    <xdr:ext cx="469744" cy="259045"/>
    <xdr:sp macro="" textlink="">
      <xdr:nvSpPr>
        <xdr:cNvPr id="722" name="投資及び出資金平均値テキスト"/>
        <xdr:cNvSpPr txBox="1"/>
      </xdr:nvSpPr>
      <xdr:spPr>
        <a:xfrm>
          <a:off x="22212300" y="64502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2,891</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128174</xdr:rowOff>
    </xdr:from>
    <xdr:to>
      <xdr:col>32</xdr:col>
      <xdr:colOff>238125</xdr:colOff>
      <xdr:row>38</xdr:row>
      <xdr:rowOff>58324</xdr:rowOff>
    </xdr:to>
    <xdr:sp macro="" textlink="">
      <xdr:nvSpPr>
        <xdr:cNvPr id="723" name="フローチャート : 判断 722"/>
        <xdr:cNvSpPr/>
      </xdr:nvSpPr>
      <xdr:spPr>
        <a:xfrm>
          <a:off x="22110700" y="647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36</xdr:row>
      <xdr:rowOff>41905</xdr:rowOff>
    </xdr:from>
    <xdr:to>
      <xdr:col>31</xdr:col>
      <xdr:colOff>34925</xdr:colOff>
      <xdr:row>36</xdr:row>
      <xdr:rowOff>138831</xdr:rowOff>
    </xdr:to>
    <xdr:cxnSp macro="">
      <xdr:nvCxnSpPr>
        <xdr:cNvPr id="724" name="直線コネクタ 723"/>
        <xdr:cNvCxnSpPr/>
      </xdr:nvCxnSpPr>
      <xdr:spPr>
        <a:xfrm flipV="1">
          <a:off x="20434300" y="6214105"/>
          <a:ext cx="889000" cy="96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124562</xdr:rowOff>
    </xdr:from>
    <xdr:to>
      <xdr:col>31</xdr:col>
      <xdr:colOff>85725</xdr:colOff>
      <xdr:row>38</xdr:row>
      <xdr:rowOff>54711</xdr:rowOff>
    </xdr:to>
    <xdr:sp macro="" textlink="">
      <xdr:nvSpPr>
        <xdr:cNvPr id="725" name="フローチャート : 判断 724"/>
        <xdr:cNvSpPr/>
      </xdr:nvSpPr>
      <xdr:spPr>
        <a:xfrm>
          <a:off x="21272500" y="64682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45838</xdr:rowOff>
    </xdr:from>
    <xdr:ext cx="469744" cy="259045"/>
    <xdr:sp macro="" textlink="">
      <xdr:nvSpPr>
        <xdr:cNvPr id="726" name="テキスト ボックス 725"/>
        <xdr:cNvSpPr txBox="1"/>
      </xdr:nvSpPr>
      <xdr:spPr>
        <a:xfrm>
          <a:off x="21088427" y="6560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2,970</a:t>
          </a:r>
          <a:endParaRPr kumimoji="1" lang="ja-JP" altLang="en-US" sz="1000" b="1">
            <a:solidFill>
              <a:srgbClr val="000080"/>
            </a:solidFill>
            <a:latin typeface="ＭＳ Ｐゴシック"/>
          </a:endParaRPr>
        </a:p>
      </xdr:txBody>
    </xdr:sp>
    <xdr:clientData/>
  </xdr:oneCellAnchor>
  <xdr:twoCellAnchor>
    <xdr:from>
      <xdr:col>28</xdr:col>
      <xdr:colOff>314325</xdr:colOff>
      <xdr:row>36</xdr:row>
      <xdr:rowOff>51963</xdr:rowOff>
    </xdr:from>
    <xdr:to>
      <xdr:col>29</xdr:col>
      <xdr:colOff>517525</xdr:colOff>
      <xdr:row>36</xdr:row>
      <xdr:rowOff>138831</xdr:rowOff>
    </xdr:to>
    <xdr:cxnSp macro="">
      <xdr:nvCxnSpPr>
        <xdr:cNvPr id="727" name="直線コネクタ 726"/>
        <xdr:cNvCxnSpPr/>
      </xdr:nvCxnSpPr>
      <xdr:spPr>
        <a:xfrm>
          <a:off x="19545300" y="6224163"/>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56942</xdr:rowOff>
    </xdr:from>
    <xdr:to>
      <xdr:col>29</xdr:col>
      <xdr:colOff>568325</xdr:colOff>
      <xdr:row>37</xdr:row>
      <xdr:rowOff>158542</xdr:rowOff>
    </xdr:to>
    <xdr:sp macro="" textlink="">
      <xdr:nvSpPr>
        <xdr:cNvPr id="728" name="フローチャート : 判断 727"/>
        <xdr:cNvSpPr/>
      </xdr:nvSpPr>
      <xdr:spPr>
        <a:xfrm>
          <a:off x="20383500" y="640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149668</xdr:rowOff>
    </xdr:from>
    <xdr:ext cx="469744" cy="259045"/>
    <xdr:sp macro="" textlink="">
      <xdr:nvSpPr>
        <xdr:cNvPr id="729" name="テキスト ボックス 728"/>
        <xdr:cNvSpPr txBox="1"/>
      </xdr:nvSpPr>
      <xdr:spPr>
        <a:xfrm>
          <a:off x="20199427" y="6493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4,449</a:t>
          </a:r>
          <a:endParaRPr kumimoji="1" lang="ja-JP" altLang="en-US" sz="1000" b="1">
            <a:solidFill>
              <a:srgbClr val="000080"/>
            </a:solidFill>
            <a:latin typeface="ＭＳ Ｐゴシック"/>
          </a:endParaRPr>
        </a:p>
      </xdr:txBody>
    </xdr:sp>
    <xdr:clientData/>
  </xdr:oneCellAnchor>
  <xdr:twoCellAnchor>
    <xdr:from>
      <xdr:col>27</xdr:col>
      <xdr:colOff>111125</xdr:colOff>
      <xdr:row>36</xdr:row>
      <xdr:rowOff>51963</xdr:rowOff>
    </xdr:from>
    <xdr:to>
      <xdr:col>28</xdr:col>
      <xdr:colOff>314325</xdr:colOff>
      <xdr:row>36</xdr:row>
      <xdr:rowOff>123241</xdr:rowOff>
    </xdr:to>
    <xdr:cxnSp macro="">
      <xdr:nvCxnSpPr>
        <xdr:cNvPr id="730" name="直線コネクタ 729"/>
        <xdr:cNvCxnSpPr/>
      </xdr:nvCxnSpPr>
      <xdr:spPr>
        <a:xfrm flipV="1">
          <a:off x="18656300" y="6224163"/>
          <a:ext cx="889000" cy="71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139695</xdr:rowOff>
    </xdr:from>
    <xdr:to>
      <xdr:col>28</xdr:col>
      <xdr:colOff>365125</xdr:colOff>
      <xdr:row>38</xdr:row>
      <xdr:rowOff>69845</xdr:rowOff>
    </xdr:to>
    <xdr:sp macro="" textlink="">
      <xdr:nvSpPr>
        <xdr:cNvPr id="731" name="フローチャート : 判断 730"/>
        <xdr:cNvSpPr/>
      </xdr:nvSpPr>
      <xdr:spPr>
        <a:xfrm>
          <a:off x="19494500" y="648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60972</xdr:rowOff>
    </xdr:from>
    <xdr:ext cx="469744" cy="259045"/>
    <xdr:sp macro="" textlink="">
      <xdr:nvSpPr>
        <xdr:cNvPr id="732" name="テキスト ボックス 731"/>
        <xdr:cNvSpPr txBox="1"/>
      </xdr:nvSpPr>
      <xdr:spPr>
        <a:xfrm>
          <a:off x="19310427" y="6576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2,639</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150302</xdr:rowOff>
    </xdr:from>
    <xdr:to>
      <xdr:col>27</xdr:col>
      <xdr:colOff>161925</xdr:colOff>
      <xdr:row>38</xdr:row>
      <xdr:rowOff>80452</xdr:rowOff>
    </xdr:to>
    <xdr:sp macro="" textlink="">
      <xdr:nvSpPr>
        <xdr:cNvPr id="733" name="フローチャート : 判断 732"/>
        <xdr:cNvSpPr/>
      </xdr:nvSpPr>
      <xdr:spPr>
        <a:xfrm>
          <a:off x="18605500" y="649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71579</xdr:rowOff>
    </xdr:from>
    <xdr:ext cx="469744" cy="259045"/>
    <xdr:sp macro="" textlink="">
      <xdr:nvSpPr>
        <xdr:cNvPr id="734" name="テキスト ボックス 733"/>
        <xdr:cNvSpPr txBox="1"/>
      </xdr:nvSpPr>
      <xdr:spPr>
        <a:xfrm>
          <a:off x="18421427" y="6586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5" name="テキスト ボックス 73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6" name="テキスト ボックス 73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7" name="テキスト ボックス 73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8" name="テキスト ボックス 73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9" name="テキスト ボックス 73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35</xdr:row>
      <xdr:rowOff>159080</xdr:rowOff>
    </xdr:from>
    <xdr:to>
      <xdr:col>32</xdr:col>
      <xdr:colOff>238125</xdr:colOff>
      <xdr:row>36</xdr:row>
      <xdr:rowOff>89230</xdr:rowOff>
    </xdr:to>
    <xdr:sp macro="" textlink="">
      <xdr:nvSpPr>
        <xdr:cNvPr id="740" name="円/楕円 739"/>
        <xdr:cNvSpPr/>
      </xdr:nvSpPr>
      <xdr:spPr>
        <a:xfrm>
          <a:off x="22110700" y="615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35</xdr:row>
      <xdr:rowOff>10507</xdr:rowOff>
    </xdr:from>
    <xdr:ext cx="469744" cy="259045"/>
    <xdr:sp macro="" textlink="">
      <xdr:nvSpPr>
        <xdr:cNvPr id="741" name="投資及び出資金該当値テキスト"/>
        <xdr:cNvSpPr txBox="1"/>
      </xdr:nvSpPr>
      <xdr:spPr>
        <a:xfrm>
          <a:off x="22212300" y="6011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9,715</a:t>
          </a:r>
          <a:endParaRPr kumimoji="1" lang="ja-JP" altLang="en-US" sz="1000" b="1">
            <a:solidFill>
              <a:srgbClr val="FF0000"/>
            </a:solidFill>
            <a:latin typeface="ＭＳ Ｐゴシック"/>
          </a:endParaRPr>
        </a:p>
      </xdr:txBody>
    </xdr:sp>
    <xdr:clientData/>
  </xdr:oneCellAnchor>
  <xdr:twoCellAnchor>
    <xdr:from>
      <xdr:col>30</xdr:col>
      <xdr:colOff>669925</xdr:colOff>
      <xdr:row>35</xdr:row>
      <xdr:rowOff>162555</xdr:rowOff>
    </xdr:from>
    <xdr:to>
      <xdr:col>31</xdr:col>
      <xdr:colOff>85725</xdr:colOff>
      <xdr:row>36</xdr:row>
      <xdr:rowOff>92705</xdr:rowOff>
    </xdr:to>
    <xdr:sp macro="" textlink="">
      <xdr:nvSpPr>
        <xdr:cNvPr id="742" name="円/楕円 741"/>
        <xdr:cNvSpPr/>
      </xdr:nvSpPr>
      <xdr:spPr>
        <a:xfrm>
          <a:off x="21272500" y="616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34</xdr:row>
      <xdr:rowOff>109232</xdr:rowOff>
    </xdr:from>
    <xdr:ext cx="469744" cy="259045"/>
    <xdr:sp macro="" textlink="">
      <xdr:nvSpPr>
        <xdr:cNvPr id="743" name="テキスト ボックス 742"/>
        <xdr:cNvSpPr txBox="1"/>
      </xdr:nvSpPr>
      <xdr:spPr>
        <a:xfrm>
          <a:off x="21088427" y="5938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9,639</a:t>
          </a:r>
          <a:endParaRPr kumimoji="1" lang="ja-JP" altLang="en-US" sz="1000" b="1">
            <a:solidFill>
              <a:srgbClr val="FF0000"/>
            </a:solidFill>
            <a:latin typeface="ＭＳ Ｐゴシック"/>
          </a:endParaRPr>
        </a:p>
      </xdr:txBody>
    </xdr:sp>
    <xdr:clientData/>
  </xdr:oneCellAnchor>
  <xdr:twoCellAnchor>
    <xdr:from>
      <xdr:col>29</xdr:col>
      <xdr:colOff>466725</xdr:colOff>
      <xdr:row>36</xdr:row>
      <xdr:rowOff>88031</xdr:rowOff>
    </xdr:from>
    <xdr:to>
      <xdr:col>29</xdr:col>
      <xdr:colOff>568325</xdr:colOff>
      <xdr:row>37</xdr:row>
      <xdr:rowOff>18181</xdr:rowOff>
    </xdr:to>
    <xdr:sp macro="" textlink="">
      <xdr:nvSpPr>
        <xdr:cNvPr id="744" name="円/楕円 743"/>
        <xdr:cNvSpPr/>
      </xdr:nvSpPr>
      <xdr:spPr>
        <a:xfrm>
          <a:off x="20383500" y="626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34708</xdr:rowOff>
    </xdr:from>
    <xdr:ext cx="469744" cy="259045"/>
    <xdr:sp macro="" textlink="">
      <xdr:nvSpPr>
        <xdr:cNvPr id="745" name="テキスト ボックス 744"/>
        <xdr:cNvSpPr txBox="1"/>
      </xdr:nvSpPr>
      <xdr:spPr>
        <a:xfrm>
          <a:off x="20199427" y="6035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7,519</a:t>
          </a:r>
          <a:endParaRPr kumimoji="1" lang="ja-JP" altLang="en-US" sz="1000" b="1">
            <a:solidFill>
              <a:srgbClr val="FF0000"/>
            </a:solidFill>
            <a:latin typeface="ＭＳ Ｐゴシック"/>
          </a:endParaRPr>
        </a:p>
      </xdr:txBody>
    </xdr:sp>
    <xdr:clientData/>
  </xdr:oneCellAnchor>
  <xdr:twoCellAnchor>
    <xdr:from>
      <xdr:col>28</xdr:col>
      <xdr:colOff>263525</xdr:colOff>
      <xdr:row>36</xdr:row>
      <xdr:rowOff>1163</xdr:rowOff>
    </xdr:from>
    <xdr:to>
      <xdr:col>28</xdr:col>
      <xdr:colOff>365125</xdr:colOff>
      <xdr:row>36</xdr:row>
      <xdr:rowOff>102763</xdr:rowOff>
    </xdr:to>
    <xdr:sp macro="" textlink="">
      <xdr:nvSpPr>
        <xdr:cNvPr id="746" name="円/楕円 745"/>
        <xdr:cNvSpPr/>
      </xdr:nvSpPr>
      <xdr:spPr>
        <a:xfrm>
          <a:off x="19494500" y="617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34</xdr:row>
      <xdr:rowOff>119290</xdr:rowOff>
    </xdr:from>
    <xdr:ext cx="469744" cy="259045"/>
    <xdr:sp macro="" textlink="">
      <xdr:nvSpPr>
        <xdr:cNvPr id="747" name="テキスト ボックス 746"/>
        <xdr:cNvSpPr txBox="1"/>
      </xdr:nvSpPr>
      <xdr:spPr>
        <a:xfrm>
          <a:off x="19310427" y="5948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9,419</a:t>
          </a:r>
          <a:endParaRPr kumimoji="1" lang="ja-JP" altLang="en-US" sz="1000" b="1">
            <a:solidFill>
              <a:srgbClr val="FF0000"/>
            </a:solidFill>
            <a:latin typeface="ＭＳ Ｐゴシック"/>
          </a:endParaRPr>
        </a:p>
      </xdr:txBody>
    </xdr:sp>
    <xdr:clientData/>
  </xdr:oneCellAnchor>
  <xdr:twoCellAnchor>
    <xdr:from>
      <xdr:col>27</xdr:col>
      <xdr:colOff>60325</xdr:colOff>
      <xdr:row>36</xdr:row>
      <xdr:rowOff>72441</xdr:rowOff>
    </xdr:from>
    <xdr:to>
      <xdr:col>27</xdr:col>
      <xdr:colOff>161925</xdr:colOff>
      <xdr:row>37</xdr:row>
      <xdr:rowOff>2591</xdr:rowOff>
    </xdr:to>
    <xdr:sp macro="" textlink="">
      <xdr:nvSpPr>
        <xdr:cNvPr id="748" name="円/楕円 747"/>
        <xdr:cNvSpPr/>
      </xdr:nvSpPr>
      <xdr:spPr>
        <a:xfrm>
          <a:off x="18605500" y="6244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19118</xdr:rowOff>
    </xdr:from>
    <xdr:ext cx="469744" cy="259045"/>
    <xdr:sp macro="" textlink="">
      <xdr:nvSpPr>
        <xdr:cNvPr id="749" name="テキスト ボックス 748"/>
        <xdr:cNvSpPr txBox="1"/>
      </xdr:nvSpPr>
      <xdr:spPr>
        <a:xfrm>
          <a:off x="18421427" y="6019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7,860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0" name="正方形/長方形 74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1" name="正方形/長方形 75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2" name="正方形/長方形 75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3" name="正方形/長方形 75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4" name="正方形/長方形 75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5" name="正方形/長方形 75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6" name="正方形/長方形 75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9,152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7" name="正方形/長方形 75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8" name="テキスト ボックス 75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9" name="直線コネクタ 75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0" name="直線コネクタ 75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1" name="テキスト ボックス 76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2" name="直線コネクタ 76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3" name="テキスト ボックス 76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4" name="直線コネクタ 76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5" name="テキスト ボックス 76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6" name="直線コネクタ 76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7" name="テキスト ボックス 76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8" name="直線コネクタ 76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9" name="テキスト ボックス 76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0" name="直線コネクタ 76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1" name="テキスト ボックス 77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49</xdr:row>
      <xdr:rowOff>158636</xdr:rowOff>
    </xdr:from>
    <xdr:to>
      <xdr:col>32</xdr:col>
      <xdr:colOff>186689</xdr:colOff>
      <xdr:row>59</xdr:row>
      <xdr:rowOff>44450</xdr:rowOff>
    </xdr:to>
    <xdr:cxnSp macro="">
      <xdr:nvCxnSpPr>
        <xdr:cNvPr id="773" name="直線コネクタ 772"/>
        <xdr:cNvCxnSpPr/>
      </xdr:nvCxnSpPr>
      <xdr:spPr>
        <a:xfrm flipV="1">
          <a:off x="22159595" y="8559686"/>
          <a:ext cx="1269" cy="1600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7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5" name="直線コネクタ 77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105313</xdr:rowOff>
    </xdr:from>
    <xdr:ext cx="534377" cy="259045"/>
    <xdr:sp macro="" textlink="">
      <xdr:nvSpPr>
        <xdr:cNvPr id="776" name="貸付金最大値テキスト"/>
        <xdr:cNvSpPr txBox="1"/>
      </xdr:nvSpPr>
      <xdr:spPr>
        <a:xfrm>
          <a:off x="22212300" y="833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42,003</a:t>
          </a:r>
          <a:endParaRPr kumimoji="1" lang="ja-JP" altLang="en-US" sz="1000" b="1">
            <a:latin typeface="ＭＳ Ｐゴシック"/>
          </a:endParaRPr>
        </a:p>
      </xdr:txBody>
    </xdr:sp>
    <xdr:clientData/>
  </xdr:oneCellAnchor>
  <xdr:twoCellAnchor>
    <xdr:from>
      <xdr:col>32</xdr:col>
      <xdr:colOff>98425</xdr:colOff>
      <xdr:row>49</xdr:row>
      <xdr:rowOff>158636</xdr:rowOff>
    </xdr:from>
    <xdr:to>
      <xdr:col>32</xdr:col>
      <xdr:colOff>276225</xdr:colOff>
      <xdr:row>49</xdr:row>
      <xdr:rowOff>158636</xdr:rowOff>
    </xdr:to>
    <xdr:cxnSp macro="">
      <xdr:nvCxnSpPr>
        <xdr:cNvPr id="777" name="直線コネクタ 776"/>
        <xdr:cNvCxnSpPr/>
      </xdr:nvCxnSpPr>
      <xdr:spPr>
        <a:xfrm>
          <a:off x="22072600" y="855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118935</xdr:rowOff>
    </xdr:from>
    <xdr:to>
      <xdr:col>32</xdr:col>
      <xdr:colOff>187325</xdr:colOff>
      <xdr:row>58</xdr:row>
      <xdr:rowOff>164236</xdr:rowOff>
    </xdr:to>
    <xdr:cxnSp macro="">
      <xdr:nvCxnSpPr>
        <xdr:cNvPr id="778" name="直線コネクタ 777"/>
        <xdr:cNvCxnSpPr/>
      </xdr:nvCxnSpPr>
      <xdr:spPr>
        <a:xfrm flipV="1">
          <a:off x="21323300" y="9891585"/>
          <a:ext cx="838200" cy="216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112018</xdr:rowOff>
    </xdr:from>
    <xdr:ext cx="469744" cy="259045"/>
    <xdr:sp macro="" textlink="">
      <xdr:nvSpPr>
        <xdr:cNvPr id="779" name="貸付金平均値テキスト"/>
        <xdr:cNvSpPr txBox="1"/>
      </xdr:nvSpPr>
      <xdr:spPr>
        <a:xfrm>
          <a:off x="22212300" y="9884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133591</xdr:rowOff>
    </xdr:from>
    <xdr:to>
      <xdr:col>32</xdr:col>
      <xdr:colOff>238125</xdr:colOff>
      <xdr:row>58</xdr:row>
      <xdr:rowOff>63741</xdr:rowOff>
    </xdr:to>
    <xdr:sp macro="" textlink="">
      <xdr:nvSpPr>
        <xdr:cNvPr id="780" name="フローチャート : 判断 779"/>
        <xdr:cNvSpPr/>
      </xdr:nvSpPr>
      <xdr:spPr>
        <a:xfrm>
          <a:off x="221107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156349</xdr:rowOff>
    </xdr:from>
    <xdr:to>
      <xdr:col>31</xdr:col>
      <xdr:colOff>34925</xdr:colOff>
      <xdr:row>58</xdr:row>
      <xdr:rowOff>164236</xdr:rowOff>
    </xdr:to>
    <xdr:cxnSp macro="">
      <xdr:nvCxnSpPr>
        <xdr:cNvPr id="781" name="直線コネクタ 780"/>
        <xdr:cNvCxnSpPr/>
      </xdr:nvCxnSpPr>
      <xdr:spPr>
        <a:xfrm>
          <a:off x="20434300" y="10100449"/>
          <a:ext cx="889000" cy="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131420</xdr:rowOff>
    </xdr:from>
    <xdr:to>
      <xdr:col>31</xdr:col>
      <xdr:colOff>85725</xdr:colOff>
      <xdr:row>58</xdr:row>
      <xdr:rowOff>61570</xdr:rowOff>
    </xdr:to>
    <xdr:sp macro="" textlink="">
      <xdr:nvSpPr>
        <xdr:cNvPr id="782" name="フローチャート : 判断 781"/>
        <xdr:cNvSpPr/>
      </xdr:nvSpPr>
      <xdr:spPr>
        <a:xfrm>
          <a:off x="21272500" y="99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78097</xdr:rowOff>
    </xdr:from>
    <xdr:ext cx="469744" cy="259045"/>
    <xdr:sp macro="" textlink="">
      <xdr:nvSpPr>
        <xdr:cNvPr id="783" name="テキスト ボックス 782"/>
        <xdr:cNvSpPr txBox="1"/>
      </xdr:nvSpPr>
      <xdr:spPr>
        <a:xfrm>
          <a:off x="21088427" y="967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5,384</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116459</xdr:rowOff>
    </xdr:from>
    <xdr:to>
      <xdr:col>29</xdr:col>
      <xdr:colOff>517525</xdr:colOff>
      <xdr:row>58</xdr:row>
      <xdr:rowOff>156349</xdr:rowOff>
    </xdr:to>
    <xdr:cxnSp macro="">
      <xdr:nvCxnSpPr>
        <xdr:cNvPr id="784" name="直線コネクタ 783"/>
        <xdr:cNvCxnSpPr/>
      </xdr:nvCxnSpPr>
      <xdr:spPr>
        <a:xfrm>
          <a:off x="19545300" y="10060559"/>
          <a:ext cx="889000" cy="39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111036</xdr:rowOff>
    </xdr:from>
    <xdr:to>
      <xdr:col>29</xdr:col>
      <xdr:colOff>568325</xdr:colOff>
      <xdr:row>58</xdr:row>
      <xdr:rowOff>41186</xdr:rowOff>
    </xdr:to>
    <xdr:sp macro="" textlink="">
      <xdr:nvSpPr>
        <xdr:cNvPr id="785" name="フローチャート : 判断 784"/>
        <xdr:cNvSpPr/>
      </xdr:nvSpPr>
      <xdr:spPr>
        <a:xfrm>
          <a:off x="20383500" y="988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57713</xdr:rowOff>
    </xdr:from>
    <xdr:ext cx="469744" cy="259045"/>
    <xdr:sp macro="" textlink="">
      <xdr:nvSpPr>
        <xdr:cNvPr id="786" name="テキスト ボックス 785"/>
        <xdr:cNvSpPr txBox="1"/>
      </xdr:nvSpPr>
      <xdr:spPr>
        <a:xfrm>
          <a:off x="20199427" y="965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5,919</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64300</xdr:rowOff>
    </xdr:from>
    <xdr:to>
      <xdr:col>28</xdr:col>
      <xdr:colOff>314325</xdr:colOff>
      <xdr:row>58</xdr:row>
      <xdr:rowOff>116459</xdr:rowOff>
    </xdr:to>
    <xdr:cxnSp macro="">
      <xdr:nvCxnSpPr>
        <xdr:cNvPr id="787" name="直線コネクタ 786"/>
        <xdr:cNvCxnSpPr/>
      </xdr:nvCxnSpPr>
      <xdr:spPr>
        <a:xfrm>
          <a:off x="18656300" y="10008400"/>
          <a:ext cx="889000" cy="5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134734</xdr:rowOff>
    </xdr:from>
    <xdr:to>
      <xdr:col>28</xdr:col>
      <xdr:colOff>365125</xdr:colOff>
      <xdr:row>58</xdr:row>
      <xdr:rowOff>64884</xdr:rowOff>
    </xdr:to>
    <xdr:sp macro="" textlink="">
      <xdr:nvSpPr>
        <xdr:cNvPr id="788" name="フローチャート : 判断 787"/>
        <xdr:cNvSpPr/>
      </xdr:nvSpPr>
      <xdr:spPr>
        <a:xfrm>
          <a:off x="19494500" y="990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81411</xdr:rowOff>
    </xdr:from>
    <xdr:ext cx="469744" cy="259045"/>
    <xdr:sp macro="" textlink="">
      <xdr:nvSpPr>
        <xdr:cNvPr id="789" name="テキスト ボックス 788"/>
        <xdr:cNvSpPr txBox="1"/>
      </xdr:nvSpPr>
      <xdr:spPr>
        <a:xfrm>
          <a:off x="19310427" y="968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120371</xdr:rowOff>
    </xdr:from>
    <xdr:to>
      <xdr:col>27</xdr:col>
      <xdr:colOff>161925</xdr:colOff>
      <xdr:row>58</xdr:row>
      <xdr:rowOff>50521</xdr:rowOff>
    </xdr:to>
    <xdr:sp macro="" textlink="">
      <xdr:nvSpPr>
        <xdr:cNvPr id="790" name="フローチャート : 判断 789"/>
        <xdr:cNvSpPr/>
      </xdr:nvSpPr>
      <xdr:spPr>
        <a:xfrm>
          <a:off x="18605500" y="9893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67048</xdr:rowOff>
    </xdr:from>
    <xdr:ext cx="469744" cy="259045"/>
    <xdr:sp macro="" textlink="">
      <xdr:nvSpPr>
        <xdr:cNvPr id="791" name="テキスト ボックス 790"/>
        <xdr:cNvSpPr txBox="1"/>
      </xdr:nvSpPr>
      <xdr:spPr>
        <a:xfrm>
          <a:off x="18421427" y="9668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2" name="テキスト ボックス 79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3" name="テキスト ボックス 79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4" name="テキスト ボックス 79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5" name="テキスト ボックス 79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6" name="テキスト ボックス 79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68135</xdr:rowOff>
    </xdr:from>
    <xdr:to>
      <xdr:col>32</xdr:col>
      <xdr:colOff>238125</xdr:colOff>
      <xdr:row>57</xdr:row>
      <xdr:rowOff>169735</xdr:rowOff>
    </xdr:to>
    <xdr:sp macro="" textlink="">
      <xdr:nvSpPr>
        <xdr:cNvPr id="797" name="円/楕円 796"/>
        <xdr:cNvSpPr/>
      </xdr:nvSpPr>
      <xdr:spPr>
        <a:xfrm>
          <a:off x="22110700" y="984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91012</xdr:rowOff>
    </xdr:from>
    <xdr:ext cx="469744" cy="259045"/>
    <xdr:sp macro="" textlink="">
      <xdr:nvSpPr>
        <xdr:cNvPr id="798" name="貸付金該当値テキスト"/>
        <xdr:cNvSpPr txBox="1"/>
      </xdr:nvSpPr>
      <xdr:spPr>
        <a:xfrm>
          <a:off x="22212300" y="9692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7,045</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113436</xdr:rowOff>
    </xdr:from>
    <xdr:to>
      <xdr:col>31</xdr:col>
      <xdr:colOff>85725</xdr:colOff>
      <xdr:row>59</xdr:row>
      <xdr:rowOff>43586</xdr:rowOff>
    </xdr:to>
    <xdr:sp macro="" textlink="">
      <xdr:nvSpPr>
        <xdr:cNvPr id="799" name="円/楕円 798"/>
        <xdr:cNvSpPr/>
      </xdr:nvSpPr>
      <xdr:spPr>
        <a:xfrm>
          <a:off x="21272500" y="1005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34713</xdr:rowOff>
    </xdr:from>
    <xdr:ext cx="469744" cy="259045"/>
    <xdr:sp macro="" textlink="">
      <xdr:nvSpPr>
        <xdr:cNvPr id="800" name="テキスト ボックス 799"/>
        <xdr:cNvSpPr txBox="1"/>
      </xdr:nvSpPr>
      <xdr:spPr>
        <a:xfrm>
          <a:off x="21088427" y="10150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1,356</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105549</xdr:rowOff>
    </xdr:from>
    <xdr:to>
      <xdr:col>29</xdr:col>
      <xdr:colOff>568325</xdr:colOff>
      <xdr:row>59</xdr:row>
      <xdr:rowOff>35699</xdr:rowOff>
    </xdr:to>
    <xdr:sp macro="" textlink="">
      <xdr:nvSpPr>
        <xdr:cNvPr id="801" name="円/楕円 800"/>
        <xdr:cNvSpPr/>
      </xdr:nvSpPr>
      <xdr:spPr>
        <a:xfrm>
          <a:off x="20383500" y="1004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26826</xdr:rowOff>
    </xdr:from>
    <xdr:ext cx="469744" cy="259045"/>
    <xdr:sp macro="" textlink="">
      <xdr:nvSpPr>
        <xdr:cNvPr id="802" name="テキスト ボックス 801"/>
        <xdr:cNvSpPr txBox="1"/>
      </xdr:nvSpPr>
      <xdr:spPr>
        <a:xfrm>
          <a:off x="20199427" y="10142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1,563</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65659</xdr:rowOff>
    </xdr:from>
    <xdr:to>
      <xdr:col>28</xdr:col>
      <xdr:colOff>365125</xdr:colOff>
      <xdr:row>58</xdr:row>
      <xdr:rowOff>167259</xdr:rowOff>
    </xdr:to>
    <xdr:sp macro="" textlink="">
      <xdr:nvSpPr>
        <xdr:cNvPr id="803" name="円/楕円 802"/>
        <xdr:cNvSpPr/>
      </xdr:nvSpPr>
      <xdr:spPr>
        <a:xfrm>
          <a:off x="19494500" y="10009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158386</xdr:rowOff>
    </xdr:from>
    <xdr:ext cx="469744" cy="259045"/>
    <xdr:sp macro="" textlink="">
      <xdr:nvSpPr>
        <xdr:cNvPr id="804" name="テキスト ボックス 803"/>
        <xdr:cNvSpPr txBox="1"/>
      </xdr:nvSpPr>
      <xdr:spPr>
        <a:xfrm>
          <a:off x="19310427" y="10102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13500</xdr:rowOff>
    </xdr:from>
    <xdr:to>
      <xdr:col>27</xdr:col>
      <xdr:colOff>161925</xdr:colOff>
      <xdr:row>58</xdr:row>
      <xdr:rowOff>115100</xdr:rowOff>
    </xdr:to>
    <xdr:sp macro="" textlink="">
      <xdr:nvSpPr>
        <xdr:cNvPr id="805" name="円/楕円 804"/>
        <xdr:cNvSpPr/>
      </xdr:nvSpPr>
      <xdr:spPr>
        <a:xfrm>
          <a:off x="18605500" y="995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106227</xdr:rowOff>
    </xdr:from>
    <xdr:ext cx="469744" cy="259045"/>
    <xdr:sp macro="" textlink="">
      <xdr:nvSpPr>
        <xdr:cNvPr id="806" name="テキスト ボックス 805"/>
        <xdr:cNvSpPr txBox="1"/>
      </xdr:nvSpPr>
      <xdr:spPr>
        <a:xfrm>
          <a:off x="18421427" y="1005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7" name="正方形/長方形 80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8" name="正方形/長方形 80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9" name="正方形/長方形 80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0" name="正方形/長方形 80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1" name="正方形/長方形 81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2" name="正方形/長方形 81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3" name="正方形/長方形 81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65,199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4" name="正方形/長方形 81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5" name="テキスト ボックス 81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6" name="直線コネクタ 81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98879</xdr:rowOff>
    </xdr:from>
    <xdr:to>
      <xdr:col>33</xdr:col>
      <xdr:colOff>314325</xdr:colOff>
      <xdr:row>79</xdr:row>
      <xdr:rowOff>98879</xdr:rowOff>
    </xdr:to>
    <xdr:cxnSp macro="">
      <xdr:nvCxnSpPr>
        <xdr:cNvPr id="817" name="直線コネクタ 816"/>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128106</xdr:rowOff>
    </xdr:from>
    <xdr:ext cx="248786" cy="259045"/>
    <xdr:sp macro="" textlink="">
      <xdr:nvSpPr>
        <xdr:cNvPr id="818" name="テキスト ボックス 817"/>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9" name="直線コネクタ 818"/>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0" name="テキスト ボックス 819"/>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1" name="直線コネクタ 820"/>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2" name="テキスト ボックス 821"/>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23" name="直線コネクタ 822"/>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24" name="テキスト ボックス 823"/>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25" name="直線コネクタ 824"/>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26" name="テキスト ボックス 825"/>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7" name="直線コネクタ 826"/>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28" name="テキスト ボックス 827"/>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9" name="直線コネクタ 82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0" name="テキスト ボックス 82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69</xdr:row>
      <xdr:rowOff>101034</xdr:rowOff>
    </xdr:from>
    <xdr:to>
      <xdr:col>32</xdr:col>
      <xdr:colOff>186689</xdr:colOff>
      <xdr:row>78</xdr:row>
      <xdr:rowOff>71653</xdr:rowOff>
    </xdr:to>
    <xdr:cxnSp macro="">
      <xdr:nvCxnSpPr>
        <xdr:cNvPr id="832" name="直線コネクタ 831"/>
        <xdr:cNvCxnSpPr/>
      </xdr:nvCxnSpPr>
      <xdr:spPr>
        <a:xfrm flipV="1">
          <a:off x="22159595" y="11931084"/>
          <a:ext cx="1269" cy="1513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75480</xdr:rowOff>
    </xdr:from>
    <xdr:ext cx="534377" cy="259045"/>
    <xdr:sp macro="" textlink="">
      <xdr:nvSpPr>
        <xdr:cNvPr id="833" name="繰出金最小値テキスト"/>
        <xdr:cNvSpPr txBox="1"/>
      </xdr:nvSpPr>
      <xdr:spPr>
        <a:xfrm>
          <a:off x="22212300" y="1344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18,251</a:t>
          </a:r>
          <a:endParaRPr kumimoji="1" lang="ja-JP" altLang="en-US" sz="1000" b="1">
            <a:latin typeface="ＭＳ Ｐゴシック"/>
          </a:endParaRPr>
        </a:p>
      </xdr:txBody>
    </xdr:sp>
    <xdr:clientData/>
  </xdr:oneCellAnchor>
  <xdr:twoCellAnchor>
    <xdr:from>
      <xdr:col>32</xdr:col>
      <xdr:colOff>98425</xdr:colOff>
      <xdr:row>78</xdr:row>
      <xdr:rowOff>71653</xdr:rowOff>
    </xdr:from>
    <xdr:to>
      <xdr:col>32</xdr:col>
      <xdr:colOff>276225</xdr:colOff>
      <xdr:row>78</xdr:row>
      <xdr:rowOff>71653</xdr:rowOff>
    </xdr:to>
    <xdr:cxnSp macro="">
      <xdr:nvCxnSpPr>
        <xdr:cNvPr id="834" name="直線コネクタ 833"/>
        <xdr:cNvCxnSpPr/>
      </xdr:nvCxnSpPr>
      <xdr:spPr>
        <a:xfrm>
          <a:off x="22072600" y="13444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47711</xdr:rowOff>
    </xdr:from>
    <xdr:ext cx="599010" cy="259045"/>
    <xdr:sp macro="" textlink="">
      <xdr:nvSpPr>
        <xdr:cNvPr id="835" name="繰出金最大値テキスト"/>
        <xdr:cNvSpPr txBox="1"/>
      </xdr:nvSpPr>
      <xdr:spPr>
        <a:xfrm>
          <a:off x="22212300" y="11706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157,302</a:t>
          </a:r>
          <a:endParaRPr kumimoji="1" lang="ja-JP" altLang="en-US" sz="1000" b="1">
            <a:latin typeface="ＭＳ Ｐゴシック"/>
          </a:endParaRPr>
        </a:p>
      </xdr:txBody>
    </xdr:sp>
    <xdr:clientData/>
  </xdr:oneCellAnchor>
  <xdr:twoCellAnchor>
    <xdr:from>
      <xdr:col>32</xdr:col>
      <xdr:colOff>98425</xdr:colOff>
      <xdr:row>69</xdr:row>
      <xdr:rowOff>101034</xdr:rowOff>
    </xdr:from>
    <xdr:to>
      <xdr:col>32</xdr:col>
      <xdr:colOff>276225</xdr:colOff>
      <xdr:row>69</xdr:row>
      <xdr:rowOff>101034</xdr:rowOff>
    </xdr:to>
    <xdr:cxnSp macro="">
      <xdr:nvCxnSpPr>
        <xdr:cNvPr id="836" name="直線コネクタ 835"/>
        <xdr:cNvCxnSpPr/>
      </xdr:nvCxnSpPr>
      <xdr:spPr>
        <a:xfrm>
          <a:off x="22072600" y="11931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71</xdr:row>
      <xdr:rowOff>82539</xdr:rowOff>
    </xdr:from>
    <xdr:to>
      <xdr:col>32</xdr:col>
      <xdr:colOff>187325</xdr:colOff>
      <xdr:row>71</xdr:row>
      <xdr:rowOff>96092</xdr:rowOff>
    </xdr:to>
    <xdr:cxnSp macro="">
      <xdr:nvCxnSpPr>
        <xdr:cNvPr id="837" name="直線コネクタ 836"/>
        <xdr:cNvCxnSpPr/>
      </xdr:nvCxnSpPr>
      <xdr:spPr>
        <a:xfrm>
          <a:off x="21323300" y="12255489"/>
          <a:ext cx="838200" cy="13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15838</xdr:rowOff>
    </xdr:from>
    <xdr:ext cx="534377" cy="259045"/>
    <xdr:sp macro="" textlink="">
      <xdr:nvSpPr>
        <xdr:cNvPr id="838" name="繰出金平均値テキスト"/>
        <xdr:cNvSpPr txBox="1"/>
      </xdr:nvSpPr>
      <xdr:spPr>
        <a:xfrm>
          <a:off x="22212300" y="12703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79,730</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37411</xdr:rowOff>
    </xdr:from>
    <xdr:to>
      <xdr:col>32</xdr:col>
      <xdr:colOff>238125</xdr:colOff>
      <xdr:row>74</xdr:row>
      <xdr:rowOff>139011</xdr:rowOff>
    </xdr:to>
    <xdr:sp macro="" textlink="">
      <xdr:nvSpPr>
        <xdr:cNvPr id="839" name="フローチャート : 判断 838"/>
        <xdr:cNvSpPr/>
      </xdr:nvSpPr>
      <xdr:spPr>
        <a:xfrm>
          <a:off x="22110700" y="127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71</xdr:row>
      <xdr:rowOff>82539</xdr:rowOff>
    </xdr:from>
    <xdr:to>
      <xdr:col>31</xdr:col>
      <xdr:colOff>34925</xdr:colOff>
      <xdr:row>71</xdr:row>
      <xdr:rowOff>162637</xdr:rowOff>
    </xdr:to>
    <xdr:cxnSp macro="">
      <xdr:nvCxnSpPr>
        <xdr:cNvPr id="840" name="直線コネクタ 839"/>
        <xdr:cNvCxnSpPr/>
      </xdr:nvCxnSpPr>
      <xdr:spPr>
        <a:xfrm flipV="1">
          <a:off x="20434300" y="12255489"/>
          <a:ext cx="889000" cy="80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29649</xdr:rowOff>
    </xdr:from>
    <xdr:to>
      <xdr:col>31</xdr:col>
      <xdr:colOff>85725</xdr:colOff>
      <xdr:row>74</xdr:row>
      <xdr:rowOff>131249</xdr:rowOff>
    </xdr:to>
    <xdr:sp macro="" textlink="">
      <xdr:nvSpPr>
        <xdr:cNvPr id="841" name="フローチャート : 判断 840"/>
        <xdr:cNvSpPr/>
      </xdr:nvSpPr>
      <xdr:spPr>
        <a:xfrm>
          <a:off x="21272500" y="1271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122376</xdr:rowOff>
    </xdr:from>
    <xdr:ext cx="534377" cy="259045"/>
    <xdr:sp macro="" textlink="">
      <xdr:nvSpPr>
        <xdr:cNvPr id="842" name="テキスト ボックス 841"/>
        <xdr:cNvSpPr txBox="1"/>
      </xdr:nvSpPr>
      <xdr:spPr>
        <a:xfrm>
          <a:off x="21056111" y="1280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80,443</a:t>
          </a:r>
          <a:endParaRPr kumimoji="1" lang="ja-JP" altLang="en-US" sz="1000" b="1">
            <a:solidFill>
              <a:srgbClr val="000080"/>
            </a:solidFill>
            <a:latin typeface="ＭＳ Ｐゴシック"/>
          </a:endParaRPr>
        </a:p>
      </xdr:txBody>
    </xdr:sp>
    <xdr:clientData/>
  </xdr:oneCellAnchor>
  <xdr:twoCellAnchor>
    <xdr:from>
      <xdr:col>28</xdr:col>
      <xdr:colOff>314325</xdr:colOff>
      <xdr:row>71</xdr:row>
      <xdr:rowOff>162637</xdr:rowOff>
    </xdr:from>
    <xdr:to>
      <xdr:col>29</xdr:col>
      <xdr:colOff>517525</xdr:colOff>
      <xdr:row>71</xdr:row>
      <xdr:rowOff>169973</xdr:rowOff>
    </xdr:to>
    <xdr:cxnSp macro="">
      <xdr:nvCxnSpPr>
        <xdr:cNvPr id="843" name="直線コネクタ 842"/>
        <xdr:cNvCxnSpPr/>
      </xdr:nvCxnSpPr>
      <xdr:spPr>
        <a:xfrm flipV="1">
          <a:off x="19545300" y="12335587"/>
          <a:ext cx="889000" cy="7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24696</xdr:rowOff>
    </xdr:from>
    <xdr:to>
      <xdr:col>29</xdr:col>
      <xdr:colOff>568325</xdr:colOff>
      <xdr:row>74</xdr:row>
      <xdr:rowOff>126296</xdr:rowOff>
    </xdr:to>
    <xdr:sp macro="" textlink="">
      <xdr:nvSpPr>
        <xdr:cNvPr id="844" name="フローチャート : 判断 843"/>
        <xdr:cNvSpPr/>
      </xdr:nvSpPr>
      <xdr:spPr>
        <a:xfrm>
          <a:off x="20383500" y="1271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117423</xdr:rowOff>
    </xdr:from>
    <xdr:ext cx="534377" cy="259045"/>
    <xdr:sp macro="" textlink="">
      <xdr:nvSpPr>
        <xdr:cNvPr id="845" name="テキスト ボックス 844"/>
        <xdr:cNvSpPr txBox="1"/>
      </xdr:nvSpPr>
      <xdr:spPr>
        <a:xfrm>
          <a:off x="20167111" y="12804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80,898</a:t>
          </a:r>
          <a:endParaRPr kumimoji="1" lang="ja-JP" altLang="en-US" sz="1000" b="1">
            <a:solidFill>
              <a:srgbClr val="000080"/>
            </a:solidFill>
            <a:latin typeface="ＭＳ Ｐゴシック"/>
          </a:endParaRPr>
        </a:p>
      </xdr:txBody>
    </xdr:sp>
    <xdr:clientData/>
  </xdr:oneCellAnchor>
  <xdr:twoCellAnchor>
    <xdr:from>
      <xdr:col>27</xdr:col>
      <xdr:colOff>111125</xdr:colOff>
      <xdr:row>71</xdr:row>
      <xdr:rowOff>110015</xdr:rowOff>
    </xdr:from>
    <xdr:to>
      <xdr:col>28</xdr:col>
      <xdr:colOff>314325</xdr:colOff>
      <xdr:row>71</xdr:row>
      <xdr:rowOff>169973</xdr:rowOff>
    </xdr:to>
    <xdr:cxnSp macro="">
      <xdr:nvCxnSpPr>
        <xdr:cNvPr id="846" name="直線コネクタ 845"/>
        <xdr:cNvCxnSpPr/>
      </xdr:nvCxnSpPr>
      <xdr:spPr>
        <a:xfrm>
          <a:off x="18656300" y="12282965"/>
          <a:ext cx="889000" cy="59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50778</xdr:rowOff>
    </xdr:from>
    <xdr:to>
      <xdr:col>28</xdr:col>
      <xdr:colOff>365125</xdr:colOff>
      <xdr:row>74</xdr:row>
      <xdr:rowOff>152378</xdr:rowOff>
    </xdr:to>
    <xdr:sp macro="" textlink="">
      <xdr:nvSpPr>
        <xdr:cNvPr id="847" name="フローチャート : 判断 846"/>
        <xdr:cNvSpPr/>
      </xdr:nvSpPr>
      <xdr:spPr>
        <a:xfrm>
          <a:off x="19494500" y="12738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143505</xdr:rowOff>
    </xdr:from>
    <xdr:ext cx="534377" cy="259045"/>
    <xdr:sp macro="" textlink="">
      <xdr:nvSpPr>
        <xdr:cNvPr id="848" name="テキスト ボックス 847"/>
        <xdr:cNvSpPr txBox="1"/>
      </xdr:nvSpPr>
      <xdr:spPr>
        <a:xfrm>
          <a:off x="19278111" y="1283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78,502</a:t>
          </a:r>
          <a:endParaRPr kumimoji="1" lang="ja-JP" altLang="en-US" sz="1000" b="1">
            <a:solidFill>
              <a:srgbClr val="000080"/>
            </a:solidFill>
            <a:latin typeface="ＭＳ Ｐゴシック"/>
          </a:endParaRPr>
        </a:p>
      </xdr:txBody>
    </xdr:sp>
    <xdr:clientData/>
  </xdr:oneCellAnchor>
  <xdr:twoCellAnchor>
    <xdr:from>
      <xdr:col>27</xdr:col>
      <xdr:colOff>60325</xdr:colOff>
      <xdr:row>74</xdr:row>
      <xdr:rowOff>75108</xdr:rowOff>
    </xdr:from>
    <xdr:to>
      <xdr:col>27</xdr:col>
      <xdr:colOff>161925</xdr:colOff>
      <xdr:row>75</xdr:row>
      <xdr:rowOff>5258</xdr:rowOff>
    </xdr:to>
    <xdr:sp macro="" textlink="">
      <xdr:nvSpPr>
        <xdr:cNvPr id="849" name="フローチャート : 判断 848"/>
        <xdr:cNvSpPr/>
      </xdr:nvSpPr>
      <xdr:spPr>
        <a:xfrm>
          <a:off x="18605500" y="1276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167835</xdr:rowOff>
    </xdr:from>
    <xdr:ext cx="534377" cy="259045"/>
    <xdr:sp macro="" textlink="">
      <xdr:nvSpPr>
        <xdr:cNvPr id="850" name="テキスト ボックス 849"/>
        <xdr:cNvSpPr txBox="1"/>
      </xdr:nvSpPr>
      <xdr:spPr>
        <a:xfrm>
          <a:off x="18389111" y="1285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76,267</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1" name="テキスト ボックス 85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2" name="テキスト ボックス 85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3" name="テキスト ボックス 85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4" name="テキスト ボックス 85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5" name="テキスト ボックス 85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71</xdr:row>
      <xdr:rowOff>45292</xdr:rowOff>
    </xdr:from>
    <xdr:to>
      <xdr:col>32</xdr:col>
      <xdr:colOff>238125</xdr:colOff>
      <xdr:row>71</xdr:row>
      <xdr:rowOff>146892</xdr:rowOff>
    </xdr:to>
    <xdr:sp macro="" textlink="">
      <xdr:nvSpPr>
        <xdr:cNvPr id="856" name="円/楕円 855"/>
        <xdr:cNvSpPr/>
      </xdr:nvSpPr>
      <xdr:spPr>
        <a:xfrm>
          <a:off x="22110700" y="12218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70</xdr:row>
      <xdr:rowOff>68169</xdr:rowOff>
    </xdr:from>
    <xdr:ext cx="599010" cy="259045"/>
    <xdr:sp macro="" textlink="">
      <xdr:nvSpPr>
        <xdr:cNvPr id="857" name="繰出金該当値テキスト"/>
        <xdr:cNvSpPr txBox="1"/>
      </xdr:nvSpPr>
      <xdr:spPr>
        <a:xfrm>
          <a:off x="22212300" y="12069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126,256</a:t>
          </a:r>
          <a:endParaRPr kumimoji="1" lang="ja-JP" altLang="en-US" sz="1000" b="1">
            <a:solidFill>
              <a:srgbClr val="FF0000"/>
            </a:solidFill>
            <a:latin typeface="ＭＳ Ｐゴシック"/>
          </a:endParaRPr>
        </a:p>
      </xdr:txBody>
    </xdr:sp>
    <xdr:clientData/>
  </xdr:oneCellAnchor>
  <xdr:twoCellAnchor>
    <xdr:from>
      <xdr:col>30</xdr:col>
      <xdr:colOff>669925</xdr:colOff>
      <xdr:row>71</xdr:row>
      <xdr:rowOff>31739</xdr:rowOff>
    </xdr:from>
    <xdr:to>
      <xdr:col>31</xdr:col>
      <xdr:colOff>85725</xdr:colOff>
      <xdr:row>71</xdr:row>
      <xdr:rowOff>133339</xdr:rowOff>
    </xdr:to>
    <xdr:sp macro="" textlink="">
      <xdr:nvSpPr>
        <xdr:cNvPr id="858" name="円/楕円 857"/>
        <xdr:cNvSpPr/>
      </xdr:nvSpPr>
      <xdr:spPr>
        <a:xfrm>
          <a:off x="21272500" y="1220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69</xdr:row>
      <xdr:rowOff>149866</xdr:rowOff>
    </xdr:from>
    <xdr:ext cx="599010" cy="259045"/>
    <xdr:sp macro="" textlink="">
      <xdr:nvSpPr>
        <xdr:cNvPr id="859" name="テキスト ボックス 858"/>
        <xdr:cNvSpPr txBox="1"/>
      </xdr:nvSpPr>
      <xdr:spPr>
        <a:xfrm>
          <a:off x="21023794" y="11979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127,501</a:t>
          </a:r>
          <a:endParaRPr kumimoji="1" lang="ja-JP" altLang="en-US" sz="1000" b="1">
            <a:solidFill>
              <a:srgbClr val="FF0000"/>
            </a:solidFill>
            <a:latin typeface="ＭＳ Ｐゴシック"/>
          </a:endParaRPr>
        </a:p>
      </xdr:txBody>
    </xdr:sp>
    <xdr:clientData/>
  </xdr:oneCellAnchor>
  <xdr:twoCellAnchor>
    <xdr:from>
      <xdr:col>29</xdr:col>
      <xdr:colOff>466725</xdr:colOff>
      <xdr:row>71</xdr:row>
      <xdr:rowOff>111837</xdr:rowOff>
    </xdr:from>
    <xdr:to>
      <xdr:col>29</xdr:col>
      <xdr:colOff>568325</xdr:colOff>
      <xdr:row>72</xdr:row>
      <xdr:rowOff>41987</xdr:rowOff>
    </xdr:to>
    <xdr:sp macro="" textlink="">
      <xdr:nvSpPr>
        <xdr:cNvPr id="860" name="円/楕円 859"/>
        <xdr:cNvSpPr/>
      </xdr:nvSpPr>
      <xdr:spPr>
        <a:xfrm>
          <a:off x="20383500" y="12284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70</xdr:row>
      <xdr:rowOff>58514</xdr:rowOff>
    </xdr:from>
    <xdr:ext cx="599010" cy="259045"/>
    <xdr:sp macro="" textlink="">
      <xdr:nvSpPr>
        <xdr:cNvPr id="861" name="テキスト ボックス 860"/>
        <xdr:cNvSpPr txBox="1"/>
      </xdr:nvSpPr>
      <xdr:spPr>
        <a:xfrm>
          <a:off x="20134794" y="12060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120,143</a:t>
          </a:r>
          <a:endParaRPr kumimoji="1" lang="ja-JP" altLang="en-US" sz="1000" b="1">
            <a:solidFill>
              <a:srgbClr val="FF0000"/>
            </a:solidFill>
            <a:latin typeface="ＭＳ Ｐゴシック"/>
          </a:endParaRPr>
        </a:p>
      </xdr:txBody>
    </xdr:sp>
    <xdr:clientData/>
  </xdr:oneCellAnchor>
  <xdr:twoCellAnchor>
    <xdr:from>
      <xdr:col>28</xdr:col>
      <xdr:colOff>263525</xdr:colOff>
      <xdr:row>71</xdr:row>
      <xdr:rowOff>119173</xdr:rowOff>
    </xdr:from>
    <xdr:to>
      <xdr:col>28</xdr:col>
      <xdr:colOff>365125</xdr:colOff>
      <xdr:row>72</xdr:row>
      <xdr:rowOff>49323</xdr:rowOff>
    </xdr:to>
    <xdr:sp macro="" textlink="">
      <xdr:nvSpPr>
        <xdr:cNvPr id="862" name="円/楕円 861"/>
        <xdr:cNvSpPr/>
      </xdr:nvSpPr>
      <xdr:spPr>
        <a:xfrm>
          <a:off x="19494500" y="1229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70</xdr:row>
      <xdr:rowOff>65850</xdr:rowOff>
    </xdr:from>
    <xdr:ext cx="599010" cy="259045"/>
    <xdr:sp macro="" textlink="">
      <xdr:nvSpPr>
        <xdr:cNvPr id="863" name="テキスト ボックス 862"/>
        <xdr:cNvSpPr txBox="1"/>
      </xdr:nvSpPr>
      <xdr:spPr>
        <a:xfrm>
          <a:off x="19245794" y="12067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119,469</a:t>
          </a:r>
          <a:endParaRPr kumimoji="1" lang="ja-JP" altLang="en-US" sz="1000" b="1">
            <a:solidFill>
              <a:srgbClr val="FF0000"/>
            </a:solidFill>
            <a:latin typeface="ＭＳ Ｐゴシック"/>
          </a:endParaRPr>
        </a:p>
      </xdr:txBody>
    </xdr:sp>
    <xdr:clientData/>
  </xdr:oneCellAnchor>
  <xdr:twoCellAnchor>
    <xdr:from>
      <xdr:col>27</xdr:col>
      <xdr:colOff>60325</xdr:colOff>
      <xdr:row>71</xdr:row>
      <xdr:rowOff>59215</xdr:rowOff>
    </xdr:from>
    <xdr:to>
      <xdr:col>27</xdr:col>
      <xdr:colOff>161925</xdr:colOff>
      <xdr:row>71</xdr:row>
      <xdr:rowOff>160815</xdr:rowOff>
    </xdr:to>
    <xdr:sp macro="" textlink="">
      <xdr:nvSpPr>
        <xdr:cNvPr id="864" name="円/楕円 863"/>
        <xdr:cNvSpPr/>
      </xdr:nvSpPr>
      <xdr:spPr>
        <a:xfrm>
          <a:off x="18605500" y="1223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70</xdr:row>
      <xdr:rowOff>5892</xdr:rowOff>
    </xdr:from>
    <xdr:ext cx="599010" cy="259045"/>
    <xdr:sp macro="" textlink="">
      <xdr:nvSpPr>
        <xdr:cNvPr id="865" name="テキスト ボックス 864"/>
        <xdr:cNvSpPr txBox="1"/>
      </xdr:nvSpPr>
      <xdr:spPr>
        <a:xfrm>
          <a:off x="18356794" y="12007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124,977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6" name="正方形/長方形 86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7" name="正方形/長方形 86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8" name="正方形/長方形 86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9" name="正方形/長方形 86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0" name="正方形/長方形 86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1" name="正方形/長方形 87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2" name="正方形/長方形 87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3" name="正方形/長方形 87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4" name="テキスト ボックス 87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5" name="直線コネクタ 87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6" name="直線コネクタ 87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7" name="テキスト ボックス 87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8" name="直線コネクタ 87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9" name="テキスト ボックス 87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1" name="直線コネクタ 88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3" name="直線コネクタ 88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5" name="直線コネクタ 88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6" name="直線コネクタ 88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8" name="フローチャート : 判断 88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9" name="直線コネクタ 88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0" name="フローチャート : 判断 88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1" name="テキスト ボックス 890"/>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2" name="直線コネクタ 89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3" name="フローチャート : 判断 89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4" name="テキスト ボックス 893"/>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5" name="直線コネクタ 89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6" name="フローチャート : 判断 89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7" name="テキスト ボックス 896"/>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8" name="フローチャート : 判断 89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9" name="テキスト ボックス 898"/>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0" name="テキスト ボックス 89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1" name="テキスト ボックス 90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2" name="テキスト ボックス 90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3" name="テキスト ボックス 90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4" name="テキスト ボックス 90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5" name="円/楕円 90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7" name="円/楕円 90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8" name="テキスト ボックス 907"/>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9" name="円/楕円 90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0" name="テキスト ボックス 909"/>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1" name="円/楕円 91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2" name="テキスト ボックス 911"/>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3" name="円/楕円 91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4" name="テキスト ボックス 913"/>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5" name="正方形/長方形 9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6" name="正方形/長方形 9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7" name="テキスト ボックス 9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住民一人あたりの歳出決算総額は約</a:t>
          </a:r>
          <a:r>
            <a:rPr kumimoji="1" lang="en-US" altLang="ja-JP" sz="1300">
              <a:latin typeface="ＭＳ Ｐゴシック"/>
            </a:rPr>
            <a:t>160</a:t>
          </a:r>
          <a:r>
            <a:rPr kumimoji="1" lang="ja-JP" altLang="en-US" sz="1300">
              <a:latin typeface="ＭＳ Ｐゴシック"/>
            </a:rPr>
            <a:t>万円となっており、平成</a:t>
          </a:r>
          <a:r>
            <a:rPr kumimoji="1" lang="en-US" altLang="ja-JP" sz="1300">
              <a:latin typeface="ＭＳ Ｐゴシック"/>
            </a:rPr>
            <a:t>27</a:t>
          </a:r>
          <a:r>
            <a:rPr kumimoji="1" lang="ja-JP" altLang="en-US" sz="1300">
              <a:latin typeface="ＭＳ Ｐゴシック"/>
            </a:rPr>
            <a:t>年度の約</a:t>
          </a:r>
          <a:r>
            <a:rPr kumimoji="1" lang="en-US" altLang="ja-JP" sz="1300">
              <a:latin typeface="ＭＳ Ｐゴシック"/>
            </a:rPr>
            <a:t>170</a:t>
          </a:r>
          <a:r>
            <a:rPr kumimoji="1" lang="ja-JP" altLang="en-US" sz="1300">
              <a:latin typeface="ＭＳ Ｐゴシック"/>
            </a:rPr>
            <a:t>万円から減少していますが、多くの項目で類似団体平均を超えています。</a:t>
          </a:r>
          <a:endParaRPr kumimoji="1" lang="en-US" altLang="ja-JP" sz="1300">
            <a:latin typeface="ＭＳ Ｐゴシック"/>
          </a:endParaRPr>
        </a:p>
        <a:p>
          <a:r>
            <a:rPr kumimoji="1" lang="ja-JP" altLang="en-US" sz="1300">
              <a:latin typeface="ＭＳ Ｐゴシック"/>
            </a:rPr>
            <a:t>　特に、公債費（借金の返済費用）は、年々減少してきているものの、類似団体平均の約</a:t>
          </a:r>
          <a:r>
            <a:rPr kumimoji="1" lang="en-US" altLang="ja-JP" sz="1300">
              <a:latin typeface="ＭＳ Ｐゴシック"/>
            </a:rPr>
            <a:t>2.4</a:t>
          </a:r>
          <a:r>
            <a:rPr kumimoji="1" lang="ja-JP" altLang="en-US" sz="1300">
              <a:latin typeface="ＭＳ Ｐゴシック"/>
            </a:rPr>
            <a:t>倍でワースト</a:t>
          </a:r>
          <a:r>
            <a:rPr kumimoji="1" lang="en-US" altLang="ja-JP" sz="1300">
              <a:latin typeface="ＭＳ Ｐゴシック"/>
            </a:rPr>
            <a:t>1</a:t>
          </a:r>
          <a:r>
            <a:rPr kumimoji="1" lang="ja-JP" altLang="en-US" sz="1300">
              <a:latin typeface="ＭＳ Ｐゴシック"/>
            </a:rPr>
            <a:t>位となっています。これは、これまでのインフラ施設や公共施設などの整備のため借り入れた借金の返済費用が大きくなっているためです。また、維持補修費も増加傾向にあります。このため、公共施設等総合管理計画に基づき、施設の統廃合や譲渡などを進め、維持補修費などを抑制するとともに、新たな施設の整備にあたっては、事業の取捨選択、適切な事業規模、補助金など起債以外の財源の確保などを徹底していくことで、公債費の減少を目指します。</a:t>
          </a:r>
          <a:endParaRPr kumimoji="1" lang="en-US" altLang="ja-JP" sz="1300">
            <a:latin typeface="ＭＳ Ｐゴシック"/>
          </a:endParaRPr>
        </a:p>
        <a:p>
          <a:r>
            <a:rPr kumimoji="1" lang="ja-JP" altLang="en-US" sz="1300">
              <a:latin typeface="ＭＳ Ｐゴシック"/>
            </a:rPr>
            <a:t>　また、全国的にも増加が続いている扶助費は、本町でも年々増加していますが、本町では、子ども等医療費助成や町立保育所業務委託、老人保護措置費、生活扶助費などの増加が大きな要因となっています。</a:t>
          </a:r>
          <a:endParaRPr kumimoji="1" lang="en-US" altLang="ja-JP"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島根県飯南町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5,083
5,050
242.88
8,210,290
8,093,353
80,604
4,165,509
9,732,107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47.7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27/96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20193</xdr:rowOff>
    </xdr:from>
    <xdr:to>
      <xdr:col>6</xdr:col>
      <xdr:colOff>510540</xdr:colOff>
      <xdr:row>39</xdr:row>
      <xdr:rowOff>21209</xdr:rowOff>
    </xdr:to>
    <xdr:cxnSp macro="">
      <xdr:nvCxnSpPr>
        <xdr:cNvPr id="56" name="直線コネクタ 55"/>
        <xdr:cNvCxnSpPr/>
      </xdr:nvCxnSpPr>
      <xdr:spPr>
        <a:xfrm flipV="1">
          <a:off x="4633595" y="5335143"/>
          <a:ext cx="1270" cy="1372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25036</xdr:rowOff>
    </xdr:from>
    <xdr:ext cx="469744" cy="259045"/>
    <xdr:sp macro="" textlink="">
      <xdr:nvSpPr>
        <xdr:cNvPr id="57" name="議会費最小値テキスト"/>
        <xdr:cNvSpPr txBox="1"/>
      </xdr:nvSpPr>
      <xdr:spPr>
        <a:xfrm>
          <a:off x="4686300" y="6711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6,183</a:t>
          </a:r>
          <a:endParaRPr kumimoji="1" lang="ja-JP" altLang="en-US" sz="1000" b="1">
            <a:latin typeface="ＭＳ Ｐゴシック"/>
          </a:endParaRPr>
        </a:p>
      </xdr:txBody>
    </xdr:sp>
    <xdr:clientData/>
  </xdr:oneCellAnchor>
  <xdr:twoCellAnchor>
    <xdr:from>
      <xdr:col>6</xdr:col>
      <xdr:colOff>422275</xdr:colOff>
      <xdr:row>39</xdr:row>
      <xdr:rowOff>21209</xdr:rowOff>
    </xdr:from>
    <xdr:to>
      <xdr:col>6</xdr:col>
      <xdr:colOff>600075</xdr:colOff>
      <xdr:row>39</xdr:row>
      <xdr:rowOff>21209</xdr:rowOff>
    </xdr:to>
    <xdr:cxnSp macro="">
      <xdr:nvCxnSpPr>
        <xdr:cNvPr id="58" name="直線コネクタ 57"/>
        <xdr:cNvCxnSpPr/>
      </xdr:nvCxnSpPr>
      <xdr:spPr>
        <a:xfrm>
          <a:off x="4546600" y="6707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138320</xdr:rowOff>
    </xdr:from>
    <xdr:ext cx="534377" cy="259045"/>
    <xdr:sp macro="" textlink="">
      <xdr:nvSpPr>
        <xdr:cNvPr id="59" name="議会費最大値テキスト"/>
        <xdr:cNvSpPr txBox="1"/>
      </xdr:nvSpPr>
      <xdr:spPr>
        <a:xfrm>
          <a:off x="4686300" y="51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16,991</a:t>
          </a:r>
          <a:endParaRPr kumimoji="1" lang="ja-JP" altLang="en-US" sz="1000" b="1">
            <a:latin typeface="ＭＳ Ｐゴシック"/>
          </a:endParaRPr>
        </a:p>
      </xdr:txBody>
    </xdr:sp>
    <xdr:clientData/>
  </xdr:oneCellAnchor>
  <xdr:twoCellAnchor>
    <xdr:from>
      <xdr:col>6</xdr:col>
      <xdr:colOff>422275</xdr:colOff>
      <xdr:row>31</xdr:row>
      <xdr:rowOff>20193</xdr:rowOff>
    </xdr:from>
    <xdr:to>
      <xdr:col>6</xdr:col>
      <xdr:colOff>600075</xdr:colOff>
      <xdr:row>31</xdr:row>
      <xdr:rowOff>20193</xdr:rowOff>
    </xdr:to>
    <xdr:cxnSp macro="">
      <xdr:nvCxnSpPr>
        <xdr:cNvPr id="60" name="直線コネクタ 59"/>
        <xdr:cNvCxnSpPr/>
      </xdr:nvCxnSpPr>
      <xdr:spPr>
        <a:xfrm>
          <a:off x="4546600" y="53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3556</xdr:rowOff>
    </xdr:from>
    <xdr:to>
      <xdr:col>6</xdr:col>
      <xdr:colOff>511175</xdr:colOff>
      <xdr:row>34</xdr:row>
      <xdr:rowOff>122936</xdr:rowOff>
    </xdr:to>
    <xdr:cxnSp macro="">
      <xdr:nvCxnSpPr>
        <xdr:cNvPr id="61" name="直線コネクタ 60"/>
        <xdr:cNvCxnSpPr/>
      </xdr:nvCxnSpPr>
      <xdr:spPr>
        <a:xfrm>
          <a:off x="3797300" y="5832856"/>
          <a:ext cx="838200" cy="119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119397</xdr:rowOff>
    </xdr:from>
    <xdr:ext cx="534377" cy="259045"/>
    <xdr:sp macro="" textlink="">
      <xdr:nvSpPr>
        <xdr:cNvPr id="62" name="議会費平均値テキスト"/>
        <xdr:cNvSpPr txBox="1"/>
      </xdr:nvSpPr>
      <xdr:spPr>
        <a:xfrm>
          <a:off x="4686300" y="6120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140970</xdr:rowOff>
    </xdr:from>
    <xdr:to>
      <xdr:col>6</xdr:col>
      <xdr:colOff>561975</xdr:colOff>
      <xdr:row>36</xdr:row>
      <xdr:rowOff>71120</xdr:rowOff>
    </xdr:to>
    <xdr:sp macro="" textlink="">
      <xdr:nvSpPr>
        <xdr:cNvPr id="63" name="フローチャート : 判断 62"/>
        <xdr:cNvSpPr/>
      </xdr:nvSpPr>
      <xdr:spPr>
        <a:xfrm>
          <a:off x="45847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3556</xdr:rowOff>
    </xdr:from>
    <xdr:to>
      <xdr:col>5</xdr:col>
      <xdr:colOff>358775</xdr:colOff>
      <xdr:row>34</xdr:row>
      <xdr:rowOff>103759</xdr:rowOff>
    </xdr:to>
    <xdr:cxnSp macro="">
      <xdr:nvCxnSpPr>
        <xdr:cNvPr id="64" name="直線コネクタ 63"/>
        <xdr:cNvCxnSpPr/>
      </xdr:nvCxnSpPr>
      <xdr:spPr>
        <a:xfrm flipV="1">
          <a:off x="2908300" y="5832856"/>
          <a:ext cx="889000" cy="100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56261</xdr:rowOff>
    </xdr:from>
    <xdr:to>
      <xdr:col>5</xdr:col>
      <xdr:colOff>409575</xdr:colOff>
      <xdr:row>35</xdr:row>
      <xdr:rowOff>157861</xdr:rowOff>
    </xdr:to>
    <xdr:sp macro="" textlink="">
      <xdr:nvSpPr>
        <xdr:cNvPr id="65" name="フローチャート : 判断 64"/>
        <xdr:cNvSpPr/>
      </xdr:nvSpPr>
      <xdr:spPr>
        <a:xfrm>
          <a:off x="3746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148988</xdr:rowOff>
    </xdr:from>
    <xdr:ext cx="534377" cy="259045"/>
    <xdr:sp macro="" textlink="">
      <xdr:nvSpPr>
        <xdr:cNvPr id="66" name="テキスト ボックス 65"/>
        <xdr:cNvSpPr txBox="1"/>
      </xdr:nvSpPr>
      <xdr:spPr>
        <a:xfrm>
          <a:off x="3530111" y="614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10,907</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50038</xdr:rowOff>
    </xdr:from>
    <xdr:to>
      <xdr:col>4</xdr:col>
      <xdr:colOff>155575</xdr:colOff>
      <xdr:row>34</xdr:row>
      <xdr:rowOff>103759</xdr:rowOff>
    </xdr:to>
    <xdr:cxnSp macro="">
      <xdr:nvCxnSpPr>
        <xdr:cNvPr id="67" name="直線コネクタ 66"/>
        <xdr:cNvCxnSpPr/>
      </xdr:nvCxnSpPr>
      <xdr:spPr>
        <a:xfrm>
          <a:off x="2019300" y="5879338"/>
          <a:ext cx="889000" cy="5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44323</xdr:rowOff>
    </xdr:from>
    <xdr:to>
      <xdr:col>4</xdr:col>
      <xdr:colOff>206375</xdr:colOff>
      <xdr:row>35</xdr:row>
      <xdr:rowOff>145923</xdr:rowOff>
    </xdr:to>
    <xdr:sp macro="" textlink="">
      <xdr:nvSpPr>
        <xdr:cNvPr id="68" name="フローチャート : 判断 67"/>
        <xdr:cNvSpPr/>
      </xdr:nvSpPr>
      <xdr:spPr>
        <a:xfrm>
          <a:off x="2857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137050</xdr:rowOff>
    </xdr:from>
    <xdr:ext cx="534377" cy="259045"/>
    <xdr:sp macro="" textlink="">
      <xdr:nvSpPr>
        <xdr:cNvPr id="69" name="テキスト ボックス 68"/>
        <xdr:cNvSpPr txBox="1"/>
      </xdr:nvSpPr>
      <xdr:spPr>
        <a:xfrm>
          <a:off x="2641111" y="613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11,001</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81280</xdr:rowOff>
    </xdr:from>
    <xdr:to>
      <xdr:col>2</xdr:col>
      <xdr:colOff>638175</xdr:colOff>
      <xdr:row>34</xdr:row>
      <xdr:rowOff>50038</xdr:rowOff>
    </xdr:to>
    <xdr:cxnSp macro="">
      <xdr:nvCxnSpPr>
        <xdr:cNvPr id="70" name="直線コネクタ 69"/>
        <xdr:cNvCxnSpPr/>
      </xdr:nvCxnSpPr>
      <xdr:spPr>
        <a:xfrm>
          <a:off x="1130300" y="5739130"/>
          <a:ext cx="889000" cy="140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92964</xdr:rowOff>
    </xdr:from>
    <xdr:to>
      <xdr:col>3</xdr:col>
      <xdr:colOff>3175</xdr:colOff>
      <xdr:row>36</xdr:row>
      <xdr:rowOff>23114</xdr:rowOff>
    </xdr:to>
    <xdr:sp macro="" textlink="">
      <xdr:nvSpPr>
        <xdr:cNvPr id="71" name="フローチャート : 判断 70"/>
        <xdr:cNvSpPr/>
      </xdr:nvSpPr>
      <xdr:spPr>
        <a:xfrm>
          <a:off x="1968500" y="609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14241</xdr:rowOff>
    </xdr:from>
    <xdr:ext cx="534377" cy="259045"/>
    <xdr:sp macro="" textlink="">
      <xdr:nvSpPr>
        <xdr:cNvPr id="72" name="テキスト ボックス 71"/>
        <xdr:cNvSpPr txBox="1"/>
      </xdr:nvSpPr>
      <xdr:spPr>
        <a:xfrm>
          <a:off x="1752111" y="618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10,618</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62103</xdr:rowOff>
    </xdr:from>
    <xdr:to>
      <xdr:col>1</xdr:col>
      <xdr:colOff>485775</xdr:colOff>
      <xdr:row>35</xdr:row>
      <xdr:rowOff>163703</xdr:rowOff>
    </xdr:to>
    <xdr:sp macro="" textlink="">
      <xdr:nvSpPr>
        <xdr:cNvPr id="73" name="フローチャート : 判断 72"/>
        <xdr:cNvSpPr/>
      </xdr:nvSpPr>
      <xdr:spPr>
        <a:xfrm>
          <a:off x="1079500" y="606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154830</xdr:rowOff>
    </xdr:from>
    <xdr:ext cx="534377" cy="259045"/>
    <xdr:sp macro="" textlink="">
      <xdr:nvSpPr>
        <xdr:cNvPr id="74" name="テキスト ボックス 73"/>
        <xdr:cNvSpPr txBox="1"/>
      </xdr:nvSpPr>
      <xdr:spPr>
        <a:xfrm>
          <a:off x="863111" y="6155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10,861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72136</xdr:rowOff>
    </xdr:from>
    <xdr:to>
      <xdr:col>6</xdr:col>
      <xdr:colOff>561975</xdr:colOff>
      <xdr:row>35</xdr:row>
      <xdr:rowOff>2286</xdr:rowOff>
    </xdr:to>
    <xdr:sp macro="" textlink="">
      <xdr:nvSpPr>
        <xdr:cNvPr id="80" name="円/楕円 79"/>
        <xdr:cNvSpPr/>
      </xdr:nvSpPr>
      <xdr:spPr>
        <a:xfrm>
          <a:off x="4584700" y="590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95013</xdr:rowOff>
    </xdr:from>
    <xdr:ext cx="534377" cy="259045"/>
    <xdr:sp macro="" textlink="">
      <xdr:nvSpPr>
        <xdr:cNvPr id="81" name="議会費該当値テキスト"/>
        <xdr:cNvSpPr txBox="1"/>
      </xdr:nvSpPr>
      <xdr:spPr>
        <a:xfrm>
          <a:off x="4686300" y="5752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12,132</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124206</xdr:rowOff>
    </xdr:from>
    <xdr:to>
      <xdr:col>5</xdr:col>
      <xdr:colOff>409575</xdr:colOff>
      <xdr:row>34</xdr:row>
      <xdr:rowOff>54356</xdr:rowOff>
    </xdr:to>
    <xdr:sp macro="" textlink="">
      <xdr:nvSpPr>
        <xdr:cNvPr id="82" name="円/楕円 81"/>
        <xdr:cNvSpPr/>
      </xdr:nvSpPr>
      <xdr:spPr>
        <a:xfrm>
          <a:off x="3746500" y="578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70883</xdr:rowOff>
    </xdr:from>
    <xdr:ext cx="534377" cy="259045"/>
    <xdr:sp macro="" textlink="">
      <xdr:nvSpPr>
        <xdr:cNvPr id="83" name="テキスト ボックス 82"/>
        <xdr:cNvSpPr txBox="1"/>
      </xdr:nvSpPr>
      <xdr:spPr>
        <a:xfrm>
          <a:off x="3530111" y="5557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13,072</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52959</xdr:rowOff>
    </xdr:from>
    <xdr:to>
      <xdr:col>4</xdr:col>
      <xdr:colOff>206375</xdr:colOff>
      <xdr:row>34</xdr:row>
      <xdr:rowOff>154559</xdr:rowOff>
    </xdr:to>
    <xdr:sp macro="" textlink="">
      <xdr:nvSpPr>
        <xdr:cNvPr id="84" name="円/楕円 83"/>
        <xdr:cNvSpPr/>
      </xdr:nvSpPr>
      <xdr:spPr>
        <a:xfrm>
          <a:off x="2857500" y="5882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171086</xdr:rowOff>
    </xdr:from>
    <xdr:ext cx="534377" cy="259045"/>
    <xdr:sp macro="" textlink="">
      <xdr:nvSpPr>
        <xdr:cNvPr id="85" name="テキスト ボックス 84"/>
        <xdr:cNvSpPr txBox="1"/>
      </xdr:nvSpPr>
      <xdr:spPr>
        <a:xfrm>
          <a:off x="2641111" y="5657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12,283</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170688</xdr:rowOff>
    </xdr:from>
    <xdr:to>
      <xdr:col>3</xdr:col>
      <xdr:colOff>3175</xdr:colOff>
      <xdr:row>34</xdr:row>
      <xdr:rowOff>100838</xdr:rowOff>
    </xdr:to>
    <xdr:sp macro="" textlink="">
      <xdr:nvSpPr>
        <xdr:cNvPr id="86" name="円/楕円 85"/>
        <xdr:cNvSpPr/>
      </xdr:nvSpPr>
      <xdr:spPr>
        <a:xfrm>
          <a:off x="1968500" y="5828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117365</xdr:rowOff>
    </xdr:from>
    <xdr:ext cx="534377" cy="259045"/>
    <xdr:sp macro="" textlink="">
      <xdr:nvSpPr>
        <xdr:cNvPr id="87" name="テキスト ボックス 86"/>
        <xdr:cNvSpPr txBox="1"/>
      </xdr:nvSpPr>
      <xdr:spPr>
        <a:xfrm>
          <a:off x="1752111" y="5603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12,706</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30480</xdr:rowOff>
    </xdr:from>
    <xdr:to>
      <xdr:col>1</xdr:col>
      <xdr:colOff>485775</xdr:colOff>
      <xdr:row>33</xdr:row>
      <xdr:rowOff>132080</xdr:rowOff>
    </xdr:to>
    <xdr:sp macro="" textlink="">
      <xdr:nvSpPr>
        <xdr:cNvPr id="88" name="円/楕円 87"/>
        <xdr:cNvSpPr/>
      </xdr:nvSpPr>
      <xdr:spPr>
        <a:xfrm>
          <a:off x="1079500" y="568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148607</xdr:rowOff>
    </xdr:from>
    <xdr:ext cx="534377" cy="259045"/>
    <xdr:sp macro="" textlink="">
      <xdr:nvSpPr>
        <xdr:cNvPr id="89" name="テキスト ボックス 88"/>
        <xdr:cNvSpPr txBox="1"/>
      </xdr:nvSpPr>
      <xdr:spPr>
        <a:xfrm>
          <a:off x="863111" y="546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13,810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79,933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140523</xdr:rowOff>
    </xdr:from>
    <xdr:to>
      <xdr:col>6</xdr:col>
      <xdr:colOff>510540</xdr:colOff>
      <xdr:row>58</xdr:row>
      <xdr:rowOff>47499</xdr:rowOff>
    </xdr:to>
    <xdr:cxnSp macro="">
      <xdr:nvCxnSpPr>
        <xdr:cNvPr id="115" name="直線コネクタ 114"/>
        <xdr:cNvCxnSpPr/>
      </xdr:nvCxnSpPr>
      <xdr:spPr>
        <a:xfrm flipV="1">
          <a:off x="4633595" y="8541573"/>
          <a:ext cx="1270" cy="1450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51326</xdr:rowOff>
    </xdr:from>
    <xdr:ext cx="534377" cy="259045"/>
    <xdr:sp macro="" textlink="">
      <xdr:nvSpPr>
        <xdr:cNvPr id="116" name="総務費最小値テキスト"/>
        <xdr:cNvSpPr txBox="1"/>
      </xdr:nvSpPr>
      <xdr:spPr>
        <a:xfrm>
          <a:off x="4686300" y="999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68,233</a:t>
          </a:r>
          <a:endParaRPr kumimoji="1" lang="ja-JP" altLang="en-US" sz="1000" b="1">
            <a:latin typeface="ＭＳ Ｐゴシック"/>
          </a:endParaRPr>
        </a:p>
      </xdr:txBody>
    </xdr:sp>
    <xdr:clientData/>
  </xdr:oneCellAnchor>
  <xdr:twoCellAnchor>
    <xdr:from>
      <xdr:col>6</xdr:col>
      <xdr:colOff>422275</xdr:colOff>
      <xdr:row>58</xdr:row>
      <xdr:rowOff>47499</xdr:rowOff>
    </xdr:from>
    <xdr:to>
      <xdr:col>6</xdr:col>
      <xdr:colOff>600075</xdr:colOff>
      <xdr:row>58</xdr:row>
      <xdr:rowOff>47499</xdr:rowOff>
    </xdr:to>
    <xdr:cxnSp macro="">
      <xdr:nvCxnSpPr>
        <xdr:cNvPr id="117" name="直線コネクタ 116"/>
        <xdr:cNvCxnSpPr/>
      </xdr:nvCxnSpPr>
      <xdr:spPr>
        <a:xfrm>
          <a:off x="4546600" y="999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87200</xdr:rowOff>
    </xdr:from>
    <xdr:ext cx="599010" cy="259045"/>
    <xdr:sp macro="" textlink="">
      <xdr:nvSpPr>
        <xdr:cNvPr id="118" name="総務費最大値テキスト"/>
        <xdr:cNvSpPr txBox="1"/>
      </xdr:nvSpPr>
      <xdr:spPr>
        <a:xfrm>
          <a:off x="4686300" y="8316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512,248</a:t>
          </a:r>
          <a:endParaRPr kumimoji="1" lang="ja-JP" altLang="en-US" sz="1000" b="1">
            <a:latin typeface="ＭＳ Ｐゴシック"/>
          </a:endParaRPr>
        </a:p>
      </xdr:txBody>
    </xdr:sp>
    <xdr:clientData/>
  </xdr:oneCellAnchor>
  <xdr:twoCellAnchor>
    <xdr:from>
      <xdr:col>6</xdr:col>
      <xdr:colOff>422275</xdr:colOff>
      <xdr:row>49</xdr:row>
      <xdr:rowOff>140523</xdr:rowOff>
    </xdr:from>
    <xdr:to>
      <xdr:col>6</xdr:col>
      <xdr:colOff>600075</xdr:colOff>
      <xdr:row>49</xdr:row>
      <xdr:rowOff>140523</xdr:rowOff>
    </xdr:to>
    <xdr:cxnSp macro="">
      <xdr:nvCxnSpPr>
        <xdr:cNvPr id="119" name="直線コネクタ 118"/>
        <xdr:cNvCxnSpPr/>
      </xdr:nvCxnSpPr>
      <xdr:spPr>
        <a:xfrm>
          <a:off x="4546600" y="854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53</xdr:row>
      <xdr:rowOff>69219</xdr:rowOff>
    </xdr:from>
    <xdr:to>
      <xdr:col>6</xdr:col>
      <xdr:colOff>511175</xdr:colOff>
      <xdr:row>53</xdr:row>
      <xdr:rowOff>107849</xdr:rowOff>
    </xdr:to>
    <xdr:cxnSp macro="">
      <xdr:nvCxnSpPr>
        <xdr:cNvPr id="120" name="直線コネクタ 119"/>
        <xdr:cNvCxnSpPr/>
      </xdr:nvCxnSpPr>
      <xdr:spPr>
        <a:xfrm>
          <a:off x="3797300" y="9156069"/>
          <a:ext cx="838200" cy="38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152392</xdr:rowOff>
    </xdr:from>
    <xdr:ext cx="599010" cy="259045"/>
    <xdr:sp macro="" textlink="">
      <xdr:nvSpPr>
        <xdr:cNvPr id="121" name="総務費平均値テキスト"/>
        <xdr:cNvSpPr txBox="1"/>
      </xdr:nvSpPr>
      <xdr:spPr>
        <a:xfrm>
          <a:off x="4686300" y="95821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171,452</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2515</xdr:rowOff>
    </xdr:from>
    <xdr:to>
      <xdr:col>6</xdr:col>
      <xdr:colOff>561975</xdr:colOff>
      <xdr:row>56</xdr:row>
      <xdr:rowOff>104115</xdr:rowOff>
    </xdr:to>
    <xdr:sp macro="" textlink="">
      <xdr:nvSpPr>
        <xdr:cNvPr id="122" name="フローチャート : 判断 121"/>
        <xdr:cNvSpPr/>
      </xdr:nvSpPr>
      <xdr:spPr>
        <a:xfrm>
          <a:off x="4584700" y="960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53</xdr:row>
      <xdr:rowOff>69219</xdr:rowOff>
    </xdr:from>
    <xdr:to>
      <xdr:col>5</xdr:col>
      <xdr:colOff>358775</xdr:colOff>
      <xdr:row>55</xdr:row>
      <xdr:rowOff>45320</xdr:rowOff>
    </xdr:to>
    <xdr:cxnSp macro="">
      <xdr:nvCxnSpPr>
        <xdr:cNvPr id="123" name="直線コネクタ 122"/>
        <xdr:cNvCxnSpPr/>
      </xdr:nvCxnSpPr>
      <xdr:spPr>
        <a:xfrm flipV="1">
          <a:off x="2908300" y="9156069"/>
          <a:ext cx="889000" cy="319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18269</xdr:rowOff>
    </xdr:from>
    <xdr:to>
      <xdr:col>5</xdr:col>
      <xdr:colOff>409575</xdr:colOff>
      <xdr:row>56</xdr:row>
      <xdr:rowOff>119869</xdr:rowOff>
    </xdr:to>
    <xdr:sp macro="" textlink="">
      <xdr:nvSpPr>
        <xdr:cNvPr id="124" name="フローチャート : 判断 123"/>
        <xdr:cNvSpPr/>
      </xdr:nvSpPr>
      <xdr:spPr>
        <a:xfrm>
          <a:off x="3746500" y="961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110996</xdr:rowOff>
    </xdr:from>
    <xdr:ext cx="599010" cy="259045"/>
    <xdr:sp macro="" textlink="">
      <xdr:nvSpPr>
        <xdr:cNvPr id="125" name="テキスト ボックス 124"/>
        <xdr:cNvSpPr txBox="1"/>
      </xdr:nvSpPr>
      <xdr:spPr>
        <a:xfrm>
          <a:off x="3497794" y="9712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166,628</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45320</xdr:rowOff>
    </xdr:from>
    <xdr:to>
      <xdr:col>4</xdr:col>
      <xdr:colOff>155575</xdr:colOff>
      <xdr:row>56</xdr:row>
      <xdr:rowOff>966</xdr:rowOff>
    </xdr:to>
    <xdr:cxnSp macro="">
      <xdr:nvCxnSpPr>
        <xdr:cNvPr id="126" name="直線コネクタ 125"/>
        <xdr:cNvCxnSpPr/>
      </xdr:nvCxnSpPr>
      <xdr:spPr>
        <a:xfrm flipV="1">
          <a:off x="2019300" y="9475070"/>
          <a:ext cx="889000" cy="127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62536</xdr:rowOff>
    </xdr:from>
    <xdr:to>
      <xdr:col>4</xdr:col>
      <xdr:colOff>206375</xdr:colOff>
      <xdr:row>56</xdr:row>
      <xdr:rowOff>164136</xdr:rowOff>
    </xdr:to>
    <xdr:sp macro="" textlink="">
      <xdr:nvSpPr>
        <xdr:cNvPr id="127" name="フローチャート : 判断 126"/>
        <xdr:cNvSpPr/>
      </xdr:nvSpPr>
      <xdr:spPr>
        <a:xfrm>
          <a:off x="2857500" y="96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155263</xdr:rowOff>
    </xdr:from>
    <xdr:ext cx="599010" cy="259045"/>
    <xdr:sp macro="" textlink="">
      <xdr:nvSpPr>
        <xdr:cNvPr id="128" name="テキスト ボックス 127"/>
        <xdr:cNvSpPr txBox="1"/>
      </xdr:nvSpPr>
      <xdr:spPr>
        <a:xfrm>
          <a:off x="2608794" y="9756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153,073</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127473</xdr:rowOff>
    </xdr:from>
    <xdr:to>
      <xdr:col>2</xdr:col>
      <xdr:colOff>638175</xdr:colOff>
      <xdr:row>56</xdr:row>
      <xdr:rowOff>966</xdr:rowOff>
    </xdr:to>
    <xdr:cxnSp macro="">
      <xdr:nvCxnSpPr>
        <xdr:cNvPr id="129" name="直線コネクタ 128"/>
        <xdr:cNvCxnSpPr/>
      </xdr:nvCxnSpPr>
      <xdr:spPr>
        <a:xfrm>
          <a:off x="1130300" y="9557223"/>
          <a:ext cx="889000" cy="4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23899</xdr:rowOff>
    </xdr:from>
    <xdr:to>
      <xdr:col>3</xdr:col>
      <xdr:colOff>3175</xdr:colOff>
      <xdr:row>56</xdr:row>
      <xdr:rowOff>125499</xdr:rowOff>
    </xdr:to>
    <xdr:sp macro="" textlink="">
      <xdr:nvSpPr>
        <xdr:cNvPr id="130" name="フローチャート : 判断 129"/>
        <xdr:cNvSpPr/>
      </xdr:nvSpPr>
      <xdr:spPr>
        <a:xfrm>
          <a:off x="1968500" y="962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116626</xdr:rowOff>
    </xdr:from>
    <xdr:ext cx="599010" cy="259045"/>
    <xdr:sp macro="" textlink="">
      <xdr:nvSpPr>
        <xdr:cNvPr id="131" name="テキスト ボックス 130"/>
        <xdr:cNvSpPr txBox="1"/>
      </xdr:nvSpPr>
      <xdr:spPr>
        <a:xfrm>
          <a:off x="1719794" y="9717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164,904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77846</xdr:rowOff>
    </xdr:from>
    <xdr:to>
      <xdr:col>1</xdr:col>
      <xdr:colOff>485775</xdr:colOff>
      <xdr:row>57</xdr:row>
      <xdr:rowOff>7996</xdr:rowOff>
    </xdr:to>
    <xdr:sp macro="" textlink="">
      <xdr:nvSpPr>
        <xdr:cNvPr id="132" name="フローチャート : 判断 131"/>
        <xdr:cNvSpPr/>
      </xdr:nvSpPr>
      <xdr:spPr>
        <a:xfrm>
          <a:off x="1079500" y="96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170573</xdr:rowOff>
    </xdr:from>
    <xdr:ext cx="599010" cy="259045"/>
    <xdr:sp macro="" textlink="">
      <xdr:nvSpPr>
        <xdr:cNvPr id="133" name="テキスト ボックス 132"/>
        <xdr:cNvSpPr txBox="1"/>
      </xdr:nvSpPr>
      <xdr:spPr>
        <a:xfrm>
          <a:off x="830794" y="9771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148,385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53</xdr:row>
      <xdr:rowOff>57049</xdr:rowOff>
    </xdr:from>
    <xdr:to>
      <xdr:col>6</xdr:col>
      <xdr:colOff>561975</xdr:colOff>
      <xdr:row>53</xdr:row>
      <xdr:rowOff>158649</xdr:rowOff>
    </xdr:to>
    <xdr:sp macro="" textlink="">
      <xdr:nvSpPr>
        <xdr:cNvPr id="139" name="円/楕円 138"/>
        <xdr:cNvSpPr/>
      </xdr:nvSpPr>
      <xdr:spPr>
        <a:xfrm>
          <a:off x="4584700" y="914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52</xdr:row>
      <xdr:rowOff>79926</xdr:rowOff>
    </xdr:from>
    <xdr:ext cx="599010" cy="259045"/>
    <xdr:sp macro="" textlink="">
      <xdr:nvSpPr>
        <xdr:cNvPr id="140" name="総務費該当値テキスト"/>
        <xdr:cNvSpPr txBox="1"/>
      </xdr:nvSpPr>
      <xdr:spPr>
        <a:xfrm>
          <a:off x="4686300" y="8995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312,253</a:t>
          </a:r>
          <a:endParaRPr kumimoji="1" lang="ja-JP" altLang="en-US" sz="1000" b="1">
            <a:solidFill>
              <a:srgbClr val="FF0000"/>
            </a:solidFill>
            <a:latin typeface="ＭＳ Ｐゴシック"/>
          </a:endParaRPr>
        </a:p>
      </xdr:txBody>
    </xdr:sp>
    <xdr:clientData/>
  </xdr:oneCellAnchor>
  <xdr:twoCellAnchor>
    <xdr:from>
      <xdr:col>5</xdr:col>
      <xdr:colOff>307975</xdr:colOff>
      <xdr:row>53</xdr:row>
      <xdr:rowOff>18419</xdr:rowOff>
    </xdr:from>
    <xdr:to>
      <xdr:col>5</xdr:col>
      <xdr:colOff>409575</xdr:colOff>
      <xdr:row>53</xdr:row>
      <xdr:rowOff>120019</xdr:rowOff>
    </xdr:to>
    <xdr:sp macro="" textlink="">
      <xdr:nvSpPr>
        <xdr:cNvPr id="141" name="円/楕円 140"/>
        <xdr:cNvSpPr/>
      </xdr:nvSpPr>
      <xdr:spPr>
        <a:xfrm>
          <a:off x="3746500" y="9105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51</xdr:row>
      <xdr:rowOff>136546</xdr:rowOff>
    </xdr:from>
    <xdr:ext cx="599010" cy="259045"/>
    <xdr:sp macro="" textlink="">
      <xdr:nvSpPr>
        <xdr:cNvPr id="142" name="テキスト ボックス 141"/>
        <xdr:cNvSpPr txBox="1"/>
      </xdr:nvSpPr>
      <xdr:spPr>
        <a:xfrm>
          <a:off x="3497794" y="8880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324,082</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165970</xdr:rowOff>
    </xdr:from>
    <xdr:to>
      <xdr:col>4</xdr:col>
      <xdr:colOff>206375</xdr:colOff>
      <xdr:row>55</xdr:row>
      <xdr:rowOff>96120</xdr:rowOff>
    </xdr:to>
    <xdr:sp macro="" textlink="">
      <xdr:nvSpPr>
        <xdr:cNvPr id="143" name="円/楕円 142"/>
        <xdr:cNvSpPr/>
      </xdr:nvSpPr>
      <xdr:spPr>
        <a:xfrm>
          <a:off x="2857500" y="942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53</xdr:row>
      <xdr:rowOff>112647</xdr:rowOff>
    </xdr:from>
    <xdr:ext cx="599010" cy="259045"/>
    <xdr:sp macro="" textlink="">
      <xdr:nvSpPr>
        <xdr:cNvPr id="144" name="テキスト ボックス 143"/>
        <xdr:cNvSpPr txBox="1"/>
      </xdr:nvSpPr>
      <xdr:spPr>
        <a:xfrm>
          <a:off x="2608794" y="919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226,400</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121616</xdr:rowOff>
    </xdr:from>
    <xdr:to>
      <xdr:col>3</xdr:col>
      <xdr:colOff>3175</xdr:colOff>
      <xdr:row>56</xdr:row>
      <xdr:rowOff>51766</xdr:rowOff>
    </xdr:to>
    <xdr:sp macro="" textlink="">
      <xdr:nvSpPr>
        <xdr:cNvPr id="145" name="円/楕円 144"/>
        <xdr:cNvSpPr/>
      </xdr:nvSpPr>
      <xdr:spPr>
        <a:xfrm>
          <a:off x="1968500" y="955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68293</xdr:rowOff>
    </xdr:from>
    <xdr:ext cx="599010" cy="259045"/>
    <xdr:sp macro="" textlink="">
      <xdr:nvSpPr>
        <xdr:cNvPr id="146" name="テキスト ボックス 145"/>
        <xdr:cNvSpPr txBox="1"/>
      </xdr:nvSpPr>
      <xdr:spPr>
        <a:xfrm>
          <a:off x="1719794" y="9326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187,482</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76673</xdr:rowOff>
    </xdr:from>
    <xdr:to>
      <xdr:col>1</xdr:col>
      <xdr:colOff>485775</xdr:colOff>
      <xdr:row>56</xdr:row>
      <xdr:rowOff>6823</xdr:rowOff>
    </xdr:to>
    <xdr:sp macro="" textlink="">
      <xdr:nvSpPr>
        <xdr:cNvPr id="147" name="円/楕円 146"/>
        <xdr:cNvSpPr/>
      </xdr:nvSpPr>
      <xdr:spPr>
        <a:xfrm>
          <a:off x="1079500" y="950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23350</xdr:rowOff>
    </xdr:from>
    <xdr:ext cx="599010" cy="259045"/>
    <xdr:sp macro="" textlink="">
      <xdr:nvSpPr>
        <xdr:cNvPr id="148" name="テキスト ボックス 147"/>
        <xdr:cNvSpPr txBox="1"/>
      </xdr:nvSpPr>
      <xdr:spPr>
        <a:xfrm>
          <a:off x="830794" y="9281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201,244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182,349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5759</xdr:rowOff>
    </xdr:from>
    <xdr:to>
      <xdr:col>6</xdr:col>
      <xdr:colOff>510540</xdr:colOff>
      <xdr:row>78</xdr:row>
      <xdr:rowOff>77192</xdr:rowOff>
    </xdr:to>
    <xdr:cxnSp macro="">
      <xdr:nvCxnSpPr>
        <xdr:cNvPr id="171" name="直線コネクタ 170"/>
        <xdr:cNvCxnSpPr/>
      </xdr:nvCxnSpPr>
      <xdr:spPr>
        <a:xfrm flipV="1">
          <a:off x="4633595" y="12178709"/>
          <a:ext cx="1270" cy="1271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81019</xdr:rowOff>
    </xdr:from>
    <xdr:ext cx="599010" cy="259045"/>
    <xdr:sp macro="" textlink="">
      <xdr:nvSpPr>
        <xdr:cNvPr id="172" name="民生費最小値テキスト"/>
        <xdr:cNvSpPr txBox="1"/>
      </xdr:nvSpPr>
      <xdr:spPr>
        <a:xfrm>
          <a:off x="4686300" y="13454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113,672</a:t>
          </a:r>
          <a:endParaRPr kumimoji="1" lang="ja-JP" altLang="en-US" sz="1000" b="1">
            <a:latin typeface="ＭＳ Ｐゴシック"/>
          </a:endParaRPr>
        </a:p>
      </xdr:txBody>
    </xdr:sp>
    <xdr:clientData/>
  </xdr:oneCellAnchor>
  <xdr:twoCellAnchor>
    <xdr:from>
      <xdr:col>6</xdr:col>
      <xdr:colOff>422275</xdr:colOff>
      <xdr:row>78</xdr:row>
      <xdr:rowOff>77192</xdr:rowOff>
    </xdr:from>
    <xdr:to>
      <xdr:col>6</xdr:col>
      <xdr:colOff>600075</xdr:colOff>
      <xdr:row>78</xdr:row>
      <xdr:rowOff>77192</xdr:rowOff>
    </xdr:to>
    <xdr:cxnSp macro="">
      <xdr:nvCxnSpPr>
        <xdr:cNvPr id="173" name="直線コネクタ 172"/>
        <xdr:cNvCxnSpPr/>
      </xdr:nvCxnSpPr>
      <xdr:spPr>
        <a:xfrm>
          <a:off x="4546600" y="134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123886</xdr:rowOff>
    </xdr:from>
    <xdr:ext cx="599010" cy="259045"/>
    <xdr:sp macro="" textlink="">
      <xdr:nvSpPr>
        <xdr:cNvPr id="174" name="民生費最大値テキスト"/>
        <xdr:cNvSpPr txBox="1"/>
      </xdr:nvSpPr>
      <xdr:spPr>
        <a:xfrm>
          <a:off x="4686300" y="11953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391,796</a:t>
          </a:r>
          <a:endParaRPr kumimoji="1" lang="ja-JP" altLang="en-US" sz="1000" b="1">
            <a:latin typeface="ＭＳ Ｐゴシック"/>
          </a:endParaRPr>
        </a:p>
      </xdr:txBody>
    </xdr:sp>
    <xdr:clientData/>
  </xdr:oneCellAnchor>
  <xdr:twoCellAnchor>
    <xdr:from>
      <xdr:col>6</xdr:col>
      <xdr:colOff>422275</xdr:colOff>
      <xdr:row>71</xdr:row>
      <xdr:rowOff>5759</xdr:rowOff>
    </xdr:from>
    <xdr:to>
      <xdr:col>6</xdr:col>
      <xdr:colOff>600075</xdr:colOff>
      <xdr:row>71</xdr:row>
      <xdr:rowOff>5759</xdr:rowOff>
    </xdr:to>
    <xdr:cxnSp macro="">
      <xdr:nvCxnSpPr>
        <xdr:cNvPr id="175" name="直線コネクタ 174"/>
        <xdr:cNvCxnSpPr/>
      </xdr:nvCxnSpPr>
      <xdr:spPr>
        <a:xfrm>
          <a:off x="4546600" y="1217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30411</xdr:rowOff>
    </xdr:from>
    <xdr:to>
      <xdr:col>6</xdr:col>
      <xdr:colOff>511175</xdr:colOff>
      <xdr:row>75</xdr:row>
      <xdr:rowOff>73461</xdr:rowOff>
    </xdr:to>
    <xdr:cxnSp macro="">
      <xdr:nvCxnSpPr>
        <xdr:cNvPr id="176" name="直線コネクタ 175"/>
        <xdr:cNvCxnSpPr/>
      </xdr:nvCxnSpPr>
      <xdr:spPr>
        <a:xfrm flipV="1">
          <a:off x="3797300" y="12889161"/>
          <a:ext cx="838200" cy="43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30070</xdr:rowOff>
    </xdr:from>
    <xdr:ext cx="599010" cy="259045"/>
    <xdr:sp macro="" textlink="">
      <xdr:nvSpPr>
        <xdr:cNvPr id="177" name="民生費平均値テキスト"/>
        <xdr:cNvSpPr txBox="1"/>
      </xdr:nvSpPr>
      <xdr:spPr>
        <a:xfrm>
          <a:off x="4686300" y="130602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183,149</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51643</xdr:rowOff>
    </xdr:from>
    <xdr:to>
      <xdr:col>6</xdr:col>
      <xdr:colOff>561975</xdr:colOff>
      <xdr:row>76</xdr:row>
      <xdr:rowOff>153243</xdr:rowOff>
    </xdr:to>
    <xdr:sp macro="" textlink="">
      <xdr:nvSpPr>
        <xdr:cNvPr id="178" name="フローチャート : 判断 177"/>
        <xdr:cNvSpPr/>
      </xdr:nvSpPr>
      <xdr:spPr>
        <a:xfrm>
          <a:off x="45847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73461</xdr:rowOff>
    </xdr:from>
    <xdr:to>
      <xdr:col>5</xdr:col>
      <xdr:colOff>358775</xdr:colOff>
      <xdr:row>75</xdr:row>
      <xdr:rowOff>117956</xdr:rowOff>
    </xdr:to>
    <xdr:cxnSp macro="">
      <xdr:nvCxnSpPr>
        <xdr:cNvPr id="179" name="直線コネクタ 178"/>
        <xdr:cNvCxnSpPr/>
      </xdr:nvCxnSpPr>
      <xdr:spPr>
        <a:xfrm flipV="1">
          <a:off x="2908300" y="12932211"/>
          <a:ext cx="889000" cy="44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100966</xdr:rowOff>
    </xdr:from>
    <xdr:to>
      <xdr:col>5</xdr:col>
      <xdr:colOff>409575</xdr:colOff>
      <xdr:row>77</xdr:row>
      <xdr:rowOff>31116</xdr:rowOff>
    </xdr:to>
    <xdr:sp macro="" textlink="">
      <xdr:nvSpPr>
        <xdr:cNvPr id="180" name="フローチャート : 判断 179"/>
        <xdr:cNvSpPr/>
      </xdr:nvSpPr>
      <xdr:spPr>
        <a:xfrm>
          <a:off x="3746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22243</xdr:rowOff>
    </xdr:from>
    <xdr:ext cx="599010" cy="259045"/>
    <xdr:sp macro="" textlink="">
      <xdr:nvSpPr>
        <xdr:cNvPr id="181" name="テキスト ボックス 180"/>
        <xdr:cNvSpPr txBox="1"/>
      </xdr:nvSpPr>
      <xdr:spPr>
        <a:xfrm>
          <a:off x="3497794" y="13223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172,361</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117956</xdr:rowOff>
    </xdr:from>
    <xdr:to>
      <xdr:col>4</xdr:col>
      <xdr:colOff>155575</xdr:colOff>
      <xdr:row>76</xdr:row>
      <xdr:rowOff>7062</xdr:rowOff>
    </xdr:to>
    <xdr:cxnSp macro="">
      <xdr:nvCxnSpPr>
        <xdr:cNvPr id="182" name="直線コネクタ 181"/>
        <xdr:cNvCxnSpPr/>
      </xdr:nvCxnSpPr>
      <xdr:spPr>
        <a:xfrm flipV="1">
          <a:off x="2019300" y="12976706"/>
          <a:ext cx="889000" cy="60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98808</xdr:rowOff>
    </xdr:from>
    <xdr:to>
      <xdr:col>4</xdr:col>
      <xdr:colOff>206375</xdr:colOff>
      <xdr:row>77</xdr:row>
      <xdr:rowOff>28958</xdr:rowOff>
    </xdr:to>
    <xdr:sp macro="" textlink="">
      <xdr:nvSpPr>
        <xdr:cNvPr id="183" name="フローチャート : 判断 182"/>
        <xdr:cNvSpPr/>
      </xdr:nvSpPr>
      <xdr:spPr>
        <a:xfrm>
          <a:off x="2857500" y="131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20085</xdr:rowOff>
    </xdr:from>
    <xdr:ext cx="599010" cy="259045"/>
    <xdr:sp macro="" textlink="">
      <xdr:nvSpPr>
        <xdr:cNvPr id="184" name="テキスト ボックス 183"/>
        <xdr:cNvSpPr txBox="1"/>
      </xdr:nvSpPr>
      <xdr:spPr>
        <a:xfrm>
          <a:off x="2608794" y="13221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172,833</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7062</xdr:rowOff>
    </xdr:from>
    <xdr:to>
      <xdr:col>2</xdr:col>
      <xdr:colOff>638175</xdr:colOff>
      <xdr:row>76</xdr:row>
      <xdr:rowOff>28504</xdr:rowOff>
    </xdr:to>
    <xdr:cxnSp macro="">
      <xdr:nvCxnSpPr>
        <xdr:cNvPr id="185" name="直線コネクタ 184"/>
        <xdr:cNvCxnSpPr/>
      </xdr:nvCxnSpPr>
      <xdr:spPr>
        <a:xfrm flipV="1">
          <a:off x="1130300" y="13037262"/>
          <a:ext cx="889000" cy="21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156263</xdr:rowOff>
    </xdr:from>
    <xdr:to>
      <xdr:col>3</xdr:col>
      <xdr:colOff>3175</xdr:colOff>
      <xdr:row>77</xdr:row>
      <xdr:rowOff>86413</xdr:rowOff>
    </xdr:to>
    <xdr:sp macro="" textlink="">
      <xdr:nvSpPr>
        <xdr:cNvPr id="186" name="フローチャート : 判断 185"/>
        <xdr:cNvSpPr/>
      </xdr:nvSpPr>
      <xdr:spPr>
        <a:xfrm>
          <a:off x="1968500" y="1318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77540</xdr:rowOff>
    </xdr:from>
    <xdr:ext cx="599010" cy="259045"/>
    <xdr:sp macro="" textlink="">
      <xdr:nvSpPr>
        <xdr:cNvPr id="187" name="テキスト ボックス 186"/>
        <xdr:cNvSpPr txBox="1"/>
      </xdr:nvSpPr>
      <xdr:spPr>
        <a:xfrm>
          <a:off x="1719794" y="13279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160,266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171031</xdr:rowOff>
    </xdr:from>
    <xdr:to>
      <xdr:col>1</xdr:col>
      <xdr:colOff>485775</xdr:colOff>
      <xdr:row>77</xdr:row>
      <xdr:rowOff>101181</xdr:rowOff>
    </xdr:to>
    <xdr:sp macro="" textlink="">
      <xdr:nvSpPr>
        <xdr:cNvPr id="188" name="フローチャート : 判断 187"/>
        <xdr:cNvSpPr/>
      </xdr:nvSpPr>
      <xdr:spPr>
        <a:xfrm>
          <a:off x="1079500" y="13201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92308</xdr:rowOff>
    </xdr:from>
    <xdr:ext cx="599010" cy="259045"/>
    <xdr:sp macro="" textlink="">
      <xdr:nvSpPr>
        <xdr:cNvPr id="189" name="テキスト ボックス 188"/>
        <xdr:cNvSpPr txBox="1"/>
      </xdr:nvSpPr>
      <xdr:spPr>
        <a:xfrm>
          <a:off x="830794" y="13293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157,036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74</xdr:row>
      <xdr:rowOff>151061</xdr:rowOff>
    </xdr:from>
    <xdr:to>
      <xdr:col>6</xdr:col>
      <xdr:colOff>561975</xdr:colOff>
      <xdr:row>75</xdr:row>
      <xdr:rowOff>81211</xdr:rowOff>
    </xdr:to>
    <xdr:sp macro="" textlink="">
      <xdr:nvSpPr>
        <xdr:cNvPr id="195" name="円/楕円 194"/>
        <xdr:cNvSpPr/>
      </xdr:nvSpPr>
      <xdr:spPr>
        <a:xfrm>
          <a:off x="4584700" y="1283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2488</xdr:rowOff>
    </xdr:from>
    <xdr:ext cx="599010" cy="259045"/>
    <xdr:sp macro="" textlink="">
      <xdr:nvSpPr>
        <xdr:cNvPr id="196" name="民生費該当値テキスト"/>
        <xdr:cNvSpPr txBox="1"/>
      </xdr:nvSpPr>
      <xdr:spPr>
        <a:xfrm>
          <a:off x="4686300" y="12689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236,404</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22661</xdr:rowOff>
    </xdr:from>
    <xdr:to>
      <xdr:col>5</xdr:col>
      <xdr:colOff>409575</xdr:colOff>
      <xdr:row>75</xdr:row>
      <xdr:rowOff>124261</xdr:rowOff>
    </xdr:to>
    <xdr:sp macro="" textlink="">
      <xdr:nvSpPr>
        <xdr:cNvPr id="197" name="円/楕円 196"/>
        <xdr:cNvSpPr/>
      </xdr:nvSpPr>
      <xdr:spPr>
        <a:xfrm>
          <a:off x="3746500" y="1288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140788</xdr:rowOff>
    </xdr:from>
    <xdr:ext cx="599010" cy="259045"/>
    <xdr:sp macro="" textlink="">
      <xdr:nvSpPr>
        <xdr:cNvPr id="198" name="テキスト ボックス 197"/>
        <xdr:cNvSpPr txBox="1"/>
      </xdr:nvSpPr>
      <xdr:spPr>
        <a:xfrm>
          <a:off x="3497794" y="12656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226,988</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67156</xdr:rowOff>
    </xdr:from>
    <xdr:to>
      <xdr:col>4</xdr:col>
      <xdr:colOff>206375</xdr:colOff>
      <xdr:row>75</xdr:row>
      <xdr:rowOff>168756</xdr:rowOff>
    </xdr:to>
    <xdr:sp macro="" textlink="">
      <xdr:nvSpPr>
        <xdr:cNvPr id="199" name="円/楕円 198"/>
        <xdr:cNvSpPr/>
      </xdr:nvSpPr>
      <xdr:spPr>
        <a:xfrm>
          <a:off x="2857500" y="12925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13833</xdr:rowOff>
    </xdr:from>
    <xdr:ext cx="599010" cy="259045"/>
    <xdr:sp macro="" textlink="">
      <xdr:nvSpPr>
        <xdr:cNvPr id="200" name="テキスト ボックス 199"/>
        <xdr:cNvSpPr txBox="1"/>
      </xdr:nvSpPr>
      <xdr:spPr>
        <a:xfrm>
          <a:off x="2608794" y="12701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217,256</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127712</xdr:rowOff>
    </xdr:from>
    <xdr:to>
      <xdr:col>3</xdr:col>
      <xdr:colOff>3175</xdr:colOff>
      <xdr:row>76</xdr:row>
      <xdr:rowOff>57862</xdr:rowOff>
    </xdr:to>
    <xdr:sp macro="" textlink="">
      <xdr:nvSpPr>
        <xdr:cNvPr id="201" name="円/楕円 200"/>
        <xdr:cNvSpPr/>
      </xdr:nvSpPr>
      <xdr:spPr>
        <a:xfrm>
          <a:off x="1968500" y="1298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74389</xdr:rowOff>
    </xdr:from>
    <xdr:ext cx="599010" cy="259045"/>
    <xdr:sp macro="" textlink="">
      <xdr:nvSpPr>
        <xdr:cNvPr id="202" name="テキスト ボックス 201"/>
        <xdr:cNvSpPr txBox="1"/>
      </xdr:nvSpPr>
      <xdr:spPr>
        <a:xfrm>
          <a:off x="1719794" y="12761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204,011</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149154</xdr:rowOff>
    </xdr:from>
    <xdr:to>
      <xdr:col>1</xdr:col>
      <xdr:colOff>485775</xdr:colOff>
      <xdr:row>76</xdr:row>
      <xdr:rowOff>79304</xdr:rowOff>
    </xdr:to>
    <xdr:sp macro="" textlink="">
      <xdr:nvSpPr>
        <xdr:cNvPr id="203" name="円/楕円 202"/>
        <xdr:cNvSpPr/>
      </xdr:nvSpPr>
      <xdr:spPr>
        <a:xfrm>
          <a:off x="1079500" y="1300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95831</xdr:rowOff>
    </xdr:from>
    <xdr:ext cx="599010" cy="259045"/>
    <xdr:sp macro="" textlink="">
      <xdr:nvSpPr>
        <xdr:cNvPr id="204" name="テキスト ボックス 203"/>
        <xdr:cNvSpPr txBox="1"/>
      </xdr:nvSpPr>
      <xdr:spPr>
        <a:xfrm>
          <a:off x="830794" y="12783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199,321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51,970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79319</xdr:rowOff>
    </xdr:from>
    <xdr:to>
      <xdr:col>6</xdr:col>
      <xdr:colOff>510540</xdr:colOff>
      <xdr:row>98</xdr:row>
      <xdr:rowOff>49006</xdr:rowOff>
    </xdr:to>
    <xdr:cxnSp macro="">
      <xdr:nvCxnSpPr>
        <xdr:cNvPr id="228" name="直線コネクタ 227"/>
        <xdr:cNvCxnSpPr/>
      </xdr:nvCxnSpPr>
      <xdr:spPr>
        <a:xfrm flipV="1">
          <a:off x="4633595" y="15509819"/>
          <a:ext cx="1270" cy="134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52833</xdr:rowOff>
    </xdr:from>
    <xdr:ext cx="534377" cy="259045"/>
    <xdr:sp macro="" textlink="">
      <xdr:nvSpPr>
        <xdr:cNvPr id="229" name="衛生費最小値テキスト"/>
        <xdr:cNvSpPr txBox="1"/>
      </xdr:nvSpPr>
      <xdr:spPr>
        <a:xfrm>
          <a:off x="4686300" y="16854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21,902</a:t>
          </a:r>
          <a:endParaRPr kumimoji="1" lang="ja-JP" altLang="en-US" sz="1000" b="1">
            <a:latin typeface="ＭＳ Ｐゴシック"/>
          </a:endParaRPr>
        </a:p>
      </xdr:txBody>
    </xdr:sp>
    <xdr:clientData/>
  </xdr:oneCellAnchor>
  <xdr:twoCellAnchor>
    <xdr:from>
      <xdr:col>6</xdr:col>
      <xdr:colOff>422275</xdr:colOff>
      <xdr:row>98</xdr:row>
      <xdr:rowOff>49006</xdr:rowOff>
    </xdr:from>
    <xdr:to>
      <xdr:col>6</xdr:col>
      <xdr:colOff>600075</xdr:colOff>
      <xdr:row>98</xdr:row>
      <xdr:rowOff>49006</xdr:rowOff>
    </xdr:to>
    <xdr:cxnSp macro="">
      <xdr:nvCxnSpPr>
        <xdr:cNvPr id="230" name="直線コネクタ 229"/>
        <xdr:cNvCxnSpPr/>
      </xdr:nvCxnSpPr>
      <xdr:spPr>
        <a:xfrm>
          <a:off x="4546600" y="16851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25996</xdr:rowOff>
    </xdr:from>
    <xdr:ext cx="599010" cy="259045"/>
    <xdr:sp macro="" textlink="">
      <xdr:nvSpPr>
        <xdr:cNvPr id="231" name="衛生費最大値テキスト"/>
        <xdr:cNvSpPr txBox="1"/>
      </xdr:nvSpPr>
      <xdr:spPr>
        <a:xfrm>
          <a:off x="4686300" y="15285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197,924</a:t>
          </a:r>
          <a:endParaRPr kumimoji="1" lang="ja-JP" altLang="en-US" sz="1000" b="1">
            <a:latin typeface="ＭＳ Ｐゴシック"/>
          </a:endParaRPr>
        </a:p>
      </xdr:txBody>
    </xdr:sp>
    <xdr:clientData/>
  </xdr:oneCellAnchor>
  <xdr:twoCellAnchor>
    <xdr:from>
      <xdr:col>6</xdr:col>
      <xdr:colOff>422275</xdr:colOff>
      <xdr:row>90</xdr:row>
      <xdr:rowOff>79319</xdr:rowOff>
    </xdr:from>
    <xdr:to>
      <xdr:col>6</xdr:col>
      <xdr:colOff>600075</xdr:colOff>
      <xdr:row>90</xdr:row>
      <xdr:rowOff>79319</xdr:rowOff>
    </xdr:to>
    <xdr:cxnSp macro="">
      <xdr:nvCxnSpPr>
        <xdr:cNvPr id="232" name="直線コネクタ 231"/>
        <xdr:cNvCxnSpPr/>
      </xdr:nvCxnSpPr>
      <xdr:spPr>
        <a:xfrm>
          <a:off x="4546600" y="15509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27800</xdr:rowOff>
    </xdr:from>
    <xdr:to>
      <xdr:col>6</xdr:col>
      <xdr:colOff>511175</xdr:colOff>
      <xdr:row>93</xdr:row>
      <xdr:rowOff>38666</xdr:rowOff>
    </xdr:to>
    <xdr:cxnSp macro="">
      <xdr:nvCxnSpPr>
        <xdr:cNvPr id="233" name="直線コネクタ 232"/>
        <xdr:cNvCxnSpPr/>
      </xdr:nvCxnSpPr>
      <xdr:spPr>
        <a:xfrm>
          <a:off x="3797300" y="15972650"/>
          <a:ext cx="838200" cy="1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37106</xdr:rowOff>
    </xdr:from>
    <xdr:ext cx="534377" cy="259045"/>
    <xdr:sp macro="" textlink="">
      <xdr:nvSpPr>
        <xdr:cNvPr id="234" name="衛生費平均値テキスト"/>
        <xdr:cNvSpPr txBox="1"/>
      </xdr:nvSpPr>
      <xdr:spPr>
        <a:xfrm>
          <a:off x="4686300" y="16324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81,466</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58679</xdr:rowOff>
    </xdr:from>
    <xdr:to>
      <xdr:col>6</xdr:col>
      <xdr:colOff>561975</xdr:colOff>
      <xdr:row>95</xdr:row>
      <xdr:rowOff>160279</xdr:rowOff>
    </xdr:to>
    <xdr:sp macro="" textlink="">
      <xdr:nvSpPr>
        <xdr:cNvPr id="235" name="フローチャート : 判断 234"/>
        <xdr:cNvSpPr/>
      </xdr:nvSpPr>
      <xdr:spPr>
        <a:xfrm>
          <a:off x="4584700" y="16346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93</xdr:row>
      <xdr:rowOff>11471</xdr:rowOff>
    </xdr:from>
    <xdr:to>
      <xdr:col>5</xdr:col>
      <xdr:colOff>358775</xdr:colOff>
      <xdr:row>93</xdr:row>
      <xdr:rowOff>27800</xdr:rowOff>
    </xdr:to>
    <xdr:cxnSp macro="">
      <xdr:nvCxnSpPr>
        <xdr:cNvPr id="236" name="直線コネクタ 235"/>
        <xdr:cNvCxnSpPr/>
      </xdr:nvCxnSpPr>
      <xdr:spPr>
        <a:xfrm>
          <a:off x="2908300" y="15956321"/>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82919</xdr:rowOff>
    </xdr:from>
    <xdr:to>
      <xdr:col>5</xdr:col>
      <xdr:colOff>409575</xdr:colOff>
      <xdr:row>96</xdr:row>
      <xdr:rowOff>13069</xdr:rowOff>
    </xdr:to>
    <xdr:sp macro="" textlink="">
      <xdr:nvSpPr>
        <xdr:cNvPr id="237" name="フローチャート : 判断 236"/>
        <xdr:cNvSpPr/>
      </xdr:nvSpPr>
      <xdr:spPr>
        <a:xfrm>
          <a:off x="3746500" y="16370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4196</xdr:rowOff>
    </xdr:from>
    <xdr:ext cx="534377" cy="259045"/>
    <xdr:sp macro="" textlink="">
      <xdr:nvSpPr>
        <xdr:cNvPr id="238" name="テキスト ボックス 237"/>
        <xdr:cNvSpPr txBox="1"/>
      </xdr:nvSpPr>
      <xdr:spPr>
        <a:xfrm>
          <a:off x="3530111" y="16463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78,285</a:t>
          </a:r>
          <a:endParaRPr kumimoji="1" lang="ja-JP" altLang="en-US" sz="1000" b="1">
            <a:solidFill>
              <a:srgbClr val="000080"/>
            </a:solidFill>
            <a:latin typeface="ＭＳ Ｐゴシック"/>
          </a:endParaRPr>
        </a:p>
      </xdr:txBody>
    </xdr:sp>
    <xdr:clientData/>
  </xdr:oneCellAnchor>
  <xdr:twoCellAnchor>
    <xdr:from>
      <xdr:col>2</xdr:col>
      <xdr:colOff>638175</xdr:colOff>
      <xdr:row>93</xdr:row>
      <xdr:rowOff>11471</xdr:rowOff>
    </xdr:from>
    <xdr:to>
      <xdr:col>4</xdr:col>
      <xdr:colOff>155575</xdr:colOff>
      <xdr:row>93</xdr:row>
      <xdr:rowOff>37928</xdr:rowOff>
    </xdr:to>
    <xdr:cxnSp macro="">
      <xdr:nvCxnSpPr>
        <xdr:cNvPr id="239" name="直線コネクタ 238"/>
        <xdr:cNvCxnSpPr/>
      </xdr:nvCxnSpPr>
      <xdr:spPr>
        <a:xfrm flipV="1">
          <a:off x="2019300" y="15956321"/>
          <a:ext cx="889000" cy="26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58519</xdr:rowOff>
    </xdr:from>
    <xdr:to>
      <xdr:col>4</xdr:col>
      <xdr:colOff>206375</xdr:colOff>
      <xdr:row>95</xdr:row>
      <xdr:rowOff>160119</xdr:rowOff>
    </xdr:to>
    <xdr:sp macro="" textlink="">
      <xdr:nvSpPr>
        <xdr:cNvPr id="240" name="フローチャート : 判断 239"/>
        <xdr:cNvSpPr/>
      </xdr:nvSpPr>
      <xdr:spPr>
        <a:xfrm>
          <a:off x="2857500" y="16346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151246</xdr:rowOff>
    </xdr:from>
    <xdr:ext cx="534377" cy="259045"/>
    <xdr:sp macro="" textlink="">
      <xdr:nvSpPr>
        <xdr:cNvPr id="241" name="テキスト ボックス 240"/>
        <xdr:cNvSpPr txBox="1"/>
      </xdr:nvSpPr>
      <xdr:spPr>
        <a:xfrm>
          <a:off x="2641111" y="16438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81,487</a:t>
          </a:r>
          <a:endParaRPr kumimoji="1" lang="ja-JP" altLang="en-US" sz="1000" b="1">
            <a:solidFill>
              <a:srgbClr val="000080"/>
            </a:solidFill>
            <a:latin typeface="ＭＳ Ｐゴシック"/>
          </a:endParaRPr>
        </a:p>
      </xdr:txBody>
    </xdr:sp>
    <xdr:clientData/>
  </xdr:oneCellAnchor>
  <xdr:twoCellAnchor>
    <xdr:from>
      <xdr:col>1</xdr:col>
      <xdr:colOff>434975</xdr:colOff>
      <xdr:row>93</xdr:row>
      <xdr:rowOff>37928</xdr:rowOff>
    </xdr:from>
    <xdr:to>
      <xdr:col>2</xdr:col>
      <xdr:colOff>638175</xdr:colOff>
      <xdr:row>93</xdr:row>
      <xdr:rowOff>47186</xdr:rowOff>
    </xdr:to>
    <xdr:cxnSp macro="">
      <xdr:nvCxnSpPr>
        <xdr:cNvPr id="242" name="直線コネクタ 241"/>
        <xdr:cNvCxnSpPr/>
      </xdr:nvCxnSpPr>
      <xdr:spPr>
        <a:xfrm flipV="1">
          <a:off x="1130300" y="15982778"/>
          <a:ext cx="889000" cy="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128989</xdr:rowOff>
    </xdr:from>
    <xdr:to>
      <xdr:col>3</xdr:col>
      <xdr:colOff>3175</xdr:colOff>
      <xdr:row>96</xdr:row>
      <xdr:rowOff>59139</xdr:rowOff>
    </xdr:to>
    <xdr:sp macro="" textlink="">
      <xdr:nvSpPr>
        <xdr:cNvPr id="243" name="フローチャート : 判断 242"/>
        <xdr:cNvSpPr/>
      </xdr:nvSpPr>
      <xdr:spPr>
        <a:xfrm>
          <a:off x="1968500" y="1641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50266</xdr:rowOff>
    </xdr:from>
    <xdr:ext cx="534377" cy="259045"/>
    <xdr:sp macro="" textlink="">
      <xdr:nvSpPr>
        <xdr:cNvPr id="244" name="テキスト ボックス 243"/>
        <xdr:cNvSpPr txBox="1"/>
      </xdr:nvSpPr>
      <xdr:spPr>
        <a:xfrm>
          <a:off x="1752111" y="16509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72,239</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153380</xdr:rowOff>
    </xdr:from>
    <xdr:to>
      <xdr:col>1</xdr:col>
      <xdr:colOff>485775</xdr:colOff>
      <xdr:row>96</xdr:row>
      <xdr:rowOff>83530</xdr:rowOff>
    </xdr:to>
    <xdr:sp macro="" textlink="">
      <xdr:nvSpPr>
        <xdr:cNvPr id="245" name="フローチャート : 判断 244"/>
        <xdr:cNvSpPr/>
      </xdr:nvSpPr>
      <xdr:spPr>
        <a:xfrm>
          <a:off x="1079500" y="1644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74657</xdr:rowOff>
    </xdr:from>
    <xdr:ext cx="534377" cy="259045"/>
    <xdr:sp macro="" textlink="">
      <xdr:nvSpPr>
        <xdr:cNvPr id="246" name="テキスト ボックス 245"/>
        <xdr:cNvSpPr txBox="1"/>
      </xdr:nvSpPr>
      <xdr:spPr>
        <a:xfrm>
          <a:off x="863111" y="16533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69,038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92</xdr:row>
      <xdr:rowOff>159316</xdr:rowOff>
    </xdr:from>
    <xdr:to>
      <xdr:col>6</xdr:col>
      <xdr:colOff>561975</xdr:colOff>
      <xdr:row>93</xdr:row>
      <xdr:rowOff>89466</xdr:rowOff>
    </xdr:to>
    <xdr:sp macro="" textlink="">
      <xdr:nvSpPr>
        <xdr:cNvPr id="252" name="円/楕円 251"/>
        <xdr:cNvSpPr/>
      </xdr:nvSpPr>
      <xdr:spPr>
        <a:xfrm>
          <a:off x="4584700" y="1593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10743</xdr:rowOff>
    </xdr:from>
    <xdr:ext cx="599010" cy="259045"/>
    <xdr:sp macro="" textlink="">
      <xdr:nvSpPr>
        <xdr:cNvPr id="253" name="衛生費該当値テキスト"/>
        <xdr:cNvSpPr txBox="1"/>
      </xdr:nvSpPr>
      <xdr:spPr>
        <a:xfrm>
          <a:off x="4686300" y="15784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135,759</a:t>
          </a:r>
          <a:endParaRPr kumimoji="1" lang="ja-JP" altLang="en-US" sz="1000" b="1">
            <a:solidFill>
              <a:srgbClr val="FF0000"/>
            </a:solidFill>
            <a:latin typeface="ＭＳ Ｐゴシック"/>
          </a:endParaRPr>
        </a:p>
      </xdr:txBody>
    </xdr:sp>
    <xdr:clientData/>
  </xdr:oneCellAnchor>
  <xdr:twoCellAnchor>
    <xdr:from>
      <xdr:col>5</xdr:col>
      <xdr:colOff>307975</xdr:colOff>
      <xdr:row>92</xdr:row>
      <xdr:rowOff>148450</xdr:rowOff>
    </xdr:from>
    <xdr:to>
      <xdr:col>5</xdr:col>
      <xdr:colOff>409575</xdr:colOff>
      <xdr:row>93</xdr:row>
      <xdr:rowOff>78600</xdr:rowOff>
    </xdr:to>
    <xdr:sp macro="" textlink="">
      <xdr:nvSpPr>
        <xdr:cNvPr id="254" name="円/楕円 253"/>
        <xdr:cNvSpPr/>
      </xdr:nvSpPr>
      <xdr:spPr>
        <a:xfrm>
          <a:off x="3746500" y="1592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91</xdr:row>
      <xdr:rowOff>95127</xdr:rowOff>
    </xdr:from>
    <xdr:ext cx="599010" cy="259045"/>
    <xdr:sp macro="" textlink="">
      <xdr:nvSpPr>
        <xdr:cNvPr id="255" name="テキスト ボックス 254"/>
        <xdr:cNvSpPr txBox="1"/>
      </xdr:nvSpPr>
      <xdr:spPr>
        <a:xfrm>
          <a:off x="3497794" y="15697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137,185</a:t>
          </a:r>
          <a:endParaRPr kumimoji="1" lang="ja-JP" altLang="en-US" sz="1000" b="1">
            <a:solidFill>
              <a:srgbClr val="FF0000"/>
            </a:solidFill>
            <a:latin typeface="ＭＳ Ｐゴシック"/>
          </a:endParaRPr>
        </a:p>
      </xdr:txBody>
    </xdr:sp>
    <xdr:clientData/>
  </xdr:oneCellAnchor>
  <xdr:twoCellAnchor>
    <xdr:from>
      <xdr:col>4</xdr:col>
      <xdr:colOff>104775</xdr:colOff>
      <xdr:row>92</xdr:row>
      <xdr:rowOff>132121</xdr:rowOff>
    </xdr:from>
    <xdr:to>
      <xdr:col>4</xdr:col>
      <xdr:colOff>206375</xdr:colOff>
      <xdr:row>93</xdr:row>
      <xdr:rowOff>62271</xdr:rowOff>
    </xdr:to>
    <xdr:sp macro="" textlink="">
      <xdr:nvSpPr>
        <xdr:cNvPr id="256" name="円/楕円 255"/>
        <xdr:cNvSpPr/>
      </xdr:nvSpPr>
      <xdr:spPr>
        <a:xfrm>
          <a:off x="2857500" y="1590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91</xdr:row>
      <xdr:rowOff>78798</xdr:rowOff>
    </xdr:from>
    <xdr:ext cx="599010" cy="259045"/>
    <xdr:sp macro="" textlink="">
      <xdr:nvSpPr>
        <xdr:cNvPr id="257" name="テキスト ボックス 256"/>
        <xdr:cNvSpPr txBox="1"/>
      </xdr:nvSpPr>
      <xdr:spPr>
        <a:xfrm>
          <a:off x="2608794" y="15680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139,328</a:t>
          </a:r>
          <a:endParaRPr kumimoji="1" lang="ja-JP" altLang="en-US" sz="1000" b="1">
            <a:solidFill>
              <a:srgbClr val="FF0000"/>
            </a:solidFill>
            <a:latin typeface="ＭＳ Ｐゴシック"/>
          </a:endParaRPr>
        </a:p>
      </xdr:txBody>
    </xdr:sp>
    <xdr:clientData/>
  </xdr:oneCellAnchor>
  <xdr:twoCellAnchor>
    <xdr:from>
      <xdr:col>2</xdr:col>
      <xdr:colOff>587375</xdr:colOff>
      <xdr:row>92</xdr:row>
      <xdr:rowOff>158578</xdr:rowOff>
    </xdr:from>
    <xdr:to>
      <xdr:col>3</xdr:col>
      <xdr:colOff>3175</xdr:colOff>
      <xdr:row>93</xdr:row>
      <xdr:rowOff>88728</xdr:rowOff>
    </xdr:to>
    <xdr:sp macro="" textlink="">
      <xdr:nvSpPr>
        <xdr:cNvPr id="258" name="円/楕円 257"/>
        <xdr:cNvSpPr/>
      </xdr:nvSpPr>
      <xdr:spPr>
        <a:xfrm>
          <a:off x="1968500" y="15931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91</xdr:row>
      <xdr:rowOff>105255</xdr:rowOff>
    </xdr:from>
    <xdr:ext cx="599010" cy="259045"/>
    <xdr:sp macro="" textlink="">
      <xdr:nvSpPr>
        <xdr:cNvPr id="259" name="テキスト ボックス 258"/>
        <xdr:cNvSpPr txBox="1"/>
      </xdr:nvSpPr>
      <xdr:spPr>
        <a:xfrm>
          <a:off x="1719794" y="15707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135,856</a:t>
          </a:r>
          <a:endParaRPr kumimoji="1" lang="ja-JP" altLang="en-US" sz="1000" b="1">
            <a:solidFill>
              <a:srgbClr val="FF0000"/>
            </a:solidFill>
            <a:latin typeface="ＭＳ Ｐゴシック"/>
          </a:endParaRPr>
        </a:p>
      </xdr:txBody>
    </xdr:sp>
    <xdr:clientData/>
  </xdr:oneCellAnchor>
  <xdr:twoCellAnchor>
    <xdr:from>
      <xdr:col>1</xdr:col>
      <xdr:colOff>384175</xdr:colOff>
      <xdr:row>92</xdr:row>
      <xdr:rowOff>167836</xdr:rowOff>
    </xdr:from>
    <xdr:to>
      <xdr:col>1</xdr:col>
      <xdr:colOff>485775</xdr:colOff>
      <xdr:row>93</xdr:row>
      <xdr:rowOff>97986</xdr:rowOff>
    </xdr:to>
    <xdr:sp macro="" textlink="">
      <xdr:nvSpPr>
        <xdr:cNvPr id="260" name="円/楕円 259"/>
        <xdr:cNvSpPr/>
      </xdr:nvSpPr>
      <xdr:spPr>
        <a:xfrm>
          <a:off x="1079500" y="15941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91</xdr:row>
      <xdr:rowOff>114513</xdr:rowOff>
    </xdr:from>
    <xdr:ext cx="599010" cy="259045"/>
    <xdr:sp macro="" textlink="">
      <xdr:nvSpPr>
        <xdr:cNvPr id="261" name="テキスト ボックス 260"/>
        <xdr:cNvSpPr txBox="1"/>
      </xdr:nvSpPr>
      <xdr:spPr>
        <a:xfrm>
          <a:off x="830794" y="15716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134,641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27305</xdr:rowOff>
    </xdr:from>
    <xdr:to>
      <xdr:col>15</xdr:col>
      <xdr:colOff>180340</xdr:colOff>
      <xdr:row>39</xdr:row>
      <xdr:rowOff>44450</xdr:rowOff>
    </xdr:to>
    <xdr:cxnSp macro="">
      <xdr:nvCxnSpPr>
        <xdr:cNvPr id="285" name="直線コネクタ 284"/>
        <xdr:cNvCxnSpPr/>
      </xdr:nvCxnSpPr>
      <xdr:spPr>
        <a:xfrm flipV="1">
          <a:off x="10475595" y="5170805"/>
          <a:ext cx="1270" cy="1560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6"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7" name="直線コネクタ 286"/>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145432</xdr:rowOff>
    </xdr:from>
    <xdr:ext cx="469744" cy="259045"/>
    <xdr:sp macro="" textlink="">
      <xdr:nvSpPr>
        <xdr:cNvPr id="288" name="労働費最大値テキスト"/>
        <xdr:cNvSpPr txBox="1"/>
      </xdr:nvSpPr>
      <xdr:spPr>
        <a:xfrm>
          <a:off x="10528300" y="4946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8,190</a:t>
          </a:r>
          <a:endParaRPr kumimoji="1" lang="ja-JP" altLang="en-US" sz="1000" b="1">
            <a:latin typeface="ＭＳ Ｐゴシック"/>
          </a:endParaRPr>
        </a:p>
      </xdr:txBody>
    </xdr:sp>
    <xdr:clientData/>
  </xdr:oneCellAnchor>
  <xdr:twoCellAnchor>
    <xdr:from>
      <xdr:col>15</xdr:col>
      <xdr:colOff>92075</xdr:colOff>
      <xdr:row>30</xdr:row>
      <xdr:rowOff>27305</xdr:rowOff>
    </xdr:from>
    <xdr:to>
      <xdr:col>15</xdr:col>
      <xdr:colOff>269875</xdr:colOff>
      <xdr:row>30</xdr:row>
      <xdr:rowOff>27305</xdr:rowOff>
    </xdr:to>
    <xdr:cxnSp macro="">
      <xdr:nvCxnSpPr>
        <xdr:cNvPr id="289" name="直線コネクタ 288"/>
        <xdr:cNvCxnSpPr/>
      </xdr:nvCxnSpPr>
      <xdr:spPr>
        <a:xfrm>
          <a:off x="10388600" y="5170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90" name="直線コネクタ 289"/>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96347</xdr:rowOff>
    </xdr:from>
    <xdr:ext cx="378565" cy="259045"/>
    <xdr:sp macro="" textlink="">
      <xdr:nvSpPr>
        <xdr:cNvPr id="291" name="労働費平均値テキスト"/>
        <xdr:cNvSpPr txBox="1"/>
      </xdr:nvSpPr>
      <xdr:spPr>
        <a:xfrm>
          <a:off x="10528300" y="64399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73469</xdr:rowOff>
    </xdr:from>
    <xdr:to>
      <xdr:col>15</xdr:col>
      <xdr:colOff>231775</xdr:colOff>
      <xdr:row>39</xdr:row>
      <xdr:rowOff>3619</xdr:rowOff>
    </xdr:to>
    <xdr:sp macro="" textlink="">
      <xdr:nvSpPr>
        <xdr:cNvPr id="292" name="フローチャート : 判断 291"/>
        <xdr:cNvSpPr/>
      </xdr:nvSpPr>
      <xdr:spPr>
        <a:xfrm>
          <a:off x="10426700" y="658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44450</xdr:rowOff>
    </xdr:from>
    <xdr:to>
      <xdr:col>14</xdr:col>
      <xdr:colOff>28575</xdr:colOff>
      <xdr:row>39</xdr:row>
      <xdr:rowOff>44450</xdr:rowOff>
    </xdr:to>
    <xdr:cxnSp macro="">
      <xdr:nvCxnSpPr>
        <xdr:cNvPr id="293" name="直線コネクタ 292"/>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113474</xdr:rowOff>
    </xdr:from>
    <xdr:to>
      <xdr:col>14</xdr:col>
      <xdr:colOff>79375</xdr:colOff>
      <xdr:row>38</xdr:row>
      <xdr:rowOff>43624</xdr:rowOff>
    </xdr:to>
    <xdr:sp macro="" textlink="">
      <xdr:nvSpPr>
        <xdr:cNvPr id="294" name="フローチャート : 判断 293"/>
        <xdr:cNvSpPr/>
      </xdr:nvSpPr>
      <xdr:spPr>
        <a:xfrm>
          <a:off x="9588500" y="645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60151</xdr:rowOff>
    </xdr:from>
    <xdr:ext cx="469744" cy="259045"/>
    <xdr:sp macro="" textlink="">
      <xdr:nvSpPr>
        <xdr:cNvPr id="295" name="テキスト ボックス 294"/>
        <xdr:cNvSpPr txBox="1"/>
      </xdr:nvSpPr>
      <xdr:spPr>
        <a:xfrm>
          <a:off x="9404427" y="6232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44450</xdr:rowOff>
    </xdr:from>
    <xdr:to>
      <xdr:col>12</xdr:col>
      <xdr:colOff>511175</xdr:colOff>
      <xdr:row>39</xdr:row>
      <xdr:rowOff>44450</xdr:rowOff>
    </xdr:to>
    <xdr:cxnSp macro="">
      <xdr:nvCxnSpPr>
        <xdr:cNvPr id="296" name="直線コネクタ 295"/>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126238</xdr:rowOff>
    </xdr:from>
    <xdr:to>
      <xdr:col>12</xdr:col>
      <xdr:colOff>561975</xdr:colOff>
      <xdr:row>38</xdr:row>
      <xdr:rowOff>56388</xdr:rowOff>
    </xdr:to>
    <xdr:sp macro="" textlink="">
      <xdr:nvSpPr>
        <xdr:cNvPr id="297" name="フローチャート : 判断 296"/>
        <xdr:cNvSpPr/>
      </xdr:nvSpPr>
      <xdr:spPr>
        <a:xfrm>
          <a:off x="8699500" y="646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72915</xdr:rowOff>
    </xdr:from>
    <xdr:ext cx="469744" cy="259045"/>
    <xdr:sp macro="" textlink="">
      <xdr:nvSpPr>
        <xdr:cNvPr id="298" name="テキスト ボックス 297"/>
        <xdr:cNvSpPr txBox="1"/>
      </xdr:nvSpPr>
      <xdr:spPr>
        <a:xfrm>
          <a:off x="8515427" y="6245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44450</xdr:rowOff>
    </xdr:from>
    <xdr:to>
      <xdr:col>11</xdr:col>
      <xdr:colOff>307975</xdr:colOff>
      <xdr:row>39</xdr:row>
      <xdr:rowOff>44450</xdr:rowOff>
    </xdr:to>
    <xdr:cxnSp macro="">
      <xdr:nvCxnSpPr>
        <xdr:cNvPr id="299" name="直線コネクタ 298"/>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108522</xdr:rowOff>
    </xdr:from>
    <xdr:to>
      <xdr:col>11</xdr:col>
      <xdr:colOff>358775</xdr:colOff>
      <xdr:row>36</xdr:row>
      <xdr:rowOff>38672</xdr:rowOff>
    </xdr:to>
    <xdr:sp macro="" textlink="">
      <xdr:nvSpPr>
        <xdr:cNvPr id="300" name="フローチャート : 判断 299"/>
        <xdr:cNvSpPr/>
      </xdr:nvSpPr>
      <xdr:spPr>
        <a:xfrm>
          <a:off x="7810500" y="6109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55199</xdr:rowOff>
    </xdr:from>
    <xdr:ext cx="469744" cy="259045"/>
    <xdr:sp macro="" textlink="">
      <xdr:nvSpPr>
        <xdr:cNvPr id="301" name="テキスト ボックス 300"/>
        <xdr:cNvSpPr txBox="1"/>
      </xdr:nvSpPr>
      <xdr:spPr>
        <a:xfrm>
          <a:off x="7626427" y="5884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154051</xdr:rowOff>
    </xdr:from>
    <xdr:to>
      <xdr:col>10</xdr:col>
      <xdr:colOff>155575</xdr:colOff>
      <xdr:row>36</xdr:row>
      <xdr:rowOff>84201</xdr:rowOff>
    </xdr:to>
    <xdr:sp macro="" textlink="">
      <xdr:nvSpPr>
        <xdr:cNvPr id="302" name="フローチャート : 判断 301"/>
        <xdr:cNvSpPr/>
      </xdr:nvSpPr>
      <xdr:spPr>
        <a:xfrm>
          <a:off x="6921500" y="6154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100728</xdr:rowOff>
    </xdr:from>
    <xdr:ext cx="469744" cy="259045"/>
    <xdr:sp macro="" textlink="">
      <xdr:nvSpPr>
        <xdr:cNvPr id="303" name="テキスト ボックス 302"/>
        <xdr:cNvSpPr txBox="1"/>
      </xdr:nvSpPr>
      <xdr:spPr>
        <a:xfrm>
          <a:off x="6737427" y="5930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09" name="円/楕円 308"/>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0"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11" name="円/楕円 310"/>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12" name="テキスト ボックス 311"/>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165100</xdr:rowOff>
    </xdr:from>
    <xdr:to>
      <xdr:col>12</xdr:col>
      <xdr:colOff>561975</xdr:colOff>
      <xdr:row>39</xdr:row>
      <xdr:rowOff>95250</xdr:rowOff>
    </xdr:to>
    <xdr:sp macro="" textlink="">
      <xdr:nvSpPr>
        <xdr:cNvPr id="313" name="円/楕円 312"/>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86377</xdr:rowOff>
    </xdr:from>
    <xdr:ext cx="249299" cy="259045"/>
    <xdr:sp macro="" textlink="">
      <xdr:nvSpPr>
        <xdr:cNvPr id="314" name="テキスト ボックス 313"/>
        <xdr:cNvSpPr txBox="1"/>
      </xdr:nvSpPr>
      <xdr:spPr>
        <a:xfrm>
          <a:off x="8625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165100</xdr:rowOff>
    </xdr:from>
    <xdr:to>
      <xdr:col>11</xdr:col>
      <xdr:colOff>358775</xdr:colOff>
      <xdr:row>39</xdr:row>
      <xdr:rowOff>95250</xdr:rowOff>
    </xdr:to>
    <xdr:sp macro="" textlink="">
      <xdr:nvSpPr>
        <xdr:cNvPr id="315" name="円/楕円 314"/>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86377</xdr:rowOff>
    </xdr:from>
    <xdr:ext cx="249299" cy="259045"/>
    <xdr:sp macro="" textlink="">
      <xdr:nvSpPr>
        <xdr:cNvPr id="316" name="テキスト ボックス 315"/>
        <xdr:cNvSpPr txBox="1"/>
      </xdr:nvSpPr>
      <xdr:spPr>
        <a:xfrm>
          <a:off x="773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165100</xdr:rowOff>
    </xdr:from>
    <xdr:to>
      <xdr:col>10</xdr:col>
      <xdr:colOff>155575</xdr:colOff>
      <xdr:row>39</xdr:row>
      <xdr:rowOff>95250</xdr:rowOff>
    </xdr:to>
    <xdr:sp macro="" textlink="">
      <xdr:nvSpPr>
        <xdr:cNvPr id="317" name="円/楕円 316"/>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86377</xdr:rowOff>
    </xdr:from>
    <xdr:ext cx="249299" cy="259045"/>
    <xdr:sp macro="" textlink="">
      <xdr:nvSpPr>
        <xdr:cNvPr id="318" name="テキスト ボックス 317"/>
        <xdr:cNvSpPr txBox="1"/>
      </xdr:nvSpPr>
      <xdr:spPr>
        <a:xfrm>
          <a:off x="684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33,763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4" name="テキスト ボックス 333"/>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6" name="テキスト ボックス 335"/>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30150</xdr:rowOff>
    </xdr:from>
    <xdr:to>
      <xdr:col>15</xdr:col>
      <xdr:colOff>180340</xdr:colOff>
      <xdr:row>58</xdr:row>
      <xdr:rowOff>100545</xdr:rowOff>
    </xdr:to>
    <xdr:cxnSp macro="">
      <xdr:nvCxnSpPr>
        <xdr:cNvPr id="340" name="直線コネクタ 339"/>
        <xdr:cNvCxnSpPr/>
      </xdr:nvCxnSpPr>
      <xdr:spPr>
        <a:xfrm flipV="1">
          <a:off x="10475595" y="8774100"/>
          <a:ext cx="1270" cy="1270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104372</xdr:rowOff>
    </xdr:from>
    <xdr:ext cx="534377" cy="259045"/>
    <xdr:sp macro="" textlink="">
      <xdr:nvSpPr>
        <xdr:cNvPr id="341" name="農林水産業費最小値テキスト"/>
        <xdr:cNvSpPr txBox="1"/>
      </xdr:nvSpPr>
      <xdr:spPr>
        <a:xfrm>
          <a:off x="10528300" y="10048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17,128</a:t>
          </a:r>
          <a:endParaRPr kumimoji="1" lang="ja-JP" altLang="en-US" sz="1000" b="1">
            <a:latin typeface="ＭＳ Ｐゴシック"/>
          </a:endParaRPr>
        </a:p>
      </xdr:txBody>
    </xdr:sp>
    <xdr:clientData/>
  </xdr:oneCellAnchor>
  <xdr:twoCellAnchor>
    <xdr:from>
      <xdr:col>15</xdr:col>
      <xdr:colOff>92075</xdr:colOff>
      <xdr:row>58</xdr:row>
      <xdr:rowOff>100545</xdr:rowOff>
    </xdr:from>
    <xdr:to>
      <xdr:col>15</xdr:col>
      <xdr:colOff>269875</xdr:colOff>
      <xdr:row>58</xdr:row>
      <xdr:rowOff>100545</xdr:rowOff>
    </xdr:to>
    <xdr:cxnSp macro="">
      <xdr:nvCxnSpPr>
        <xdr:cNvPr id="342" name="直線コネクタ 341"/>
        <xdr:cNvCxnSpPr/>
      </xdr:nvCxnSpPr>
      <xdr:spPr>
        <a:xfrm>
          <a:off x="10388600" y="1004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148277</xdr:rowOff>
    </xdr:from>
    <xdr:ext cx="599010" cy="259045"/>
    <xdr:sp macro="" textlink="">
      <xdr:nvSpPr>
        <xdr:cNvPr id="343" name="農林水産業費最大値テキスト"/>
        <xdr:cNvSpPr txBox="1"/>
      </xdr:nvSpPr>
      <xdr:spPr>
        <a:xfrm>
          <a:off x="10528300" y="8549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572,922</a:t>
          </a:r>
          <a:endParaRPr kumimoji="1" lang="ja-JP" altLang="en-US" sz="1000" b="1">
            <a:latin typeface="ＭＳ Ｐゴシック"/>
          </a:endParaRPr>
        </a:p>
      </xdr:txBody>
    </xdr:sp>
    <xdr:clientData/>
  </xdr:oneCellAnchor>
  <xdr:twoCellAnchor>
    <xdr:from>
      <xdr:col>15</xdr:col>
      <xdr:colOff>92075</xdr:colOff>
      <xdr:row>51</xdr:row>
      <xdr:rowOff>30150</xdr:rowOff>
    </xdr:from>
    <xdr:to>
      <xdr:col>15</xdr:col>
      <xdr:colOff>269875</xdr:colOff>
      <xdr:row>51</xdr:row>
      <xdr:rowOff>30150</xdr:rowOff>
    </xdr:to>
    <xdr:cxnSp macro="">
      <xdr:nvCxnSpPr>
        <xdr:cNvPr id="344" name="直線コネクタ 343"/>
        <xdr:cNvCxnSpPr/>
      </xdr:nvCxnSpPr>
      <xdr:spPr>
        <a:xfrm>
          <a:off x="10388600" y="877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22835</xdr:rowOff>
    </xdr:from>
    <xdr:to>
      <xdr:col>15</xdr:col>
      <xdr:colOff>180975</xdr:colOff>
      <xdr:row>56</xdr:row>
      <xdr:rowOff>127843</xdr:rowOff>
    </xdr:to>
    <xdr:cxnSp macro="">
      <xdr:nvCxnSpPr>
        <xdr:cNvPr id="345" name="直線コネクタ 344"/>
        <xdr:cNvCxnSpPr/>
      </xdr:nvCxnSpPr>
      <xdr:spPr>
        <a:xfrm>
          <a:off x="9639300" y="9281135"/>
          <a:ext cx="838200" cy="447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14120</xdr:rowOff>
    </xdr:from>
    <xdr:ext cx="534377" cy="259045"/>
    <xdr:sp macro="" textlink="">
      <xdr:nvSpPr>
        <xdr:cNvPr id="346" name="農林水産業費平均値テキスト"/>
        <xdr:cNvSpPr txBox="1"/>
      </xdr:nvSpPr>
      <xdr:spPr>
        <a:xfrm>
          <a:off x="10528300" y="9786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98,275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35693</xdr:rowOff>
    </xdr:from>
    <xdr:to>
      <xdr:col>15</xdr:col>
      <xdr:colOff>231775</xdr:colOff>
      <xdr:row>57</xdr:row>
      <xdr:rowOff>137293</xdr:rowOff>
    </xdr:to>
    <xdr:sp macro="" textlink="">
      <xdr:nvSpPr>
        <xdr:cNvPr id="347" name="フローチャート : 判断 346"/>
        <xdr:cNvSpPr/>
      </xdr:nvSpPr>
      <xdr:spPr>
        <a:xfrm>
          <a:off x="10426700" y="980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22835</xdr:rowOff>
    </xdr:from>
    <xdr:to>
      <xdr:col>14</xdr:col>
      <xdr:colOff>28575</xdr:colOff>
      <xdr:row>56</xdr:row>
      <xdr:rowOff>126910</xdr:rowOff>
    </xdr:to>
    <xdr:cxnSp macro="">
      <xdr:nvCxnSpPr>
        <xdr:cNvPr id="348" name="直線コネクタ 347"/>
        <xdr:cNvCxnSpPr/>
      </xdr:nvCxnSpPr>
      <xdr:spPr>
        <a:xfrm flipV="1">
          <a:off x="8750300" y="9281135"/>
          <a:ext cx="889000" cy="44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58117</xdr:rowOff>
    </xdr:from>
    <xdr:to>
      <xdr:col>14</xdr:col>
      <xdr:colOff>79375</xdr:colOff>
      <xdr:row>57</xdr:row>
      <xdr:rowOff>159717</xdr:rowOff>
    </xdr:to>
    <xdr:sp macro="" textlink="">
      <xdr:nvSpPr>
        <xdr:cNvPr id="349" name="フローチャート : 判断 348"/>
        <xdr:cNvSpPr/>
      </xdr:nvSpPr>
      <xdr:spPr>
        <a:xfrm>
          <a:off x="9588500" y="983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150844</xdr:rowOff>
    </xdr:from>
    <xdr:ext cx="534377" cy="259045"/>
    <xdr:sp macro="" textlink="">
      <xdr:nvSpPr>
        <xdr:cNvPr id="350" name="テキスト ボックス 349"/>
        <xdr:cNvSpPr txBox="1"/>
      </xdr:nvSpPr>
      <xdr:spPr>
        <a:xfrm>
          <a:off x="9372111" y="992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88,466</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126910</xdr:rowOff>
    </xdr:from>
    <xdr:to>
      <xdr:col>12</xdr:col>
      <xdr:colOff>511175</xdr:colOff>
      <xdr:row>57</xdr:row>
      <xdr:rowOff>74768</xdr:rowOff>
    </xdr:to>
    <xdr:cxnSp macro="">
      <xdr:nvCxnSpPr>
        <xdr:cNvPr id="351" name="直線コネクタ 350"/>
        <xdr:cNvCxnSpPr/>
      </xdr:nvCxnSpPr>
      <xdr:spPr>
        <a:xfrm flipV="1">
          <a:off x="7861300" y="9728110"/>
          <a:ext cx="889000" cy="119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53769</xdr:rowOff>
    </xdr:from>
    <xdr:to>
      <xdr:col>12</xdr:col>
      <xdr:colOff>561975</xdr:colOff>
      <xdr:row>57</xdr:row>
      <xdr:rowOff>155369</xdr:rowOff>
    </xdr:to>
    <xdr:sp macro="" textlink="">
      <xdr:nvSpPr>
        <xdr:cNvPr id="352" name="フローチャート : 判断 351"/>
        <xdr:cNvSpPr/>
      </xdr:nvSpPr>
      <xdr:spPr>
        <a:xfrm>
          <a:off x="8699500" y="982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146496</xdr:rowOff>
    </xdr:from>
    <xdr:ext cx="534377" cy="259045"/>
    <xdr:sp macro="" textlink="">
      <xdr:nvSpPr>
        <xdr:cNvPr id="353" name="テキスト ボックス 352"/>
        <xdr:cNvSpPr txBox="1"/>
      </xdr:nvSpPr>
      <xdr:spPr>
        <a:xfrm>
          <a:off x="8483111" y="991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90,368</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29252</xdr:rowOff>
    </xdr:from>
    <xdr:to>
      <xdr:col>11</xdr:col>
      <xdr:colOff>307975</xdr:colOff>
      <xdr:row>57</xdr:row>
      <xdr:rowOff>74768</xdr:rowOff>
    </xdr:to>
    <xdr:cxnSp macro="">
      <xdr:nvCxnSpPr>
        <xdr:cNvPr id="354" name="直線コネクタ 353"/>
        <xdr:cNvCxnSpPr/>
      </xdr:nvCxnSpPr>
      <xdr:spPr>
        <a:xfrm>
          <a:off x="6972300" y="9801902"/>
          <a:ext cx="889000" cy="4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61564</xdr:rowOff>
    </xdr:from>
    <xdr:to>
      <xdr:col>11</xdr:col>
      <xdr:colOff>358775</xdr:colOff>
      <xdr:row>57</xdr:row>
      <xdr:rowOff>163164</xdr:rowOff>
    </xdr:to>
    <xdr:sp macro="" textlink="">
      <xdr:nvSpPr>
        <xdr:cNvPr id="355" name="フローチャート : 判断 354"/>
        <xdr:cNvSpPr/>
      </xdr:nvSpPr>
      <xdr:spPr>
        <a:xfrm>
          <a:off x="7810500" y="983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154291</xdr:rowOff>
    </xdr:from>
    <xdr:ext cx="534377" cy="259045"/>
    <xdr:sp macro="" textlink="">
      <xdr:nvSpPr>
        <xdr:cNvPr id="356" name="テキスト ボックス 355"/>
        <xdr:cNvSpPr txBox="1"/>
      </xdr:nvSpPr>
      <xdr:spPr>
        <a:xfrm>
          <a:off x="7594111" y="992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86,958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68257</xdr:rowOff>
    </xdr:from>
    <xdr:to>
      <xdr:col>10</xdr:col>
      <xdr:colOff>155575</xdr:colOff>
      <xdr:row>57</xdr:row>
      <xdr:rowOff>169857</xdr:rowOff>
    </xdr:to>
    <xdr:sp macro="" textlink="">
      <xdr:nvSpPr>
        <xdr:cNvPr id="357" name="フローチャート : 判断 356"/>
        <xdr:cNvSpPr/>
      </xdr:nvSpPr>
      <xdr:spPr>
        <a:xfrm>
          <a:off x="6921500" y="9840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160984</xdr:rowOff>
    </xdr:from>
    <xdr:ext cx="534377" cy="259045"/>
    <xdr:sp macro="" textlink="">
      <xdr:nvSpPr>
        <xdr:cNvPr id="358" name="テキスト ボックス 357"/>
        <xdr:cNvSpPr txBox="1"/>
      </xdr:nvSpPr>
      <xdr:spPr>
        <a:xfrm>
          <a:off x="6705111" y="993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84,030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77043</xdr:rowOff>
    </xdr:from>
    <xdr:to>
      <xdr:col>15</xdr:col>
      <xdr:colOff>231775</xdr:colOff>
      <xdr:row>57</xdr:row>
      <xdr:rowOff>7193</xdr:rowOff>
    </xdr:to>
    <xdr:sp macro="" textlink="">
      <xdr:nvSpPr>
        <xdr:cNvPr id="364" name="円/楕円 363"/>
        <xdr:cNvSpPr/>
      </xdr:nvSpPr>
      <xdr:spPr>
        <a:xfrm>
          <a:off x="10426700" y="967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99920</xdr:rowOff>
    </xdr:from>
    <xdr:ext cx="599010" cy="259045"/>
    <xdr:sp macro="" textlink="">
      <xdr:nvSpPr>
        <xdr:cNvPr id="365" name="農林水産業費該当値テキスト"/>
        <xdr:cNvSpPr txBox="1"/>
      </xdr:nvSpPr>
      <xdr:spPr>
        <a:xfrm>
          <a:off x="10528300" y="9529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155,187</a:t>
          </a:r>
          <a:endParaRPr kumimoji="1" lang="ja-JP" altLang="en-US" sz="1000" b="1">
            <a:solidFill>
              <a:srgbClr val="FF0000"/>
            </a:solidFill>
            <a:latin typeface="ＭＳ Ｐゴシック"/>
          </a:endParaRPr>
        </a:p>
      </xdr:txBody>
    </xdr:sp>
    <xdr:clientData/>
  </xdr:oneCellAnchor>
  <xdr:twoCellAnchor>
    <xdr:from>
      <xdr:col>13</xdr:col>
      <xdr:colOff>663575</xdr:colOff>
      <xdr:row>53</xdr:row>
      <xdr:rowOff>143485</xdr:rowOff>
    </xdr:from>
    <xdr:to>
      <xdr:col>14</xdr:col>
      <xdr:colOff>79375</xdr:colOff>
      <xdr:row>54</xdr:row>
      <xdr:rowOff>73635</xdr:rowOff>
    </xdr:to>
    <xdr:sp macro="" textlink="">
      <xdr:nvSpPr>
        <xdr:cNvPr id="366" name="円/楕円 365"/>
        <xdr:cNvSpPr/>
      </xdr:nvSpPr>
      <xdr:spPr>
        <a:xfrm>
          <a:off x="9588500" y="9230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52</xdr:row>
      <xdr:rowOff>90162</xdr:rowOff>
    </xdr:from>
    <xdr:ext cx="599010" cy="259045"/>
    <xdr:sp macro="" textlink="">
      <xdr:nvSpPr>
        <xdr:cNvPr id="367" name="テキスト ボックス 366"/>
        <xdr:cNvSpPr txBox="1"/>
      </xdr:nvSpPr>
      <xdr:spPr>
        <a:xfrm>
          <a:off x="9339794" y="9005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351,122</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76110</xdr:rowOff>
    </xdr:from>
    <xdr:to>
      <xdr:col>12</xdr:col>
      <xdr:colOff>561975</xdr:colOff>
      <xdr:row>57</xdr:row>
      <xdr:rowOff>6260</xdr:rowOff>
    </xdr:to>
    <xdr:sp macro="" textlink="">
      <xdr:nvSpPr>
        <xdr:cNvPr id="368" name="円/楕円 367"/>
        <xdr:cNvSpPr/>
      </xdr:nvSpPr>
      <xdr:spPr>
        <a:xfrm>
          <a:off x="8699500" y="967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22787</xdr:rowOff>
    </xdr:from>
    <xdr:ext cx="599010" cy="259045"/>
    <xdr:sp macro="" textlink="">
      <xdr:nvSpPr>
        <xdr:cNvPr id="369" name="テキスト ボックス 368"/>
        <xdr:cNvSpPr txBox="1"/>
      </xdr:nvSpPr>
      <xdr:spPr>
        <a:xfrm>
          <a:off x="8450794" y="9452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155,595</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23968</xdr:rowOff>
    </xdr:from>
    <xdr:to>
      <xdr:col>11</xdr:col>
      <xdr:colOff>358775</xdr:colOff>
      <xdr:row>57</xdr:row>
      <xdr:rowOff>125568</xdr:rowOff>
    </xdr:to>
    <xdr:sp macro="" textlink="">
      <xdr:nvSpPr>
        <xdr:cNvPr id="370" name="円/楕円 369"/>
        <xdr:cNvSpPr/>
      </xdr:nvSpPr>
      <xdr:spPr>
        <a:xfrm>
          <a:off x="7810500" y="9796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142095</xdr:rowOff>
    </xdr:from>
    <xdr:ext cx="599010" cy="259045"/>
    <xdr:sp macro="" textlink="">
      <xdr:nvSpPr>
        <xdr:cNvPr id="371" name="テキスト ボックス 370"/>
        <xdr:cNvSpPr txBox="1"/>
      </xdr:nvSpPr>
      <xdr:spPr>
        <a:xfrm>
          <a:off x="7561794" y="9571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103,404</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149902</xdr:rowOff>
    </xdr:from>
    <xdr:to>
      <xdr:col>10</xdr:col>
      <xdr:colOff>155575</xdr:colOff>
      <xdr:row>57</xdr:row>
      <xdr:rowOff>80052</xdr:rowOff>
    </xdr:to>
    <xdr:sp macro="" textlink="">
      <xdr:nvSpPr>
        <xdr:cNvPr id="372" name="円/楕円 371"/>
        <xdr:cNvSpPr/>
      </xdr:nvSpPr>
      <xdr:spPr>
        <a:xfrm>
          <a:off x="6921500" y="9751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96579</xdr:rowOff>
    </xdr:from>
    <xdr:ext cx="599010" cy="259045"/>
    <xdr:sp macro="" textlink="">
      <xdr:nvSpPr>
        <xdr:cNvPr id="373" name="テキスト ボックス 372"/>
        <xdr:cNvSpPr txBox="1"/>
      </xdr:nvSpPr>
      <xdr:spPr>
        <a:xfrm>
          <a:off x="6672794" y="9526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123,315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18,241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7" name="テキスト ボックス 386"/>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89" name="テキスト ボックス 388"/>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1" name="テキスト ボックス 390"/>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101176</xdr:rowOff>
    </xdr:from>
    <xdr:to>
      <xdr:col>15</xdr:col>
      <xdr:colOff>180340</xdr:colOff>
      <xdr:row>78</xdr:row>
      <xdr:rowOff>133207</xdr:rowOff>
    </xdr:to>
    <xdr:cxnSp macro="">
      <xdr:nvCxnSpPr>
        <xdr:cNvPr id="395" name="直線コネクタ 394"/>
        <xdr:cNvCxnSpPr/>
      </xdr:nvCxnSpPr>
      <xdr:spPr>
        <a:xfrm flipV="1">
          <a:off x="10475595" y="12102676"/>
          <a:ext cx="1270" cy="1403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137034</xdr:rowOff>
    </xdr:from>
    <xdr:ext cx="378565" cy="259045"/>
    <xdr:sp macro="" textlink="">
      <xdr:nvSpPr>
        <xdr:cNvPr id="396" name="商工費最小値テキスト"/>
        <xdr:cNvSpPr txBox="1"/>
      </xdr:nvSpPr>
      <xdr:spPr>
        <a:xfrm>
          <a:off x="10528300" y="13510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a:t>
          </a:r>
          <a:endParaRPr kumimoji="1" lang="ja-JP" altLang="en-US" sz="1000" b="1">
            <a:latin typeface="ＭＳ Ｐゴシック"/>
          </a:endParaRPr>
        </a:p>
      </xdr:txBody>
    </xdr:sp>
    <xdr:clientData/>
  </xdr:oneCellAnchor>
  <xdr:twoCellAnchor>
    <xdr:from>
      <xdr:col>15</xdr:col>
      <xdr:colOff>92075</xdr:colOff>
      <xdr:row>78</xdr:row>
      <xdr:rowOff>133207</xdr:rowOff>
    </xdr:from>
    <xdr:to>
      <xdr:col>15</xdr:col>
      <xdr:colOff>269875</xdr:colOff>
      <xdr:row>78</xdr:row>
      <xdr:rowOff>133207</xdr:rowOff>
    </xdr:to>
    <xdr:cxnSp macro="">
      <xdr:nvCxnSpPr>
        <xdr:cNvPr id="397" name="直線コネクタ 396"/>
        <xdr:cNvCxnSpPr/>
      </xdr:nvCxnSpPr>
      <xdr:spPr>
        <a:xfrm>
          <a:off x="10388600" y="13506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47853</xdr:rowOff>
    </xdr:from>
    <xdr:ext cx="599010" cy="259045"/>
    <xdr:sp macro="" textlink="">
      <xdr:nvSpPr>
        <xdr:cNvPr id="398" name="商工費最大値テキスト"/>
        <xdr:cNvSpPr txBox="1"/>
      </xdr:nvSpPr>
      <xdr:spPr>
        <a:xfrm>
          <a:off x="10528300" y="11877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154,213</a:t>
          </a:r>
          <a:endParaRPr kumimoji="1" lang="ja-JP" altLang="en-US" sz="1000" b="1">
            <a:latin typeface="ＭＳ Ｐゴシック"/>
          </a:endParaRPr>
        </a:p>
      </xdr:txBody>
    </xdr:sp>
    <xdr:clientData/>
  </xdr:oneCellAnchor>
  <xdr:twoCellAnchor>
    <xdr:from>
      <xdr:col>15</xdr:col>
      <xdr:colOff>92075</xdr:colOff>
      <xdr:row>70</xdr:row>
      <xdr:rowOff>101176</xdr:rowOff>
    </xdr:from>
    <xdr:to>
      <xdr:col>15</xdr:col>
      <xdr:colOff>269875</xdr:colOff>
      <xdr:row>70</xdr:row>
      <xdr:rowOff>101176</xdr:rowOff>
    </xdr:to>
    <xdr:cxnSp macro="">
      <xdr:nvCxnSpPr>
        <xdr:cNvPr id="399" name="直線コネクタ 398"/>
        <xdr:cNvCxnSpPr/>
      </xdr:nvCxnSpPr>
      <xdr:spPr>
        <a:xfrm>
          <a:off x="10388600" y="12102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68889</xdr:rowOff>
    </xdr:from>
    <xdr:to>
      <xdr:col>15</xdr:col>
      <xdr:colOff>180975</xdr:colOff>
      <xdr:row>75</xdr:row>
      <xdr:rowOff>71458</xdr:rowOff>
    </xdr:to>
    <xdr:cxnSp macro="">
      <xdr:nvCxnSpPr>
        <xdr:cNvPr id="400" name="直線コネクタ 399"/>
        <xdr:cNvCxnSpPr/>
      </xdr:nvCxnSpPr>
      <xdr:spPr>
        <a:xfrm flipV="1">
          <a:off x="9639300" y="12756189"/>
          <a:ext cx="838200" cy="174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152285</xdr:rowOff>
    </xdr:from>
    <xdr:ext cx="534377" cy="259045"/>
    <xdr:sp macro="" textlink="">
      <xdr:nvSpPr>
        <xdr:cNvPr id="401" name="商工費平均値テキスト"/>
        <xdr:cNvSpPr txBox="1"/>
      </xdr:nvSpPr>
      <xdr:spPr>
        <a:xfrm>
          <a:off x="10528300" y="131824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28,209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2408</xdr:rowOff>
    </xdr:from>
    <xdr:to>
      <xdr:col>15</xdr:col>
      <xdr:colOff>231775</xdr:colOff>
      <xdr:row>77</xdr:row>
      <xdr:rowOff>104008</xdr:rowOff>
    </xdr:to>
    <xdr:sp macro="" textlink="">
      <xdr:nvSpPr>
        <xdr:cNvPr id="402" name="フローチャート : 判断 401"/>
        <xdr:cNvSpPr/>
      </xdr:nvSpPr>
      <xdr:spPr>
        <a:xfrm>
          <a:off x="10426700" y="1320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72</xdr:row>
      <xdr:rowOff>156077</xdr:rowOff>
    </xdr:from>
    <xdr:to>
      <xdr:col>14</xdr:col>
      <xdr:colOff>28575</xdr:colOff>
      <xdr:row>75</xdr:row>
      <xdr:rowOff>71458</xdr:rowOff>
    </xdr:to>
    <xdr:cxnSp macro="">
      <xdr:nvCxnSpPr>
        <xdr:cNvPr id="403" name="直線コネクタ 402"/>
        <xdr:cNvCxnSpPr/>
      </xdr:nvCxnSpPr>
      <xdr:spPr>
        <a:xfrm>
          <a:off x="8750300" y="12500477"/>
          <a:ext cx="889000" cy="429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12748</xdr:rowOff>
    </xdr:from>
    <xdr:to>
      <xdr:col>14</xdr:col>
      <xdr:colOff>79375</xdr:colOff>
      <xdr:row>77</xdr:row>
      <xdr:rowOff>114348</xdr:rowOff>
    </xdr:to>
    <xdr:sp macro="" textlink="">
      <xdr:nvSpPr>
        <xdr:cNvPr id="404" name="フローチャート : 判断 403"/>
        <xdr:cNvSpPr/>
      </xdr:nvSpPr>
      <xdr:spPr>
        <a:xfrm>
          <a:off x="9588500" y="1321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105475</xdr:rowOff>
    </xdr:from>
    <xdr:ext cx="534377" cy="259045"/>
    <xdr:sp macro="" textlink="">
      <xdr:nvSpPr>
        <xdr:cNvPr id="405" name="テキスト ボックス 404"/>
        <xdr:cNvSpPr txBox="1"/>
      </xdr:nvSpPr>
      <xdr:spPr>
        <a:xfrm>
          <a:off x="9372111" y="1330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27,078</a:t>
          </a:r>
          <a:endParaRPr kumimoji="1" lang="ja-JP" altLang="en-US" sz="1000" b="1">
            <a:solidFill>
              <a:srgbClr val="000080"/>
            </a:solidFill>
            <a:latin typeface="ＭＳ Ｐゴシック"/>
          </a:endParaRPr>
        </a:p>
      </xdr:txBody>
    </xdr:sp>
    <xdr:clientData/>
  </xdr:oneCellAnchor>
  <xdr:twoCellAnchor>
    <xdr:from>
      <xdr:col>11</xdr:col>
      <xdr:colOff>307975</xdr:colOff>
      <xdr:row>72</xdr:row>
      <xdr:rowOff>156077</xdr:rowOff>
    </xdr:from>
    <xdr:to>
      <xdr:col>12</xdr:col>
      <xdr:colOff>511175</xdr:colOff>
      <xdr:row>75</xdr:row>
      <xdr:rowOff>67810</xdr:rowOff>
    </xdr:to>
    <xdr:cxnSp macro="">
      <xdr:nvCxnSpPr>
        <xdr:cNvPr id="406" name="直線コネクタ 405"/>
        <xdr:cNvCxnSpPr/>
      </xdr:nvCxnSpPr>
      <xdr:spPr>
        <a:xfrm flipV="1">
          <a:off x="7861300" y="12500477"/>
          <a:ext cx="889000" cy="426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25595</xdr:rowOff>
    </xdr:from>
    <xdr:to>
      <xdr:col>12</xdr:col>
      <xdr:colOff>561975</xdr:colOff>
      <xdr:row>77</xdr:row>
      <xdr:rowOff>127195</xdr:rowOff>
    </xdr:to>
    <xdr:sp macro="" textlink="">
      <xdr:nvSpPr>
        <xdr:cNvPr id="407" name="フローチャート : 判断 406"/>
        <xdr:cNvSpPr/>
      </xdr:nvSpPr>
      <xdr:spPr>
        <a:xfrm>
          <a:off x="8699500" y="13227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118322</xdr:rowOff>
    </xdr:from>
    <xdr:ext cx="534377" cy="259045"/>
    <xdr:sp macro="" textlink="">
      <xdr:nvSpPr>
        <xdr:cNvPr id="408" name="テキスト ボックス 407"/>
        <xdr:cNvSpPr txBox="1"/>
      </xdr:nvSpPr>
      <xdr:spPr>
        <a:xfrm>
          <a:off x="8483111" y="1331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25,673</a:t>
          </a:r>
          <a:endParaRPr kumimoji="1" lang="ja-JP" altLang="en-US" sz="1000" b="1">
            <a:solidFill>
              <a:srgbClr val="000080"/>
            </a:solidFill>
            <a:latin typeface="ＭＳ Ｐゴシック"/>
          </a:endParaRPr>
        </a:p>
      </xdr:txBody>
    </xdr:sp>
    <xdr:clientData/>
  </xdr:oneCellAnchor>
  <xdr:twoCellAnchor>
    <xdr:from>
      <xdr:col>10</xdr:col>
      <xdr:colOff>104775</xdr:colOff>
      <xdr:row>75</xdr:row>
      <xdr:rowOff>67810</xdr:rowOff>
    </xdr:from>
    <xdr:to>
      <xdr:col>11</xdr:col>
      <xdr:colOff>307975</xdr:colOff>
      <xdr:row>76</xdr:row>
      <xdr:rowOff>35038</xdr:rowOff>
    </xdr:to>
    <xdr:cxnSp macro="">
      <xdr:nvCxnSpPr>
        <xdr:cNvPr id="409" name="直線コネクタ 408"/>
        <xdr:cNvCxnSpPr/>
      </xdr:nvCxnSpPr>
      <xdr:spPr>
        <a:xfrm flipV="1">
          <a:off x="6972300" y="12926560"/>
          <a:ext cx="889000" cy="138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67036</xdr:rowOff>
    </xdr:from>
    <xdr:to>
      <xdr:col>11</xdr:col>
      <xdr:colOff>358775</xdr:colOff>
      <xdr:row>77</xdr:row>
      <xdr:rowOff>168636</xdr:rowOff>
    </xdr:to>
    <xdr:sp macro="" textlink="">
      <xdr:nvSpPr>
        <xdr:cNvPr id="410" name="フローチャート : 判断 409"/>
        <xdr:cNvSpPr/>
      </xdr:nvSpPr>
      <xdr:spPr>
        <a:xfrm>
          <a:off x="7810500" y="13268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159763</xdr:rowOff>
    </xdr:from>
    <xdr:ext cx="534377" cy="259045"/>
    <xdr:sp macro="" textlink="">
      <xdr:nvSpPr>
        <xdr:cNvPr id="411" name="テキスト ボックス 410"/>
        <xdr:cNvSpPr txBox="1"/>
      </xdr:nvSpPr>
      <xdr:spPr>
        <a:xfrm>
          <a:off x="7594111" y="13361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21,141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78356</xdr:rowOff>
    </xdr:from>
    <xdr:to>
      <xdr:col>10</xdr:col>
      <xdr:colOff>155575</xdr:colOff>
      <xdr:row>78</xdr:row>
      <xdr:rowOff>8506</xdr:rowOff>
    </xdr:to>
    <xdr:sp macro="" textlink="">
      <xdr:nvSpPr>
        <xdr:cNvPr id="412" name="フローチャート : 判断 411"/>
        <xdr:cNvSpPr/>
      </xdr:nvSpPr>
      <xdr:spPr>
        <a:xfrm>
          <a:off x="6921500" y="1328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171083</xdr:rowOff>
    </xdr:from>
    <xdr:ext cx="534377" cy="259045"/>
    <xdr:sp macro="" textlink="">
      <xdr:nvSpPr>
        <xdr:cNvPr id="413" name="テキスト ボックス 412"/>
        <xdr:cNvSpPr txBox="1"/>
      </xdr:nvSpPr>
      <xdr:spPr>
        <a:xfrm>
          <a:off x="6705111" y="13372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74</xdr:row>
      <xdr:rowOff>18089</xdr:rowOff>
    </xdr:from>
    <xdr:to>
      <xdr:col>15</xdr:col>
      <xdr:colOff>231775</xdr:colOff>
      <xdr:row>74</xdr:row>
      <xdr:rowOff>119689</xdr:rowOff>
    </xdr:to>
    <xdr:sp macro="" textlink="">
      <xdr:nvSpPr>
        <xdr:cNvPr id="419" name="円/楕円 418"/>
        <xdr:cNvSpPr/>
      </xdr:nvSpPr>
      <xdr:spPr>
        <a:xfrm>
          <a:off x="10426700" y="12705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73</xdr:row>
      <xdr:rowOff>40966</xdr:rowOff>
    </xdr:from>
    <xdr:ext cx="534377" cy="259045"/>
    <xdr:sp macro="" textlink="">
      <xdr:nvSpPr>
        <xdr:cNvPr id="420" name="商工費該当値テキスト"/>
        <xdr:cNvSpPr txBox="1"/>
      </xdr:nvSpPr>
      <xdr:spPr>
        <a:xfrm>
          <a:off x="10528300" y="12556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82,744</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20658</xdr:rowOff>
    </xdr:from>
    <xdr:to>
      <xdr:col>14</xdr:col>
      <xdr:colOff>79375</xdr:colOff>
      <xdr:row>75</xdr:row>
      <xdr:rowOff>122258</xdr:rowOff>
    </xdr:to>
    <xdr:sp macro="" textlink="">
      <xdr:nvSpPr>
        <xdr:cNvPr id="421" name="円/楕円 420"/>
        <xdr:cNvSpPr/>
      </xdr:nvSpPr>
      <xdr:spPr>
        <a:xfrm>
          <a:off x="9588500" y="12879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138785</xdr:rowOff>
    </xdr:from>
    <xdr:ext cx="534377" cy="259045"/>
    <xdr:sp macro="" textlink="">
      <xdr:nvSpPr>
        <xdr:cNvPr id="422" name="テキスト ボックス 421"/>
        <xdr:cNvSpPr txBox="1"/>
      </xdr:nvSpPr>
      <xdr:spPr>
        <a:xfrm>
          <a:off x="9372111" y="1265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63,713</a:t>
          </a:r>
          <a:endParaRPr kumimoji="1" lang="ja-JP" altLang="en-US" sz="1000" b="1">
            <a:solidFill>
              <a:srgbClr val="FF0000"/>
            </a:solidFill>
            <a:latin typeface="ＭＳ Ｐゴシック"/>
          </a:endParaRPr>
        </a:p>
      </xdr:txBody>
    </xdr:sp>
    <xdr:clientData/>
  </xdr:oneCellAnchor>
  <xdr:twoCellAnchor>
    <xdr:from>
      <xdr:col>12</xdr:col>
      <xdr:colOff>460375</xdr:colOff>
      <xdr:row>72</xdr:row>
      <xdr:rowOff>105277</xdr:rowOff>
    </xdr:from>
    <xdr:to>
      <xdr:col>12</xdr:col>
      <xdr:colOff>561975</xdr:colOff>
      <xdr:row>73</xdr:row>
      <xdr:rowOff>35427</xdr:rowOff>
    </xdr:to>
    <xdr:sp macro="" textlink="">
      <xdr:nvSpPr>
        <xdr:cNvPr id="423" name="円/楕円 422"/>
        <xdr:cNvSpPr/>
      </xdr:nvSpPr>
      <xdr:spPr>
        <a:xfrm>
          <a:off x="8699500" y="1244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71</xdr:row>
      <xdr:rowOff>51954</xdr:rowOff>
    </xdr:from>
    <xdr:ext cx="599010" cy="259045"/>
    <xdr:sp macro="" textlink="">
      <xdr:nvSpPr>
        <xdr:cNvPr id="424" name="テキスト ボックス 423"/>
        <xdr:cNvSpPr txBox="1"/>
      </xdr:nvSpPr>
      <xdr:spPr>
        <a:xfrm>
          <a:off x="8450794" y="12224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110,709</a:t>
          </a:r>
          <a:endParaRPr kumimoji="1" lang="ja-JP" altLang="en-US" sz="1000" b="1">
            <a:solidFill>
              <a:srgbClr val="FF0000"/>
            </a:solidFill>
            <a:latin typeface="ＭＳ Ｐゴシック"/>
          </a:endParaRPr>
        </a:p>
      </xdr:txBody>
    </xdr:sp>
    <xdr:clientData/>
  </xdr:oneCellAnchor>
  <xdr:twoCellAnchor>
    <xdr:from>
      <xdr:col>11</xdr:col>
      <xdr:colOff>257175</xdr:colOff>
      <xdr:row>75</xdr:row>
      <xdr:rowOff>17010</xdr:rowOff>
    </xdr:from>
    <xdr:to>
      <xdr:col>11</xdr:col>
      <xdr:colOff>358775</xdr:colOff>
      <xdr:row>75</xdr:row>
      <xdr:rowOff>118610</xdr:rowOff>
    </xdr:to>
    <xdr:sp macro="" textlink="">
      <xdr:nvSpPr>
        <xdr:cNvPr id="425" name="円/楕円 424"/>
        <xdr:cNvSpPr/>
      </xdr:nvSpPr>
      <xdr:spPr>
        <a:xfrm>
          <a:off x="7810500" y="1287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73</xdr:row>
      <xdr:rowOff>135137</xdr:rowOff>
    </xdr:from>
    <xdr:ext cx="534377" cy="259045"/>
    <xdr:sp macro="" textlink="">
      <xdr:nvSpPr>
        <xdr:cNvPr id="426" name="テキスト ボックス 425"/>
        <xdr:cNvSpPr txBox="1"/>
      </xdr:nvSpPr>
      <xdr:spPr>
        <a:xfrm>
          <a:off x="7594111" y="12650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64,112</a:t>
          </a:r>
          <a:endParaRPr kumimoji="1" lang="ja-JP" altLang="en-US" sz="1000" b="1">
            <a:solidFill>
              <a:srgbClr val="FF0000"/>
            </a:solidFill>
            <a:latin typeface="ＭＳ Ｐゴシック"/>
          </a:endParaRPr>
        </a:p>
      </xdr:txBody>
    </xdr:sp>
    <xdr:clientData/>
  </xdr:oneCellAnchor>
  <xdr:twoCellAnchor>
    <xdr:from>
      <xdr:col>10</xdr:col>
      <xdr:colOff>53975</xdr:colOff>
      <xdr:row>75</xdr:row>
      <xdr:rowOff>155688</xdr:rowOff>
    </xdr:from>
    <xdr:to>
      <xdr:col>10</xdr:col>
      <xdr:colOff>155575</xdr:colOff>
      <xdr:row>76</xdr:row>
      <xdr:rowOff>85838</xdr:rowOff>
    </xdr:to>
    <xdr:sp macro="" textlink="">
      <xdr:nvSpPr>
        <xdr:cNvPr id="427" name="円/楕円 426"/>
        <xdr:cNvSpPr/>
      </xdr:nvSpPr>
      <xdr:spPr>
        <a:xfrm>
          <a:off x="6921500" y="1301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74</xdr:row>
      <xdr:rowOff>102364</xdr:rowOff>
    </xdr:from>
    <xdr:ext cx="534377" cy="259045"/>
    <xdr:sp macro="" textlink="">
      <xdr:nvSpPr>
        <xdr:cNvPr id="428" name="テキスト ボックス 427"/>
        <xdr:cNvSpPr txBox="1"/>
      </xdr:nvSpPr>
      <xdr:spPr>
        <a:xfrm>
          <a:off x="6705111" y="1278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48,946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56,810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39" name="直線コネクタ 43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40" name="テキスト ボックス 439"/>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3" name="直線コネクタ 442"/>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4" name="テキスト ボックス 443"/>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94991</xdr:rowOff>
    </xdr:from>
    <xdr:to>
      <xdr:col>15</xdr:col>
      <xdr:colOff>180340</xdr:colOff>
      <xdr:row>97</xdr:row>
      <xdr:rowOff>92145</xdr:rowOff>
    </xdr:to>
    <xdr:cxnSp macro="">
      <xdr:nvCxnSpPr>
        <xdr:cNvPr id="448" name="直線コネクタ 447"/>
        <xdr:cNvCxnSpPr/>
      </xdr:nvCxnSpPr>
      <xdr:spPr>
        <a:xfrm flipV="1">
          <a:off x="10475595" y="15525491"/>
          <a:ext cx="1270" cy="1197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95972</xdr:rowOff>
    </xdr:from>
    <xdr:ext cx="534377" cy="259045"/>
    <xdr:sp macro="" textlink="">
      <xdr:nvSpPr>
        <xdr:cNvPr id="449" name="土木費最小値テキスト"/>
        <xdr:cNvSpPr txBox="1"/>
      </xdr:nvSpPr>
      <xdr:spPr>
        <a:xfrm>
          <a:off x="10528300" y="1672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18,321</a:t>
          </a:r>
          <a:endParaRPr kumimoji="1" lang="ja-JP" altLang="en-US" sz="1000" b="1">
            <a:latin typeface="ＭＳ Ｐゴシック"/>
          </a:endParaRPr>
        </a:p>
      </xdr:txBody>
    </xdr:sp>
    <xdr:clientData/>
  </xdr:oneCellAnchor>
  <xdr:twoCellAnchor>
    <xdr:from>
      <xdr:col>15</xdr:col>
      <xdr:colOff>92075</xdr:colOff>
      <xdr:row>97</xdr:row>
      <xdr:rowOff>92145</xdr:rowOff>
    </xdr:from>
    <xdr:to>
      <xdr:col>15</xdr:col>
      <xdr:colOff>269875</xdr:colOff>
      <xdr:row>97</xdr:row>
      <xdr:rowOff>92145</xdr:rowOff>
    </xdr:to>
    <xdr:cxnSp macro="">
      <xdr:nvCxnSpPr>
        <xdr:cNvPr id="450" name="直線コネクタ 449"/>
        <xdr:cNvCxnSpPr/>
      </xdr:nvCxnSpPr>
      <xdr:spPr>
        <a:xfrm>
          <a:off x="10388600" y="1672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41668</xdr:rowOff>
    </xdr:from>
    <xdr:ext cx="599010" cy="259045"/>
    <xdr:sp macro="" textlink="">
      <xdr:nvSpPr>
        <xdr:cNvPr id="451" name="土木費最大値テキスト"/>
        <xdr:cNvSpPr txBox="1"/>
      </xdr:nvSpPr>
      <xdr:spPr>
        <a:xfrm>
          <a:off x="10528300" y="15300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227,823</a:t>
          </a:r>
          <a:endParaRPr kumimoji="1" lang="ja-JP" altLang="en-US" sz="1000" b="1">
            <a:latin typeface="ＭＳ Ｐゴシック"/>
          </a:endParaRPr>
        </a:p>
      </xdr:txBody>
    </xdr:sp>
    <xdr:clientData/>
  </xdr:oneCellAnchor>
  <xdr:twoCellAnchor>
    <xdr:from>
      <xdr:col>15</xdr:col>
      <xdr:colOff>92075</xdr:colOff>
      <xdr:row>90</xdr:row>
      <xdr:rowOff>94991</xdr:rowOff>
    </xdr:from>
    <xdr:to>
      <xdr:col>15</xdr:col>
      <xdr:colOff>269875</xdr:colOff>
      <xdr:row>90</xdr:row>
      <xdr:rowOff>94991</xdr:rowOff>
    </xdr:to>
    <xdr:cxnSp macro="">
      <xdr:nvCxnSpPr>
        <xdr:cNvPr id="452" name="直線コネクタ 451"/>
        <xdr:cNvCxnSpPr/>
      </xdr:nvCxnSpPr>
      <xdr:spPr>
        <a:xfrm>
          <a:off x="10388600" y="15525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92</xdr:row>
      <xdr:rowOff>69256</xdr:rowOff>
    </xdr:from>
    <xdr:to>
      <xdr:col>15</xdr:col>
      <xdr:colOff>180975</xdr:colOff>
      <xdr:row>92</xdr:row>
      <xdr:rowOff>125257</xdr:rowOff>
    </xdr:to>
    <xdr:cxnSp macro="">
      <xdr:nvCxnSpPr>
        <xdr:cNvPr id="453" name="直線コネクタ 452"/>
        <xdr:cNvCxnSpPr/>
      </xdr:nvCxnSpPr>
      <xdr:spPr>
        <a:xfrm flipV="1">
          <a:off x="9639300" y="15842656"/>
          <a:ext cx="838200" cy="56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112670</xdr:rowOff>
    </xdr:from>
    <xdr:ext cx="534377" cy="259045"/>
    <xdr:sp macro="" textlink="">
      <xdr:nvSpPr>
        <xdr:cNvPr id="454" name="土木費平均値テキスト"/>
        <xdr:cNvSpPr txBox="1"/>
      </xdr:nvSpPr>
      <xdr:spPr>
        <a:xfrm>
          <a:off x="10528300" y="16228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92,066</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134243</xdr:rowOff>
    </xdr:from>
    <xdr:to>
      <xdr:col>15</xdr:col>
      <xdr:colOff>231775</xdr:colOff>
      <xdr:row>95</xdr:row>
      <xdr:rowOff>64393</xdr:rowOff>
    </xdr:to>
    <xdr:sp macro="" textlink="">
      <xdr:nvSpPr>
        <xdr:cNvPr id="455" name="フローチャート : 判断 454"/>
        <xdr:cNvSpPr/>
      </xdr:nvSpPr>
      <xdr:spPr>
        <a:xfrm>
          <a:off x="10426700" y="1625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92</xdr:row>
      <xdr:rowOff>91357</xdr:rowOff>
    </xdr:from>
    <xdr:to>
      <xdr:col>14</xdr:col>
      <xdr:colOff>28575</xdr:colOff>
      <xdr:row>92</xdr:row>
      <xdr:rowOff>125257</xdr:rowOff>
    </xdr:to>
    <xdr:cxnSp macro="">
      <xdr:nvCxnSpPr>
        <xdr:cNvPr id="456" name="直線コネクタ 455"/>
        <xdr:cNvCxnSpPr/>
      </xdr:nvCxnSpPr>
      <xdr:spPr>
        <a:xfrm>
          <a:off x="8750300" y="15864757"/>
          <a:ext cx="889000" cy="3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151588</xdr:rowOff>
    </xdr:from>
    <xdr:to>
      <xdr:col>14</xdr:col>
      <xdr:colOff>79375</xdr:colOff>
      <xdr:row>95</xdr:row>
      <xdr:rowOff>81738</xdr:rowOff>
    </xdr:to>
    <xdr:sp macro="" textlink="">
      <xdr:nvSpPr>
        <xdr:cNvPr id="457" name="フローチャート : 判断 456"/>
        <xdr:cNvSpPr/>
      </xdr:nvSpPr>
      <xdr:spPr>
        <a:xfrm>
          <a:off x="9588500" y="1626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72865</xdr:rowOff>
    </xdr:from>
    <xdr:ext cx="534377" cy="259045"/>
    <xdr:sp macro="" textlink="">
      <xdr:nvSpPr>
        <xdr:cNvPr id="458" name="テキスト ボックス 457"/>
        <xdr:cNvSpPr txBox="1"/>
      </xdr:nvSpPr>
      <xdr:spPr>
        <a:xfrm>
          <a:off x="9372111" y="1636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89,031</a:t>
          </a:r>
          <a:endParaRPr kumimoji="1" lang="ja-JP" altLang="en-US" sz="1000" b="1">
            <a:solidFill>
              <a:srgbClr val="000080"/>
            </a:solidFill>
            <a:latin typeface="ＭＳ Ｐゴシック"/>
          </a:endParaRPr>
        </a:p>
      </xdr:txBody>
    </xdr:sp>
    <xdr:clientData/>
  </xdr:oneCellAnchor>
  <xdr:twoCellAnchor>
    <xdr:from>
      <xdr:col>11</xdr:col>
      <xdr:colOff>307975</xdr:colOff>
      <xdr:row>92</xdr:row>
      <xdr:rowOff>78063</xdr:rowOff>
    </xdr:from>
    <xdr:to>
      <xdr:col>12</xdr:col>
      <xdr:colOff>511175</xdr:colOff>
      <xdr:row>92</xdr:row>
      <xdr:rowOff>91357</xdr:rowOff>
    </xdr:to>
    <xdr:cxnSp macro="">
      <xdr:nvCxnSpPr>
        <xdr:cNvPr id="459" name="直線コネクタ 458"/>
        <xdr:cNvCxnSpPr/>
      </xdr:nvCxnSpPr>
      <xdr:spPr>
        <a:xfrm>
          <a:off x="7861300" y="15851463"/>
          <a:ext cx="889000" cy="13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94</xdr:row>
      <xdr:rowOff>119492</xdr:rowOff>
    </xdr:from>
    <xdr:to>
      <xdr:col>12</xdr:col>
      <xdr:colOff>561975</xdr:colOff>
      <xdr:row>95</xdr:row>
      <xdr:rowOff>49642</xdr:rowOff>
    </xdr:to>
    <xdr:sp macro="" textlink="">
      <xdr:nvSpPr>
        <xdr:cNvPr id="460" name="フローチャート : 判断 459"/>
        <xdr:cNvSpPr/>
      </xdr:nvSpPr>
      <xdr:spPr>
        <a:xfrm>
          <a:off x="8699500" y="16235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40769</xdr:rowOff>
    </xdr:from>
    <xdr:ext cx="534377" cy="259045"/>
    <xdr:sp macro="" textlink="">
      <xdr:nvSpPr>
        <xdr:cNvPr id="461" name="テキスト ボックス 460"/>
        <xdr:cNvSpPr txBox="1"/>
      </xdr:nvSpPr>
      <xdr:spPr>
        <a:xfrm>
          <a:off x="8483111" y="16328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94,647</a:t>
          </a:r>
          <a:endParaRPr kumimoji="1" lang="ja-JP" altLang="en-US" sz="1000" b="1">
            <a:solidFill>
              <a:srgbClr val="000080"/>
            </a:solidFill>
            <a:latin typeface="ＭＳ Ｐゴシック"/>
          </a:endParaRPr>
        </a:p>
      </xdr:txBody>
    </xdr:sp>
    <xdr:clientData/>
  </xdr:oneCellAnchor>
  <xdr:twoCellAnchor>
    <xdr:from>
      <xdr:col>10</xdr:col>
      <xdr:colOff>104775</xdr:colOff>
      <xdr:row>92</xdr:row>
      <xdr:rowOff>69617</xdr:rowOff>
    </xdr:from>
    <xdr:to>
      <xdr:col>11</xdr:col>
      <xdr:colOff>307975</xdr:colOff>
      <xdr:row>92</xdr:row>
      <xdr:rowOff>78063</xdr:rowOff>
    </xdr:to>
    <xdr:cxnSp macro="">
      <xdr:nvCxnSpPr>
        <xdr:cNvPr id="462" name="直線コネクタ 461"/>
        <xdr:cNvCxnSpPr/>
      </xdr:nvCxnSpPr>
      <xdr:spPr>
        <a:xfrm>
          <a:off x="6972300" y="15843017"/>
          <a:ext cx="889000" cy="8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94</xdr:row>
      <xdr:rowOff>130333</xdr:rowOff>
    </xdr:from>
    <xdr:to>
      <xdr:col>11</xdr:col>
      <xdr:colOff>358775</xdr:colOff>
      <xdr:row>95</xdr:row>
      <xdr:rowOff>60483</xdr:rowOff>
    </xdr:to>
    <xdr:sp macro="" textlink="">
      <xdr:nvSpPr>
        <xdr:cNvPr id="463" name="フローチャート : 判断 462"/>
        <xdr:cNvSpPr/>
      </xdr:nvSpPr>
      <xdr:spPr>
        <a:xfrm>
          <a:off x="7810500" y="16246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51610</xdr:rowOff>
    </xdr:from>
    <xdr:ext cx="534377" cy="259045"/>
    <xdr:sp macro="" textlink="">
      <xdr:nvSpPr>
        <xdr:cNvPr id="464" name="テキスト ボックス 463"/>
        <xdr:cNvSpPr txBox="1"/>
      </xdr:nvSpPr>
      <xdr:spPr>
        <a:xfrm>
          <a:off x="7594111" y="16339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92,750</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26527</xdr:rowOff>
    </xdr:from>
    <xdr:to>
      <xdr:col>10</xdr:col>
      <xdr:colOff>155575</xdr:colOff>
      <xdr:row>95</xdr:row>
      <xdr:rowOff>128127</xdr:rowOff>
    </xdr:to>
    <xdr:sp macro="" textlink="">
      <xdr:nvSpPr>
        <xdr:cNvPr id="465" name="フローチャート : 判断 464"/>
        <xdr:cNvSpPr/>
      </xdr:nvSpPr>
      <xdr:spPr>
        <a:xfrm>
          <a:off x="6921500" y="16314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119254</xdr:rowOff>
    </xdr:from>
    <xdr:ext cx="534377" cy="259045"/>
    <xdr:sp macro="" textlink="">
      <xdr:nvSpPr>
        <xdr:cNvPr id="466" name="テキスト ボックス 465"/>
        <xdr:cNvSpPr txBox="1"/>
      </xdr:nvSpPr>
      <xdr:spPr>
        <a:xfrm>
          <a:off x="6705111" y="1640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80,914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92</xdr:row>
      <xdr:rowOff>18456</xdr:rowOff>
    </xdr:from>
    <xdr:to>
      <xdr:col>15</xdr:col>
      <xdr:colOff>231775</xdr:colOff>
      <xdr:row>92</xdr:row>
      <xdr:rowOff>120056</xdr:rowOff>
    </xdr:to>
    <xdr:sp macro="" textlink="">
      <xdr:nvSpPr>
        <xdr:cNvPr id="472" name="円/楕円 471"/>
        <xdr:cNvSpPr/>
      </xdr:nvSpPr>
      <xdr:spPr>
        <a:xfrm>
          <a:off x="10426700" y="1579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91</xdr:row>
      <xdr:rowOff>41333</xdr:rowOff>
    </xdr:from>
    <xdr:ext cx="599010" cy="259045"/>
    <xdr:sp macro="" textlink="">
      <xdr:nvSpPr>
        <xdr:cNvPr id="473" name="土木費該当値テキスト"/>
        <xdr:cNvSpPr txBox="1"/>
      </xdr:nvSpPr>
      <xdr:spPr>
        <a:xfrm>
          <a:off x="10528300" y="15643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172,326</a:t>
          </a:r>
          <a:endParaRPr kumimoji="1" lang="ja-JP" altLang="en-US" sz="1000" b="1">
            <a:solidFill>
              <a:srgbClr val="FF0000"/>
            </a:solidFill>
            <a:latin typeface="ＭＳ Ｐゴシック"/>
          </a:endParaRPr>
        </a:p>
      </xdr:txBody>
    </xdr:sp>
    <xdr:clientData/>
  </xdr:oneCellAnchor>
  <xdr:twoCellAnchor>
    <xdr:from>
      <xdr:col>13</xdr:col>
      <xdr:colOff>663575</xdr:colOff>
      <xdr:row>92</xdr:row>
      <xdr:rowOff>74457</xdr:rowOff>
    </xdr:from>
    <xdr:to>
      <xdr:col>14</xdr:col>
      <xdr:colOff>79375</xdr:colOff>
      <xdr:row>93</xdr:row>
      <xdr:rowOff>4607</xdr:rowOff>
    </xdr:to>
    <xdr:sp macro="" textlink="">
      <xdr:nvSpPr>
        <xdr:cNvPr id="474" name="円/楕円 473"/>
        <xdr:cNvSpPr/>
      </xdr:nvSpPr>
      <xdr:spPr>
        <a:xfrm>
          <a:off x="9588500" y="158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91</xdr:row>
      <xdr:rowOff>21134</xdr:rowOff>
    </xdr:from>
    <xdr:ext cx="599010" cy="259045"/>
    <xdr:sp macro="" textlink="">
      <xdr:nvSpPr>
        <xdr:cNvPr id="475" name="テキスト ボックス 474"/>
        <xdr:cNvSpPr txBox="1"/>
      </xdr:nvSpPr>
      <xdr:spPr>
        <a:xfrm>
          <a:off x="9339794" y="15623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162,527</a:t>
          </a:r>
          <a:endParaRPr kumimoji="1" lang="ja-JP" altLang="en-US" sz="1000" b="1">
            <a:solidFill>
              <a:srgbClr val="FF0000"/>
            </a:solidFill>
            <a:latin typeface="ＭＳ Ｐゴシック"/>
          </a:endParaRPr>
        </a:p>
      </xdr:txBody>
    </xdr:sp>
    <xdr:clientData/>
  </xdr:oneCellAnchor>
  <xdr:twoCellAnchor>
    <xdr:from>
      <xdr:col>12</xdr:col>
      <xdr:colOff>460375</xdr:colOff>
      <xdr:row>92</xdr:row>
      <xdr:rowOff>40557</xdr:rowOff>
    </xdr:from>
    <xdr:to>
      <xdr:col>12</xdr:col>
      <xdr:colOff>561975</xdr:colOff>
      <xdr:row>92</xdr:row>
      <xdr:rowOff>142157</xdr:rowOff>
    </xdr:to>
    <xdr:sp macro="" textlink="">
      <xdr:nvSpPr>
        <xdr:cNvPr id="476" name="円/楕円 475"/>
        <xdr:cNvSpPr/>
      </xdr:nvSpPr>
      <xdr:spPr>
        <a:xfrm>
          <a:off x="8699500" y="1581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90</xdr:row>
      <xdr:rowOff>158684</xdr:rowOff>
    </xdr:from>
    <xdr:ext cx="599010" cy="259045"/>
    <xdr:sp macro="" textlink="">
      <xdr:nvSpPr>
        <xdr:cNvPr id="477" name="テキスト ボックス 476"/>
        <xdr:cNvSpPr txBox="1"/>
      </xdr:nvSpPr>
      <xdr:spPr>
        <a:xfrm>
          <a:off x="8450794" y="15589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168,459</a:t>
          </a:r>
          <a:endParaRPr kumimoji="1" lang="ja-JP" altLang="en-US" sz="1000" b="1">
            <a:solidFill>
              <a:srgbClr val="FF0000"/>
            </a:solidFill>
            <a:latin typeface="ＭＳ Ｐゴシック"/>
          </a:endParaRPr>
        </a:p>
      </xdr:txBody>
    </xdr:sp>
    <xdr:clientData/>
  </xdr:oneCellAnchor>
  <xdr:twoCellAnchor>
    <xdr:from>
      <xdr:col>11</xdr:col>
      <xdr:colOff>257175</xdr:colOff>
      <xdr:row>92</xdr:row>
      <xdr:rowOff>27263</xdr:rowOff>
    </xdr:from>
    <xdr:to>
      <xdr:col>11</xdr:col>
      <xdr:colOff>358775</xdr:colOff>
      <xdr:row>92</xdr:row>
      <xdr:rowOff>128863</xdr:rowOff>
    </xdr:to>
    <xdr:sp macro="" textlink="">
      <xdr:nvSpPr>
        <xdr:cNvPr id="478" name="円/楕円 477"/>
        <xdr:cNvSpPr/>
      </xdr:nvSpPr>
      <xdr:spPr>
        <a:xfrm>
          <a:off x="7810500" y="1580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90</xdr:row>
      <xdr:rowOff>145390</xdr:rowOff>
    </xdr:from>
    <xdr:ext cx="599010" cy="259045"/>
    <xdr:sp macro="" textlink="">
      <xdr:nvSpPr>
        <xdr:cNvPr id="479" name="テキスト ボックス 478"/>
        <xdr:cNvSpPr txBox="1"/>
      </xdr:nvSpPr>
      <xdr:spPr>
        <a:xfrm>
          <a:off x="7561794" y="15575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170,785</a:t>
          </a:r>
          <a:endParaRPr kumimoji="1" lang="ja-JP" altLang="en-US" sz="1000" b="1">
            <a:solidFill>
              <a:srgbClr val="FF0000"/>
            </a:solidFill>
            <a:latin typeface="ＭＳ Ｐゴシック"/>
          </a:endParaRPr>
        </a:p>
      </xdr:txBody>
    </xdr:sp>
    <xdr:clientData/>
  </xdr:oneCellAnchor>
  <xdr:twoCellAnchor>
    <xdr:from>
      <xdr:col>10</xdr:col>
      <xdr:colOff>53975</xdr:colOff>
      <xdr:row>92</xdr:row>
      <xdr:rowOff>18817</xdr:rowOff>
    </xdr:from>
    <xdr:to>
      <xdr:col>10</xdr:col>
      <xdr:colOff>155575</xdr:colOff>
      <xdr:row>92</xdr:row>
      <xdr:rowOff>120417</xdr:rowOff>
    </xdr:to>
    <xdr:sp macro="" textlink="">
      <xdr:nvSpPr>
        <xdr:cNvPr id="480" name="円/楕円 479"/>
        <xdr:cNvSpPr/>
      </xdr:nvSpPr>
      <xdr:spPr>
        <a:xfrm>
          <a:off x="6921500" y="1579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90</xdr:row>
      <xdr:rowOff>136944</xdr:rowOff>
    </xdr:from>
    <xdr:ext cx="599010" cy="259045"/>
    <xdr:sp macro="" textlink="">
      <xdr:nvSpPr>
        <xdr:cNvPr id="481" name="テキスト ボックス 480"/>
        <xdr:cNvSpPr txBox="1"/>
      </xdr:nvSpPr>
      <xdr:spPr>
        <a:xfrm>
          <a:off x="6672794" y="15567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172,263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18,949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139700</xdr:rowOff>
    </xdr:from>
    <xdr:to>
      <xdr:col>24</xdr:col>
      <xdr:colOff>644525</xdr:colOff>
      <xdr:row>39</xdr:row>
      <xdr:rowOff>139700</xdr:rowOff>
    </xdr:to>
    <xdr:cxnSp macro="">
      <xdr:nvCxnSpPr>
        <xdr:cNvPr id="492" name="直線コネクタ 491"/>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168927</xdr:rowOff>
    </xdr:from>
    <xdr:ext cx="248786" cy="259045"/>
    <xdr:sp macro="" textlink="">
      <xdr:nvSpPr>
        <xdr:cNvPr id="493" name="テキスト ボックス 492"/>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494" name="直線コネクタ 49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495" name="テキスト ボックス 494"/>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36</xdr:row>
      <xdr:rowOff>82550</xdr:rowOff>
    </xdr:from>
    <xdr:to>
      <xdr:col>24</xdr:col>
      <xdr:colOff>644525</xdr:colOff>
      <xdr:row>36</xdr:row>
      <xdr:rowOff>82550</xdr:rowOff>
    </xdr:to>
    <xdr:cxnSp macro="">
      <xdr:nvCxnSpPr>
        <xdr:cNvPr id="496" name="直線コネクタ 495"/>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111777</xdr:rowOff>
    </xdr:from>
    <xdr:ext cx="531299" cy="259045"/>
    <xdr:sp macro="" textlink="">
      <xdr:nvSpPr>
        <xdr:cNvPr id="497" name="テキスト ボックス 496"/>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8" name="直線コネクタ 49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9" name="テキスト ボックス 49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33</xdr:row>
      <xdr:rowOff>25400</xdr:rowOff>
    </xdr:from>
    <xdr:to>
      <xdr:col>24</xdr:col>
      <xdr:colOff>644525</xdr:colOff>
      <xdr:row>33</xdr:row>
      <xdr:rowOff>25400</xdr:rowOff>
    </xdr:to>
    <xdr:cxnSp macro="">
      <xdr:nvCxnSpPr>
        <xdr:cNvPr id="500" name="直線コネクタ 499"/>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54627</xdr:rowOff>
    </xdr:from>
    <xdr:ext cx="595419" cy="259045"/>
    <xdr:sp macro="" textlink="">
      <xdr:nvSpPr>
        <xdr:cNvPr id="501" name="テキスト ボックス 500"/>
        <xdr:cNvSpPr txBox="1"/>
      </xdr:nvSpPr>
      <xdr:spPr>
        <a:xfrm>
          <a:off x="11850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502" name="直線コネクタ 501"/>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503" name="テキスト ボックス 502"/>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29</xdr:row>
      <xdr:rowOff>139700</xdr:rowOff>
    </xdr:from>
    <xdr:to>
      <xdr:col>24</xdr:col>
      <xdr:colOff>644525</xdr:colOff>
      <xdr:row>29</xdr:row>
      <xdr:rowOff>139700</xdr:rowOff>
    </xdr:to>
    <xdr:cxnSp macro="">
      <xdr:nvCxnSpPr>
        <xdr:cNvPr id="504" name="直線コネクタ 503"/>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28</xdr:row>
      <xdr:rowOff>168927</xdr:rowOff>
    </xdr:from>
    <xdr:ext cx="595419" cy="259045"/>
    <xdr:sp macro="" textlink="">
      <xdr:nvSpPr>
        <xdr:cNvPr id="505" name="テキスト ボックス 504"/>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116421</xdr:rowOff>
    </xdr:from>
    <xdr:to>
      <xdr:col>23</xdr:col>
      <xdr:colOff>516889</xdr:colOff>
      <xdr:row>38</xdr:row>
      <xdr:rowOff>125708</xdr:rowOff>
    </xdr:to>
    <xdr:cxnSp macro="">
      <xdr:nvCxnSpPr>
        <xdr:cNvPr id="509" name="直線コネクタ 508"/>
        <xdr:cNvCxnSpPr/>
      </xdr:nvCxnSpPr>
      <xdr:spPr>
        <a:xfrm flipV="1">
          <a:off x="16317595" y="5259921"/>
          <a:ext cx="1269" cy="1380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129535</xdr:rowOff>
    </xdr:from>
    <xdr:ext cx="534377" cy="259045"/>
    <xdr:sp macro="" textlink="">
      <xdr:nvSpPr>
        <xdr:cNvPr id="510" name="消防費最小値テキスト"/>
        <xdr:cNvSpPr txBox="1"/>
      </xdr:nvSpPr>
      <xdr:spPr>
        <a:xfrm>
          <a:off x="16370300" y="664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19,469</a:t>
          </a:r>
          <a:endParaRPr kumimoji="1" lang="ja-JP" altLang="en-US" sz="1000" b="1">
            <a:latin typeface="ＭＳ Ｐゴシック"/>
          </a:endParaRPr>
        </a:p>
      </xdr:txBody>
    </xdr:sp>
    <xdr:clientData/>
  </xdr:oneCellAnchor>
  <xdr:twoCellAnchor>
    <xdr:from>
      <xdr:col>23</xdr:col>
      <xdr:colOff>428625</xdr:colOff>
      <xdr:row>38</xdr:row>
      <xdr:rowOff>125708</xdr:rowOff>
    </xdr:from>
    <xdr:to>
      <xdr:col>23</xdr:col>
      <xdr:colOff>606425</xdr:colOff>
      <xdr:row>38</xdr:row>
      <xdr:rowOff>125708</xdr:rowOff>
    </xdr:to>
    <xdr:cxnSp macro="">
      <xdr:nvCxnSpPr>
        <xdr:cNvPr id="511" name="直線コネクタ 510"/>
        <xdr:cNvCxnSpPr/>
      </xdr:nvCxnSpPr>
      <xdr:spPr>
        <a:xfrm>
          <a:off x="16230600" y="6640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63098</xdr:rowOff>
    </xdr:from>
    <xdr:ext cx="599010" cy="259045"/>
    <xdr:sp macro="" textlink="">
      <xdr:nvSpPr>
        <xdr:cNvPr id="512" name="消防費最大値テキスト"/>
        <xdr:cNvSpPr txBox="1"/>
      </xdr:nvSpPr>
      <xdr:spPr>
        <a:xfrm>
          <a:off x="16370300" y="5035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164,444</a:t>
          </a:r>
          <a:endParaRPr kumimoji="1" lang="ja-JP" altLang="en-US" sz="1000" b="1">
            <a:latin typeface="ＭＳ Ｐゴシック"/>
          </a:endParaRPr>
        </a:p>
      </xdr:txBody>
    </xdr:sp>
    <xdr:clientData/>
  </xdr:oneCellAnchor>
  <xdr:twoCellAnchor>
    <xdr:from>
      <xdr:col>23</xdr:col>
      <xdr:colOff>428625</xdr:colOff>
      <xdr:row>30</xdr:row>
      <xdr:rowOff>116421</xdr:rowOff>
    </xdr:from>
    <xdr:to>
      <xdr:col>23</xdr:col>
      <xdr:colOff>606425</xdr:colOff>
      <xdr:row>30</xdr:row>
      <xdr:rowOff>116421</xdr:rowOff>
    </xdr:to>
    <xdr:cxnSp macro="">
      <xdr:nvCxnSpPr>
        <xdr:cNvPr id="513" name="直線コネクタ 512"/>
        <xdr:cNvCxnSpPr/>
      </xdr:nvCxnSpPr>
      <xdr:spPr>
        <a:xfrm>
          <a:off x="16230600" y="5259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100228</xdr:rowOff>
    </xdr:from>
    <xdr:to>
      <xdr:col>23</xdr:col>
      <xdr:colOff>517525</xdr:colOff>
      <xdr:row>37</xdr:row>
      <xdr:rowOff>122793</xdr:rowOff>
    </xdr:to>
    <xdr:cxnSp macro="">
      <xdr:nvCxnSpPr>
        <xdr:cNvPr id="514" name="直線コネクタ 513"/>
        <xdr:cNvCxnSpPr/>
      </xdr:nvCxnSpPr>
      <xdr:spPr>
        <a:xfrm flipV="1">
          <a:off x="15481300" y="6100978"/>
          <a:ext cx="838200" cy="365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167863</xdr:rowOff>
    </xdr:from>
    <xdr:ext cx="534377" cy="259045"/>
    <xdr:sp macro="" textlink="">
      <xdr:nvSpPr>
        <xdr:cNvPr id="515" name="消防費平均値テキスト"/>
        <xdr:cNvSpPr txBox="1"/>
      </xdr:nvSpPr>
      <xdr:spPr>
        <a:xfrm>
          <a:off x="16370300" y="63400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43,445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17986</xdr:rowOff>
    </xdr:from>
    <xdr:to>
      <xdr:col>23</xdr:col>
      <xdr:colOff>568325</xdr:colOff>
      <xdr:row>37</xdr:row>
      <xdr:rowOff>119586</xdr:rowOff>
    </xdr:to>
    <xdr:sp macro="" textlink="">
      <xdr:nvSpPr>
        <xdr:cNvPr id="516" name="フローチャート : 判断 515"/>
        <xdr:cNvSpPr/>
      </xdr:nvSpPr>
      <xdr:spPr>
        <a:xfrm>
          <a:off x="16268700" y="636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122793</xdr:rowOff>
    </xdr:from>
    <xdr:to>
      <xdr:col>22</xdr:col>
      <xdr:colOff>365125</xdr:colOff>
      <xdr:row>37</xdr:row>
      <xdr:rowOff>144625</xdr:rowOff>
    </xdr:to>
    <xdr:cxnSp macro="">
      <xdr:nvCxnSpPr>
        <xdr:cNvPr id="517" name="直線コネクタ 516"/>
        <xdr:cNvCxnSpPr/>
      </xdr:nvCxnSpPr>
      <xdr:spPr>
        <a:xfrm flipV="1">
          <a:off x="14592300" y="6466443"/>
          <a:ext cx="8890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166167</xdr:rowOff>
    </xdr:from>
    <xdr:to>
      <xdr:col>22</xdr:col>
      <xdr:colOff>415925</xdr:colOff>
      <xdr:row>37</xdr:row>
      <xdr:rowOff>96317</xdr:rowOff>
    </xdr:to>
    <xdr:sp macro="" textlink="">
      <xdr:nvSpPr>
        <xdr:cNvPr id="518" name="フローチャート : 判断 517"/>
        <xdr:cNvSpPr/>
      </xdr:nvSpPr>
      <xdr:spPr>
        <a:xfrm>
          <a:off x="15430500" y="6338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112844</xdr:rowOff>
    </xdr:from>
    <xdr:ext cx="534377" cy="259045"/>
    <xdr:sp macro="" textlink="">
      <xdr:nvSpPr>
        <xdr:cNvPr id="519" name="テキスト ボックス 518"/>
        <xdr:cNvSpPr txBox="1"/>
      </xdr:nvSpPr>
      <xdr:spPr>
        <a:xfrm>
          <a:off x="15214111" y="611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45,888</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144625</xdr:rowOff>
    </xdr:from>
    <xdr:to>
      <xdr:col>21</xdr:col>
      <xdr:colOff>161925</xdr:colOff>
      <xdr:row>37</xdr:row>
      <xdr:rowOff>157016</xdr:rowOff>
    </xdr:to>
    <xdr:cxnSp macro="">
      <xdr:nvCxnSpPr>
        <xdr:cNvPr id="520" name="直線コネクタ 519"/>
        <xdr:cNvCxnSpPr/>
      </xdr:nvCxnSpPr>
      <xdr:spPr>
        <a:xfrm flipV="1">
          <a:off x="13703300" y="6488275"/>
          <a:ext cx="889000" cy="1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151193</xdr:rowOff>
    </xdr:from>
    <xdr:to>
      <xdr:col>21</xdr:col>
      <xdr:colOff>212725</xdr:colOff>
      <xdr:row>37</xdr:row>
      <xdr:rowOff>81343</xdr:rowOff>
    </xdr:to>
    <xdr:sp macro="" textlink="">
      <xdr:nvSpPr>
        <xdr:cNvPr id="521" name="フローチャート : 判断 520"/>
        <xdr:cNvSpPr/>
      </xdr:nvSpPr>
      <xdr:spPr>
        <a:xfrm>
          <a:off x="14541500" y="632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97870</xdr:rowOff>
    </xdr:from>
    <xdr:ext cx="534377" cy="259045"/>
    <xdr:sp macro="" textlink="">
      <xdr:nvSpPr>
        <xdr:cNvPr id="522" name="テキスト ボックス 521"/>
        <xdr:cNvSpPr txBox="1"/>
      </xdr:nvSpPr>
      <xdr:spPr>
        <a:xfrm>
          <a:off x="14325111" y="6098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47,460</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154464</xdr:rowOff>
    </xdr:from>
    <xdr:to>
      <xdr:col>19</xdr:col>
      <xdr:colOff>644525</xdr:colOff>
      <xdr:row>37</xdr:row>
      <xdr:rowOff>157016</xdr:rowOff>
    </xdr:to>
    <xdr:cxnSp macro="">
      <xdr:nvCxnSpPr>
        <xdr:cNvPr id="523" name="直線コネクタ 522"/>
        <xdr:cNvCxnSpPr/>
      </xdr:nvCxnSpPr>
      <xdr:spPr>
        <a:xfrm>
          <a:off x="12814300" y="6498114"/>
          <a:ext cx="889000" cy="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69364</xdr:rowOff>
    </xdr:from>
    <xdr:to>
      <xdr:col>20</xdr:col>
      <xdr:colOff>9525</xdr:colOff>
      <xdr:row>37</xdr:row>
      <xdr:rowOff>170965</xdr:rowOff>
    </xdr:to>
    <xdr:sp macro="" textlink="">
      <xdr:nvSpPr>
        <xdr:cNvPr id="524" name="フローチャート : 判断 523"/>
        <xdr:cNvSpPr/>
      </xdr:nvSpPr>
      <xdr:spPr>
        <a:xfrm>
          <a:off x="13652500" y="64130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16041</xdr:rowOff>
    </xdr:from>
    <xdr:ext cx="534377" cy="259045"/>
    <xdr:sp macro="" textlink="">
      <xdr:nvSpPr>
        <xdr:cNvPr id="525" name="テキスト ボックス 524"/>
        <xdr:cNvSpPr txBox="1"/>
      </xdr:nvSpPr>
      <xdr:spPr>
        <a:xfrm>
          <a:off x="13436111" y="6188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38,051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101273</xdr:rowOff>
    </xdr:from>
    <xdr:to>
      <xdr:col>18</xdr:col>
      <xdr:colOff>492125</xdr:colOff>
      <xdr:row>38</xdr:row>
      <xdr:rowOff>31423</xdr:rowOff>
    </xdr:to>
    <xdr:sp macro="" textlink="">
      <xdr:nvSpPr>
        <xdr:cNvPr id="526" name="フローチャート : 判断 525"/>
        <xdr:cNvSpPr/>
      </xdr:nvSpPr>
      <xdr:spPr>
        <a:xfrm>
          <a:off x="12763500" y="6444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47950</xdr:rowOff>
    </xdr:from>
    <xdr:ext cx="534377" cy="259045"/>
    <xdr:sp macro="" textlink="">
      <xdr:nvSpPr>
        <xdr:cNvPr id="527" name="テキスト ボックス 526"/>
        <xdr:cNvSpPr txBox="1"/>
      </xdr:nvSpPr>
      <xdr:spPr>
        <a:xfrm>
          <a:off x="12547111" y="6220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49428</xdr:rowOff>
    </xdr:from>
    <xdr:to>
      <xdr:col>23</xdr:col>
      <xdr:colOff>568325</xdr:colOff>
      <xdr:row>35</xdr:row>
      <xdr:rowOff>151028</xdr:rowOff>
    </xdr:to>
    <xdr:sp macro="" textlink="">
      <xdr:nvSpPr>
        <xdr:cNvPr id="533" name="円/楕円 532"/>
        <xdr:cNvSpPr/>
      </xdr:nvSpPr>
      <xdr:spPr>
        <a:xfrm>
          <a:off x="16268700" y="605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72305</xdr:rowOff>
    </xdr:from>
    <xdr:ext cx="534377" cy="259045"/>
    <xdr:sp macro="" textlink="">
      <xdr:nvSpPr>
        <xdr:cNvPr id="534" name="消防費該当値テキスト"/>
        <xdr:cNvSpPr txBox="1"/>
      </xdr:nvSpPr>
      <xdr:spPr>
        <a:xfrm>
          <a:off x="16370300" y="590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76,144</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71993</xdr:rowOff>
    </xdr:from>
    <xdr:to>
      <xdr:col>22</xdr:col>
      <xdr:colOff>415925</xdr:colOff>
      <xdr:row>38</xdr:row>
      <xdr:rowOff>2143</xdr:rowOff>
    </xdr:to>
    <xdr:sp macro="" textlink="">
      <xdr:nvSpPr>
        <xdr:cNvPr id="535" name="円/楕円 534"/>
        <xdr:cNvSpPr/>
      </xdr:nvSpPr>
      <xdr:spPr>
        <a:xfrm>
          <a:off x="15430500" y="641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164720</xdr:rowOff>
    </xdr:from>
    <xdr:ext cx="534377" cy="259045"/>
    <xdr:sp macro="" textlink="">
      <xdr:nvSpPr>
        <xdr:cNvPr id="536" name="テキスト ボックス 535"/>
        <xdr:cNvSpPr txBox="1"/>
      </xdr:nvSpPr>
      <xdr:spPr>
        <a:xfrm>
          <a:off x="15214111" y="6508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37,775</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93825</xdr:rowOff>
    </xdr:from>
    <xdr:to>
      <xdr:col>21</xdr:col>
      <xdr:colOff>212725</xdr:colOff>
      <xdr:row>38</xdr:row>
      <xdr:rowOff>23975</xdr:rowOff>
    </xdr:to>
    <xdr:sp macro="" textlink="">
      <xdr:nvSpPr>
        <xdr:cNvPr id="537" name="円/楕円 536"/>
        <xdr:cNvSpPr/>
      </xdr:nvSpPr>
      <xdr:spPr>
        <a:xfrm>
          <a:off x="14541500" y="643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15102</xdr:rowOff>
    </xdr:from>
    <xdr:ext cx="534377" cy="259045"/>
    <xdr:sp macro="" textlink="">
      <xdr:nvSpPr>
        <xdr:cNvPr id="538" name="テキスト ボックス 537"/>
        <xdr:cNvSpPr txBox="1"/>
      </xdr:nvSpPr>
      <xdr:spPr>
        <a:xfrm>
          <a:off x="14325111" y="653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35,483</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106216</xdr:rowOff>
    </xdr:from>
    <xdr:to>
      <xdr:col>20</xdr:col>
      <xdr:colOff>9525</xdr:colOff>
      <xdr:row>38</xdr:row>
      <xdr:rowOff>36367</xdr:rowOff>
    </xdr:to>
    <xdr:sp macro="" textlink="">
      <xdr:nvSpPr>
        <xdr:cNvPr id="539" name="円/楕円 538"/>
        <xdr:cNvSpPr/>
      </xdr:nvSpPr>
      <xdr:spPr>
        <a:xfrm>
          <a:off x="13652500" y="644986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27494</xdr:rowOff>
    </xdr:from>
    <xdr:ext cx="534377" cy="259045"/>
    <xdr:sp macro="" textlink="">
      <xdr:nvSpPr>
        <xdr:cNvPr id="540" name="テキスト ボックス 539"/>
        <xdr:cNvSpPr txBox="1"/>
      </xdr:nvSpPr>
      <xdr:spPr>
        <a:xfrm>
          <a:off x="13436111" y="654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34,182</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103664</xdr:rowOff>
    </xdr:from>
    <xdr:to>
      <xdr:col>18</xdr:col>
      <xdr:colOff>492125</xdr:colOff>
      <xdr:row>38</xdr:row>
      <xdr:rowOff>33813</xdr:rowOff>
    </xdr:to>
    <xdr:sp macro="" textlink="">
      <xdr:nvSpPr>
        <xdr:cNvPr id="541" name="円/楕円 540"/>
        <xdr:cNvSpPr/>
      </xdr:nvSpPr>
      <xdr:spPr>
        <a:xfrm>
          <a:off x="12763500" y="644731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24940</xdr:rowOff>
    </xdr:from>
    <xdr:ext cx="534377" cy="259045"/>
    <xdr:sp macro="" textlink="">
      <xdr:nvSpPr>
        <xdr:cNvPr id="542" name="テキスト ボックス 541"/>
        <xdr:cNvSpPr txBox="1"/>
      </xdr:nvSpPr>
      <xdr:spPr>
        <a:xfrm>
          <a:off x="12547111" y="6540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34,450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63,395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4" name="テキスト ボックス 55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6" name="テキスト ボックス 55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8" name="テキスト ボックス 55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0" name="テキスト ボックス 55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105159</xdr:rowOff>
    </xdr:from>
    <xdr:to>
      <xdr:col>23</xdr:col>
      <xdr:colOff>516889</xdr:colOff>
      <xdr:row>57</xdr:row>
      <xdr:rowOff>141246</xdr:rowOff>
    </xdr:to>
    <xdr:cxnSp macro="">
      <xdr:nvCxnSpPr>
        <xdr:cNvPr id="564" name="直線コネクタ 563"/>
        <xdr:cNvCxnSpPr/>
      </xdr:nvCxnSpPr>
      <xdr:spPr>
        <a:xfrm flipV="1">
          <a:off x="16317595" y="8849109"/>
          <a:ext cx="1269" cy="1064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145073</xdr:rowOff>
    </xdr:from>
    <xdr:ext cx="534377" cy="259045"/>
    <xdr:sp macro="" textlink="">
      <xdr:nvSpPr>
        <xdr:cNvPr id="565" name="教育費最小値テキスト"/>
        <xdr:cNvSpPr txBox="1"/>
      </xdr:nvSpPr>
      <xdr:spPr>
        <a:xfrm>
          <a:off x="16370300" y="9917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37,162</a:t>
          </a:r>
          <a:endParaRPr kumimoji="1" lang="ja-JP" altLang="en-US" sz="1000" b="1">
            <a:latin typeface="ＭＳ Ｐゴシック"/>
          </a:endParaRPr>
        </a:p>
      </xdr:txBody>
    </xdr:sp>
    <xdr:clientData/>
  </xdr:oneCellAnchor>
  <xdr:twoCellAnchor>
    <xdr:from>
      <xdr:col>23</xdr:col>
      <xdr:colOff>428625</xdr:colOff>
      <xdr:row>57</xdr:row>
      <xdr:rowOff>141246</xdr:rowOff>
    </xdr:from>
    <xdr:to>
      <xdr:col>23</xdr:col>
      <xdr:colOff>606425</xdr:colOff>
      <xdr:row>57</xdr:row>
      <xdr:rowOff>141246</xdr:rowOff>
    </xdr:to>
    <xdr:cxnSp macro="">
      <xdr:nvCxnSpPr>
        <xdr:cNvPr id="566" name="直線コネクタ 565"/>
        <xdr:cNvCxnSpPr/>
      </xdr:nvCxnSpPr>
      <xdr:spPr>
        <a:xfrm>
          <a:off x="16230600" y="9913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51836</xdr:rowOff>
    </xdr:from>
    <xdr:ext cx="599010" cy="259045"/>
    <xdr:sp macro="" textlink="">
      <xdr:nvSpPr>
        <xdr:cNvPr id="567" name="教育費最大値テキスト"/>
        <xdr:cNvSpPr txBox="1"/>
      </xdr:nvSpPr>
      <xdr:spPr>
        <a:xfrm>
          <a:off x="16370300" y="8624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270,055</a:t>
          </a:r>
          <a:endParaRPr kumimoji="1" lang="ja-JP" altLang="en-US" sz="1000" b="1">
            <a:latin typeface="ＭＳ Ｐゴシック"/>
          </a:endParaRPr>
        </a:p>
      </xdr:txBody>
    </xdr:sp>
    <xdr:clientData/>
  </xdr:oneCellAnchor>
  <xdr:twoCellAnchor>
    <xdr:from>
      <xdr:col>23</xdr:col>
      <xdr:colOff>428625</xdr:colOff>
      <xdr:row>51</xdr:row>
      <xdr:rowOff>105159</xdr:rowOff>
    </xdr:from>
    <xdr:to>
      <xdr:col>23</xdr:col>
      <xdr:colOff>606425</xdr:colOff>
      <xdr:row>51</xdr:row>
      <xdr:rowOff>105159</xdr:rowOff>
    </xdr:to>
    <xdr:cxnSp macro="">
      <xdr:nvCxnSpPr>
        <xdr:cNvPr id="568" name="直線コネクタ 567"/>
        <xdr:cNvCxnSpPr/>
      </xdr:nvCxnSpPr>
      <xdr:spPr>
        <a:xfrm>
          <a:off x="16230600" y="8849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168609</xdr:rowOff>
    </xdr:from>
    <xdr:to>
      <xdr:col>23</xdr:col>
      <xdr:colOff>517525</xdr:colOff>
      <xdr:row>56</xdr:row>
      <xdr:rowOff>61290</xdr:rowOff>
    </xdr:to>
    <xdr:cxnSp macro="">
      <xdr:nvCxnSpPr>
        <xdr:cNvPr id="569" name="直線コネクタ 568"/>
        <xdr:cNvCxnSpPr/>
      </xdr:nvCxnSpPr>
      <xdr:spPr>
        <a:xfrm flipV="1">
          <a:off x="15481300" y="9426909"/>
          <a:ext cx="838200" cy="235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155343</xdr:rowOff>
    </xdr:from>
    <xdr:ext cx="534377" cy="259045"/>
    <xdr:sp macro="" textlink="">
      <xdr:nvSpPr>
        <xdr:cNvPr id="570" name="教育費平均値テキスト"/>
        <xdr:cNvSpPr txBox="1"/>
      </xdr:nvSpPr>
      <xdr:spPr>
        <a:xfrm>
          <a:off x="16370300" y="9585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93,249</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5466</xdr:rowOff>
    </xdr:from>
    <xdr:to>
      <xdr:col>23</xdr:col>
      <xdr:colOff>568325</xdr:colOff>
      <xdr:row>56</xdr:row>
      <xdr:rowOff>107066</xdr:rowOff>
    </xdr:to>
    <xdr:sp macro="" textlink="">
      <xdr:nvSpPr>
        <xdr:cNvPr id="571" name="フローチャート : 判断 570"/>
        <xdr:cNvSpPr/>
      </xdr:nvSpPr>
      <xdr:spPr>
        <a:xfrm>
          <a:off x="16268700" y="960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61290</xdr:rowOff>
    </xdr:from>
    <xdr:to>
      <xdr:col>22</xdr:col>
      <xdr:colOff>365125</xdr:colOff>
      <xdr:row>56</xdr:row>
      <xdr:rowOff>145182</xdr:rowOff>
    </xdr:to>
    <xdr:cxnSp macro="">
      <xdr:nvCxnSpPr>
        <xdr:cNvPr id="572" name="直線コネクタ 571"/>
        <xdr:cNvCxnSpPr/>
      </xdr:nvCxnSpPr>
      <xdr:spPr>
        <a:xfrm flipV="1">
          <a:off x="14592300" y="9662490"/>
          <a:ext cx="889000" cy="83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7052</xdr:rowOff>
    </xdr:from>
    <xdr:to>
      <xdr:col>22</xdr:col>
      <xdr:colOff>415925</xdr:colOff>
      <xdr:row>56</xdr:row>
      <xdr:rowOff>108652</xdr:rowOff>
    </xdr:to>
    <xdr:sp macro="" textlink="">
      <xdr:nvSpPr>
        <xdr:cNvPr id="573" name="フローチャート : 判断 572"/>
        <xdr:cNvSpPr/>
      </xdr:nvSpPr>
      <xdr:spPr>
        <a:xfrm>
          <a:off x="15430500" y="960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125179</xdr:rowOff>
    </xdr:from>
    <xdr:ext cx="534377" cy="259045"/>
    <xdr:sp macro="" textlink="">
      <xdr:nvSpPr>
        <xdr:cNvPr id="574" name="テキスト ボックス 573"/>
        <xdr:cNvSpPr txBox="1"/>
      </xdr:nvSpPr>
      <xdr:spPr>
        <a:xfrm>
          <a:off x="15214111" y="938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92,902</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145182</xdr:rowOff>
    </xdr:from>
    <xdr:to>
      <xdr:col>21</xdr:col>
      <xdr:colOff>161925</xdr:colOff>
      <xdr:row>56</xdr:row>
      <xdr:rowOff>169821</xdr:rowOff>
    </xdr:to>
    <xdr:cxnSp macro="">
      <xdr:nvCxnSpPr>
        <xdr:cNvPr id="575" name="直線コネクタ 574"/>
        <xdr:cNvCxnSpPr/>
      </xdr:nvCxnSpPr>
      <xdr:spPr>
        <a:xfrm flipV="1">
          <a:off x="13703300" y="9746382"/>
          <a:ext cx="889000" cy="24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4273</xdr:rowOff>
    </xdr:from>
    <xdr:to>
      <xdr:col>21</xdr:col>
      <xdr:colOff>212725</xdr:colOff>
      <xdr:row>56</xdr:row>
      <xdr:rowOff>105873</xdr:rowOff>
    </xdr:to>
    <xdr:sp macro="" textlink="">
      <xdr:nvSpPr>
        <xdr:cNvPr id="576" name="フローチャート : 判断 575"/>
        <xdr:cNvSpPr/>
      </xdr:nvSpPr>
      <xdr:spPr>
        <a:xfrm>
          <a:off x="14541500" y="96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122400</xdr:rowOff>
    </xdr:from>
    <xdr:ext cx="534377" cy="259045"/>
    <xdr:sp macro="" textlink="">
      <xdr:nvSpPr>
        <xdr:cNvPr id="577" name="テキスト ボックス 576"/>
        <xdr:cNvSpPr txBox="1"/>
      </xdr:nvSpPr>
      <xdr:spPr>
        <a:xfrm>
          <a:off x="14325111" y="938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93,510</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169821</xdr:rowOff>
    </xdr:from>
    <xdr:to>
      <xdr:col>19</xdr:col>
      <xdr:colOff>644525</xdr:colOff>
      <xdr:row>57</xdr:row>
      <xdr:rowOff>5809</xdr:rowOff>
    </xdr:to>
    <xdr:cxnSp macro="">
      <xdr:nvCxnSpPr>
        <xdr:cNvPr id="578" name="直線コネクタ 577"/>
        <xdr:cNvCxnSpPr/>
      </xdr:nvCxnSpPr>
      <xdr:spPr>
        <a:xfrm flipV="1">
          <a:off x="12814300" y="9771021"/>
          <a:ext cx="889000" cy="7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159418</xdr:rowOff>
    </xdr:from>
    <xdr:to>
      <xdr:col>20</xdr:col>
      <xdr:colOff>9525</xdr:colOff>
      <xdr:row>56</xdr:row>
      <xdr:rowOff>89568</xdr:rowOff>
    </xdr:to>
    <xdr:sp macro="" textlink="">
      <xdr:nvSpPr>
        <xdr:cNvPr id="579" name="フローチャート : 判断 578"/>
        <xdr:cNvSpPr/>
      </xdr:nvSpPr>
      <xdr:spPr>
        <a:xfrm>
          <a:off x="13652500" y="958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106095</xdr:rowOff>
    </xdr:from>
    <xdr:ext cx="534377" cy="259045"/>
    <xdr:sp macro="" textlink="">
      <xdr:nvSpPr>
        <xdr:cNvPr id="580" name="テキスト ボックス 579"/>
        <xdr:cNvSpPr txBox="1"/>
      </xdr:nvSpPr>
      <xdr:spPr>
        <a:xfrm>
          <a:off x="13436111" y="936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97,076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27366</xdr:rowOff>
    </xdr:from>
    <xdr:to>
      <xdr:col>18</xdr:col>
      <xdr:colOff>492125</xdr:colOff>
      <xdr:row>56</xdr:row>
      <xdr:rowOff>128966</xdr:rowOff>
    </xdr:to>
    <xdr:sp macro="" textlink="">
      <xdr:nvSpPr>
        <xdr:cNvPr id="581" name="フローチャート : 判断 580"/>
        <xdr:cNvSpPr/>
      </xdr:nvSpPr>
      <xdr:spPr>
        <a:xfrm>
          <a:off x="12763500" y="962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145493</xdr:rowOff>
    </xdr:from>
    <xdr:ext cx="534377" cy="259045"/>
    <xdr:sp macro="" textlink="">
      <xdr:nvSpPr>
        <xdr:cNvPr id="582" name="テキスト ボックス 581"/>
        <xdr:cNvSpPr txBox="1"/>
      </xdr:nvSpPr>
      <xdr:spPr>
        <a:xfrm>
          <a:off x="12547111" y="9403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88,459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117809</xdr:rowOff>
    </xdr:from>
    <xdr:to>
      <xdr:col>23</xdr:col>
      <xdr:colOff>568325</xdr:colOff>
      <xdr:row>55</xdr:row>
      <xdr:rowOff>47959</xdr:rowOff>
    </xdr:to>
    <xdr:sp macro="" textlink="">
      <xdr:nvSpPr>
        <xdr:cNvPr id="588" name="円/楕円 587"/>
        <xdr:cNvSpPr/>
      </xdr:nvSpPr>
      <xdr:spPr>
        <a:xfrm>
          <a:off x="16268700" y="9376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140686</xdr:rowOff>
    </xdr:from>
    <xdr:ext cx="599010" cy="259045"/>
    <xdr:sp macro="" textlink="">
      <xdr:nvSpPr>
        <xdr:cNvPr id="589" name="教育費該当値テキスト"/>
        <xdr:cNvSpPr txBox="1"/>
      </xdr:nvSpPr>
      <xdr:spPr>
        <a:xfrm>
          <a:off x="16370300" y="9227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143,677</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10490</xdr:rowOff>
    </xdr:from>
    <xdr:to>
      <xdr:col>22</xdr:col>
      <xdr:colOff>415925</xdr:colOff>
      <xdr:row>56</xdr:row>
      <xdr:rowOff>112090</xdr:rowOff>
    </xdr:to>
    <xdr:sp macro="" textlink="">
      <xdr:nvSpPr>
        <xdr:cNvPr id="590" name="円/楕円 589"/>
        <xdr:cNvSpPr/>
      </xdr:nvSpPr>
      <xdr:spPr>
        <a:xfrm>
          <a:off x="15430500" y="961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103217</xdr:rowOff>
    </xdr:from>
    <xdr:ext cx="534377" cy="259045"/>
    <xdr:sp macro="" textlink="">
      <xdr:nvSpPr>
        <xdr:cNvPr id="591" name="テキスト ボックス 590"/>
        <xdr:cNvSpPr txBox="1"/>
      </xdr:nvSpPr>
      <xdr:spPr>
        <a:xfrm>
          <a:off x="15214111" y="9704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92,150</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94382</xdr:rowOff>
    </xdr:from>
    <xdr:to>
      <xdr:col>21</xdr:col>
      <xdr:colOff>212725</xdr:colOff>
      <xdr:row>57</xdr:row>
      <xdr:rowOff>24532</xdr:rowOff>
    </xdr:to>
    <xdr:sp macro="" textlink="">
      <xdr:nvSpPr>
        <xdr:cNvPr id="592" name="円/楕円 591"/>
        <xdr:cNvSpPr/>
      </xdr:nvSpPr>
      <xdr:spPr>
        <a:xfrm>
          <a:off x="14541500" y="969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15659</xdr:rowOff>
    </xdr:from>
    <xdr:ext cx="534377" cy="259045"/>
    <xdr:sp macro="" textlink="">
      <xdr:nvSpPr>
        <xdr:cNvPr id="593" name="テキスト ボックス 592"/>
        <xdr:cNvSpPr txBox="1"/>
      </xdr:nvSpPr>
      <xdr:spPr>
        <a:xfrm>
          <a:off x="14325111" y="9788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73,801</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119021</xdr:rowOff>
    </xdr:from>
    <xdr:to>
      <xdr:col>20</xdr:col>
      <xdr:colOff>9525</xdr:colOff>
      <xdr:row>57</xdr:row>
      <xdr:rowOff>49171</xdr:rowOff>
    </xdr:to>
    <xdr:sp macro="" textlink="">
      <xdr:nvSpPr>
        <xdr:cNvPr id="594" name="円/楕円 593"/>
        <xdr:cNvSpPr/>
      </xdr:nvSpPr>
      <xdr:spPr>
        <a:xfrm>
          <a:off x="13652500" y="9720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40298</xdr:rowOff>
    </xdr:from>
    <xdr:ext cx="534377" cy="259045"/>
    <xdr:sp macro="" textlink="">
      <xdr:nvSpPr>
        <xdr:cNvPr id="595" name="テキスト ボックス 594"/>
        <xdr:cNvSpPr txBox="1"/>
      </xdr:nvSpPr>
      <xdr:spPr>
        <a:xfrm>
          <a:off x="13436111" y="9812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68,412</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126459</xdr:rowOff>
    </xdr:from>
    <xdr:to>
      <xdr:col>18</xdr:col>
      <xdr:colOff>492125</xdr:colOff>
      <xdr:row>57</xdr:row>
      <xdr:rowOff>56609</xdr:rowOff>
    </xdr:to>
    <xdr:sp macro="" textlink="">
      <xdr:nvSpPr>
        <xdr:cNvPr id="596" name="円/楕円 595"/>
        <xdr:cNvSpPr/>
      </xdr:nvSpPr>
      <xdr:spPr>
        <a:xfrm>
          <a:off x="12763500" y="9727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47736</xdr:rowOff>
    </xdr:from>
    <xdr:ext cx="534377" cy="259045"/>
    <xdr:sp macro="" textlink="">
      <xdr:nvSpPr>
        <xdr:cNvPr id="597" name="テキスト ボックス 596"/>
        <xdr:cNvSpPr txBox="1"/>
      </xdr:nvSpPr>
      <xdr:spPr>
        <a:xfrm>
          <a:off x="12547111" y="9820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66,785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1" name="テキスト ボックス 61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161828</xdr:rowOff>
    </xdr:from>
    <xdr:to>
      <xdr:col>23</xdr:col>
      <xdr:colOff>516889</xdr:colOff>
      <xdr:row>79</xdr:row>
      <xdr:rowOff>44450</xdr:rowOff>
    </xdr:to>
    <xdr:cxnSp macro="">
      <xdr:nvCxnSpPr>
        <xdr:cNvPr id="621" name="直線コネクタ 620"/>
        <xdr:cNvCxnSpPr/>
      </xdr:nvCxnSpPr>
      <xdr:spPr>
        <a:xfrm flipV="1">
          <a:off x="16317595" y="12163328"/>
          <a:ext cx="1269" cy="1425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108505</xdr:rowOff>
    </xdr:from>
    <xdr:ext cx="599010" cy="259045"/>
    <xdr:sp macro="" textlink="">
      <xdr:nvSpPr>
        <xdr:cNvPr id="624" name="災害復旧費最大値テキスト"/>
        <xdr:cNvSpPr txBox="1"/>
      </xdr:nvSpPr>
      <xdr:spPr>
        <a:xfrm>
          <a:off x="16370300" y="11938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187,096</a:t>
          </a:r>
          <a:endParaRPr kumimoji="1" lang="ja-JP" altLang="en-US" sz="1000" b="1">
            <a:latin typeface="ＭＳ Ｐゴシック"/>
          </a:endParaRPr>
        </a:p>
      </xdr:txBody>
    </xdr:sp>
    <xdr:clientData/>
  </xdr:oneCellAnchor>
  <xdr:twoCellAnchor>
    <xdr:from>
      <xdr:col>23</xdr:col>
      <xdr:colOff>428625</xdr:colOff>
      <xdr:row>70</xdr:row>
      <xdr:rowOff>161828</xdr:rowOff>
    </xdr:from>
    <xdr:to>
      <xdr:col>23</xdr:col>
      <xdr:colOff>606425</xdr:colOff>
      <xdr:row>70</xdr:row>
      <xdr:rowOff>161828</xdr:rowOff>
    </xdr:to>
    <xdr:cxnSp macro="">
      <xdr:nvCxnSpPr>
        <xdr:cNvPr id="625" name="直線コネクタ 624"/>
        <xdr:cNvCxnSpPr/>
      </xdr:nvCxnSpPr>
      <xdr:spPr>
        <a:xfrm>
          <a:off x="16230600" y="1216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156183</xdr:rowOff>
    </xdr:from>
    <xdr:to>
      <xdr:col>23</xdr:col>
      <xdr:colOff>517525</xdr:colOff>
      <xdr:row>78</xdr:row>
      <xdr:rowOff>162232</xdr:rowOff>
    </xdr:to>
    <xdr:cxnSp macro="">
      <xdr:nvCxnSpPr>
        <xdr:cNvPr id="626" name="直線コネクタ 625"/>
        <xdr:cNvCxnSpPr/>
      </xdr:nvCxnSpPr>
      <xdr:spPr>
        <a:xfrm flipV="1">
          <a:off x="15481300" y="13529283"/>
          <a:ext cx="838200" cy="6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91698</xdr:rowOff>
    </xdr:from>
    <xdr:ext cx="534377" cy="259045"/>
    <xdr:sp macro="" textlink="">
      <xdr:nvSpPr>
        <xdr:cNvPr id="627" name="災害復旧費平均値テキスト"/>
        <xdr:cNvSpPr txBox="1"/>
      </xdr:nvSpPr>
      <xdr:spPr>
        <a:xfrm>
          <a:off x="16370300" y="132933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68821</xdr:rowOff>
    </xdr:from>
    <xdr:to>
      <xdr:col>23</xdr:col>
      <xdr:colOff>568325</xdr:colOff>
      <xdr:row>78</xdr:row>
      <xdr:rowOff>170421</xdr:rowOff>
    </xdr:to>
    <xdr:sp macro="" textlink="">
      <xdr:nvSpPr>
        <xdr:cNvPr id="628" name="フローチャート : 判断 627"/>
        <xdr:cNvSpPr/>
      </xdr:nvSpPr>
      <xdr:spPr>
        <a:xfrm>
          <a:off x="16268700" y="13441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32076</xdr:rowOff>
    </xdr:from>
    <xdr:to>
      <xdr:col>22</xdr:col>
      <xdr:colOff>365125</xdr:colOff>
      <xdr:row>78</xdr:row>
      <xdr:rowOff>162232</xdr:rowOff>
    </xdr:to>
    <xdr:cxnSp macro="">
      <xdr:nvCxnSpPr>
        <xdr:cNvPr id="629" name="直線コネクタ 628"/>
        <xdr:cNvCxnSpPr/>
      </xdr:nvCxnSpPr>
      <xdr:spPr>
        <a:xfrm>
          <a:off x="14592300" y="13405176"/>
          <a:ext cx="889000" cy="130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82454</xdr:rowOff>
    </xdr:from>
    <xdr:to>
      <xdr:col>22</xdr:col>
      <xdr:colOff>415925</xdr:colOff>
      <xdr:row>79</xdr:row>
      <xdr:rowOff>12604</xdr:rowOff>
    </xdr:to>
    <xdr:sp macro="" textlink="">
      <xdr:nvSpPr>
        <xdr:cNvPr id="630" name="フローチャート : 判断 629"/>
        <xdr:cNvSpPr/>
      </xdr:nvSpPr>
      <xdr:spPr>
        <a:xfrm>
          <a:off x="15430500" y="13455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29131</xdr:rowOff>
    </xdr:from>
    <xdr:ext cx="534377" cy="259045"/>
    <xdr:sp macro="" textlink="">
      <xdr:nvSpPr>
        <xdr:cNvPr id="631" name="テキスト ボックス 630"/>
        <xdr:cNvSpPr txBox="1"/>
      </xdr:nvSpPr>
      <xdr:spPr>
        <a:xfrm>
          <a:off x="15214111" y="1323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39123</xdr:rowOff>
    </xdr:from>
    <xdr:to>
      <xdr:col>21</xdr:col>
      <xdr:colOff>161925</xdr:colOff>
      <xdr:row>78</xdr:row>
      <xdr:rowOff>32076</xdr:rowOff>
    </xdr:to>
    <xdr:cxnSp macro="">
      <xdr:nvCxnSpPr>
        <xdr:cNvPr id="632" name="直線コネクタ 631"/>
        <xdr:cNvCxnSpPr/>
      </xdr:nvCxnSpPr>
      <xdr:spPr>
        <a:xfrm>
          <a:off x="13703300" y="13240773"/>
          <a:ext cx="889000" cy="164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115784</xdr:rowOff>
    </xdr:from>
    <xdr:to>
      <xdr:col>21</xdr:col>
      <xdr:colOff>212725</xdr:colOff>
      <xdr:row>79</xdr:row>
      <xdr:rowOff>45934</xdr:rowOff>
    </xdr:to>
    <xdr:sp macro="" textlink="">
      <xdr:nvSpPr>
        <xdr:cNvPr id="633" name="フローチャート : 判断 632"/>
        <xdr:cNvSpPr/>
      </xdr:nvSpPr>
      <xdr:spPr>
        <a:xfrm>
          <a:off x="14541500" y="13488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37061</xdr:rowOff>
    </xdr:from>
    <xdr:ext cx="469744" cy="259045"/>
    <xdr:sp macro="" textlink="">
      <xdr:nvSpPr>
        <xdr:cNvPr id="634" name="テキスト ボックス 633"/>
        <xdr:cNvSpPr txBox="1"/>
      </xdr:nvSpPr>
      <xdr:spPr>
        <a:xfrm>
          <a:off x="14357427" y="13581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39123</xdr:rowOff>
    </xdr:from>
    <xdr:to>
      <xdr:col>19</xdr:col>
      <xdr:colOff>644525</xdr:colOff>
      <xdr:row>77</xdr:row>
      <xdr:rowOff>130243</xdr:rowOff>
    </xdr:to>
    <xdr:cxnSp macro="">
      <xdr:nvCxnSpPr>
        <xdr:cNvPr id="635" name="直線コネクタ 634"/>
        <xdr:cNvCxnSpPr/>
      </xdr:nvCxnSpPr>
      <xdr:spPr>
        <a:xfrm flipV="1">
          <a:off x="12814300" y="13240773"/>
          <a:ext cx="889000" cy="91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108049</xdr:rowOff>
    </xdr:from>
    <xdr:to>
      <xdr:col>20</xdr:col>
      <xdr:colOff>9525</xdr:colOff>
      <xdr:row>79</xdr:row>
      <xdr:rowOff>38199</xdr:rowOff>
    </xdr:to>
    <xdr:sp macro="" textlink="">
      <xdr:nvSpPr>
        <xdr:cNvPr id="636" name="フローチャート : 判断 635"/>
        <xdr:cNvSpPr/>
      </xdr:nvSpPr>
      <xdr:spPr>
        <a:xfrm>
          <a:off x="13652500" y="1348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29326</xdr:rowOff>
    </xdr:from>
    <xdr:ext cx="469744" cy="259045"/>
    <xdr:sp macro="" textlink="">
      <xdr:nvSpPr>
        <xdr:cNvPr id="637" name="テキスト ボックス 636"/>
        <xdr:cNvSpPr txBox="1"/>
      </xdr:nvSpPr>
      <xdr:spPr>
        <a:xfrm>
          <a:off x="13468427" y="1357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79466</xdr:rowOff>
    </xdr:from>
    <xdr:to>
      <xdr:col>18</xdr:col>
      <xdr:colOff>492125</xdr:colOff>
      <xdr:row>79</xdr:row>
      <xdr:rowOff>9616</xdr:rowOff>
    </xdr:to>
    <xdr:sp macro="" textlink="">
      <xdr:nvSpPr>
        <xdr:cNvPr id="638" name="フローチャート : 判断 637"/>
        <xdr:cNvSpPr/>
      </xdr:nvSpPr>
      <xdr:spPr>
        <a:xfrm>
          <a:off x="12763500" y="13452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79</xdr:row>
      <xdr:rowOff>743</xdr:rowOff>
    </xdr:from>
    <xdr:ext cx="534377" cy="259045"/>
    <xdr:sp macro="" textlink="">
      <xdr:nvSpPr>
        <xdr:cNvPr id="639" name="テキスト ボックス 638"/>
        <xdr:cNvSpPr txBox="1"/>
      </xdr:nvSpPr>
      <xdr:spPr>
        <a:xfrm>
          <a:off x="12547111" y="13545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105383</xdr:rowOff>
    </xdr:from>
    <xdr:to>
      <xdr:col>23</xdr:col>
      <xdr:colOff>568325</xdr:colOff>
      <xdr:row>79</xdr:row>
      <xdr:rowOff>35533</xdr:rowOff>
    </xdr:to>
    <xdr:sp macro="" textlink="">
      <xdr:nvSpPr>
        <xdr:cNvPr id="645" name="円/楕円 644"/>
        <xdr:cNvSpPr/>
      </xdr:nvSpPr>
      <xdr:spPr>
        <a:xfrm>
          <a:off x="16268700" y="13478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47249</xdr:rowOff>
    </xdr:from>
    <xdr:ext cx="469744" cy="259045"/>
    <xdr:sp macro="" textlink="">
      <xdr:nvSpPr>
        <xdr:cNvPr id="646" name="災害復旧費該当値テキスト"/>
        <xdr:cNvSpPr txBox="1"/>
      </xdr:nvSpPr>
      <xdr:spPr>
        <a:xfrm>
          <a:off x="16370300" y="13420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7,837</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111432</xdr:rowOff>
    </xdr:from>
    <xdr:to>
      <xdr:col>22</xdr:col>
      <xdr:colOff>415925</xdr:colOff>
      <xdr:row>79</xdr:row>
      <xdr:rowOff>41582</xdr:rowOff>
    </xdr:to>
    <xdr:sp macro="" textlink="">
      <xdr:nvSpPr>
        <xdr:cNvPr id="647" name="円/楕円 646"/>
        <xdr:cNvSpPr/>
      </xdr:nvSpPr>
      <xdr:spPr>
        <a:xfrm>
          <a:off x="15430500" y="13484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32709</xdr:rowOff>
    </xdr:from>
    <xdr:ext cx="469744" cy="259045"/>
    <xdr:sp macro="" textlink="">
      <xdr:nvSpPr>
        <xdr:cNvPr id="648" name="テキスト ボックス 647"/>
        <xdr:cNvSpPr txBox="1"/>
      </xdr:nvSpPr>
      <xdr:spPr>
        <a:xfrm>
          <a:off x="15246427" y="13577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7,043</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152726</xdr:rowOff>
    </xdr:from>
    <xdr:to>
      <xdr:col>21</xdr:col>
      <xdr:colOff>212725</xdr:colOff>
      <xdr:row>78</xdr:row>
      <xdr:rowOff>82876</xdr:rowOff>
    </xdr:to>
    <xdr:sp macro="" textlink="">
      <xdr:nvSpPr>
        <xdr:cNvPr id="649" name="円/楕円 648"/>
        <xdr:cNvSpPr/>
      </xdr:nvSpPr>
      <xdr:spPr>
        <a:xfrm>
          <a:off x="14541500" y="1335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99403</xdr:rowOff>
    </xdr:from>
    <xdr:ext cx="534377" cy="259045"/>
    <xdr:sp macro="" textlink="">
      <xdr:nvSpPr>
        <xdr:cNvPr id="650" name="テキスト ボックス 649"/>
        <xdr:cNvSpPr txBox="1"/>
      </xdr:nvSpPr>
      <xdr:spPr>
        <a:xfrm>
          <a:off x="14325111" y="13129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24,124</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159773</xdr:rowOff>
    </xdr:from>
    <xdr:to>
      <xdr:col>20</xdr:col>
      <xdr:colOff>9525</xdr:colOff>
      <xdr:row>77</xdr:row>
      <xdr:rowOff>89923</xdr:rowOff>
    </xdr:to>
    <xdr:sp macro="" textlink="">
      <xdr:nvSpPr>
        <xdr:cNvPr id="651" name="円/楕円 650"/>
        <xdr:cNvSpPr/>
      </xdr:nvSpPr>
      <xdr:spPr>
        <a:xfrm>
          <a:off x="13652500" y="13189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106451</xdr:rowOff>
    </xdr:from>
    <xdr:ext cx="534377" cy="259045"/>
    <xdr:sp macro="" textlink="">
      <xdr:nvSpPr>
        <xdr:cNvPr id="652" name="テキスト ボックス 651"/>
        <xdr:cNvSpPr txBox="1"/>
      </xdr:nvSpPr>
      <xdr:spPr>
        <a:xfrm>
          <a:off x="13436111" y="1296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45,699</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79443</xdr:rowOff>
    </xdr:from>
    <xdr:to>
      <xdr:col>18</xdr:col>
      <xdr:colOff>492125</xdr:colOff>
      <xdr:row>78</xdr:row>
      <xdr:rowOff>9593</xdr:rowOff>
    </xdr:to>
    <xdr:sp macro="" textlink="">
      <xdr:nvSpPr>
        <xdr:cNvPr id="653" name="円/楕円 652"/>
        <xdr:cNvSpPr/>
      </xdr:nvSpPr>
      <xdr:spPr>
        <a:xfrm>
          <a:off x="12763500" y="1328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26120</xdr:rowOff>
    </xdr:from>
    <xdr:ext cx="534377" cy="259045"/>
    <xdr:sp macro="" textlink="">
      <xdr:nvSpPr>
        <xdr:cNvPr id="654" name="テキスト ボックス 653"/>
        <xdr:cNvSpPr txBox="1"/>
      </xdr:nvSpPr>
      <xdr:spPr>
        <a:xfrm>
          <a:off x="12547111" y="13056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33,741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95,688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65" name="直線コネクタ 66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66" name="テキスト ボックス 66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7" name="直線コネクタ 66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8" name="テキスト ボックス 66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9" name="直線コネクタ 66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70" name="テキスト ボックス 66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71" name="直線コネクタ 67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72" name="テキスト ボックス 67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161294</xdr:rowOff>
    </xdr:from>
    <xdr:to>
      <xdr:col>23</xdr:col>
      <xdr:colOff>516889</xdr:colOff>
      <xdr:row>98</xdr:row>
      <xdr:rowOff>130364</xdr:rowOff>
    </xdr:to>
    <xdr:cxnSp macro="">
      <xdr:nvCxnSpPr>
        <xdr:cNvPr id="676" name="直線コネクタ 675"/>
        <xdr:cNvCxnSpPr/>
      </xdr:nvCxnSpPr>
      <xdr:spPr>
        <a:xfrm flipV="1">
          <a:off x="16317595" y="15763244"/>
          <a:ext cx="1269" cy="116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134191</xdr:rowOff>
    </xdr:from>
    <xdr:ext cx="469744" cy="259045"/>
    <xdr:sp macro="" textlink="">
      <xdr:nvSpPr>
        <xdr:cNvPr id="677" name="公債費最小値テキスト"/>
        <xdr:cNvSpPr txBox="1"/>
      </xdr:nvSpPr>
      <xdr:spPr>
        <a:xfrm>
          <a:off x="16370300" y="1693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2,042</a:t>
          </a:r>
          <a:endParaRPr kumimoji="1" lang="ja-JP" altLang="en-US" sz="1000" b="1">
            <a:latin typeface="ＭＳ Ｐゴシック"/>
          </a:endParaRPr>
        </a:p>
      </xdr:txBody>
    </xdr:sp>
    <xdr:clientData/>
  </xdr:oneCellAnchor>
  <xdr:twoCellAnchor>
    <xdr:from>
      <xdr:col>23</xdr:col>
      <xdr:colOff>428625</xdr:colOff>
      <xdr:row>98</xdr:row>
      <xdr:rowOff>130364</xdr:rowOff>
    </xdr:from>
    <xdr:to>
      <xdr:col>23</xdr:col>
      <xdr:colOff>606425</xdr:colOff>
      <xdr:row>98</xdr:row>
      <xdr:rowOff>130364</xdr:rowOff>
    </xdr:to>
    <xdr:cxnSp macro="">
      <xdr:nvCxnSpPr>
        <xdr:cNvPr id="678" name="直線コネクタ 677"/>
        <xdr:cNvCxnSpPr/>
      </xdr:nvCxnSpPr>
      <xdr:spPr>
        <a:xfrm>
          <a:off x="16230600" y="16932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107971</xdr:rowOff>
    </xdr:from>
    <xdr:ext cx="599010" cy="259045"/>
    <xdr:sp macro="" textlink="">
      <xdr:nvSpPr>
        <xdr:cNvPr id="679" name="公債費最大値テキスト"/>
        <xdr:cNvSpPr txBox="1"/>
      </xdr:nvSpPr>
      <xdr:spPr>
        <a:xfrm>
          <a:off x="16370300" y="15538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257,777</a:t>
          </a:r>
          <a:endParaRPr kumimoji="1" lang="ja-JP" altLang="en-US" sz="1000" b="1">
            <a:latin typeface="ＭＳ Ｐゴシック"/>
          </a:endParaRPr>
        </a:p>
      </xdr:txBody>
    </xdr:sp>
    <xdr:clientData/>
  </xdr:oneCellAnchor>
  <xdr:twoCellAnchor>
    <xdr:from>
      <xdr:col>23</xdr:col>
      <xdr:colOff>428625</xdr:colOff>
      <xdr:row>91</xdr:row>
      <xdr:rowOff>161294</xdr:rowOff>
    </xdr:from>
    <xdr:to>
      <xdr:col>23</xdr:col>
      <xdr:colOff>606425</xdr:colOff>
      <xdr:row>91</xdr:row>
      <xdr:rowOff>161294</xdr:rowOff>
    </xdr:to>
    <xdr:cxnSp macro="">
      <xdr:nvCxnSpPr>
        <xdr:cNvPr id="680" name="直線コネクタ 679"/>
        <xdr:cNvCxnSpPr/>
      </xdr:nvCxnSpPr>
      <xdr:spPr>
        <a:xfrm>
          <a:off x="16230600" y="1576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91</xdr:row>
      <xdr:rowOff>43290</xdr:rowOff>
    </xdr:from>
    <xdr:to>
      <xdr:col>23</xdr:col>
      <xdr:colOff>517525</xdr:colOff>
      <xdr:row>91</xdr:row>
      <xdr:rowOff>161294</xdr:rowOff>
    </xdr:to>
    <xdr:cxnSp macro="">
      <xdr:nvCxnSpPr>
        <xdr:cNvPr id="681" name="直線コネクタ 680"/>
        <xdr:cNvCxnSpPr/>
      </xdr:nvCxnSpPr>
      <xdr:spPr>
        <a:xfrm>
          <a:off x="15481300" y="15645240"/>
          <a:ext cx="838200" cy="118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103671</xdr:rowOff>
    </xdr:from>
    <xdr:ext cx="599010" cy="259045"/>
    <xdr:sp macro="" textlink="">
      <xdr:nvSpPr>
        <xdr:cNvPr id="682" name="公債費平均値テキスト"/>
        <xdr:cNvSpPr txBox="1"/>
      </xdr:nvSpPr>
      <xdr:spPr>
        <a:xfrm>
          <a:off x="16370300" y="163914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104,551</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125244</xdr:rowOff>
    </xdr:from>
    <xdr:to>
      <xdr:col>23</xdr:col>
      <xdr:colOff>568325</xdr:colOff>
      <xdr:row>96</xdr:row>
      <xdr:rowOff>55394</xdr:rowOff>
    </xdr:to>
    <xdr:sp macro="" textlink="">
      <xdr:nvSpPr>
        <xdr:cNvPr id="683" name="フローチャート : 判断 682"/>
        <xdr:cNvSpPr/>
      </xdr:nvSpPr>
      <xdr:spPr>
        <a:xfrm>
          <a:off x="162687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90</xdr:row>
      <xdr:rowOff>79972</xdr:rowOff>
    </xdr:from>
    <xdr:to>
      <xdr:col>22</xdr:col>
      <xdr:colOff>365125</xdr:colOff>
      <xdr:row>91</xdr:row>
      <xdr:rowOff>43290</xdr:rowOff>
    </xdr:to>
    <xdr:cxnSp macro="">
      <xdr:nvCxnSpPr>
        <xdr:cNvPr id="684" name="直線コネクタ 683"/>
        <xdr:cNvCxnSpPr/>
      </xdr:nvCxnSpPr>
      <xdr:spPr>
        <a:xfrm>
          <a:off x="14592300" y="15510472"/>
          <a:ext cx="889000" cy="13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122307</xdr:rowOff>
    </xdr:from>
    <xdr:to>
      <xdr:col>22</xdr:col>
      <xdr:colOff>415925</xdr:colOff>
      <xdr:row>96</xdr:row>
      <xdr:rowOff>52457</xdr:rowOff>
    </xdr:to>
    <xdr:sp macro="" textlink="">
      <xdr:nvSpPr>
        <xdr:cNvPr id="685" name="フローチャート : 判断 684"/>
        <xdr:cNvSpPr/>
      </xdr:nvSpPr>
      <xdr:spPr>
        <a:xfrm>
          <a:off x="15430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43584</xdr:rowOff>
    </xdr:from>
    <xdr:ext cx="599010" cy="259045"/>
    <xdr:sp macro="" textlink="">
      <xdr:nvSpPr>
        <xdr:cNvPr id="686" name="テキスト ボックス 685"/>
        <xdr:cNvSpPr txBox="1"/>
      </xdr:nvSpPr>
      <xdr:spPr>
        <a:xfrm>
          <a:off x="15181794" y="16502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105,193</a:t>
          </a:r>
          <a:endParaRPr kumimoji="1" lang="ja-JP" altLang="en-US" sz="1000" b="1">
            <a:solidFill>
              <a:srgbClr val="000080"/>
            </a:solidFill>
            <a:latin typeface="ＭＳ Ｐゴシック"/>
          </a:endParaRPr>
        </a:p>
      </xdr:txBody>
    </xdr:sp>
    <xdr:clientData/>
  </xdr:oneCellAnchor>
  <xdr:twoCellAnchor>
    <xdr:from>
      <xdr:col>19</xdr:col>
      <xdr:colOff>644525</xdr:colOff>
      <xdr:row>90</xdr:row>
      <xdr:rowOff>79972</xdr:rowOff>
    </xdr:from>
    <xdr:to>
      <xdr:col>21</xdr:col>
      <xdr:colOff>161925</xdr:colOff>
      <xdr:row>90</xdr:row>
      <xdr:rowOff>164457</xdr:rowOff>
    </xdr:to>
    <xdr:cxnSp macro="">
      <xdr:nvCxnSpPr>
        <xdr:cNvPr id="687" name="直線コネクタ 686"/>
        <xdr:cNvCxnSpPr/>
      </xdr:nvCxnSpPr>
      <xdr:spPr>
        <a:xfrm flipV="1">
          <a:off x="13703300" y="15510472"/>
          <a:ext cx="889000" cy="84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99439</xdr:rowOff>
    </xdr:from>
    <xdr:to>
      <xdr:col>21</xdr:col>
      <xdr:colOff>212725</xdr:colOff>
      <xdr:row>96</xdr:row>
      <xdr:rowOff>29589</xdr:rowOff>
    </xdr:to>
    <xdr:sp macro="" textlink="">
      <xdr:nvSpPr>
        <xdr:cNvPr id="688" name="フローチャート : 判断 687"/>
        <xdr:cNvSpPr/>
      </xdr:nvSpPr>
      <xdr:spPr>
        <a:xfrm>
          <a:off x="14541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20716</xdr:rowOff>
    </xdr:from>
    <xdr:ext cx="599010" cy="259045"/>
    <xdr:sp macro="" textlink="">
      <xdr:nvSpPr>
        <xdr:cNvPr id="689" name="テキスト ボックス 688"/>
        <xdr:cNvSpPr txBox="1"/>
      </xdr:nvSpPr>
      <xdr:spPr>
        <a:xfrm>
          <a:off x="14292794" y="16479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110,195</a:t>
          </a:r>
          <a:endParaRPr kumimoji="1" lang="ja-JP" altLang="en-US" sz="1000" b="1">
            <a:solidFill>
              <a:srgbClr val="000080"/>
            </a:solidFill>
            <a:latin typeface="ＭＳ Ｐゴシック"/>
          </a:endParaRPr>
        </a:p>
      </xdr:txBody>
    </xdr:sp>
    <xdr:clientData/>
  </xdr:oneCellAnchor>
  <xdr:twoCellAnchor>
    <xdr:from>
      <xdr:col>18</xdr:col>
      <xdr:colOff>441325</xdr:colOff>
      <xdr:row>90</xdr:row>
      <xdr:rowOff>133651</xdr:rowOff>
    </xdr:from>
    <xdr:to>
      <xdr:col>19</xdr:col>
      <xdr:colOff>644525</xdr:colOff>
      <xdr:row>90</xdr:row>
      <xdr:rowOff>164457</xdr:rowOff>
    </xdr:to>
    <xdr:cxnSp macro="">
      <xdr:nvCxnSpPr>
        <xdr:cNvPr id="690" name="直線コネクタ 689"/>
        <xdr:cNvCxnSpPr/>
      </xdr:nvCxnSpPr>
      <xdr:spPr>
        <a:xfrm>
          <a:off x="12814300" y="15564151"/>
          <a:ext cx="889000" cy="30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104189</xdr:rowOff>
    </xdr:from>
    <xdr:to>
      <xdr:col>20</xdr:col>
      <xdr:colOff>9525</xdr:colOff>
      <xdr:row>96</xdr:row>
      <xdr:rowOff>34339</xdr:rowOff>
    </xdr:to>
    <xdr:sp macro="" textlink="">
      <xdr:nvSpPr>
        <xdr:cNvPr id="691" name="フローチャート : 判断 690"/>
        <xdr:cNvSpPr/>
      </xdr:nvSpPr>
      <xdr:spPr>
        <a:xfrm>
          <a:off x="13652500" y="1639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25466</xdr:rowOff>
    </xdr:from>
    <xdr:ext cx="599010" cy="259045"/>
    <xdr:sp macro="" textlink="">
      <xdr:nvSpPr>
        <xdr:cNvPr id="692" name="テキスト ボックス 691"/>
        <xdr:cNvSpPr txBox="1"/>
      </xdr:nvSpPr>
      <xdr:spPr>
        <a:xfrm>
          <a:off x="13403794" y="16484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109,156</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94300</xdr:rowOff>
    </xdr:from>
    <xdr:to>
      <xdr:col>18</xdr:col>
      <xdr:colOff>492125</xdr:colOff>
      <xdr:row>96</xdr:row>
      <xdr:rowOff>24450</xdr:rowOff>
    </xdr:to>
    <xdr:sp macro="" textlink="">
      <xdr:nvSpPr>
        <xdr:cNvPr id="693" name="フローチャート : 判断 692"/>
        <xdr:cNvSpPr/>
      </xdr:nvSpPr>
      <xdr:spPr>
        <a:xfrm>
          <a:off x="12763500" y="1638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15577</xdr:rowOff>
    </xdr:from>
    <xdr:ext cx="599010" cy="259045"/>
    <xdr:sp macro="" textlink="">
      <xdr:nvSpPr>
        <xdr:cNvPr id="694" name="テキスト ボックス 693"/>
        <xdr:cNvSpPr txBox="1"/>
      </xdr:nvSpPr>
      <xdr:spPr>
        <a:xfrm>
          <a:off x="12514794" y="16474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111,319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91</xdr:row>
      <xdr:rowOff>110494</xdr:rowOff>
    </xdr:from>
    <xdr:to>
      <xdr:col>23</xdr:col>
      <xdr:colOff>568325</xdr:colOff>
      <xdr:row>92</xdr:row>
      <xdr:rowOff>40644</xdr:rowOff>
    </xdr:to>
    <xdr:sp macro="" textlink="">
      <xdr:nvSpPr>
        <xdr:cNvPr id="700" name="円/楕円 699"/>
        <xdr:cNvSpPr/>
      </xdr:nvSpPr>
      <xdr:spPr>
        <a:xfrm>
          <a:off x="16268700" y="1571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91</xdr:row>
      <xdr:rowOff>63521</xdr:rowOff>
    </xdr:from>
    <xdr:ext cx="599010" cy="259045"/>
    <xdr:sp macro="" textlink="">
      <xdr:nvSpPr>
        <xdr:cNvPr id="701" name="公債費該当値テキスト"/>
        <xdr:cNvSpPr txBox="1"/>
      </xdr:nvSpPr>
      <xdr:spPr>
        <a:xfrm>
          <a:off x="16370300" y="15665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257,777</a:t>
          </a:r>
          <a:endParaRPr kumimoji="1" lang="ja-JP" altLang="en-US" sz="1000" b="1">
            <a:solidFill>
              <a:srgbClr val="FF0000"/>
            </a:solidFill>
            <a:latin typeface="ＭＳ Ｐゴシック"/>
          </a:endParaRPr>
        </a:p>
      </xdr:txBody>
    </xdr:sp>
    <xdr:clientData/>
  </xdr:oneCellAnchor>
  <xdr:twoCellAnchor>
    <xdr:from>
      <xdr:col>22</xdr:col>
      <xdr:colOff>314325</xdr:colOff>
      <xdr:row>90</xdr:row>
      <xdr:rowOff>163940</xdr:rowOff>
    </xdr:from>
    <xdr:to>
      <xdr:col>22</xdr:col>
      <xdr:colOff>415925</xdr:colOff>
      <xdr:row>91</xdr:row>
      <xdr:rowOff>94090</xdr:rowOff>
    </xdr:to>
    <xdr:sp macro="" textlink="">
      <xdr:nvSpPr>
        <xdr:cNvPr id="702" name="円/楕円 701"/>
        <xdr:cNvSpPr/>
      </xdr:nvSpPr>
      <xdr:spPr>
        <a:xfrm>
          <a:off x="15430500" y="1559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89</xdr:row>
      <xdr:rowOff>110617</xdr:rowOff>
    </xdr:from>
    <xdr:ext cx="599010" cy="259045"/>
    <xdr:sp macro="" textlink="">
      <xdr:nvSpPr>
        <xdr:cNvPr id="703" name="テキスト ボックス 702"/>
        <xdr:cNvSpPr txBox="1"/>
      </xdr:nvSpPr>
      <xdr:spPr>
        <a:xfrm>
          <a:off x="15181794" y="15369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283,587</a:t>
          </a:r>
          <a:endParaRPr kumimoji="1" lang="ja-JP" altLang="en-US" sz="1000" b="1">
            <a:solidFill>
              <a:srgbClr val="FF0000"/>
            </a:solidFill>
            <a:latin typeface="ＭＳ Ｐゴシック"/>
          </a:endParaRPr>
        </a:p>
      </xdr:txBody>
    </xdr:sp>
    <xdr:clientData/>
  </xdr:oneCellAnchor>
  <xdr:twoCellAnchor>
    <xdr:from>
      <xdr:col>21</xdr:col>
      <xdr:colOff>111125</xdr:colOff>
      <xdr:row>90</xdr:row>
      <xdr:rowOff>29172</xdr:rowOff>
    </xdr:from>
    <xdr:to>
      <xdr:col>21</xdr:col>
      <xdr:colOff>212725</xdr:colOff>
      <xdr:row>90</xdr:row>
      <xdr:rowOff>130772</xdr:rowOff>
    </xdr:to>
    <xdr:sp macro="" textlink="">
      <xdr:nvSpPr>
        <xdr:cNvPr id="704" name="円/楕円 703"/>
        <xdr:cNvSpPr/>
      </xdr:nvSpPr>
      <xdr:spPr>
        <a:xfrm>
          <a:off x="14541500" y="1545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88</xdr:row>
      <xdr:rowOff>147299</xdr:rowOff>
    </xdr:from>
    <xdr:ext cx="599010" cy="259045"/>
    <xdr:sp macro="" textlink="">
      <xdr:nvSpPr>
        <xdr:cNvPr id="705" name="テキスト ボックス 704"/>
        <xdr:cNvSpPr txBox="1"/>
      </xdr:nvSpPr>
      <xdr:spPr>
        <a:xfrm>
          <a:off x="14292794" y="15234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313,064</a:t>
          </a:r>
          <a:endParaRPr kumimoji="1" lang="ja-JP" altLang="en-US" sz="1000" b="1">
            <a:solidFill>
              <a:srgbClr val="FF0000"/>
            </a:solidFill>
            <a:latin typeface="ＭＳ Ｐゴシック"/>
          </a:endParaRPr>
        </a:p>
      </xdr:txBody>
    </xdr:sp>
    <xdr:clientData/>
  </xdr:oneCellAnchor>
  <xdr:twoCellAnchor>
    <xdr:from>
      <xdr:col>19</xdr:col>
      <xdr:colOff>593725</xdr:colOff>
      <xdr:row>90</xdr:row>
      <xdr:rowOff>113657</xdr:rowOff>
    </xdr:from>
    <xdr:to>
      <xdr:col>20</xdr:col>
      <xdr:colOff>9525</xdr:colOff>
      <xdr:row>91</xdr:row>
      <xdr:rowOff>43807</xdr:rowOff>
    </xdr:to>
    <xdr:sp macro="" textlink="">
      <xdr:nvSpPr>
        <xdr:cNvPr id="706" name="円/楕円 705"/>
        <xdr:cNvSpPr/>
      </xdr:nvSpPr>
      <xdr:spPr>
        <a:xfrm>
          <a:off x="13652500" y="15544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89</xdr:row>
      <xdr:rowOff>60334</xdr:rowOff>
    </xdr:from>
    <xdr:ext cx="599010" cy="259045"/>
    <xdr:sp macro="" textlink="">
      <xdr:nvSpPr>
        <xdr:cNvPr id="707" name="テキスト ボックス 706"/>
        <xdr:cNvSpPr txBox="1"/>
      </xdr:nvSpPr>
      <xdr:spPr>
        <a:xfrm>
          <a:off x="13403794" y="15319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294,585</a:t>
          </a:r>
          <a:endParaRPr kumimoji="1" lang="ja-JP" altLang="en-US" sz="1000" b="1">
            <a:solidFill>
              <a:srgbClr val="FF0000"/>
            </a:solidFill>
            <a:latin typeface="ＭＳ Ｐゴシック"/>
          </a:endParaRPr>
        </a:p>
      </xdr:txBody>
    </xdr:sp>
    <xdr:clientData/>
  </xdr:oneCellAnchor>
  <xdr:twoCellAnchor>
    <xdr:from>
      <xdr:col>18</xdr:col>
      <xdr:colOff>390525</xdr:colOff>
      <xdr:row>90</xdr:row>
      <xdr:rowOff>82851</xdr:rowOff>
    </xdr:from>
    <xdr:to>
      <xdr:col>18</xdr:col>
      <xdr:colOff>492125</xdr:colOff>
      <xdr:row>91</xdr:row>
      <xdr:rowOff>13001</xdr:rowOff>
    </xdr:to>
    <xdr:sp macro="" textlink="">
      <xdr:nvSpPr>
        <xdr:cNvPr id="708" name="円/楕円 707"/>
        <xdr:cNvSpPr/>
      </xdr:nvSpPr>
      <xdr:spPr>
        <a:xfrm>
          <a:off x="12763500" y="15513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89</xdr:row>
      <xdr:rowOff>29528</xdr:rowOff>
    </xdr:from>
    <xdr:ext cx="599010" cy="259045"/>
    <xdr:sp macro="" textlink="">
      <xdr:nvSpPr>
        <xdr:cNvPr id="709" name="テキスト ボックス 708"/>
        <xdr:cNvSpPr txBox="1"/>
      </xdr:nvSpPr>
      <xdr:spPr>
        <a:xfrm>
          <a:off x="12514794" y="15288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301,323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0" name="直線コネクタ 71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1" name="テキスト ボックス 72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2" name="直線コネクタ 72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3" name="テキスト ボックス 72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4" name="直線コネクタ 72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25" name="テキスト ボックス 72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6" name="直線コネクタ 72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27" name="テキスト ボックス 72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8" name="直線コネクタ 72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29" name="テキスト ボックス 72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1" name="テキスト ボックス 73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114173</xdr:rowOff>
    </xdr:from>
    <xdr:to>
      <xdr:col>32</xdr:col>
      <xdr:colOff>186689</xdr:colOff>
      <xdr:row>39</xdr:row>
      <xdr:rowOff>44450</xdr:rowOff>
    </xdr:to>
    <xdr:cxnSp macro="">
      <xdr:nvCxnSpPr>
        <xdr:cNvPr id="733" name="直線コネクタ 732"/>
        <xdr:cNvCxnSpPr/>
      </xdr:nvCxnSpPr>
      <xdr:spPr>
        <a:xfrm flipV="1">
          <a:off x="22159595" y="5429123"/>
          <a:ext cx="1269" cy="1301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73169</xdr:rowOff>
    </xdr:from>
    <xdr:ext cx="249299" cy="259045"/>
    <xdr:sp macro="" textlink="">
      <xdr:nvSpPr>
        <xdr:cNvPr id="734" name="諸支出金最小値テキスト"/>
        <xdr:cNvSpPr txBox="1"/>
      </xdr:nvSpPr>
      <xdr:spPr>
        <a:xfrm>
          <a:off x="22212300" y="67597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5" name="直線コネクタ 73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60850</xdr:rowOff>
    </xdr:from>
    <xdr:ext cx="469744" cy="259045"/>
    <xdr:sp macro="" textlink="">
      <xdr:nvSpPr>
        <xdr:cNvPr id="736" name="諸支出金最大値テキスト"/>
        <xdr:cNvSpPr txBox="1"/>
      </xdr:nvSpPr>
      <xdr:spPr>
        <a:xfrm>
          <a:off x="22212300" y="5204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3,417</a:t>
          </a:r>
          <a:endParaRPr kumimoji="1" lang="ja-JP" altLang="en-US" sz="1000" b="1">
            <a:latin typeface="ＭＳ Ｐゴシック"/>
          </a:endParaRPr>
        </a:p>
      </xdr:txBody>
    </xdr:sp>
    <xdr:clientData/>
  </xdr:oneCellAnchor>
  <xdr:twoCellAnchor>
    <xdr:from>
      <xdr:col>32</xdr:col>
      <xdr:colOff>98425</xdr:colOff>
      <xdr:row>31</xdr:row>
      <xdr:rowOff>114173</xdr:rowOff>
    </xdr:from>
    <xdr:to>
      <xdr:col>32</xdr:col>
      <xdr:colOff>276225</xdr:colOff>
      <xdr:row>31</xdr:row>
      <xdr:rowOff>114173</xdr:rowOff>
    </xdr:to>
    <xdr:cxnSp macro="">
      <xdr:nvCxnSpPr>
        <xdr:cNvPr id="737" name="直線コネクタ 736"/>
        <xdr:cNvCxnSpPr/>
      </xdr:nvCxnSpPr>
      <xdr:spPr>
        <a:xfrm>
          <a:off x="22072600" y="5429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8" name="直線コネクタ 73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162069</xdr:rowOff>
    </xdr:from>
    <xdr:ext cx="313932" cy="259045"/>
    <xdr:sp macro="" textlink="">
      <xdr:nvSpPr>
        <xdr:cNvPr id="739" name="諸支出金平均値テキスト"/>
        <xdr:cNvSpPr txBox="1"/>
      </xdr:nvSpPr>
      <xdr:spPr>
        <a:xfrm>
          <a:off x="22212300" y="650571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139192</xdr:rowOff>
    </xdr:from>
    <xdr:to>
      <xdr:col>32</xdr:col>
      <xdr:colOff>238125</xdr:colOff>
      <xdr:row>39</xdr:row>
      <xdr:rowOff>69342</xdr:rowOff>
    </xdr:to>
    <xdr:sp macro="" textlink="">
      <xdr:nvSpPr>
        <xdr:cNvPr id="740" name="フローチャート : 判断 739"/>
        <xdr:cNvSpPr/>
      </xdr:nvSpPr>
      <xdr:spPr>
        <a:xfrm>
          <a:off x="22110700" y="6654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1" name="直線コネクタ 74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135382</xdr:rowOff>
    </xdr:from>
    <xdr:to>
      <xdr:col>31</xdr:col>
      <xdr:colOff>85725</xdr:colOff>
      <xdr:row>39</xdr:row>
      <xdr:rowOff>65532</xdr:rowOff>
    </xdr:to>
    <xdr:sp macro="" textlink="">
      <xdr:nvSpPr>
        <xdr:cNvPr id="742" name="フローチャート : 判断 741"/>
        <xdr:cNvSpPr/>
      </xdr:nvSpPr>
      <xdr:spPr>
        <a:xfrm>
          <a:off x="212725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82059</xdr:rowOff>
    </xdr:from>
    <xdr:ext cx="313932" cy="259045"/>
    <xdr:sp macro="" textlink="">
      <xdr:nvSpPr>
        <xdr:cNvPr id="743" name="テキスト ボックス 742"/>
        <xdr:cNvSpPr txBox="1"/>
      </xdr:nvSpPr>
      <xdr:spPr>
        <a:xfrm>
          <a:off x="21166333" y="6425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4" name="直線コネクタ 74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108712</xdr:rowOff>
    </xdr:from>
    <xdr:to>
      <xdr:col>29</xdr:col>
      <xdr:colOff>568325</xdr:colOff>
      <xdr:row>39</xdr:row>
      <xdr:rowOff>38862</xdr:rowOff>
    </xdr:to>
    <xdr:sp macro="" textlink="">
      <xdr:nvSpPr>
        <xdr:cNvPr id="745" name="フローチャート : 判断 744"/>
        <xdr:cNvSpPr/>
      </xdr:nvSpPr>
      <xdr:spPr>
        <a:xfrm>
          <a:off x="20383500" y="6623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55389</xdr:rowOff>
    </xdr:from>
    <xdr:ext cx="378565" cy="259045"/>
    <xdr:sp macro="" textlink="">
      <xdr:nvSpPr>
        <xdr:cNvPr id="746" name="テキスト ボックス 745"/>
        <xdr:cNvSpPr txBox="1"/>
      </xdr:nvSpPr>
      <xdr:spPr>
        <a:xfrm>
          <a:off x="20245017" y="63990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7" name="直線コネクタ 74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104521</xdr:rowOff>
    </xdr:from>
    <xdr:to>
      <xdr:col>28</xdr:col>
      <xdr:colOff>365125</xdr:colOff>
      <xdr:row>39</xdr:row>
      <xdr:rowOff>34671</xdr:rowOff>
    </xdr:to>
    <xdr:sp macro="" textlink="">
      <xdr:nvSpPr>
        <xdr:cNvPr id="748" name="フローチャート : 判断 747"/>
        <xdr:cNvSpPr/>
      </xdr:nvSpPr>
      <xdr:spPr>
        <a:xfrm>
          <a:off x="19494500" y="661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51198</xdr:rowOff>
    </xdr:from>
    <xdr:ext cx="378565" cy="259045"/>
    <xdr:sp macro="" textlink="">
      <xdr:nvSpPr>
        <xdr:cNvPr id="749" name="テキスト ボックス 748"/>
        <xdr:cNvSpPr txBox="1"/>
      </xdr:nvSpPr>
      <xdr:spPr>
        <a:xfrm>
          <a:off x="19356017" y="6394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104902</xdr:rowOff>
    </xdr:from>
    <xdr:to>
      <xdr:col>27</xdr:col>
      <xdr:colOff>161925</xdr:colOff>
      <xdr:row>39</xdr:row>
      <xdr:rowOff>35052</xdr:rowOff>
    </xdr:to>
    <xdr:sp macro="" textlink="">
      <xdr:nvSpPr>
        <xdr:cNvPr id="750" name="フローチャート : 判断 749"/>
        <xdr:cNvSpPr/>
      </xdr:nvSpPr>
      <xdr:spPr>
        <a:xfrm>
          <a:off x="18605500" y="6620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51579</xdr:rowOff>
    </xdr:from>
    <xdr:ext cx="378565" cy="259045"/>
    <xdr:sp macro="" textlink="">
      <xdr:nvSpPr>
        <xdr:cNvPr id="751" name="テキスト ボックス 750"/>
        <xdr:cNvSpPr txBox="1"/>
      </xdr:nvSpPr>
      <xdr:spPr>
        <a:xfrm>
          <a:off x="18467017" y="63952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7" name="円/楕円 75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117619</xdr:rowOff>
    </xdr:from>
    <xdr:ext cx="249299" cy="259045"/>
    <xdr:sp macro="" textlink="">
      <xdr:nvSpPr>
        <xdr:cNvPr id="758" name="諸支出金該当値テキスト"/>
        <xdr:cNvSpPr txBox="1"/>
      </xdr:nvSpPr>
      <xdr:spPr>
        <a:xfrm>
          <a:off x="22212300" y="66327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9" name="円/楕円 75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0" name="テキスト ボックス 759"/>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1" name="円/楕円 76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2" name="テキスト ボックス 761"/>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3" name="円/楕円 76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4" name="テキスト ボックス 763"/>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5" name="円/楕円 76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6" name="テキスト ボックス 765"/>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7" name="直線コネクタ 77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8" name="テキスト ボックス 77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0" name="テキスト ボックス 77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2" name="直線コネクタ 78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7" name="直線コネクタ 78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9" name="フローチャート : 判断 78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0" name="直線コネクタ 78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1" name="フローチャート : 判断 79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2" name="テキスト ボックス 791"/>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3" name="直線コネクタ 79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4" name="フローチャート : 判断 79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5" name="テキスト ボックス 794"/>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6" name="直線コネクタ 79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7" name="フローチャート : 判断 79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8" name="テキスト ボックス 797"/>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9" name="フローチャート : 判断 79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0" name="テキスト ボックス 799"/>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6" name="円/楕円 80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8" name="円/楕円 80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9" name="テキスト ボックス 808"/>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0" name="円/楕円 80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1" name="テキスト ボックス 810"/>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2" name="円/楕円 81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3" name="テキスト ボックス 812"/>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4" name="円/楕円 81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5" name="テキスト ボックス 814"/>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6" name="正方形/長方形 8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7" name="正方形/長方形 8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8" name="テキスト ボックス 8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消防費の大きな増加は、防災行政無線整備（</a:t>
          </a:r>
          <a:r>
            <a:rPr kumimoji="1" lang="en-US" altLang="ja-JP" sz="1300">
              <a:latin typeface="ＭＳ Ｐゴシック"/>
            </a:rPr>
            <a:t>H28</a:t>
          </a:r>
          <a:r>
            <a:rPr kumimoji="1" lang="ja-JP" altLang="en-US" sz="1300">
              <a:latin typeface="ＭＳ Ｐゴシック"/>
            </a:rPr>
            <a:t>：約</a:t>
          </a:r>
          <a:r>
            <a:rPr kumimoji="1" lang="en-US" altLang="ja-JP" sz="1300">
              <a:latin typeface="ＭＳ Ｐゴシック"/>
            </a:rPr>
            <a:t>1</a:t>
          </a:r>
          <a:r>
            <a:rPr kumimoji="1" lang="ja-JP" altLang="en-US" sz="1300">
              <a:latin typeface="ＭＳ Ｐゴシック"/>
            </a:rPr>
            <a:t>億</a:t>
          </a:r>
          <a:r>
            <a:rPr kumimoji="1" lang="en-US" altLang="ja-JP" sz="1300">
              <a:latin typeface="ＭＳ Ｐゴシック"/>
            </a:rPr>
            <a:t>8</a:t>
          </a:r>
          <a:r>
            <a:rPr kumimoji="1" lang="ja-JP" altLang="en-US" sz="1300">
              <a:latin typeface="ＭＳ Ｐゴシック"/>
            </a:rPr>
            <a:t>千</a:t>
          </a:r>
          <a:r>
            <a:rPr kumimoji="1" lang="en-US" altLang="ja-JP" sz="1300">
              <a:latin typeface="ＭＳ Ｐゴシック"/>
            </a:rPr>
            <a:t>8</a:t>
          </a:r>
          <a:r>
            <a:rPr kumimoji="1" lang="ja-JP" altLang="en-US" sz="1300">
              <a:latin typeface="ＭＳ Ｐゴシック"/>
            </a:rPr>
            <a:t>百万円）の開始によるものです。また、農林水産業費は、平成</a:t>
          </a:r>
          <a:r>
            <a:rPr kumimoji="1" lang="en-US" altLang="ja-JP" sz="1300">
              <a:latin typeface="ＭＳ Ｐゴシック"/>
            </a:rPr>
            <a:t>27</a:t>
          </a:r>
          <a:r>
            <a:rPr kumimoji="1" lang="ja-JP" altLang="en-US" sz="1300">
              <a:latin typeface="ＭＳ Ｐゴシック"/>
            </a:rPr>
            <a:t>年度のカントリーエレベータの整備（</a:t>
          </a:r>
          <a:r>
            <a:rPr kumimoji="1" lang="en-US" altLang="ja-JP" sz="1300">
              <a:latin typeface="ＭＳ Ｐゴシック"/>
            </a:rPr>
            <a:t>H27</a:t>
          </a:r>
          <a:r>
            <a:rPr kumimoji="1" lang="ja-JP" altLang="en-US" sz="1300">
              <a:latin typeface="ＭＳ Ｐゴシック"/>
            </a:rPr>
            <a:t>：約</a:t>
          </a:r>
          <a:r>
            <a:rPr kumimoji="1" lang="en-US" altLang="ja-JP" sz="1300">
              <a:latin typeface="ＭＳ Ｐゴシック"/>
            </a:rPr>
            <a:t>10</a:t>
          </a:r>
          <a:r>
            <a:rPr kumimoji="1" lang="ja-JP" altLang="en-US" sz="1300">
              <a:latin typeface="ＭＳ Ｐゴシック"/>
            </a:rPr>
            <a:t>億</a:t>
          </a:r>
          <a:r>
            <a:rPr kumimoji="1" lang="en-US" altLang="ja-JP" sz="1300">
              <a:latin typeface="ＭＳ Ｐゴシック"/>
            </a:rPr>
            <a:t>2</a:t>
          </a:r>
          <a:r>
            <a:rPr kumimoji="1" lang="ja-JP" altLang="en-US" sz="1300">
              <a:latin typeface="ＭＳ Ｐゴシック"/>
            </a:rPr>
            <a:t>千</a:t>
          </a:r>
          <a:r>
            <a:rPr kumimoji="1" lang="en-US" altLang="ja-JP" sz="1300">
              <a:latin typeface="ＭＳ Ｐゴシック"/>
            </a:rPr>
            <a:t>3</a:t>
          </a:r>
          <a:r>
            <a:rPr kumimoji="1" lang="ja-JP" altLang="en-US" sz="1300">
              <a:latin typeface="ＭＳ Ｐゴシック"/>
            </a:rPr>
            <a:t>百万円）が皆減のため大きく減少。教育費は、頓原拠点複合施設（</a:t>
          </a:r>
          <a:r>
            <a:rPr kumimoji="1" lang="en-US" altLang="ja-JP" sz="1300">
              <a:latin typeface="ＭＳ Ｐゴシック"/>
            </a:rPr>
            <a:t>H28</a:t>
          </a:r>
          <a:r>
            <a:rPr kumimoji="1" lang="ja-JP" altLang="en-US" sz="1300">
              <a:latin typeface="ＭＳ Ｐゴシック"/>
            </a:rPr>
            <a:t>：約</a:t>
          </a:r>
          <a:r>
            <a:rPr kumimoji="1" lang="en-US" altLang="ja-JP" sz="1300">
              <a:latin typeface="ＭＳ Ｐゴシック"/>
            </a:rPr>
            <a:t>3</a:t>
          </a:r>
          <a:r>
            <a:rPr kumimoji="1" lang="ja-JP" altLang="en-US" sz="1300">
              <a:latin typeface="ＭＳ Ｐゴシック"/>
            </a:rPr>
            <a:t>億</a:t>
          </a:r>
          <a:r>
            <a:rPr kumimoji="1" lang="en-US" altLang="ja-JP" sz="1300">
              <a:latin typeface="ＭＳ Ｐゴシック"/>
            </a:rPr>
            <a:t>2</a:t>
          </a:r>
          <a:r>
            <a:rPr kumimoji="1" lang="ja-JP" altLang="en-US" sz="1300">
              <a:latin typeface="ＭＳ Ｐゴシック"/>
            </a:rPr>
            <a:t>百万円）や赤名小学校大規模改修工事（</a:t>
          </a:r>
          <a:r>
            <a:rPr kumimoji="1" lang="en-US" altLang="ja-JP" sz="1300">
              <a:latin typeface="ＭＳ Ｐゴシック"/>
            </a:rPr>
            <a:t>H28</a:t>
          </a:r>
          <a:r>
            <a:rPr kumimoji="1" lang="ja-JP" altLang="en-US" sz="1300">
              <a:latin typeface="ＭＳ Ｐゴシック"/>
            </a:rPr>
            <a:t>：約</a:t>
          </a:r>
          <a:r>
            <a:rPr kumimoji="1" lang="en-US" altLang="ja-JP" sz="1300">
              <a:latin typeface="ＭＳ Ｐゴシック"/>
            </a:rPr>
            <a:t>7</a:t>
          </a:r>
          <a:r>
            <a:rPr kumimoji="1" lang="ja-JP" altLang="en-US" sz="1300">
              <a:latin typeface="ＭＳ Ｐゴシック"/>
            </a:rPr>
            <a:t>千</a:t>
          </a:r>
          <a:r>
            <a:rPr kumimoji="1" lang="en-US" altLang="ja-JP" sz="1300">
              <a:latin typeface="ＭＳ Ｐゴシック"/>
            </a:rPr>
            <a:t>6</a:t>
          </a:r>
          <a:r>
            <a:rPr kumimoji="1" lang="ja-JP" altLang="en-US" sz="1300">
              <a:latin typeface="ＭＳ Ｐゴシック"/>
            </a:rPr>
            <a:t>百万円）の実施のため大きく増加しています。総務費においては、平成</a:t>
          </a:r>
          <a:r>
            <a:rPr kumimoji="1" lang="en-US" altLang="ja-JP" sz="1300">
              <a:latin typeface="ＭＳ Ｐゴシック"/>
            </a:rPr>
            <a:t>28</a:t>
          </a:r>
          <a:r>
            <a:rPr kumimoji="1" lang="ja-JP" altLang="en-US" sz="1300">
              <a:latin typeface="ＭＳ Ｐゴシック"/>
            </a:rPr>
            <a:t>年度に新庁舎建設が完了したことから、平成</a:t>
          </a:r>
          <a:r>
            <a:rPr kumimoji="1" lang="en-US" altLang="ja-JP" sz="1300">
              <a:latin typeface="ＭＳ Ｐゴシック"/>
            </a:rPr>
            <a:t>29</a:t>
          </a:r>
          <a:r>
            <a:rPr kumimoji="1" lang="ja-JP" altLang="en-US" sz="1300">
              <a:latin typeface="ＭＳ Ｐゴシック"/>
            </a:rPr>
            <a:t>年度は減少すると見込んでいますが、平成</a:t>
          </a:r>
          <a:r>
            <a:rPr kumimoji="1" lang="en-US" altLang="ja-JP" sz="1300">
              <a:latin typeface="ＭＳ Ｐゴシック"/>
            </a:rPr>
            <a:t>30</a:t>
          </a:r>
          <a:r>
            <a:rPr kumimoji="1" lang="ja-JP" altLang="en-US" sz="1300">
              <a:latin typeface="ＭＳ Ｐゴシック"/>
            </a:rPr>
            <a:t>年度以降、超高速情報通信網（光）や来島拠点複合施設の整備が始まるため、大きく増加する見込みです。</a:t>
          </a:r>
          <a:endParaRPr kumimoji="1" lang="en-US" altLang="ja-JP" sz="1300">
            <a:latin typeface="ＭＳ Ｐゴシック"/>
          </a:endParaRPr>
        </a:p>
        <a:p>
          <a:r>
            <a:rPr kumimoji="1" lang="ja-JP" altLang="en-US" sz="1300">
              <a:latin typeface="ＭＳ Ｐゴシック"/>
            </a:rPr>
            <a:t>　商工費は、類似団体平均の約</a:t>
          </a:r>
          <a:r>
            <a:rPr kumimoji="1" lang="en-US" altLang="ja-JP" sz="1300">
              <a:latin typeface="ＭＳ Ｐゴシック"/>
            </a:rPr>
            <a:t>2.9</a:t>
          </a:r>
          <a:r>
            <a:rPr kumimoji="1" lang="ja-JP" altLang="en-US" sz="1300">
              <a:latin typeface="ＭＳ Ｐゴシック"/>
            </a:rPr>
            <a:t>倍、県内平均の約</a:t>
          </a:r>
          <a:r>
            <a:rPr kumimoji="1" lang="en-US" altLang="ja-JP" sz="1300">
              <a:latin typeface="ＭＳ Ｐゴシック"/>
            </a:rPr>
            <a:t>4.5</a:t>
          </a:r>
          <a:r>
            <a:rPr kumimoji="1" lang="ja-JP" altLang="en-US" sz="1300">
              <a:latin typeface="ＭＳ Ｐゴシック"/>
            </a:rPr>
            <a:t>倍となっていますが、平成</a:t>
          </a:r>
          <a:r>
            <a:rPr kumimoji="1" lang="en-US" altLang="ja-JP" sz="1300">
              <a:latin typeface="ＭＳ Ｐゴシック"/>
            </a:rPr>
            <a:t>28</a:t>
          </a:r>
          <a:r>
            <a:rPr kumimoji="1" lang="ja-JP" altLang="en-US" sz="1300">
              <a:latin typeface="ＭＳ Ｐゴシック"/>
            </a:rPr>
            <a:t>年度は琴引スキー場の人口降雪機（約</a:t>
          </a:r>
          <a:r>
            <a:rPr kumimoji="1" lang="en-US" altLang="ja-JP" sz="1300">
              <a:latin typeface="ＭＳ Ｐゴシック"/>
            </a:rPr>
            <a:t>6</a:t>
          </a:r>
          <a:r>
            <a:rPr kumimoji="1" lang="ja-JP" altLang="en-US" sz="1300">
              <a:latin typeface="ＭＳ Ｐゴシック"/>
            </a:rPr>
            <a:t>千</a:t>
          </a:r>
          <a:r>
            <a:rPr kumimoji="1" lang="en-US" altLang="ja-JP" sz="1300">
              <a:latin typeface="ＭＳ Ｐゴシック"/>
            </a:rPr>
            <a:t>1</a:t>
          </a:r>
          <a:r>
            <a:rPr kumimoji="1" lang="ja-JP" altLang="en-US" sz="1300">
              <a:latin typeface="ＭＳ Ｐゴシック"/>
            </a:rPr>
            <a:t>百万円）や圧雪車（約</a:t>
          </a:r>
          <a:r>
            <a:rPr kumimoji="1" lang="en-US" altLang="ja-JP" sz="1300">
              <a:latin typeface="ＭＳ Ｐゴシック"/>
            </a:rPr>
            <a:t>3</a:t>
          </a:r>
          <a:r>
            <a:rPr kumimoji="1" lang="ja-JP" altLang="en-US" sz="1300">
              <a:latin typeface="ＭＳ Ｐゴシック"/>
            </a:rPr>
            <a:t>千</a:t>
          </a:r>
          <a:r>
            <a:rPr kumimoji="1" lang="en-US" altLang="ja-JP" sz="1300">
              <a:latin typeface="ＭＳ Ｐゴシック"/>
            </a:rPr>
            <a:t>6</a:t>
          </a:r>
          <a:r>
            <a:rPr kumimoji="1" lang="ja-JP" altLang="en-US" sz="1300">
              <a:latin typeface="ＭＳ Ｐゴシック"/>
            </a:rPr>
            <a:t>百万円）の整備を実施したためです。しかし、経常的には、観光交流施設などの指定管理施料が大きくなっているため、類似団体と比較して大きくなっています。</a:t>
          </a:r>
          <a:endParaRPr kumimoji="1" lang="en-US" altLang="ja-JP"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島根県飯南町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財政調整基金残高の増減はほぼありませんが、標準財政規模の大部分を構成する普通交付税が、平成</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年度と比較して約</a:t>
          </a:r>
          <a:r>
            <a:rPr kumimoji="1" lang="en-US" altLang="ja-JP" sz="1200">
              <a:latin typeface="ＭＳ ゴシック" pitchFamily="49" charset="-128"/>
              <a:ea typeface="ＭＳ ゴシック" pitchFamily="49" charset="-128"/>
            </a:rPr>
            <a:t>1.5</a:t>
          </a:r>
          <a:r>
            <a:rPr kumimoji="1" lang="ja-JP" altLang="en-US" sz="1200">
              <a:latin typeface="ＭＳ ゴシック" pitchFamily="49" charset="-128"/>
              <a:ea typeface="ＭＳ ゴシック" pitchFamily="49" charset="-128"/>
            </a:rPr>
            <a:t>億円減少したため、標準財政規模に占める財政調整基金残高の割合は上昇しています。また、同じ理由で</a:t>
          </a:r>
          <a:r>
            <a:rPr kumimoji="1" lang="ja-JP" altLang="ja-JP" sz="1200">
              <a:solidFill>
                <a:schemeClr val="dk1"/>
              </a:solidFill>
              <a:effectLst/>
              <a:latin typeface="+mn-lt"/>
              <a:ea typeface="+mn-ea"/>
              <a:cs typeface="+mn-cs"/>
            </a:rPr>
            <a:t>標準財政規模に占める</a:t>
          </a:r>
          <a:r>
            <a:rPr kumimoji="1" lang="ja-JP" altLang="en-US" sz="1200">
              <a:latin typeface="ＭＳ ゴシック" pitchFamily="49" charset="-128"/>
              <a:ea typeface="ＭＳ ゴシック" pitchFamily="49" charset="-128"/>
            </a:rPr>
            <a:t>実質収支額の割合（実質収支比率）も減少しています。</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また、標準財政規模に占める実質単年度収支の割合は、平成</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年度と比較して、単年度収支が約</a:t>
          </a:r>
          <a:r>
            <a:rPr kumimoji="1" lang="en-US" altLang="ja-JP" sz="1200">
              <a:latin typeface="ＭＳ ゴシック" pitchFamily="49" charset="-128"/>
              <a:ea typeface="ＭＳ ゴシック" pitchFamily="49" charset="-128"/>
            </a:rPr>
            <a:t>1.1</a:t>
          </a:r>
          <a:r>
            <a:rPr kumimoji="1" lang="ja-JP" altLang="en-US" sz="1200">
              <a:latin typeface="ＭＳ ゴシック" pitchFamily="49" charset="-128"/>
              <a:ea typeface="ＭＳ ゴシック" pitchFamily="49" charset="-128"/>
            </a:rPr>
            <a:t>億円、繰上償還額が約</a:t>
          </a:r>
          <a:r>
            <a:rPr kumimoji="1" lang="en-US" altLang="ja-JP" sz="1200">
              <a:latin typeface="ＭＳ ゴシック" pitchFamily="49" charset="-128"/>
              <a:ea typeface="ＭＳ ゴシック" pitchFamily="49" charset="-128"/>
            </a:rPr>
            <a:t>1.3</a:t>
          </a:r>
          <a:r>
            <a:rPr kumimoji="1" lang="ja-JP" altLang="en-US" sz="1200">
              <a:latin typeface="ＭＳ ゴシック" pitchFamily="49" charset="-128"/>
              <a:ea typeface="ＭＳ ゴシック" pitchFamily="49" charset="-128"/>
            </a:rPr>
            <a:t>億円減少したことなどから減少していますが、黒字を継続する健全な状態となっています。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島根県飯南町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年度末に、住宅新築資金等貸付事業会計を閉じたことから、赤字決算の会計はなくなりました。また、平成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年度以降は公債費の繰上償還を実施しても、財政調整基金及び減債基金を取り崩さない財政運営ができるなど収支改善が進んでいます。</a:t>
          </a:r>
        </a:p>
        <a:p>
          <a:r>
            <a:rPr kumimoji="1" lang="ja-JP" altLang="en-US" sz="1400">
              <a:latin typeface="ＭＳ ゴシック" pitchFamily="49" charset="-128"/>
              <a:ea typeface="ＭＳ ゴシック" pitchFamily="49" charset="-128"/>
            </a:rPr>
            <a:t>　しかし、合併後</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年が経過した平成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年度以降、町の歳入の約半分を占める普通交付税の町合併に伴う加算分が、平成</a:t>
          </a:r>
          <a:r>
            <a:rPr kumimoji="1" lang="en-US" altLang="ja-JP" sz="1400">
              <a:latin typeface="ＭＳ ゴシック" pitchFamily="49" charset="-128"/>
              <a:ea typeface="ＭＳ ゴシック" pitchFamily="49" charset="-128"/>
            </a:rPr>
            <a:t>31</a:t>
          </a:r>
          <a:r>
            <a:rPr kumimoji="1" lang="ja-JP" altLang="en-US" sz="1400">
              <a:latin typeface="ＭＳ ゴシック" pitchFamily="49" charset="-128"/>
              <a:ea typeface="ＭＳ ゴシック" pitchFamily="49" charset="-128"/>
            </a:rPr>
            <a:t>年度まで</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年かけて段階的に縮減されていくため（平成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年度は縮減</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年目）、今後はさらなる経費の削減等を行い、健全な行財政運営を維持する必要があります。</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0" zoomScaleNormal="8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8210290</v>
      </c>
      <c r="BO4" s="411"/>
      <c r="BP4" s="411"/>
      <c r="BQ4" s="411"/>
      <c r="BR4" s="411"/>
      <c r="BS4" s="411"/>
      <c r="BT4" s="411"/>
      <c r="BU4" s="412"/>
      <c r="BV4" s="410">
        <v>8928438</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1.9</v>
      </c>
      <c r="CU4" s="588"/>
      <c r="CV4" s="588"/>
      <c r="CW4" s="588"/>
      <c r="CX4" s="588"/>
      <c r="CY4" s="588"/>
      <c r="CZ4" s="588"/>
      <c r="DA4" s="589"/>
      <c r="DB4" s="587">
        <v>2.8</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8093353</v>
      </c>
      <c r="BO5" s="416"/>
      <c r="BP5" s="416"/>
      <c r="BQ5" s="416"/>
      <c r="BR5" s="416"/>
      <c r="BS5" s="416"/>
      <c r="BT5" s="416"/>
      <c r="BU5" s="417"/>
      <c r="BV5" s="415">
        <v>8771503</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92.4</v>
      </c>
      <c r="CU5" s="386"/>
      <c r="CV5" s="386"/>
      <c r="CW5" s="386"/>
      <c r="CX5" s="386"/>
      <c r="CY5" s="386"/>
      <c r="CZ5" s="386"/>
      <c r="DA5" s="387"/>
      <c r="DB5" s="385">
        <v>88</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116937</v>
      </c>
      <c r="BO6" s="416"/>
      <c r="BP6" s="416"/>
      <c r="BQ6" s="416"/>
      <c r="BR6" s="416"/>
      <c r="BS6" s="416"/>
      <c r="BT6" s="416"/>
      <c r="BU6" s="417"/>
      <c r="BV6" s="415">
        <v>156935</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95.9</v>
      </c>
      <c r="CU6" s="562"/>
      <c r="CV6" s="562"/>
      <c r="CW6" s="562"/>
      <c r="CX6" s="562"/>
      <c r="CY6" s="562"/>
      <c r="CZ6" s="562"/>
      <c r="DA6" s="563"/>
      <c r="DB6" s="561">
        <v>92.4</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36333</v>
      </c>
      <c r="BO7" s="416"/>
      <c r="BP7" s="416"/>
      <c r="BQ7" s="416"/>
      <c r="BR7" s="416"/>
      <c r="BS7" s="416"/>
      <c r="BT7" s="416"/>
      <c r="BU7" s="417"/>
      <c r="BV7" s="415">
        <v>36551</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4165509</v>
      </c>
      <c r="CU7" s="416"/>
      <c r="CV7" s="416"/>
      <c r="CW7" s="416"/>
      <c r="CX7" s="416"/>
      <c r="CY7" s="416"/>
      <c r="CZ7" s="416"/>
      <c r="DA7" s="417"/>
      <c r="DB7" s="415">
        <v>4339764</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80604</v>
      </c>
      <c r="BO8" s="416"/>
      <c r="BP8" s="416"/>
      <c r="BQ8" s="416"/>
      <c r="BR8" s="416"/>
      <c r="BS8" s="416"/>
      <c r="BT8" s="416"/>
      <c r="BU8" s="417"/>
      <c r="BV8" s="415">
        <v>120384</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0.13</v>
      </c>
      <c r="CU8" s="525"/>
      <c r="CV8" s="525"/>
      <c r="CW8" s="525"/>
      <c r="CX8" s="525"/>
      <c r="CY8" s="525"/>
      <c r="CZ8" s="525"/>
      <c r="DA8" s="526"/>
      <c r="DB8" s="524">
        <v>0.13</v>
      </c>
      <c r="DC8" s="525"/>
      <c r="DD8" s="525"/>
      <c r="DE8" s="525"/>
      <c r="DF8" s="525"/>
      <c r="DG8" s="525"/>
      <c r="DH8" s="525"/>
      <c r="DI8" s="526"/>
      <c r="DJ8" s="139"/>
      <c r="DK8" s="139"/>
      <c r="DL8" s="139"/>
      <c r="DM8" s="139"/>
      <c r="DN8" s="139"/>
      <c r="DO8" s="139"/>
    </row>
    <row r="9" spans="1:119" ht="18.75" customHeight="1" thickBot="1" x14ac:dyDescent="0.2">
      <c r="A9" s="140"/>
      <c r="B9" s="550" t="s">
        <v>96</v>
      </c>
      <c r="C9" s="551"/>
      <c r="D9" s="551"/>
      <c r="E9" s="551"/>
      <c r="F9" s="551"/>
      <c r="G9" s="551"/>
      <c r="H9" s="551"/>
      <c r="I9" s="551"/>
      <c r="J9" s="551"/>
      <c r="K9" s="478"/>
      <c r="L9" s="552" t="s">
        <v>97</v>
      </c>
      <c r="M9" s="553"/>
      <c r="N9" s="553"/>
      <c r="O9" s="553"/>
      <c r="P9" s="553"/>
      <c r="Q9" s="554"/>
      <c r="R9" s="555">
        <v>5031</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78</v>
      </c>
      <c r="AV9" s="473"/>
      <c r="AW9" s="473"/>
      <c r="AX9" s="473"/>
      <c r="AY9" s="395" t="s">
        <v>100</v>
      </c>
      <c r="AZ9" s="396"/>
      <c r="BA9" s="396"/>
      <c r="BB9" s="396"/>
      <c r="BC9" s="396"/>
      <c r="BD9" s="396"/>
      <c r="BE9" s="396"/>
      <c r="BF9" s="396"/>
      <c r="BG9" s="396"/>
      <c r="BH9" s="396"/>
      <c r="BI9" s="396"/>
      <c r="BJ9" s="396"/>
      <c r="BK9" s="396"/>
      <c r="BL9" s="396"/>
      <c r="BM9" s="397"/>
      <c r="BN9" s="415">
        <v>-39780</v>
      </c>
      <c r="BO9" s="416"/>
      <c r="BP9" s="416"/>
      <c r="BQ9" s="416"/>
      <c r="BR9" s="416"/>
      <c r="BS9" s="416"/>
      <c r="BT9" s="416"/>
      <c r="BU9" s="417"/>
      <c r="BV9" s="415">
        <v>68321</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24.5</v>
      </c>
      <c r="CU9" s="386"/>
      <c r="CV9" s="386"/>
      <c r="CW9" s="386"/>
      <c r="CX9" s="386"/>
      <c r="CY9" s="386"/>
      <c r="CZ9" s="386"/>
      <c r="DA9" s="387"/>
      <c r="DB9" s="385">
        <v>26.5</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102</v>
      </c>
      <c r="M10" s="389"/>
      <c r="N10" s="389"/>
      <c r="O10" s="389"/>
      <c r="P10" s="389"/>
      <c r="Q10" s="390"/>
      <c r="R10" s="391">
        <v>5534</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1</v>
      </c>
      <c r="BO10" s="416"/>
      <c r="BP10" s="416"/>
      <c r="BQ10" s="416"/>
      <c r="BR10" s="416"/>
      <c r="BS10" s="416"/>
      <c r="BT10" s="416"/>
      <c r="BU10" s="417"/>
      <c r="BV10" s="415">
        <v>66</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110</v>
      </c>
      <c r="AV11" s="473"/>
      <c r="AW11" s="473"/>
      <c r="AX11" s="473"/>
      <c r="AY11" s="395" t="s">
        <v>111</v>
      </c>
      <c r="AZ11" s="396"/>
      <c r="BA11" s="396"/>
      <c r="BB11" s="396"/>
      <c r="BC11" s="396"/>
      <c r="BD11" s="396"/>
      <c r="BE11" s="396"/>
      <c r="BF11" s="396"/>
      <c r="BG11" s="396"/>
      <c r="BH11" s="396"/>
      <c r="BI11" s="396"/>
      <c r="BJ11" s="396"/>
      <c r="BK11" s="396"/>
      <c r="BL11" s="396"/>
      <c r="BM11" s="397"/>
      <c r="BN11" s="415">
        <v>213563</v>
      </c>
      <c r="BO11" s="416"/>
      <c r="BP11" s="416"/>
      <c r="BQ11" s="416"/>
      <c r="BR11" s="416"/>
      <c r="BS11" s="416"/>
      <c r="BT11" s="416"/>
      <c r="BU11" s="417"/>
      <c r="BV11" s="415">
        <v>342988</v>
      </c>
      <c r="BW11" s="416"/>
      <c r="BX11" s="416"/>
      <c r="BY11" s="416"/>
      <c r="BZ11" s="416"/>
      <c r="CA11" s="416"/>
      <c r="CB11" s="416"/>
      <c r="CC11" s="417"/>
      <c r="CD11" s="424" t="s">
        <v>112</v>
      </c>
      <c r="CE11" s="425"/>
      <c r="CF11" s="425"/>
      <c r="CG11" s="425"/>
      <c r="CH11" s="425"/>
      <c r="CI11" s="425"/>
      <c r="CJ11" s="425"/>
      <c r="CK11" s="425"/>
      <c r="CL11" s="425"/>
      <c r="CM11" s="425"/>
      <c r="CN11" s="425"/>
      <c r="CO11" s="425"/>
      <c r="CP11" s="425"/>
      <c r="CQ11" s="425"/>
      <c r="CR11" s="425"/>
      <c r="CS11" s="426"/>
      <c r="CT11" s="524" t="s">
        <v>113</v>
      </c>
      <c r="CU11" s="525"/>
      <c r="CV11" s="525"/>
      <c r="CW11" s="525"/>
      <c r="CX11" s="525"/>
      <c r="CY11" s="525"/>
      <c r="CZ11" s="525"/>
      <c r="DA11" s="526"/>
      <c r="DB11" s="524" t="s">
        <v>113</v>
      </c>
      <c r="DC11" s="525"/>
      <c r="DD11" s="525"/>
      <c r="DE11" s="525"/>
      <c r="DF11" s="525"/>
      <c r="DG11" s="525"/>
      <c r="DH11" s="525"/>
      <c r="DI11" s="526"/>
      <c r="DJ11" s="139"/>
      <c r="DK11" s="139"/>
      <c r="DL11" s="139"/>
      <c r="DM11" s="139"/>
      <c r="DN11" s="139"/>
      <c r="DO11" s="139"/>
    </row>
    <row r="12" spans="1:119" ht="18.75" customHeight="1" x14ac:dyDescent="0.15">
      <c r="A12" s="140"/>
      <c r="B12" s="527" t="s">
        <v>114</v>
      </c>
      <c r="C12" s="528"/>
      <c r="D12" s="528"/>
      <c r="E12" s="528"/>
      <c r="F12" s="528"/>
      <c r="G12" s="528"/>
      <c r="H12" s="528"/>
      <c r="I12" s="528"/>
      <c r="J12" s="528"/>
      <c r="K12" s="529"/>
      <c r="L12" s="536" t="s">
        <v>115</v>
      </c>
      <c r="M12" s="537"/>
      <c r="N12" s="537"/>
      <c r="O12" s="537"/>
      <c r="P12" s="537"/>
      <c r="Q12" s="538"/>
      <c r="R12" s="539">
        <v>5083</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t="s">
        <v>121</v>
      </c>
      <c r="BO12" s="416"/>
      <c r="BP12" s="416"/>
      <c r="BQ12" s="416"/>
      <c r="BR12" s="416"/>
      <c r="BS12" s="416"/>
      <c r="BT12" s="416"/>
      <c r="BU12" s="417"/>
      <c r="BV12" s="415" t="s">
        <v>121</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123</v>
      </c>
      <c r="N13" s="514"/>
      <c r="O13" s="514"/>
      <c r="P13" s="514"/>
      <c r="Q13" s="515"/>
      <c r="R13" s="516">
        <v>5050</v>
      </c>
      <c r="S13" s="517"/>
      <c r="T13" s="517"/>
      <c r="U13" s="517"/>
      <c r="V13" s="518"/>
      <c r="W13" s="504" t="s">
        <v>124</v>
      </c>
      <c r="X13" s="428"/>
      <c r="Y13" s="428"/>
      <c r="Z13" s="428"/>
      <c r="AA13" s="428"/>
      <c r="AB13" s="429"/>
      <c r="AC13" s="391">
        <v>621</v>
      </c>
      <c r="AD13" s="392"/>
      <c r="AE13" s="392"/>
      <c r="AF13" s="392"/>
      <c r="AG13" s="393"/>
      <c r="AH13" s="391">
        <v>588</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173784</v>
      </c>
      <c r="BO13" s="416"/>
      <c r="BP13" s="416"/>
      <c r="BQ13" s="416"/>
      <c r="BR13" s="416"/>
      <c r="BS13" s="416"/>
      <c r="BT13" s="416"/>
      <c r="BU13" s="417"/>
      <c r="BV13" s="415">
        <v>411375</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9.8000000000000007</v>
      </c>
      <c r="CU13" s="386"/>
      <c r="CV13" s="386"/>
      <c r="CW13" s="386"/>
      <c r="CX13" s="386"/>
      <c r="CY13" s="386"/>
      <c r="CZ13" s="386"/>
      <c r="DA13" s="387"/>
      <c r="DB13" s="385">
        <v>11</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129</v>
      </c>
      <c r="M14" s="545"/>
      <c r="N14" s="545"/>
      <c r="O14" s="545"/>
      <c r="P14" s="545"/>
      <c r="Q14" s="546"/>
      <c r="R14" s="516">
        <v>5162</v>
      </c>
      <c r="S14" s="517"/>
      <c r="T14" s="517"/>
      <c r="U14" s="517"/>
      <c r="V14" s="518"/>
      <c r="W14" s="519"/>
      <c r="X14" s="431"/>
      <c r="Y14" s="431"/>
      <c r="Z14" s="431"/>
      <c r="AA14" s="431"/>
      <c r="AB14" s="432"/>
      <c r="AC14" s="509">
        <v>23.4</v>
      </c>
      <c r="AD14" s="510"/>
      <c r="AE14" s="510"/>
      <c r="AF14" s="510"/>
      <c r="AG14" s="511"/>
      <c r="AH14" s="509">
        <v>21.3</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v>47.7</v>
      </c>
      <c r="CU14" s="488"/>
      <c r="CV14" s="488"/>
      <c r="CW14" s="488"/>
      <c r="CX14" s="488"/>
      <c r="CY14" s="488"/>
      <c r="CZ14" s="488"/>
      <c r="DA14" s="489"/>
      <c r="DB14" s="520">
        <v>55.1</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123</v>
      </c>
      <c r="N15" s="514"/>
      <c r="O15" s="514"/>
      <c r="P15" s="514"/>
      <c r="Q15" s="515"/>
      <c r="R15" s="516">
        <v>5132</v>
      </c>
      <c r="S15" s="517"/>
      <c r="T15" s="517"/>
      <c r="U15" s="517"/>
      <c r="V15" s="518"/>
      <c r="W15" s="504" t="s">
        <v>131</v>
      </c>
      <c r="X15" s="428"/>
      <c r="Y15" s="428"/>
      <c r="Z15" s="428"/>
      <c r="AA15" s="428"/>
      <c r="AB15" s="429"/>
      <c r="AC15" s="391">
        <v>521</v>
      </c>
      <c r="AD15" s="392"/>
      <c r="AE15" s="392"/>
      <c r="AF15" s="392"/>
      <c r="AG15" s="393"/>
      <c r="AH15" s="391">
        <v>588</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526563</v>
      </c>
      <c r="BO15" s="411"/>
      <c r="BP15" s="411"/>
      <c r="BQ15" s="411"/>
      <c r="BR15" s="411"/>
      <c r="BS15" s="411"/>
      <c r="BT15" s="411"/>
      <c r="BU15" s="412"/>
      <c r="BV15" s="410">
        <v>505437</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19.7</v>
      </c>
      <c r="AD16" s="510"/>
      <c r="AE16" s="510"/>
      <c r="AF16" s="510"/>
      <c r="AG16" s="511"/>
      <c r="AH16" s="509">
        <v>21.3</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3771324</v>
      </c>
      <c r="BO16" s="416"/>
      <c r="BP16" s="416"/>
      <c r="BQ16" s="416"/>
      <c r="BR16" s="416"/>
      <c r="BS16" s="416"/>
      <c r="BT16" s="416"/>
      <c r="BU16" s="417"/>
      <c r="BV16" s="415">
        <v>3746033</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137</v>
      </c>
      <c r="N17" s="499"/>
      <c r="O17" s="499"/>
      <c r="P17" s="499"/>
      <c r="Q17" s="500"/>
      <c r="R17" s="501" t="s">
        <v>138</v>
      </c>
      <c r="S17" s="502"/>
      <c r="T17" s="502"/>
      <c r="U17" s="502"/>
      <c r="V17" s="503"/>
      <c r="W17" s="504" t="s">
        <v>139</v>
      </c>
      <c r="X17" s="428"/>
      <c r="Y17" s="428"/>
      <c r="Z17" s="428"/>
      <c r="AA17" s="428"/>
      <c r="AB17" s="429"/>
      <c r="AC17" s="391">
        <v>1507</v>
      </c>
      <c r="AD17" s="392"/>
      <c r="AE17" s="392"/>
      <c r="AF17" s="392"/>
      <c r="AG17" s="393"/>
      <c r="AH17" s="391">
        <v>1584</v>
      </c>
      <c r="AI17" s="392"/>
      <c r="AJ17" s="392"/>
      <c r="AK17" s="392"/>
      <c r="AL17" s="394"/>
      <c r="AM17" s="484"/>
      <c r="AN17" s="389"/>
      <c r="AO17" s="389"/>
      <c r="AP17" s="389"/>
      <c r="AQ17" s="389"/>
      <c r="AR17" s="389"/>
      <c r="AS17" s="389"/>
      <c r="AT17" s="390"/>
      <c r="AU17" s="472"/>
      <c r="AV17" s="473"/>
      <c r="AW17" s="473"/>
      <c r="AX17" s="473"/>
      <c r="AY17" s="395" t="s">
        <v>140</v>
      </c>
      <c r="AZ17" s="396"/>
      <c r="BA17" s="396"/>
      <c r="BB17" s="396"/>
      <c r="BC17" s="396"/>
      <c r="BD17" s="396"/>
      <c r="BE17" s="396"/>
      <c r="BF17" s="396"/>
      <c r="BG17" s="396"/>
      <c r="BH17" s="396"/>
      <c r="BI17" s="396"/>
      <c r="BJ17" s="396"/>
      <c r="BK17" s="396"/>
      <c r="BL17" s="396"/>
      <c r="BM17" s="397"/>
      <c r="BN17" s="415">
        <v>649661</v>
      </c>
      <c r="BO17" s="416"/>
      <c r="BP17" s="416"/>
      <c r="BQ17" s="416"/>
      <c r="BR17" s="416"/>
      <c r="BS17" s="416"/>
      <c r="BT17" s="416"/>
      <c r="BU17" s="417"/>
      <c r="BV17" s="415">
        <v>622138</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141</v>
      </c>
      <c r="C18" s="478"/>
      <c r="D18" s="478"/>
      <c r="E18" s="479"/>
      <c r="F18" s="479"/>
      <c r="G18" s="479"/>
      <c r="H18" s="479"/>
      <c r="I18" s="479"/>
      <c r="J18" s="479"/>
      <c r="K18" s="479"/>
      <c r="L18" s="480">
        <v>242.88</v>
      </c>
      <c r="M18" s="480"/>
      <c r="N18" s="480"/>
      <c r="O18" s="480"/>
      <c r="P18" s="480"/>
      <c r="Q18" s="480"/>
      <c r="R18" s="481"/>
      <c r="S18" s="481"/>
      <c r="T18" s="481"/>
      <c r="U18" s="481"/>
      <c r="V18" s="482"/>
      <c r="W18" s="496"/>
      <c r="X18" s="497"/>
      <c r="Y18" s="497"/>
      <c r="Z18" s="497"/>
      <c r="AA18" s="497"/>
      <c r="AB18" s="505"/>
      <c r="AC18" s="379">
        <v>56.9</v>
      </c>
      <c r="AD18" s="380"/>
      <c r="AE18" s="380"/>
      <c r="AF18" s="380"/>
      <c r="AG18" s="483"/>
      <c r="AH18" s="379">
        <v>57.4</v>
      </c>
      <c r="AI18" s="380"/>
      <c r="AJ18" s="380"/>
      <c r="AK18" s="380"/>
      <c r="AL18" s="381"/>
      <c r="AM18" s="484"/>
      <c r="AN18" s="389"/>
      <c r="AO18" s="389"/>
      <c r="AP18" s="389"/>
      <c r="AQ18" s="389"/>
      <c r="AR18" s="389"/>
      <c r="AS18" s="389"/>
      <c r="AT18" s="390"/>
      <c r="AU18" s="472"/>
      <c r="AV18" s="473"/>
      <c r="AW18" s="473"/>
      <c r="AX18" s="473"/>
      <c r="AY18" s="395" t="s">
        <v>142</v>
      </c>
      <c r="AZ18" s="396"/>
      <c r="BA18" s="396"/>
      <c r="BB18" s="396"/>
      <c r="BC18" s="396"/>
      <c r="BD18" s="396"/>
      <c r="BE18" s="396"/>
      <c r="BF18" s="396"/>
      <c r="BG18" s="396"/>
      <c r="BH18" s="396"/>
      <c r="BI18" s="396"/>
      <c r="BJ18" s="396"/>
      <c r="BK18" s="396"/>
      <c r="BL18" s="396"/>
      <c r="BM18" s="397"/>
      <c r="BN18" s="415">
        <v>3850954</v>
      </c>
      <c r="BO18" s="416"/>
      <c r="BP18" s="416"/>
      <c r="BQ18" s="416"/>
      <c r="BR18" s="416"/>
      <c r="BS18" s="416"/>
      <c r="BT18" s="416"/>
      <c r="BU18" s="417"/>
      <c r="BV18" s="415">
        <v>3841613</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143</v>
      </c>
      <c r="C19" s="478"/>
      <c r="D19" s="478"/>
      <c r="E19" s="479"/>
      <c r="F19" s="479"/>
      <c r="G19" s="479"/>
      <c r="H19" s="479"/>
      <c r="I19" s="479"/>
      <c r="J19" s="479"/>
      <c r="K19" s="479"/>
      <c r="L19" s="485">
        <v>21</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144</v>
      </c>
      <c r="AZ19" s="396"/>
      <c r="BA19" s="396"/>
      <c r="BB19" s="396"/>
      <c r="BC19" s="396"/>
      <c r="BD19" s="396"/>
      <c r="BE19" s="396"/>
      <c r="BF19" s="396"/>
      <c r="BG19" s="396"/>
      <c r="BH19" s="396"/>
      <c r="BI19" s="396"/>
      <c r="BJ19" s="396"/>
      <c r="BK19" s="396"/>
      <c r="BL19" s="396"/>
      <c r="BM19" s="397"/>
      <c r="BN19" s="415">
        <v>5045350</v>
      </c>
      <c r="BO19" s="416"/>
      <c r="BP19" s="416"/>
      <c r="BQ19" s="416"/>
      <c r="BR19" s="416"/>
      <c r="BS19" s="416"/>
      <c r="BT19" s="416"/>
      <c r="BU19" s="417"/>
      <c r="BV19" s="415">
        <v>5182844</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145</v>
      </c>
      <c r="C20" s="478"/>
      <c r="D20" s="478"/>
      <c r="E20" s="479"/>
      <c r="F20" s="479"/>
      <c r="G20" s="479"/>
      <c r="H20" s="479"/>
      <c r="I20" s="479"/>
      <c r="J20" s="479"/>
      <c r="K20" s="479"/>
      <c r="L20" s="485">
        <v>1842</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146</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147</v>
      </c>
      <c r="C22" s="445"/>
      <c r="D22" s="446"/>
      <c r="E22" s="453" t="s">
        <v>1</v>
      </c>
      <c r="F22" s="428"/>
      <c r="G22" s="428"/>
      <c r="H22" s="428"/>
      <c r="I22" s="428"/>
      <c r="J22" s="428"/>
      <c r="K22" s="429"/>
      <c r="L22" s="453" t="s">
        <v>148</v>
      </c>
      <c r="M22" s="428"/>
      <c r="N22" s="428"/>
      <c r="O22" s="428"/>
      <c r="P22" s="429"/>
      <c r="Q22" s="438" t="s">
        <v>149</v>
      </c>
      <c r="R22" s="439"/>
      <c r="S22" s="439"/>
      <c r="T22" s="439"/>
      <c r="U22" s="439"/>
      <c r="V22" s="454"/>
      <c r="W22" s="456" t="s">
        <v>150</v>
      </c>
      <c r="X22" s="445"/>
      <c r="Y22" s="446"/>
      <c r="Z22" s="453" t="s">
        <v>1</v>
      </c>
      <c r="AA22" s="428"/>
      <c r="AB22" s="428"/>
      <c r="AC22" s="428"/>
      <c r="AD22" s="428"/>
      <c r="AE22" s="428"/>
      <c r="AF22" s="428"/>
      <c r="AG22" s="429"/>
      <c r="AH22" s="427" t="s">
        <v>151</v>
      </c>
      <c r="AI22" s="428"/>
      <c r="AJ22" s="428"/>
      <c r="AK22" s="428"/>
      <c r="AL22" s="429"/>
      <c r="AM22" s="427" t="s">
        <v>152</v>
      </c>
      <c r="AN22" s="433"/>
      <c r="AO22" s="433"/>
      <c r="AP22" s="433"/>
      <c r="AQ22" s="433"/>
      <c r="AR22" s="434"/>
      <c r="AS22" s="438" t="s">
        <v>149</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153</v>
      </c>
      <c r="AZ23" s="408"/>
      <c r="BA23" s="408"/>
      <c r="BB23" s="408"/>
      <c r="BC23" s="408"/>
      <c r="BD23" s="408"/>
      <c r="BE23" s="408"/>
      <c r="BF23" s="408"/>
      <c r="BG23" s="408"/>
      <c r="BH23" s="408"/>
      <c r="BI23" s="408"/>
      <c r="BJ23" s="408"/>
      <c r="BK23" s="408"/>
      <c r="BL23" s="408"/>
      <c r="BM23" s="409"/>
      <c r="BN23" s="415">
        <v>9732107</v>
      </c>
      <c r="BO23" s="416"/>
      <c r="BP23" s="416"/>
      <c r="BQ23" s="416"/>
      <c r="BR23" s="416"/>
      <c r="BS23" s="416"/>
      <c r="BT23" s="416"/>
      <c r="BU23" s="417"/>
      <c r="BV23" s="415">
        <v>9316111</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154</v>
      </c>
      <c r="F24" s="389"/>
      <c r="G24" s="389"/>
      <c r="H24" s="389"/>
      <c r="I24" s="389"/>
      <c r="J24" s="389"/>
      <c r="K24" s="390"/>
      <c r="L24" s="391">
        <v>1</v>
      </c>
      <c r="M24" s="392"/>
      <c r="N24" s="392"/>
      <c r="O24" s="392"/>
      <c r="P24" s="393"/>
      <c r="Q24" s="391">
        <v>7300</v>
      </c>
      <c r="R24" s="392"/>
      <c r="S24" s="392"/>
      <c r="T24" s="392"/>
      <c r="U24" s="392"/>
      <c r="V24" s="393"/>
      <c r="W24" s="457"/>
      <c r="X24" s="448"/>
      <c r="Y24" s="449"/>
      <c r="Z24" s="388" t="s">
        <v>155</v>
      </c>
      <c r="AA24" s="389"/>
      <c r="AB24" s="389"/>
      <c r="AC24" s="389"/>
      <c r="AD24" s="389"/>
      <c r="AE24" s="389"/>
      <c r="AF24" s="389"/>
      <c r="AG24" s="390"/>
      <c r="AH24" s="391">
        <v>88</v>
      </c>
      <c r="AI24" s="392"/>
      <c r="AJ24" s="392"/>
      <c r="AK24" s="392"/>
      <c r="AL24" s="393"/>
      <c r="AM24" s="391">
        <v>266640</v>
      </c>
      <c r="AN24" s="392"/>
      <c r="AO24" s="392"/>
      <c r="AP24" s="392"/>
      <c r="AQ24" s="392"/>
      <c r="AR24" s="393"/>
      <c r="AS24" s="391">
        <v>3030</v>
      </c>
      <c r="AT24" s="392"/>
      <c r="AU24" s="392"/>
      <c r="AV24" s="392"/>
      <c r="AW24" s="392"/>
      <c r="AX24" s="394"/>
      <c r="AY24" s="382" t="s">
        <v>156</v>
      </c>
      <c r="AZ24" s="383"/>
      <c r="BA24" s="383"/>
      <c r="BB24" s="383"/>
      <c r="BC24" s="383"/>
      <c r="BD24" s="383"/>
      <c r="BE24" s="383"/>
      <c r="BF24" s="383"/>
      <c r="BG24" s="383"/>
      <c r="BH24" s="383"/>
      <c r="BI24" s="383"/>
      <c r="BJ24" s="383"/>
      <c r="BK24" s="383"/>
      <c r="BL24" s="383"/>
      <c r="BM24" s="384"/>
      <c r="BN24" s="415">
        <v>7110044</v>
      </c>
      <c r="BO24" s="416"/>
      <c r="BP24" s="416"/>
      <c r="BQ24" s="416"/>
      <c r="BR24" s="416"/>
      <c r="BS24" s="416"/>
      <c r="BT24" s="416"/>
      <c r="BU24" s="417"/>
      <c r="BV24" s="415">
        <v>6900385</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157</v>
      </c>
      <c r="F25" s="389"/>
      <c r="G25" s="389"/>
      <c r="H25" s="389"/>
      <c r="I25" s="389"/>
      <c r="J25" s="389"/>
      <c r="K25" s="390"/>
      <c r="L25" s="391">
        <v>1</v>
      </c>
      <c r="M25" s="392"/>
      <c r="N25" s="392"/>
      <c r="O25" s="392"/>
      <c r="P25" s="393"/>
      <c r="Q25" s="391">
        <v>6200</v>
      </c>
      <c r="R25" s="392"/>
      <c r="S25" s="392"/>
      <c r="T25" s="392"/>
      <c r="U25" s="392"/>
      <c r="V25" s="393"/>
      <c r="W25" s="457"/>
      <c r="X25" s="448"/>
      <c r="Y25" s="449"/>
      <c r="Z25" s="388" t="s">
        <v>158</v>
      </c>
      <c r="AA25" s="389"/>
      <c r="AB25" s="389"/>
      <c r="AC25" s="389"/>
      <c r="AD25" s="389"/>
      <c r="AE25" s="389"/>
      <c r="AF25" s="389"/>
      <c r="AG25" s="390"/>
      <c r="AH25" s="391" t="s">
        <v>121</v>
      </c>
      <c r="AI25" s="392"/>
      <c r="AJ25" s="392"/>
      <c r="AK25" s="392"/>
      <c r="AL25" s="393"/>
      <c r="AM25" s="391" t="s">
        <v>121</v>
      </c>
      <c r="AN25" s="392"/>
      <c r="AO25" s="392"/>
      <c r="AP25" s="392"/>
      <c r="AQ25" s="392"/>
      <c r="AR25" s="393"/>
      <c r="AS25" s="391" t="s">
        <v>121</v>
      </c>
      <c r="AT25" s="392"/>
      <c r="AU25" s="392"/>
      <c r="AV25" s="392"/>
      <c r="AW25" s="392"/>
      <c r="AX25" s="394"/>
      <c r="AY25" s="407" t="s">
        <v>159</v>
      </c>
      <c r="AZ25" s="408"/>
      <c r="BA25" s="408"/>
      <c r="BB25" s="408"/>
      <c r="BC25" s="408"/>
      <c r="BD25" s="408"/>
      <c r="BE25" s="408"/>
      <c r="BF25" s="408"/>
      <c r="BG25" s="408"/>
      <c r="BH25" s="408"/>
      <c r="BI25" s="408"/>
      <c r="BJ25" s="408"/>
      <c r="BK25" s="408"/>
      <c r="BL25" s="408"/>
      <c r="BM25" s="409"/>
      <c r="BN25" s="410">
        <v>79435</v>
      </c>
      <c r="BO25" s="411"/>
      <c r="BP25" s="411"/>
      <c r="BQ25" s="411"/>
      <c r="BR25" s="411"/>
      <c r="BS25" s="411"/>
      <c r="BT25" s="411"/>
      <c r="BU25" s="412"/>
      <c r="BV25" s="410">
        <v>79140</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160</v>
      </c>
      <c r="F26" s="389"/>
      <c r="G26" s="389"/>
      <c r="H26" s="389"/>
      <c r="I26" s="389"/>
      <c r="J26" s="389"/>
      <c r="K26" s="390"/>
      <c r="L26" s="391">
        <v>1</v>
      </c>
      <c r="M26" s="392"/>
      <c r="N26" s="392"/>
      <c r="O26" s="392"/>
      <c r="P26" s="393"/>
      <c r="Q26" s="391">
        <v>5600</v>
      </c>
      <c r="R26" s="392"/>
      <c r="S26" s="392"/>
      <c r="T26" s="392"/>
      <c r="U26" s="392"/>
      <c r="V26" s="393"/>
      <c r="W26" s="457"/>
      <c r="X26" s="448"/>
      <c r="Y26" s="449"/>
      <c r="Z26" s="388" t="s">
        <v>161</v>
      </c>
      <c r="AA26" s="470"/>
      <c r="AB26" s="470"/>
      <c r="AC26" s="470"/>
      <c r="AD26" s="470"/>
      <c r="AE26" s="470"/>
      <c r="AF26" s="470"/>
      <c r="AG26" s="471"/>
      <c r="AH26" s="391">
        <v>5</v>
      </c>
      <c r="AI26" s="392"/>
      <c r="AJ26" s="392"/>
      <c r="AK26" s="392"/>
      <c r="AL26" s="393"/>
      <c r="AM26" s="391">
        <v>17450</v>
      </c>
      <c r="AN26" s="392"/>
      <c r="AO26" s="392"/>
      <c r="AP26" s="392"/>
      <c r="AQ26" s="392"/>
      <c r="AR26" s="393"/>
      <c r="AS26" s="391">
        <v>3490</v>
      </c>
      <c r="AT26" s="392"/>
      <c r="AU26" s="392"/>
      <c r="AV26" s="392"/>
      <c r="AW26" s="392"/>
      <c r="AX26" s="394"/>
      <c r="AY26" s="424" t="s">
        <v>162</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163</v>
      </c>
      <c r="F27" s="389"/>
      <c r="G27" s="389"/>
      <c r="H27" s="389"/>
      <c r="I27" s="389"/>
      <c r="J27" s="389"/>
      <c r="K27" s="390"/>
      <c r="L27" s="391">
        <v>1</v>
      </c>
      <c r="M27" s="392"/>
      <c r="N27" s="392"/>
      <c r="O27" s="392"/>
      <c r="P27" s="393"/>
      <c r="Q27" s="391">
        <v>2980</v>
      </c>
      <c r="R27" s="392"/>
      <c r="S27" s="392"/>
      <c r="T27" s="392"/>
      <c r="U27" s="392"/>
      <c r="V27" s="393"/>
      <c r="W27" s="457"/>
      <c r="X27" s="448"/>
      <c r="Y27" s="449"/>
      <c r="Z27" s="388" t="s">
        <v>164</v>
      </c>
      <c r="AA27" s="389"/>
      <c r="AB27" s="389"/>
      <c r="AC27" s="389"/>
      <c r="AD27" s="389"/>
      <c r="AE27" s="389"/>
      <c r="AF27" s="389"/>
      <c r="AG27" s="390"/>
      <c r="AH27" s="391">
        <v>1</v>
      </c>
      <c r="AI27" s="392"/>
      <c r="AJ27" s="392"/>
      <c r="AK27" s="392"/>
      <c r="AL27" s="393"/>
      <c r="AM27" s="391" t="s">
        <v>165</v>
      </c>
      <c r="AN27" s="392"/>
      <c r="AO27" s="392"/>
      <c r="AP27" s="392"/>
      <c r="AQ27" s="392"/>
      <c r="AR27" s="393"/>
      <c r="AS27" s="391" t="s">
        <v>165</v>
      </c>
      <c r="AT27" s="392"/>
      <c r="AU27" s="392"/>
      <c r="AV27" s="392"/>
      <c r="AW27" s="392"/>
      <c r="AX27" s="394"/>
      <c r="AY27" s="421" t="s">
        <v>166</v>
      </c>
      <c r="AZ27" s="422"/>
      <c r="BA27" s="422"/>
      <c r="BB27" s="422"/>
      <c r="BC27" s="422"/>
      <c r="BD27" s="422"/>
      <c r="BE27" s="422"/>
      <c r="BF27" s="422"/>
      <c r="BG27" s="422"/>
      <c r="BH27" s="422"/>
      <c r="BI27" s="422"/>
      <c r="BJ27" s="422"/>
      <c r="BK27" s="422"/>
      <c r="BL27" s="422"/>
      <c r="BM27" s="423"/>
      <c r="BN27" s="418">
        <v>116092</v>
      </c>
      <c r="BO27" s="419"/>
      <c r="BP27" s="419"/>
      <c r="BQ27" s="419"/>
      <c r="BR27" s="419"/>
      <c r="BS27" s="419"/>
      <c r="BT27" s="419"/>
      <c r="BU27" s="420"/>
      <c r="BV27" s="418">
        <v>116092</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167</v>
      </c>
      <c r="F28" s="389"/>
      <c r="G28" s="389"/>
      <c r="H28" s="389"/>
      <c r="I28" s="389"/>
      <c r="J28" s="389"/>
      <c r="K28" s="390"/>
      <c r="L28" s="391">
        <v>1</v>
      </c>
      <c r="M28" s="392"/>
      <c r="N28" s="392"/>
      <c r="O28" s="392"/>
      <c r="P28" s="393"/>
      <c r="Q28" s="391">
        <v>2460</v>
      </c>
      <c r="R28" s="392"/>
      <c r="S28" s="392"/>
      <c r="T28" s="392"/>
      <c r="U28" s="392"/>
      <c r="V28" s="393"/>
      <c r="W28" s="457"/>
      <c r="X28" s="448"/>
      <c r="Y28" s="449"/>
      <c r="Z28" s="388" t="s">
        <v>168</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169</v>
      </c>
      <c r="AZ28" s="399"/>
      <c r="BA28" s="399"/>
      <c r="BB28" s="400"/>
      <c r="BC28" s="407" t="s">
        <v>170</v>
      </c>
      <c r="BD28" s="408"/>
      <c r="BE28" s="408"/>
      <c r="BF28" s="408"/>
      <c r="BG28" s="408"/>
      <c r="BH28" s="408"/>
      <c r="BI28" s="408"/>
      <c r="BJ28" s="408"/>
      <c r="BK28" s="408"/>
      <c r="BL28" s="408"/>
      <c r="BM28" s="409"/>
      <c r="BN28" s="410">
        <v>620121</v>
      </c>
      <c r="BO28" s="411"/>
      <c r="BP28" s="411"/>
      <c r="BQ28" s="411"/>
      <c r="BR28" s="411"/>
      <c r="BS28" s="411"/>
      <c r="BT28" s="411"/>
      <c r="BU28" s="412"/>
      <c r="BV28" s="410">
        <v>620120</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171</v>
      </c>
      <c r="F29" s="389"/>
      <c r="G29" s="389"/>
      <c r="H29" s="389"/>
      <c r="I29" s="389"/>
      <c r="J29" s="389"/>
      <c r="K29" s="390"/>
      <c r="L29" s="391">
        <v>8</v>
      </c>
      <c r="M29" s="392"/>
      <c r="N29" s="392"/>
      <c r="O29" s="392"/>
      <c r="P29" s="393"/>
      <c r="Q29" s="391">
        <v>2050</v>
      </c>
      <c r="R29" s="392"/>
      <c r="S29" s="392"/>
      <c r="T29" s="392"/>
      <c r="U29" s="392"/>
      <c r="V29" s="393"/>
      <c r="W29" s="458"/>
      <c r="X29" s="459"/>
      <c r="Y29" s="460"/>
      <c r="Z29" s="388" t="s">
        <v>172</v>
      </c>
      <c r="AA29" s="389"/>
      <c r="AB29" s="389"/>
      <c r="AC29" s="389"/>
      <c r="AD29" s="389"/>
      <c r="AE29" s="389"/>
      <c r="AF29" s="389"/>
      <c r="AG29" s="390"/>
      <c r="AH29" s="391">
        <v>89</v>
      </c>
      <c r="AI29" s="392"/>
      <c r="AJ29" s="392"/>
      <c r="AK29" s="392"/>
      <c r="AL29" s="393"/>
      <c r="AM29" s="391">
        <v>270167</v>
      </c>
      <c r="AN29" s="392"/>
      <c r="AO29" s="392"/>
      <c r="AP29" s="392"/>
      <c r="AQ29" s="392"/>
      <c r="AR29" s="393"/>
      <c r="AS29" s="391">
        <v>3036</v>
      </c>
      <c r="AT29" s="392"/>
      <c r="AU29" s="392"/>
      <c r="AV29" s="392"/>
      <c r="AW29" s="392"/>
      <c r="AX29" s="394"/>
      <c r="AY29" s="401"/>
      <c r="AZ29" s="402"/>
      <c r="BA29" s="402"/>
      <c r="BB29" s="403"/>
      <c r="BC29" s="395" t="s">
        <v>173</v>
      </c>
      <c r="BD29" s="396"/>
      <c r="BE29" s="396"/>
      <c r="BF29" s="396"/>
      <c r="BG29" s="396"/>
      <c r="BH29" s="396"/>
      <c r="BI29" s="396"/>
      <c r="BJ29" s="396"/>
      <c r="BK29" s="396"/>
      <c r="BL29" s="396"/>
      <c r="BM29" s="397"/>
      <c r="BN29" s="415">
        <v>953582</v>
      </c>
      <c r="BO29" s="416"/>
      <c r="BP29" s="416"/>
      <c r="BQ29" s="416"/>
      <c r="BR29" s="416"/>
      <c r="BS29" s="416"/>
      <c r="BT29" s="416"/>
      <c r="BU29" s="417"/>
      <c r="BV29" s="415">
        <v>931028</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174</v>
      </c>
      <c r="X30" s="468"/>
      <c r="Y30" s="468"/>
      <c r="Z30" s="468"/>
      <c r="AA30" s="468"/>
      <c r="AB30" s="468"/>
      <c r="AC30" s="468"/>
      <c r="AD30" s="468"/>
      <c r="AE30" s="468"/>
      <c r="AF30" s="468"/>
      <c r="AG30" s="469"/>
      <c r="AH30" s="379">
        <v>97.4</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175</v>
      </c>
      <c r="BD30" s="383"/>
      <c r="BE30" s="383"/>
      <c r="BF30" s="383"/>
      <c r="BG30" s="383"/>
      <c r="BH30" s="383"/>
      <c r="BI30" s="383"/>
      <c r="BJ30" s="383"/>
      <c r="BK30" s="383"/>
      <c r="BL30" s="383"/>
      <c r="BM30" s="384"/>
      <c r="BN30" s="418">
        <v>1798107</v>
      </c>
      <c r="BO30" s="419"/>
      <c r="BP30" s="419"/>
      <c r="BQ30" s="419"/>
      <c r="BR30" s="419"/>
      <c r="BS30" s="419"/>
      <c r="BT30" s="419"/>
      <c r="BU30" s="420"/>
      <c r="BV30" s="418">
        <v>1837384</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176</v>
      </c>
      <c r="D32" s="167"/>
      <c r="E32" s="167"/>
      <c r="F32" s="164"/>
      <c r="G32" s="164"/>
      <c r="H32" s="164"/>
      <c r="I32" s="164"/>
      <c r="J32" s="164"/>
      <c r="K32" s="164"/>
      <c r="L32" s="164"/>
      <c r="M32" s="164"/>
      <c r="N32" s="164"/>
      <c r="O32" s="164"/>
      <c r="P32" s="164"/>
      <c r="Q32" s="164"/>
      <c r="R32" s="164"/>
      <c r="S32" s="164"/>
      <c r="T32" s="164"/>
      <c r="U32" s="164" t="s">
        <v>177</v>
      </c>
      <c r="V32" s="164"/>
      <c r="W32" s="164"/>
      <c r="X32" s="164"/>
      <c r="Y32" s="164"/>
      <c r="Z32" s="164"/>
      <c r="AA32" s="164"/>
      <c r="AB32" s="164"/>
      <c r="AC32" s="164"/>
      <c r="AD32" s="164"/>
      <c r="AE32" s="164"/>
      <c r="AF32" s="164"/>
      <c r="AG32" s="164"/>
      <c r="AH32" s="164"/>
      <c r="AI32" s="164"/>
      <c r="AJ32" s="164"/>
      <c r="AK32" s="164"/>
      <c r="AL32" s="164"/>
      <c r="AM32" s="168" t="s">
        <v>178</v>
      </c>
      <c r="AN32" s="164"/>
      <c r="AO32" s="164"/>
      <c r="AP32" s="164"/>
      <c r="AQ32" s="164"/>
      <c r="AR32" s="164"/>
      <c r="AS32" s="168"/>
      <c r="AT32" s="168"/>
      <c r="AU32" s="168"/>
      <c r="AV32" s="168"/>
      <c r="AW32" s="168"/>
      <c r="AX32" s="168"/>
      <c r="AY32" s="168"/>
      <c r="AZ32" s="168"/>
      <c r="BA32" s="168"/>
      <c r="BB32" s="164"/>
      <c r="BC32" s="168"/>
      <c r="BD32" s="164"/>
      <c r="BE32" s="168" t="s">
        <v>179</v>
      </c>
      <c r="BF32" s="164"/>
      <c r="BG32" s="164"/>
      <c r="BH32" s="164"/>
      <c r="BI32" s="164"/>
      <c r="BJ32" s="168"/>
      <c r="BK32" s="168"/>
      <c r="BL32" s="168"/>
      <c r="BM32" s="168"/>
      <c r="BN32" s="168"/>
      <c r="BO32" s="168"/>
      <c r="BP32" s="168"/>
      <c r="BQ32" s="168"/>
      <c r="BR32" s="164"/>
      <c r="BS32" s="164"/>
      <c r="BT32" s="164"/>
      <c r="BU32" s="164"/>
      <c r="BV32" s="164"/>
      <c r="BW32" s="164" t="s">
        <v>180</v>
      </c>
      <c r="BX32" s="164"/>
      <c r="BY32" s="164"/>
      <c r="BZ32" s="164"/>
      <c r="CA32" s="164"/>
      <c r="CB32" s="168"/>
      <c r="CC32" s="168"/>
      <c r="CD32" s="168"/>
      <c r="CE32" s="168"/>
      <c r="CF32" s="168"/>
      <c r="CG32" s="168"/>
      <c r="CH32" s="168"/>
      <c r="CI32" s="168"/>
      <c r="CJ32" s="168"/>
      <c r="CK32" s="168"/>
      <c r="CL32" s="168"/>
      <c r="CM32" s="168"/>
      <c r="CN32" s="168"/>
      <c r="CO32" s="168" t="s">
        <v>181</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182</v>
      </c>
      <c r="D33" s="378"/>
      <c r="E33" s="377" t="s">
        <v>183</v>
      </c>
      <c r="F33" s="377"/>
      <c r="G33" s="377"/>
      <c r="H33" s="377"/>
      <c r="I33" s="377"/>
      <c r="J33" s="377"/>
      <c r="K33" s="377"/>
      <c r="L33" s="377"/>
      <c r="M33" s="377"/>
      <c r="N33" s="377"/>
      <c r="O33" s="377"/>
      <c r="P33" s="377"/>
      <c r="Q33" s="377"/>
      <c r="R33" s="377"/>
      <c r="S33" s="377"/>
      <c r="T33" s="169"/>
      <c r="U33" s="378" t="s">
        <v>182</v>
      </c>
      <c r="V33" s="378"/>
      <c r="W33" s="377" t="s">
        <v>183</v>
      </c>
      <c r="X33" s="377"/>
      <c r="Y33" s="377"/>
      <c r="Z33" s="377"/>
      <c r="AA33" s="377"/>
      <c r="AB33" s="377"/>
      <c r="AC33" s="377"/>
      <c r="AD33" s="377"/>
      <c r="AE33" s="377"/>
      <c r="AF33" s="377"/>
      <c r="AG33" s="377"/>
      <c r="AH33" s="377"/>
      <c r="AI33" s="377"/>
      <c r="AJ33" s="377"/>
      <c r="AK33" s="377"/>
      <c r="AL33" s="169"/>
      <c r="AM33" s="378" t="s">
        <v>182</v>
      </c>
      <c r="AN33" s="378"/>
      <c r="AO33" s="377" t="s">
        <v>183</v>
      </c>
      <c r="AP33" s="377"/>
      <c r="AQ33" s="377"/>
      <c r="AR33" s="377"/>
      <c r="AS33" s="377"/>
      <c r="AT33" s="377"/>
      <c r="AU33" s="377"/>
      <c r="AV33" s="377"/>
      <c r="AW33" s="377"/>
      <c r="AX33" s="377"/>
      <c r="AY33" s="377"/>
      <c r="AZ33" s="377"/>
      <c r="BA33" s="377"/>
      <c r="BB33" s="377"/>
      <c r="BC33" s="377"/>
      <c r="BD33" s="170"/>
      <c r="BE33" s="377" t="s">
        <v>184</v>
      </c>
      <c r="BF33" s="377"/>
      <c r="BG33" s="377" t="s">
        <v>185</v>
      </c>
      <c r="BH33" s="377"/>
      <c r="BI33" s="377"/>
      <c r="BJ33" s="377"/>
      <c r="BK33" s="377"/>
      <c r="BL33" s="377"/>
      <c r="BM33" s="377"/>
      <c r="BN33" s="377"/>
      <c r="BO33" s="377"/>
      <c r="BP33" s="377"/>
      <c r="BQ33" s="377"/>
      <c r="BR33" s="377"/>
      <c r="BS33" s="377"/>
      <c r="BT33" s="377"/>
      <c r="BU33" s="377"/>
      <c r="BV33" s="170"/>
      <c r="BW33" s="378" t="s">
        <v>184</v>
      </c>
      <c r="BX33" s="378"/>
      <c r="BY33" s="377" t="s">
        <v>186</v>
      </c>
      <c r="BZ33" s="377"/>
      <c r="CA33" s="377"/>
      <c r="CB33" s="377"/>
      <c r="CC33" s="377"/>
      <c r="CD33" s="377"/>
      <c r="CE33" s="377"/>
      <c r="CF33" s="377"/>
      <c r="CG33" s="377"/>
      <c r="CH33" s="377"/>
      <c r="CI33" s="377"/>
      <c r="CJ33" s="377"/>
      <c r="CK33" s="377"/>
      <c r="CL33" s="377"/>
      <c r="CM33" s="377"/>
      <c r="CN33" s="169"/>
      <c r="CO33" s="378" t="s">
        <v>182</v>
      </c>
      <c r="CP33" s="378"/>
      <c r="CQ33" s="377" t="s">
        <v>187</v>
      </c>
      <c r="CR33" s="377"/>
      <c r="CS33" s="377"/>
      <c r="CT33" s="377"/>
      <c r="CU33" s="377"/>
      <c r="CV33" s="377"/>
      <c r="CW33" s="377"/>
      <c r="CX33" s="377"/>
      <c r="CY33" s="377"/>
      <c r="CZ33" s="377"/>
      <c r="DA33" s="377"/>
      <c r="DB33" s="377"/>
      <c r="DC33" s="377"/>
      <c r="DD33" s="377"/>
      <c r="DE33" s="377"/>
      <c r="DF33" s="169"/>
      <c r="DG33" s="377" t="s">
        <v>188</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国民健康保険事業特別会計</v>
      </c>
      <c r="X34" s="374"/>
      <c r="Y34" s="374"/>
      <c r="Z34" s="374"/>
      <c r="AA34" s="374"/>
      <c r="AB34" s="374"/>
      <c r="AC34" s="374"/>
      <c r="AD34" s="374"/>
      <c r="AE34" s="374"/>
      <c r="AF34" s="374"/>
      <c r="AG34" s="374"/>
      <c r="AH34" s="374"/>
      <c r="AI34" s="374"/>
      <c r="AJ34" s="374"/>
      <c r="AK34" s="374"/>
      <c r="AL34" s="167"/>
      <c r="AM34" s="375">
        <f>IF(AO34="","",MAX(C34:D43,U34:V43)+1)</f>
        <v>5</v>
      </c>
      <c r="AN34" s="375"/>
      <c r="AO34" s="374" t="str">
        <f>IF('各会計、関係団体の財政状況及び健全化判断比率'!B31="","",'各会計、関係団体の財政状況及び健全化判断比率'!B31)</f>
        <v>飯南病院事業会計</v>
      </c>
      <c r="AP34" s="374"/>
      <c r="AQ34" s="374"/>
      <c r="AR34" s="374"/>
      <c r="AS34" s="374"/>
      <c r="AT34" s="374"/>
      <c r="AU34" s="374"/>
      <c r="AV34" s="374"/>
      <c r="AW34" s="374"/>
      <c r="AX34" s="374"/>
      <c r="AY34" s="374"/>
      <c r="AZ34" s="374"/>
      <c r="BA34" s="374"/>
      <c r="BB34" s="374"/>
      <c r="BC34" s="374"/>
      <c r="BD34" s="167"/>
      <c r="BE34" s="375">
        <f>IF(BG34="","",MAX(C34:D43,U34:V43,AM34:AN43)+1)</f>
        <v>6</v>
      </c>
      <c r="BF34" s="375"/>
      <c r="BG34" s="374" t="str">
        <f>IF('各会計、関係団体の財政状況及び健全化判断比率'!B32="","",'各会計、関係団体の財政状況及び健全化判断比率'!B32)</f>
        <v>簡易水道事業会計</v>
      </c>
      <c r="BH34" s="374"/>
      <c r="BI34" s="374"/>
      <c r="BJ34" s="374"/>
      <c r="BK34" s="374"/>
      <c r="BL34" s="374"/>
      <c r="BM34" s="374"/>
      <c r="BN34" s="374"/>
      <c r="BO34" s="374"/>
      <c r="BP34" s="374"/>
      <c r="BQ34" s="374"/>
      <c r="BR34" s="374"/>
      <c r="BS34" s="374"/>
      <c r="BT34" s="374"/>
      <c r="BU34" s="374"/>
      <c r="BV34" s="167"/>
      <c r="BW34" s="375">
        <f>IF(BY34="","",MAX(C34:D43,U34:V43,AM34:AN43,BE34:BF43)+1)</f>
        <v>8</v>
      </c>
      <c r="BX34" s="375"/>
      <c r="BY34" s="374" t="str">
        <f>IF('各会計、関係団体の財政状況及び健全化判断比率'!B68="","",'各会計、関係団体の財政状況及び健全化判断比率'!B68)</f>
        <v>雲南広域連合（消防分）</v>
      </c>
      <c r="BZ34" s="374"/>
      <c r="CA34" s="374"/>
      <c r="CB34" s="374"/>
      <c r="CC34" s="374"/>
      <c r="CD34" s="374"/>
      <c r="CE34" s="374"/>
      <c r="CF34" s="374"/>
      <c r="CG34" s="374"/>
      <c r="CH34" s="374"/>
      <c r="CI34" s="374"/>
      <c r="CJ34" s="374"/>
      <c r="CK34" s="374"/>
      <c r="CL34" s="374"/>
      <c r="CM34" s="374"/>
      <c r="CN34" s="167"/>
      <c r="CO34" s="375" t="str">
        <f>IF(CQ34="","",MAX(C34:D43,U34:V43,AM34:AN43,BE34:BF43,BW34:BX43)+1)</f>
        <v/>
      </c>
      <c r="CP34" s="375"/>
      <c r="CQ34" s="374" t="str">
        <f>IF('各会計、関係団体の財政状況及び健全化判断比率'!BS7="","",'各会計、関係団体の財政状況及び健全化判断比率'!BS7)</f>
        <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後期高齢者医療事業会計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7</v>
      </c>
      <c r="BF35" s="375"/>
      <c r="BG35" s="374" t="str">
        <f>IF('各会計、関係団体の財政状況及び健全化判断比率'!B33="","",'各会計、関係団体の財政状況及び健全化判断比率'!B33)</f>
        <v>下水道事業会計</v>
      </c>
      <c r="BH35" s="374"/>
      <c r="BI35" s="374"/>
      <c r="BJ35" s="374"/>
      <c r="BK35" s="374"/>
      <c r="BL35" s="374"/>
      <c r="BM35" s="374"/>
      <c r="BN35" s="374"/>
      <c r="BO35" s="374"/>
      <c r="BP35" s="374"/>
      <c r="BQ35" s="374"/>
      <c r="BR35" s="374"/>
      <c r="BS35" s="374"/>
      <c r="BT35" s="374"/>
      <c r="BU35" s="374"/>
      <c r="BV35" s="167"/>
      <c r="BW35" s="375">
        <f t="shared" ref="BW35:BW43" si="2">IF(BY35="","",BW34+1)</f>
        <v>9</v>
      </c>
      <c r="BX35" s="375"/>
      <c r="BY35" s="374" t="str">
        <f>IF('各会計、関係団体の財政状況及び健全化判断比率'!B69="","",'各会計、関係団体の財政状況及び健全化判断比率'!B69)</f>
        <v>雲南広域連合（環境衛生分）</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介護サービス事業特別会計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10</v>
      </c>
      <c r="BX36" s="375"/>
      <c r="BY36" s="374" t="str">
        <f>IF('各会計、関係団体の財政状況及び健全化判断比率'!B70="","",'各会計、関係団体の財政状況及び健全化判断比率'!B70)</f>
        <v>雲南市・飯南町事務組合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t="str">
        <f t="shared" si="2"/>
        <v/>
      </c>
      <c r="BX37" s="375"/>
      <c r="BY37" s="374" t="str">
        <f>IF('各会計、関係団体の財政状況及び健全化判断比率'!B71="","",'各会計、関係団体の財政状況及び健全化判断比率'!B71)</f>
        <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t="str">
        <f t="shared" si="2"/>
        <v/>
      </c>
      <c r="BX38" s="375"/>
      <c r="BY38" s="374" t="str">
        <f>IF('各会計、関係団体の財政状況及び健全化判断比率'!B72="","",'各会計、関係団体の財政状況及び健全化判断比率'!B72)</f>
        <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t="str">
        <f t="shared" si="2"/>
        <v/>
      </c>
      <c r="BX39" s="375"/>
      <c r="BY39" s="374" t="str">
        <f>IF('各会計、関係団体の財政状況及び健全化判断比率'!B73="","",'各会計、関係団体の財政状況及び健全化判断比率'!B73)</f>
        <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t="str">
        <f t="shared" si="2"/>
        <v/>
      </c>
      <c r="BX40" s="375"/>
      <c r="BY40" s="374" t="str">
        <f>IF('各会計、関係団体の財政状況及び健全化判断比率'!B74="","",'各会計、関係団体の財政状況及び健全化判断比率'!B74)</f>
        <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189</v>
      </c>
      <c r="C46" s="139"/>
      <c r="D46" s="139"/>
      <c r="E46" s="139" t="s">
        <v>190</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191</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192</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193</v>
      </c>
    </row>
    <row r="50" spans="5:5" x14ac:dyDescent="0.15">
      <c r="E50" s="141" t="s">
        <v>194</v>
      </c>
    </row>
    <row r="51" spans="5:5" x14ac:dyDescent="0.15">
      <c r="E51" s="141" t="s">
        <v>195</v>
      </c>
    </row>
    <row r="52" spans="5:5" x14ac:dyDescent="0.15">
      <c r="E52" s="141" t="s">
        <v>196</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527</v>
      </c>
      <c r="G33" s="29" t="s">
        <v>528</v>
      </c>
      <c r="H33" s="29" t="s">
        <v>529</v>
      </c>
      <c r="I33" s="29" t="s">
        <v>530</v>
      </c>
      <c r="J33" s="30" t="s">
        <v>531</v>
      </c>
      <c r="K33" s="22"/>
      <c r="L33" s="22"/>
      <c r="M33" s="22"/>
      <c r="N33" s="22"/>
      <c r="O33" s="22"/>
      <c r="P33" s="22"/>
    </row>
    <row r="34" spans="1:16" ht="39" customHeight="1" x14ac:dyDescent="0.15">
      <c r="A34" s="22"/>
      <c r="B34" s="31"/>
      <c r="C34" s="1184" t="s">
        <v>532</v>
      </c>
      <c r="D34" s="1184"/>
      <c r="E34" s="1185"/>
      <c r="F34" s="32">
        <v>4.7699999999999996</v>
      </c>
      <c r="G34" s="33">
        <v>4.72</v>
      </c>
      <c r="H34" s="33">
        <v>4.68</v>
      </c>
      <c r="I34" s="33">
        <v>6.96</v>
      </c>
      <c r="J34" s="34">
        <v>8.64</v>
      </c>
      <c r="K34" s="22"/>
      <c r="L34" s="22"/>
      <c r="M34" s="22"/>
      <c r="N34" s="22"/>
      <c r="O34" s="22"/>
      <c r="P34" s="22"/>
    </row>
    <row r="35" spans="1:16" ht="39" customHeight="1" x14ac:dyDescent="0.15">
      <c r="A35" s="22"/>
      <c r="B35" s="35"/>
      <c r="C35" s="1178" t="s">
        <v>533</v>
      </c>
      <c r="D35" s="1179"/>
      <c r="E35" s="1180"/>
      <c r="F35" s="36">
        <v>1.98</v>
      </c>
      <c r="G35" s="37">
        <v>2.75</v>
      </c>
      <c r="H35" s="37">
        <v>1.19</v>
      </c>
      <c r="I35" s="37">
        <v>2.77</v>
      </c>
      <c r="J35" s="38">
        <v>1.93</v>
      </c>
      <c r="K35" s="22"/>
      <c r="L35" s="22"/>
      <c r="M35" s="22"/>
      <c r="N35" s="22"/>
      <c r="O35" s="22"/>
      <c r="P35" s="22"/>
    </row>
    <row r="36" spans="1:16" ht="39" customHeight="1" x14ac:dyDescent="0.15">
      <c r="A36" s="22"/>
      <c r="B36" s="35"/>
      <c r="C36" s="1178" t="s">
        <v>534</v>
      </c>
      <c r="D36" s="1179"/>
      <c r="E36" s="1180"/>
      <c r="F36" s="36">
        <v>0.02</v>
      </c>
      <c r="G36" s="37">
        <v>0.04</v>
      </c>
      <c r="H36" s="37">
        <v>0.11</v>
      </c>
      <c r="I36" s="37">
        <v>0.12</v>
      </c>
      <c r="J36" s="38">
        <v>0.13</v>
      </c>
      <c r="K36" s="22"/>
      <c r="L36" s="22"/>
      <c r="M36" s="22"/>
      <c r="N36" s="22"/>
      <c r="O36" s="22"/>
      <c r="P36" s="22"/>
    </row>
    <row r="37" spans="1:16" ht="39" customHeight="1" x14ac:dyDescent="0.15">
      <c r="A37" s="22"/>
      <c r="B37" s="35"/>
      <c r="C37" s="1178" t="s">
        <v>535</v>
      </c>
      <c r="D37" s="1179"/>
      <c r="E37" s="1180"/>
      <c r="F37" s="36">
        <v>0.01</v>
      </c>
      <c r="G37" s="37">
        <v>0</v>
      </c>
      <c r="H37" s="37">
        <v>0.08</v>
      </c>
      <c r="I37" s="37">
        <v>0.15</v>
      </c>
      <c r="J37" s="38">
        <v>0.12</v>
      </c>
      <c r="K37" s="22"/>
      <c r="L37" s="22"/>
      <c r="M37" s="22"/>
      <c r="N37" s="22"/>
      <c r="O37" s="22"/>
      <c r="P37" s="22"/>
    </row>
    <row r="38" spans="1:16" ht="39" customHeight="1" x14ac:dyDescent="0.15">
      <c r="A38" s="22"/>
      <c r="B38" s="35"/>
      <c r="C38" s="1178" t="s">
        <v>536</v>
      </c>
      <c r="D38" s="1179"/>
      <c r="E38" s="1180"/>
      <c r="F38" s="36">
        <v>0.05</v>
      </c>
      <c r="G38" s="37">
        <v>0.01</v>
      </c>
      <c r="H38" s="37">
        <v>0.1</v>
      </c>
      <c r="I38" s="37">
        <v>0.02</v>
      </c>
      <c r="J38" s="38">
        <v>0.1</v>
      </c>
      <c r="K38" s="22"/>
      <c r="L38" s="22"/>
      <c r="M38" s="22"/>
      <c r="N38" s="22"/>
      <c r="O38" s="22"/>
      <c r="P38" s="22"/>
    </row>
    <row r="39" spans="1:16" ht="39" customHeight="1" x14ac:dyDescent="0.15">
      <c r="A39" s="22"/>
      <c r="B39" s="35"/>
      <c r="C39" s="1178" t="s">
        <v>537</v>
      </c>
      <c r="D39" s="1179"/>
      <c r="E39" s="1180"/>
      <c r="F39" s="36">
        <v>0.08</v>
      </c>
      <c r="G39" s="37">
        <v>0.1</v>
      </c>
      <c r="H39" s="37">
        <v>0.02</v>
      </c>
      <c r="I39" s="37">
        <v>0.1</v>
      </c>
      <c r="J39" s="38">
        <v>0.02</v>
      </c>
      <c r="K39" s="22"/>
      <c r="L39" s="22"/>
      <c r="M39" s="22"/>
      <c r="N39" s="22"/>
      <c r="O39" s="22"/>
      <c r="P39" s="22"/>
    </row>
    <row r="40" spans="1:16" ht="39" customHeight="1" x14ac:dyDescent="0.15">
      <c r="A40" s="22"/>
      <c r="B40" s="35"/>
      <c r="C40" s="1178" t="s">
        <v>538</v>
      </c>
      <c r="D40" s="1179"/>
      <c r="E40" s="1180"/>
      <c r="F40" s="36">
        <v>0.24</v>
      </c>
      <c r="G40" s="37">
        <v>0.61</v>
      </c>
      <c r="H40" s="37">
        <v>0.19</v>
      </c>
      <c r="I40" s="37">
        <v>0</v>
      </c>
      <c r="J40" s="38">
        <v>0.01</v>
      </c>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539</v>
      </c>
      <c r="D42" s="1179"/>
      <c r="E42" s="1180"/>
      <c r="F42" s="36" t="s">
        <v>488</v>
      </c>
      <c r="G42" s="37" t="s">
        <v>488</v>
      </c>
      <c r="H42" s="37" t="s">
        <v>488</v>
      </c>
      <c r="I42" s="37" t="s">
        <v>488</v>
      </c>
      <c r="J42" s="38" t="s">
        <v>488</v>
      </c>
      <c r="K42" s="22"/>
      <c r="L42" s="22"/>
      <c r="M42" s="22"/>
      <c r="N42" s="22"/>
      <c r="O42" s="22"/>
      <c r="P42" s="22"/>
    </row>
    <row r="43" spans="1:16" ht="39" customHeight="1" thickBot="1" x14ac:dyDescent="0.2">
      <c r="A43" s="22"/>
      <c r="B43" s="40"/>
      <c r="C43" s="1181" t="s">
        <v>540</v>
      </c>
      <c r="D43" s="1182"/>
      <c r="E43" s="1183"/>
      <c r="F43" s="41">
        <v>0</v>
      </c>
      <c r="G43" s="42" t="s">
        <v>488</v>
      </c>
      <c r="H43" s="42" t="s">
        <v>488</v>
      </c>
      <c r="I43" s="42" t="s">
        <v>488</v>
      </c>
      <c r="J43" s="43" t="s">
        <v>488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527</v>
      </c>
      <c r="L44" s="56" t="s">
        <v>528</v>
      </c>
      <c r="M44" s="56" t="s">
        <v>529</v>
      </c>
      <c r="N44" s="56" t="s">
        <v>530</v>
      </c>
      <c r="O44" s="57" t="s">
        <v>531</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1298</v>
      </c>
      <c r="L45" s="60">
        <v>1219</v>
      </c>
      <c r="M45" s="60">
        <v>1273</v>
      </c>
      <c r="N45" s="60">
        <v>1098</v>
      </c>
      <c r="O45" s="61">
        <v>1082</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488</v>
      </c>
      <c r="L46" s="64" t="s">
        <v>488</v>
      </c>
      <c r="M46" s="64" t="s">
        <v>488</v>
      </c>
      <c r="N46" s="64" t="s">
        <v>488</v>
      </c>
      <c r="O46" s="65" t="s">
        <v>488</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488</v>
      </c>
      <c r="L47" s="64" t="s">
        <v>488</v>
      </c>
      <c r="M47" s="64" t="s">
        <v>488</v>
      </c>
      <c r="N47" s="64" t="s">
        <v>488</v>
      </c>
      <c r="O47" s="65" t="s">
        <v>488</v>
      </c>
      <c r="P47" s="48"/>
      <c r="Q47" s="48"/>
      <c r="R47" s="48"/>
      <c r="S47" s="48"/>
      <c r="T47" s="48"/>
      <c r="U47" s="48"/>
    </row>
    <row r="48" spans="1:21" ht="30.75" customHeight="1" x14ac:dyDescent="0.15">
      <c r="A48" s="48"/>
      <c r="B48" s="1196"/>
      <c r="C48" s="1197"/>
      <c r="D48" s="62"/>
      <c r="E48" s="1188" t="s">
        <v>15</v>
      </c>
      <c r="F48" s="1188"/>
      <c r="G48" s="1188"/>
      <c r="H48" s="1188"/>
      <c r="I48" s="1188"/>
      <c r="J48" s="1189"/>
      <c r="K48" s="63">
        <v>365</v>
      </c>
      <c r="L48" s="64">
        <v>361</v>
      </c>
      <c r="M48" s="64">
        <v>336</v>
      </c>
      <c r="N48" s="64">
        <v>321</v>
      </c>
      <c r="O48" s="65">
        <v>308</v>
      </c>
      <c r="P48" s="48"/>
      <c r="Q48" s="48"/>
      <c r="R48" s="48"/>
      <c r="S48" s="48"/>
      <c r="T48" s="48"/>
      <c r="U48" s="48"/>
    </row>
    <row r="49" spans="1:21" ht="30.75" customHeight="1" x14ac:dyDescent="0.15">
      <c r="A49" s="48"/>
      <c r="B49" s="1196"/>
      <c r="C49" s="1197"/>
      <c r="D49" s="62"/>
      <c r="E49" s="1188" t="s">
        <v>16</v>
      </c>
      <c r="F49" s="1188"/>
      <c r="G49" s="1188"/>
      <c r="H49" s="1188"/>
      <c r="I49" s="1188"/>
      <c r="J49" s="1189"/>
      <c r="K49" s="63">
        <v>44</v>
      </c>
      <c r="L49" s="64">
        <v>45</v>
      </c>
      <c r="M49" s="64">
        <v>43</v>
      </c>
      <c r="N49" s="64">
        <v>48</v>
      </c>
      <c r="O49" s="65">
        <v>40</v>
      </c>
      <c r="P49" s="48"/>
      <c r="Q49" s="48"/>
      <c r="R49" s="48"/>
      <c r="S49" s="48"/>
      <c r="T49" s="48"/>
      <c r="U49" s="48"/>
    </row>
    <row r="50" spans="1:21" ht="30.75" customHeight="1" x14ac:dyDescent="0.15">
      <c r="A50" s="48"/>
      <c r="B50" s="1196"/>
      <c r="C50" s="1197"/>
      <c r="D50" s="62"/>
      <c r="E50" s="1188" t="s">
        <v>17</v>
      </c>
      <c r="F50" s="1188"/>
      <c r="G50" s="1188"/>
      <c r="H50" s="1188"/>
      <c r="I50" s="1188"/>
      <c r="J50" s="1189"/>
      <c r="K50" s="63">
        <v>29</v>
      </c>
      <c r="L50" s="64">
        <v>26</v>
      </c>
      <c r="M50" s="64">
        <v>24</v>
      </c>
      <c r="N50" s="64">
        <v>25</v>
      </c>
      <c r="O50" s="65">
        <v>20</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488</v>
      </c>
      <c r="L51" s="64" t="s">
        <v>488</v>
      </c>
      <c r="M51" s="64" t="s">
        <v>488</v>
      </c>
      <c r="N51" s="64" t="s">
        <v>488</v>
      </c>
      <c r="O51" s="65" t="s">
        <v>488</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1228</v>
      </c>
      <c r="L52" s="64">
        <v>1256</v>
      </c>
      <c r="M52" s="64">
        <v>1269</v>
      </c>
      <c r="N52" s="64">
        <v>1245</v>
      </c>
      <c r="O52" s="65">
        <v>1188</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508</v>
      </c>
      <c r="L53" s="69">
        <v>395</v>
      </c>
      <c r="M53" s="69">
        <v>407</v>
      </c>
      <c r="N53" s="69">
        <v>247</v>
      </c>
      <c r="O53" s="70">
        <v>262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527</v>
      </c>
      <c r="J40" s="79" t="s">
        <v>528</v>
      </c>
      <c r="K40" s="79" t="s">
        <v>529</v>
      </c>
      <c r="L40" s="79" t="s">
        <v>530</v>
      </c>
      <c r="M40" s="80" t="s">
        <v>531</v>
      </c>
    </row>
    <row r="41" spans="2:13" ht="27.75" customHeight="1" x14ac:dyDescent="0.15">
      <c r="B41" s="1214" t="s">
        <v>24</v>
      </c>
      <c r="C41" s="1215"/>
      <c r="D41" s="81"/>
      <c r="E41" s="1216" t="s">
        <v>25</v>
      </c>
      <c r="F41" s="1216"/>
      <c r="G41" s="1216"/>
      <c r="H41" s="1217"/>
      <c r="I41" s="82">
        <v>9970</v>
      </c>
      <c r="J41" s="83">
        <v>9243</v>
      </c>
      <c r="K41" s="83">
        <v>8657</v>
      </c>
      <c r="L41" s="83">
        <v>9316</v>
      </c>
      <c r="M41" s="84">
        <v>9732</v>
      </c>
    </row>
    <row r="42" spans="2:13" ht="27.75" customHeight="1" x14ac:dyDescent="0.15">
      <c r="B42" s="1204"/>
      <c r="C42" s="1205"/>
      <c r="D42" s="85"/>
      <c r="E42" s="1208" t="s">
        <v>26</v>
      </c>
      <c r="F42" s="1208"/>
      <c r="G42" s="1208"/>
      <c r="H42" s="1209"/>
      <c r="I42" s="86">
        <v>147</v>
      </c>
      <c r="J42" s="87">
        <v>542</v>
      </c>
      <c r="K42" s="87">
        <v>66</v>
      </c>
      <c r="L42" s="87">
        <v>31</v>
      </c>
      <c r="M42" s="88">
        <v>16</v>
      </c>
    </row>
    <row r="43" spans="2:13" ht="27.75" customHeight="1" x14ac:dyDescent="0.15">
      <c r="B43" s="1204"/>
      <c r="C43" s="1205"/>
      <c r="D43" s="85"/>
      <c r="E43" s="1208" t="s">
        <v>27</v>
      </c>
      <c r="F43" s="1208"/>
      <c r="G43" s="1208"/>
      <c r="H43" s="1209"/>
      <c r="I43" s="86">
        <v>4523</v>
      </c>
      <c r="J43" s="87">
        <v>4384</v>
      </c>
      <c r="K43" s="87">
        <v>4280</v>
      </c>
      <c r="L43" s="87">
        <v>4289</v>
      </c>
      <c r="M43" s="88">
        <v>4236</v>
      </c>
    </row>
    <row r="44" spans="2:13" ht="27.75" customHeight="1" x14ac:dyDescent="0.15">
      <c r="B44" s="1204"/>
      <c r="C44" s="1205"/>
      <c r="D44" s="85"/>
      <c r="E44" s="1208" t="s">
        <v>28</v>
      </c>
      <c r="F44" s="1208"/>
      <c r="G44" s="1208"/>
      <c r="H44" s="1209"/>
      <c r="I44" s="86">
        <v>256</v>
      </c>
      <c r="J44" s="87">
        <v>229</v>
      </c>
      <c r="K44" s="87">
        <v>201</v>
      </c>
      <c r="L44" s="87">
        <v>169</v>
      </c>
      <c r="M44" s="88">
        <v>148</v>
      </c>
    </row>
    <row r="45" spans="2:13" ht="27.75" customHeight="1" x14ac:dyDescent="0.15">
      <c r="B45" s="1204"/>
      <c r="C45" s="1205"/>
      <c r="D45" s="85"/>
      <c r="E45" s="1208" t="s">
        <v>29</v>
      </c>
      <c r="F45" s="1208"/>
      <c r="G45" s="1208"/>
      <c r="H45" s="1209"/>
      <c r="I45" s="86">
        <v>795</v>
      </c>
      <c r="J45" s="87">
        <v>731</v>
      </c>
      <c r="K45" s="87">
        <v>732</v>
      </c>
      <c r="L45" s="87">
        <v>680</v>
      </c>
      <c r="M45" s="88">
        <v>620</v>
      </c>
    </row>
    <row r="46" spans="2:13" ht="27.75" customHeight="1" x14ac:dyDescent="0.15">
      <c r="B46" s="1204"/>
      <c r="C46" s="1205"/>
      <c r="D46" s="89"/>
      <c r="E46" s="1208" t="s">
        <v>30</v>
      </c>
      <c r="F46" s="1208"/>
      <c r="G46" s="1208"/>
      <c r="H46" s="1209"/>
      <c r="I46" s="86" t="s">
        <v>488</v>
      </c>
      <c r="J46" s="87" t="s">
        <v>488</v>
      </c>
      <c r="K46" s="87" t="s">
        <v>488</v>
      </c>
      <c r="L46" s="87" t="s">
        <v>488</v>
      </c>
      <c r="M46" s="88" t="s">
        <v>488</v>
      </c>
    </row>
    <row r="47" spans="2:13" ht="27.75" customHeight="1" x14ac:dyDescent="0.15">
      <c r="B47" s="1204"/>
      <c r="C47" s="1205"/>
      <c r="D47" s="90"/>
      <c r="E47" s="1218" t="s">
        <v>31</v>
      </c>
      <c r="F47" s="1219"/>
      <c r="G47" s="1219"/>
      <c r="H47" s="1220"/>
      <c r="I47" s="86" t="s">
        <v>488</v>
      </c>
      <c r="J47" s="87" t="s">
        <v>488</v>
      </c>
      <c r="K47" s="87" t="s">
        <v>488</v>
      </c>
      <c r="L47" s="87" t="s">
        <v>488</v>
      </c>
      <c r="M47" s="88" t="s">
        <v>488</v>
      </c>
    </row>
    <row r="48" spans="2:13" ht="27.75" customHeight="1" x14ac:dyDescent="0.15">
      <c r="B48" s="1204"/>
      <c r="C48" s="1205"/>
      <c r="D48" s="85"/>
      <c r="E48" s="1208" t="s">
        <v>32</v>
      </c>
      <c r="F48" s="1208"/>
      <c r="G48" s="1208"/>
      <c r="H48" s="1209"/>
      <c r="I48" s="86" t="s">
        <v>488</v>
      </c>
      <c r="J48" s="87" t="s">
        <v>488</v>
      </c>
      <c r="K48" s="87" t="s">
        <v>488</v>
      </c>
      <c r="L48" s="87" t="s">
        <v>488</v>
      </c>
      <c r="M48" s="88" t="s">
        <v>488</v>
      </c>
    </row>
    <row r="49" spans="2:13" ht="27.75" customHeight="1" x14ac:dyDescent="0.15">
      <c r="B49" s="1206"/>
      <c r="C49" s="1207"/>
      <c r="D49" s="85"/>
      <c r="E49" s="1208" t="s">
        <v>33</v>
      </c>
      <c r="F49" s="1208"/>
      <c r="G49" s="1208"/>
      <c r="H49" s="1209"/>
      <c r="I49" s="86" t="s">
        <v>488</v>
      </c>
      <c r="J49" s="87" t="s">
        <v>488</v>
      </c>
      <c r="K49" s="87" t="s">
        <v>488</v>
      </c>
      <c r="L49" s="87" t="s">
        <v>488</v>
      </c>
      <c r="M49" s="88" t="s">
        <v>488</v>
      </c>
    </row>
    <row r="50" spans="2:13" ht="27.75" customHeight="1" x14ac:dyDescent="0.15">
      <c r="B50" s="1202" t="s">
        <v>34</v>
      </c>
      <c r="C50" s="1203"/>
      <c r="D50" s="91"/>
      <c r="E50" s="1208" t="s">
        <v>35</v>
      </c>
      <c r="F50" s="1208"/>
      <c r="G50" s="1208"/>
      <c r="H50" s="1209"/>
      <c r="I50" s="86">
        <v>2686</v>
      </c>
      <c r="J50" s="87">
        <v>2652</v>
      </c>
      <c r="K50" s="87">
        <v>2602</v>
      </c>
      <c r="L50" s="87">
        <v>2614</v>
      </c>
      <c r="M50" s="88">
        <v>2611</v>
      </c>
    </row>
    <row r="51" spans="2:13" ht="27.75" customHeight="1" x14ac:dyDescent="0.15">
      <c r="B51" s="1204"/>
      <c r="C51" s="1205"/>
      <c r="D51" s="85"/>
      <c r="E51" s="1208" t="s">
        <v>36</v>
      </c>
      <c r="F51" s="1208"/>
      <c r="G51" s="1208"/>
      <c r="H51" s="1209"/>
      <c r="I51" s="86">
        <v>494</v>
      </c>
      <c r="J51" s="87">
        <v>514</v>
      </c>
      <c r="K51" s="87">
        <v>376</v>
      </c>
      <c r="L51" s="87">
        <v>186</v>
      </c>
      <c r="M51" s="88">
        <v>137</v>
      </c>
    </row>
    <row r="52" spans="2:13" ht="27.75" customHeight="1" x14ac:dyDescent="0.15">
      <c r="B52" s="1206"/>
      <c r="C52" s="1207"/>
      <c r="D52" s="85"/>
      <c r="E52" s="1208" t="s">
        <v>37</v>
      </c>
      <c r="F52" s="1208"/>
      <c r="G52" s="1208"/>
      <c r="H52" s="1209"/>
      <c r="I52" s="86">
        <v>10248</v>
      </c>
      <c r="J52" s="87">
        <v>9883</v>
      </c>
      <c r="K52" s="87">
        <v>9516</v>
      </c>
      <c r="L52" s="87">
        <v>9947</v>
      </c>
      <c r="M52" s="88">
        <v>10564</v>
      </c>
    </row>
    <row r="53" spans="2:13" ht="27.75" customHeight="1" thickBot="1" x14ac:dyDescent="0.2">
      <c r="B53" s="1210" t="s">
        <v>21</v>
      </c>
      <c r="C53" s="1211"/>
      <c r="D53" s="92"/>
      <c r="E53" s="1212" t="s">
        <v>38</v>
      </c>
      <c r="F53" s="1212"/>
      <c r="G53" s="1212"/>
      <c r="H53" s="1213"/>
      <c r="I53" s="93">
        <v>2263</v>
      </c>
      <c r="J53" s="94">
        <v>2081</v>
      </c>
      <c r="K53" s="94">
        <v>1443</v>
      </c>
      <c r="L53" s="94">
        <v>1737</v>
      </c>
      <c r="M53" s="95">
        <v>1442</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0" zoomScaleNormal="70" zoomScaleSheetLayoutView="55" workbookViewId="0"/>
  </sheetViews>
  <sheetFormatPr defaultColWidth="0" defaultRowHeight="0"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71"/>
      <c r="B1" s="373"/>
      <c r="P1" s="246"/>
      <c r="Q1" s="246"/>
    </row>
    <row r="2" spans="1:51" ht="25.5" x14ac:dyDescent="0.25">
      <c r="A2" s="371"/>
      <c r="C2" s="372"/>
      <c r="P2" s="246"/>
      <c r="Q2" s="246"/>
    </row>
    <row r="3" spans="1:51" ht="25.5" x14ac:dyDescent="0.25">
      <c r="A3" s="371"/>
      <c r="C3" s="372"/>
      <c r="P3" s="246"/>
      <c r="Q3" s="246"/>
    </row>
    <row r="4" spans="1:51" s="370" customFormat="1" ht="13.5" x14ac:dyDescent="0.1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row>
    <row r="5" spans="1:51" s="370" customFormat="1" ht="13.5" x14ac:dyDescent="0.1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row>
    <row r="6" spans="1:51" s="370" customFormat="1" ht="13.5" x14ac:dyDescent="0.1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row>
    <row r="7" spans="1:51" s="370" customFormat="1" ht="13.5" x14ac:dyDescent="0.1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row>
    <row r="8" spans="1:51" s="370" customFormat="1" ht="13.5" x14ac:dyDescent="0.1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row>
    <row r="9" spans="1:51" s="370" customFormat="1" ht="13.5" x14ac:dyDescent="0.1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row>
    <row r="10" spans="1:51" s="370" customFormat="1" ht="13.5" x14ac:dyDescent="0.1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Y10" s="370" t="s">
        <v>557</v>
      </c>
    </row>
    <row r="11" spans="1:51" s="370" customFormat="1" ht="13.5" x14ac:dyDescent="0.1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row>
    <row r="12" spans="1:51" s="370" customFormat="1" ht="13.5" x14ac:dyDescent="0.1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Y12" s="370" t="s">
        <v>557</v>
      </c>
    </row>
    <row r="13" spans="1:51" s="370" customFormat="1" ht="13.5" x14ac:dyDescent="0.1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row>
    <row r="14" spans="1:51" s="370" customFormat="1" ht="14.25" customHeight="1" x14ac:dyDescent="0.15">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row>
    <row r="15" spans="1:51" s="370" customFormat="1" ht="13.5" x14ac:dyDescent="0.15">
      <c r="A15" s="245"/>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row>
    <row r="16" spans="1:51" s="370" customFormat="1" ht="13.5" x14ac:dyDescent="0.15">
      <c r="A16" s="245"/>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row>
    <row r="17" spans="1:259" s="370" customFormat="1" ht="13.5" x14ac:dyDescent="0.15">
      <c r="A17" s="245"/>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row>
    <row r="18" spans="1:259" s="370" customFormat="1" ht="13.5" x14ac:dyDescent="0.15">
      <c r="A18" s="245"/>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row>
    <row r="19" spans="1:259" ht="13.5" x14ac:dyDescent="0.15">
      <c r="P19" s="246"/>
      <c r="Q19" s="246"/>
    </row>
    <row r="20" spans="1:259" ht="13.5" x14ac:dyDescent="0.15">
      <c r="P20" s="246"/>
      <c r="Q20" s="246"/>
    </row>
    <row r="21" spans="1:259" ht="17.25" x14ac:dyDescent="0.15">
      <c r="B21" s="369"/>
      <c r="C21" s="248"/>
      <c r="D21" s="248"/>
      <c r="E21" s="248"/>
      <c r="F21" s="248"/>
      <c r="G21" s="248"/>
      <c r="H21" s="248"/>
      <c r="I21" s="248"/>
      <c r="J21" s="248"/>
      <c r="K21" s="248"/>
      <c r="L21" s="248"/>
      <c r="M21" s="248"/>
      <c r="N21" s="368"/>
      <c r="O21" s="248"/>
      <c r="P21" s="249"/>
      <c r="Q21" s="246"/>
      <c r="IY21" s="367"/>
    </row>
    <row r="22" spans="1:259" ht="17.25" x14ac:dyDescent="0.15">
      <c r="B22" s="250"/>
      <c r="IY22" s="366"/>
    </row>
    <row r="23" spans="1:259" ht="13.5" x14ac:dyDescent="0.15">
      <c r="B23" s="250"/>
    </row>
    <row r="24" spans="1:259" ht="13.5" x14ac:dyDescent="0.15">
      <c r="B24" s="250"/>
    </row>
    <row r="25" spans="1:259" ht="13.5" x14ac:dyDescent="0.15">
      <c r="B25" s="250"/>
    </row>
    <row r="26" spans="1:259" ht="13.5" x14ac:dyDescent="0.15">
      <c r="B26" s="250"/>
    </row>
    <row r="27" spans="1:259" ht="13.5" x14ac:dyDescent="0.15">
      <c r="B27" s="250"/>
    </row>
    <row r="28" spans="1:259" ht="13.5" x14ac:dyDescent="0.15">
      <c r="B28" s="250"/>
    </row>
    <row r="29" spans="1:259" ht="13.5" x14ac:dyDescent="0.15">
      <c r="B29" s="250"/>
    </row>
    <row r="30" spans="1:259" ht="13.5" x14ac:dyDescent="0.15">
      <c r="B30" s="250"/>
    </row>
    <row r="31" spans="1:259" ht="13.5" x14ac:dyDescent="0.15">
      <c r="B31" s="250"/>
    </row>
    <row r="32" spans="1:259" ht="13.5" x14ac:dyDescent="0.15">
      <c r="B32" s="250"/>
    </row>
    <row r="33" spans="2:17" ht="13.5" x14ac:dyDescent="0.15">
      <c r="B33" s="250"/>
    </row>
    <row r="34" spans="2:17" ht="13.5" x14ac:dyDescent="0.15">
      <c r="B34" s="250"/>
    </row>
    <row r="35" spans="2:17" ht="13.5" x14ac:dyDescent="0.15">
      <c r="B35" s="250"/>
    </row>
    <row r="36" spans="2:17" ht="13.5" x14ac:dyDescent="0.15">
      <c r="B36" s="250"/>
    </row>
    <row r="37" spans="2:17" ht="13.5" x14ac:dyDescent="0.15">
      <c r="B37" s="250"/>
    </row>
    <row r="38" spans="2:17" ht="13.5" x14ac:dyDescent="0.15">
      <c r="B38" s="250"/>
    </row>
    <row r="39" spans="2:17" ht="13.5" x14ac:dyDescent="0.15">
      <c r="B39" s="342"/>
      <c r="C39" s="308"/>
      <c r="D39" s="308"/>
      <c r="E39" s="308"/>
      <c r="F39" s="308"/>
      <c r="G39" s="308"/>
      <c r="H39" s="308"/>
      <c r="I39" s="308"/>
      <c r="J39" s="308"/>
      <c r="K39" s="308"/>
      <c r="L39" s="308"/>
      <c r="M39" s="308"/>
      <c r="N39" s="308"/>
      <c r="O39" s="308"/>
      <c r="P39" s="343"/>
    </row>
    <row r="40" spans="2:17" ht="13.5" x14ac:dyDescent="0.15">
      <c r="B40" s="356"/>
      <c r="C40" s="246"/>
      <c r="D40" s="246"/>
      <c r="E40" s="246"/>
      <c r="F40" s="246"/>
      <c r="G40" s="246"/>
      <c r="H40" s="246"/>
      <c r="I40" s="246"/>
      <c r="J40" s="246"/>
      <c r="K40" s="246"/>
      <c r="L40" s="246"/>
      <c r="M40" s="246"/>
      <c r="N40" s="246"/>
      <c r="O40" s="246"/>
      <c r="P40" s="356"/>
      <c r="Q40" s="246"/>
    </row>
    <row r="41" spans="2:17" ht="17.25" x14ac:dyDescent="0.15">
      <c r="B41" s="247" t="s">
        <v>556</v>
      </c>
      <c r="C41" s="248"/>
      <c r="D41" s="248"/>
      <c r="E41" s="248"/>
      <c r="F41" s="248"/>
      <c r="G41" s="248"/>
      <c r="H41" s="248"/>
      <c r="I41" s="248"/>
      <c r="J41" s="248"/>
      <c r="K41" s="248"/>
      <c r="L41" s="248"/>
      <c r="M41" s="248"/>
      <c r="N41" s="248"/>
      <c r="O41" s="248"/>
      <c r="P41" s="249"/>
    </row>
    <row r="42" spans="2:17" ht="13.5" x14ac:dyDescent="0.15">
      <c r="B42" s="250"/>
      <c r="C42" s="246"/>
      <c r="D42" s="246"/>
      <c r="E42" s="246"/>
      <c r="F42" s="246"/>
      <c r="G42" s="355" t="s">
        <v>551</v>
      </c>
      <c r="I42" s="354"/>
      <c r="J42" s="354"/>
      <c r="K42" s="354"/>
      <c r="L42" s="246"/>
      <c r="M42" s="246"/>
      <c r="N42" s="246"/>
      <c r="O42" s="246"/>
    </row>
    <row r="43" spans="2:17" ht="13.5" x14ac:dyDescent="0.15">
      <c r="B43" s="250"/>
      <c r="C43" s="246"/>
      <c r="D43" s="246"/>
      <c r="E43" s="246"/>
      <c r="F43" s="246"/>
      <c r="G43" s="1235" t="s">
        <v>558</v>
      </c>
      <c r="H43" s="1236"/>
      <c r="I43" s="1236"/>
      <c r="J43" s="1236"/>
      <c r="K43" s="1236"/>
      <c r="L43" s="1236"/>
      <c r="M43" s="1236"/>
      <c r="N43" s="1236"/>
      <c r="O43" s="1237"/>
    </row>
    <row r="44" spans="2:17" ht="13.5" x14ac:dyDescent="0.15">
      <c r="B44" s="250"/>
      <c r="C44" s="246"/>
      <c r="D44" s="246"/>
      <c r="E44" s="246"/>
      <c r="F44" s="246"/>
      <c r="G44" s="1238"/>
      <c r="H44" s="1239"/>
      <c r="I44" s="1239"/>
      <c r="J44" s="1239"/>
      <c r="K44" s="1239"/>
      <c r="L44" s="1239"/>
      <c r="M44" s="1239"/>
      <c r="N44" s="1239"/>
      <c r="O44" s="1240"/>
    </row>
    <row r="45" spans="2:17" ht="13.5" x14ac:dyDescent="0.15">
      <c r="B45" s="250"/>
      <c r="C45" s="246"/>
      <c r="D45" s="246"/>
      <c r="E45" s="246"/>
      <c r="F45" s="246"/>
      <c r="G45" s="1238"/>
      <c r="H45" s="1239"/>
      <c r="I45" s="1239"/>
      <c r="J45" s="1239"/>
      <c r="K45" s="1239"/>
      <c r="L45" s="1239"/>
      <c r="M45" s="1239"/>
      <c r="N45" s="1239"/>
      <c r="O45" s="1240"/>
    </row>
    <row r="46" spans="2:17" ht="13.5" x14ac:dyDescent="0.15">
      <c r="B46" s="250"/>
      <c r="C46" s="246"/>
      <c r="D46" s="246"/>
      <c r="E46" s="246"/>
      <c r="F46" s="246"/>
      <c r="G46" s="1238"/>
      <c r="H46" s="1239"/>
      <c r="I46" s="1239"/>
      <c r="J46" s="1239"/>
      <c r="K46" s="1239"/>
      <c r="L46" s="1239"/>
      <c r="M46" s="1239"/>
      <c r="N46" s="1239"/>
      <c r="O46" s="1240"/>
    </row>
    <row r="47" spans="2:17" ht="13.5" x14ac:dyDescent="0.15">
      <c r="B47" s="250"/>
      <c r="C47" s="246"/>
      <c r="D47" s="246"/>
      <c r="E47" s="246"/>
      <c r="F47" s="246"/>
      <c r="G47" s="1241"/>
      <c r="H47" s="1242"/>
      <c r="I47" s="1242"/>
      <c r="J47" s="1242"/>
      <c r="K47" s="1242"/>
      <c r="L47" s="1242"/>
      <c r="M47" s="1242"/>
      <c r="N47" s="1242"/>
      <c r="O47" s="1243"/>
    </row>
    <row r="48" spans="2:17" ht="13.5" x14ac:dyDescent="0.15">
      <c r="B48" s="250"/>
      <c r="C48" s="246"/>
      <c r="D48" s="246"/>
      <c r="E48" s="246"/>
      <c r="F48" s="246"/>
      <c r="G48" s="246"/>
      <c r="H48" s="365"/>
      <c r="I48" s="365"/>
      <c r="J48" s="365"/>
    </row>
    <row r="49" spans="1:17" ht="13.5" x14ac:dyDescent="0.15">
      <c r="B49" s="250"/>
      <c r="C49" s="246"/>
      <c r="D49" s="246"/>
      <c r="E49" s="246"/>
      <c r="F49" s="246"/>
      <c r="G49" s="245" t="s">
        <v>555</v>
      </c>
    </row>
    <row r="50" spans="1:17" ht="13.5" x14ac:dyDescent="0.15">
      <c r="B50" s="250"/>
      <c r="C50" s="246"/>
      <c r="D50" s="246"/>
      <c r="E50" s="246"/>
      <c r="F50" s="246"/>
      <c r="G50" s="1244"/>
      <c r="H50" s="1245"/>
      <c r="I50" s="1245"/>
      <c r="J50" s="1246"/>
      <c r="K50" s="347" t="s">
        <v>527</v>
      </c>
      <c r="L50" s="347" t="s">
        <v>528</v>
      </c>
      <c r="M50" s="347" t="s">
        <v>529</v>
      </c>
      <c r="N50" s="347" t="s">
        <v>530</v>
      </c>
      <c r="O50" s="347" t="s">
        <v>531</v>
      </c>
    </row>
    <row r="51" spans="1:17" ht="13.5" x14ac:dyDescent="0.15">
      <c r="B51" s="250"/>
      <c r="C51" s="246"/>
      <c r="D51" s="246"/>
      <c r="E51" s="246"/>
      <c r="F51" s="246"/>
      <c r="G51" s="1247" t="s">
        <v>549</v>
      </c>
      <c r="H51" s="1248"/>
      <c r="I51" s="1253" t="s">
        <v>547</v>
      </c>
      <c r="J51" s="1253"/>
      <c r="K51" s="1256"/>
      <c r="L51" s="1256"/>
      <c r="M51" s="1256"/>
      <c r="N51" s="1223">
        <v>55.1</v>
      </c>
      <c r="O51" s="1256"/>
    </row>
    <row r="52" spans="1:17" ht="13.5" x14ac:dyDescent="0.15">
      <c r="B52" s="250"/>
      <c r="C52" s="246"/>
      <c r="D52" s="246"/>
      <c r="E52" s="246"/>
      <c r="F52" s="246"/>
      <c r="G52" s="1249"/>
      <c r="H52" s="1250"/>
      <c r="I52" s="1254"/>
      <c r="J52" s="1254"/>
      <c r="K52" s="1223"/>
      <c r="L52" s="1223"/>
      <c r="M52" s="1223"/>
      <c r="N52" s="1223"/>
      <c r="O52" s="1223"/>
    </row>
    <row r="53" spans="1:17" ht="13.5" x14ac:dyDescent="0.15">
      <c r="A53" s="357"/>
      <c r="B53" s="250"/>
      <c r="C53" s="246"/>
      <c r="D53" s="246"/>
      <c r="E53" s="246"/>
      <c r="F53" s="246"/>
      <c r="G53" s="1249"/>
      <c r="H53" s="1250"/>
      <c r="I53" s="1233" t="s">
        <v>554</v>
      </c>
      <c r="J53" s="1233"/>
      <c r="K53" s="1255"/>
      <c r="L53" s="1255"/>
      <c r="M53" s="1255"/>
      <c r="N53" s="1221">
        <v>42.6</v>
      </c>
      <c r="O53" s="1255"/>
    </row>
    <row r="54" spans="1:17" ht="13.5" x14ac:dyDescent="0.15">
      <c r="A54" s="357"/>
      <c r="B54" s="250"/>
      <c r="C54" s="246"/>
      <c r="D54" s="246"/>
      <c r="E54" s="246"/>
      <c r="F54" s="246"/>
      <c r="G54" s="1251"/>
      <c r="H54" s="1252"/>
      <c r="I54" s="1233"/>
      <c r="J54" s="1233"/>
      <c r="K54" s="1222"/>
      <c r="L54" s="1222"/>
      <c r="M54" s="1222"/>
      <c r="N54" s="1222"/>
      <c r="O54" s="1222"/>
    </row>
    <row r="55" spans="1:17" ht="13.5" x14ac:dyDescent="0.15">
      <c r="A55" s="357"/>
      <c r="B55" s="250"/>
      <c r="C55" s="246"/>
      <c r="D55" s="246"/>
      <c r="E55" s="246"/>
      <c r="F55" s="246"/>
      <c r="G55" s="1227" t="s">
        <v>548</v>
      </c>
      <c r="H55" s="1228"/>
      <c r="I55" s="1233" t="s">
        <v>547</v>
      </c>
      <c r="J55" s="1233"/>
      <c r="K55" s="1256"/>
      <c r="L55" s="1256"/>
      <c r="M55" s="1256"/>
      <c r="N55" s="1223">
        <v>0</v>
      </c>
      <c r="O55" s="1256"/>
    </row>
    <row r="56" spans="1:17" ht="13.5" x14ac:dyDescent="0.15">
      <c r="A56" s="357"/>
      <c r="B56" s="250"/>
      <c r="C56" s="246"/>
      <c r="D56" s="246"/>
      <c r="E56" s="246"/>
      <c r="F56" s="246"/>
      <c r="G56" s="1229"/>
      <c r="H56" s="1230"/>
      <c r="I56" s="1233"/>
      <c r="J56" s="1233"/>
      <c r="K56" s="1223"/>
      <c r="L56" s="1223"/>
      <c r="M56" s="1223"/>
      <c r="N56" s="1223"/>
      <c r="O56" s="1223"/>
    </row>
    <row r="57" spans="1:17" s="357" customFormat="1" ht="13.5" x14ac:dyDescent="0.15">
      <c r="B57" s="358"/>
      <c r="C57" s="354"/>
      <c r="D57" s="354"/>
      <c r="E57" s="354"/>
      <c r="F57" s="354"/>
      <c r="G57" s="1229"/>
      <c r="H57" s="1230"/>
      <c r="I57" s="1225" t="s">
        <v>553</v>
      </c>
      <c r="J57" s="1225"/>
      <c r="K57" s="1255"/>
      <c r="L57" s="1255"/>
      <c r="M57" s="1255"/>
      <c r="N57" s="1221">
        <v>55.3</v>
      </c>
      <c r="O57" s="1255"/>
      <c r="P57" s="363"/>
      <c r="Q57" s="358"/>
    </row>
    <row r="58" spans="1:17" s="357" customFormat="1" ht="13.5" x14ac:dyDescent="0.15">
      <c r="A58" s="245"/>
      <c r="B58" s="358"/>
      <c r="C58" s="354"/>
      <c r="D58" s="354"/>
      <c r="E58" s="354"/>
      <c r="F58" s="354"/>
      <c r="G58" s="1231"/>
      <c r="H58" s="1232"/>
      <c r="I58" s="1225"/>
      <c r="J58" s="1225"/>
      <c r="K58" s="1222"/>
      <c r="L58" s="1222"/>
      <c r="M58" s="1222"/>
      <c r="N58" s="1222"/>
      <c r="O58" s="1222"/>
      <c r="P58" s="363"/>
      <c r="Q58" s="358"/>
    </row>
    <row r="59" spans="1:17" s="357" customFormat="1" ht="13.5" x14ac:dyDescent="0.15">
      <c r="A59" s="245"/>
      <c r="B59" s="358"/>
      <c r="C59" s="354"/>
      <c r="D59" s="354"/>
      <c r="E59" s="354"/>
      <c r="F59" s="354"/>
      <c r="G59" s="354"/>
      <c r="H59" s="354"/>
      <c r="I59" s="354"/>
      <c r="J59" s="354"/>
      <c r="K59" s="364"/>
      <c r="L59" s="364"/>
      <c r="M59" s="364"/>
      <c r="N59" s="364"/>
      <c r="O59" s="364"/>
      <c r="P59" s="363"/>
      <c r="Q59" s="358"/>
    </row>
    <row r="60" spans="1:17" s="357" customFormat="1" ht="13.5" x14ac:dyDescent="0.15">
      <c r="A60" s="245"/>
      <c r="B60" s="358"/>
      <c r="C60" s="354"/>
      <c r="D60" s="354"/>
      <c r="E60" s="354"/>
      <c r="F60" s="354"/>
      <c r="G60" s="354"/>
      <c r="H60" s="354"/>
      <c r="I60" s="354"/>
      <c r="J60" s="354"/>
      <c r="K60" s="364"/>
      <c r="L60" s="364"/>
      <c r="M60" s="364"/>
      <c r="N60" s="364"/>
      <c r="O60" s="364"/>
      <c r="P60" s="363"/>
      <c r="Q60" s="358"/>
    </row>
    <row r="61" spans="1:17" s="357" customFormat="1" ht="13.5" x14ac:dyDescent="0.15">
      <c r="A61" s="245"/>
      <c r="B61" s="362"/>
      <c r="C61" s="361"/>
      <c r="D61" s="361"/>
      <c r="E61" s="361"/>
      <c r="F61" s="361"/>
      <c r="G61" s="361"/>
      <c r="H61" s="361"/>
      <c r="I61" s="361"/>
      <c r="J61" s="361"/>
      <c r="K61" s="361"/>
      <c r="L61" s="361"/>
      <c r="M61" s="360"/>
      <c r="N61" s="360"/>
      <c r="O61" s="360"/>
      <c r="P61" s="359"/>
      <c r="Q61" s="358"/>
    </row>
    <row r="62" spans="1:17" ht="13.5" x14ac:dyDescent="0.15">
      <c r="B62" s="356"/>
      <c r="C62" s="356"/>
      <c r="D62" s="356"/>
      <c r="E62" s="356"/>
      <c r="F62" s="356"/>
      <c r="G62" s="356"/>
      <c r="H62" s="356"/>
      <c r="I62" s="356"/>
      <c r="J62" s="356"/>
      <c r="K62" s="356"/>
      <c r="L62" s="356"/>
      <c r="M62" s="356"/>
      <c r="N62" s="356"/>
      <c r="O62" s="356"/>
      <c r="P62" s="356"/>
      <c r="Q62" s="246"/>
    </row>
    <row r="63" spans="1:17" ht="17.25" x14ac:dyDescent="0.15">
      <c r="B63" s="309" t="s">
        <v>552</v>
      </c>
      <c r="C63" s="246"/>
      <c r="D63" s="246"/>
      <c r="E63" s="246"/>
      <c r="F63" s="246"/>
      <c r="G63" s="246"/>
      <c r="H63" s="246"/>
      <c r="I63" s="246"/>
      <c r="J63" s="246"/>
      <c r="K63" s="246"/>
      <c r="L63" s="246"/>
      <c r="M63" s="246"/>
      <c r="N63" s="246"/>
      <c r="O63" s="246"/>
    </row>
    <row r="64" spans="1:17" ht="13.5" x14ac:dyDescent="0.15">
      <c r="B64" s="250"/>
      <c r="C64" s="246"/>
      <c r="D64" s="246"/>
      <c r="E64" s="246"/>
      <c r="F64" s="246"/>
      <c r="G64" s="355" t="s">
        <v>551</v>
      </c>
      <c r="I64" s="354"/>
      <c r="J64" s="354"/>
      <c r="K64" s="354"/>
      <c r="L64" s="246"/>
      <c r="M64" s="246"/>
      <c r="N64" s="246"/>
      <c r="O64" s="246"/>
    </row>
    <row r="65" spans="2:30" ht="13.5" x14ac:dyDescent="0.15">
      <c r="B65" s="250"/>
      <c r="C65" s="246"/>
      <c r="D65" s="246"/>
      <c r="E65" s="246"/>
      <c r="F65" s="246"/>
      <c r="G65" s="1235" t="s">
        <v>559</v>
      </c>
      <c r="H65" s="1236"/>
      <c r="I65" s="1236"/>
      <c r="J65" s="1236"/>
      <c r="K65" s="1236"/>
      <c r="L65" s="1236"/>
      <c r="M65" s="1236"/>
      <c r="N65" s="1236"/>
      <c r="O65" s="1237"/>
    </row>
    <row r="66" spans="2:30" ht="13.5" x14ac:dyDescent="0.15">
      <c r="B66" s="250"/>
      <c r="C66" s="246"/>
      <c r="D66" s="246"/>
      <c r="E66" s="246"/>
      <c r="F66" s="246"/>
      <c r="G66" s="1238"/>
      <c r="H66" s="1239"/>
      <c r="I66" s="1239"/>
      <c r="J66" s="1239"/>
      <c r="K66" s="1239"/>
      <c r="L66" s="1239"/>
      <c r="M66" s="1239"/>
      <c r="N66" s="1239"/>
      <c r="O66" s="1240"/>
    </row>
    <row r="67" spans="2:30" ht="13.5" x14ac:dyDescent="0.15">
      <c r="B67" s="250"/>
      <c r="C67" s="246"/>
      <c r="D67" s="246"/>
      <c r="E67" s="246"/>
      <c r="F67" s="246"/>
      <c r="G67" s="1238"/>
      <c r="H67" s="1239"/>
      <c r="I67" s="1239"/>
      <c r="J67" s="1239"/>
      <c r="K67" s="1239"/>
      <c r="L67" s="1239"/>
      <c r="M67" s="1239"/>
      <c r="N67" s="1239"/>
      <c r="O67" s="1240"/>
    </row>
    <row r="68" spans="2:30" ht="13.5" x14ac:dyDescent="0.15">
      <c r="B68" s="250"/>
      <c r="C68" s="246"/>
      <c r="D68" s="246"/>
      <c r="E68" s="246"/>
      <c r="F68" s="246"/>
      <c r="G68" s="1238"/>
      <c r="H68" s="1239"/>
      <c r="I68" s="1239"/>
      <c r="J68" s="1239"/>
      <c r="K68" s="1239"/>
      <c r="L68" s="1239"/>
      <c r="M68" s="1239"/>
      <c r="N68" s="1239"/>
      <c r="O68" s="1240"/>
    </row>
    <row r="69" spans="2:30" ht="13.5" x14ac:dyDescent="0.15">
      <c r="B69" s="250"/>
      <c r="C69" s="246"/>
      <c r="D69" s="246"/>
      <c r="E69" s="246"/>
      <c r="F69" s="246"/>
      <c r="G69" s="1241"/>
      <c r="H69" s="1242"/>
      <c r="I69" s="1242"/>
      <c r="J69" s="1242"/>
      <c r="K69" s="1242"/>
      <c r="L69" s="1242"/>
      <c r="M69" s="1242"/>
      <c r="N69" s="1242"/>
      <c r="O69" s="1243"/>
    </row>
    <row r="70" spans="2:30" ht="13.5" x14ac:dyDescent="0.15">
      <c r="B70" s="250"/>
      <c r="C70" s="246"/>
      <c r="D70" s="246"/>
      <c r="E70" s="246"/>
      <c r="F70" s="246"/>
      <c r="G70" s="246"/>
      <c r="H70" s="353"/>
      <c r="I70" s="353"/>
      <c r="J70" s="350"/>
      <c r="K70" s="350"/>
      <c r="L70" s="349"/>
      <c r="M70" s="350"/>
      <c r="N70" s="349"/>
      <c r="O70" s="348"/>
    </row>
    <row r="71" spans="2:30" ht="13.5" x14ac:dyDescent="0.15">
      <c r="B71" s="250"/>
      <c r="C71" s="246"/>
      <c r="D71" s="246"/>
      <c r="E71" s="246"/>
      <c r="F71" s="246"/>
      <c r="G71" s="352" t="s">
        <v>550</v>
      </c>
      <c r="I71" s="351"/>
      <c r="J71" s="350"/>
      <c r="K71" s="350"/>
      <c r="L71" s="349"/>
      <c r="M71" s="350"/>
      <c r="N71" s="349"/>
      <c r="O71" s="348"/>
    </row>
    <row r="72" spans="2:30" ht="13.5" x14ac:dyDescent="0.15">
      <c r="B72" s="250"/>
      <c r="C72" s="246"/>
      <c r="D72" s="246"/>
      <c r="E72" s="246"/>
      <c r="F72" s="246"/>
      <c r="G72" s="1244"/>
      <c r="H72" s="1245"/>
      <c r="I72" s="1245"/>
      <c r="J72" s="1246"/>
      <c r="K72" s="347" t="s">
        <v>527</v>
      </c>
      <c r="L72" s="347" t="s">
        <v>528</v>
      </c>
      <c r="M72" s="347" t="s">
        <v>529</v>
      </c>
      <c r="N72" s="347" t="s">
        <v>530</v>
      </c>
      <c r="O72" s="347" t="s">
        <v>531</v>
      </c>
    </row>
    <row r="73" spans="2:30" ht="13.5" x14ac:dyDescent="0.15">
      <c r="B73" s="250"/>
      <c r="C73" s="246"/>
      <c r="D73" s="246"/>
      <c r="E73" s="246"/>
      <c r="F73" s="246"/>
      <c r="G73" s="1247" t="s">
        <v>549</v>
      </c>
      <c r="H73" s="1248"/>
      <c r="I73" s="1253" t="s">
        <v>547</v>
      </c>
      <c r="J73" s="1253"/>
      <c r="K73" s="1234">
        <v>70.599999999999994</v>
      </c>
      <c r="L73" s="1234">
        <v>65</v>
      </c>
      <c r="M73" s="1223">
        <v>46.1</v>
      </c>
      <c r="N73" s="1223">
        <v>55.1</v>
      </c>
      <c r="O73" s="1223">
        <v>47.7</v>
      </c>
      <c r="S73" s="245">
        <v>9.9</v>
      </c>
    </row>
    <row r="74" spans="2:30" ht="13.5" x14ac:dyDescent="0.15">
      <c r="B74" s="250"/>
      <c r="C74" s="246"/>
      <c r="D74" s="246"/>
      <c r="E74" s="246"/>
      <c r="F74" s="246"/>
      <c r="G74" s="1249"/>
      <c r="H74" s="1250"/>
      <c r="I74" s="1254"/>
      <c r="J74" s="1254"/>
      <c r="K74" s="1234"/>
      <c r="L74" s="1234"/>
      <c r="M74" s="1223"/>
      <c r="N74" s="1223"/>
      <c r="O74" s="1223"/>
    </row>
    <row r="75" spans="2:30" ht="13.5" x14ac:dyDescent="0.15">
      <c r="B75" s="250"/>
      <c r="C75" s="246"/>
      <c r="D75" s="246"/>
      <c r="E75" s="246"/>
      <c r="F75" s="246"/>
      <c r="G75" s="1249"/>
      <c r="H75" s="1250"/>
      <c r="I75" s="1233" t="s">
        <v>546</v>
      </c>
      <c r="J75" s="1233"/>
      <c r="K75" s="1221">
        <v>17</v>
      </c>
      <c r="L75" s="1221">
        <v>15.6</v>
      </c>
      <c r="M75" s="1221">
        <v>13.7</v>
      </c>
      <c r="N75" s="1221">
        <v>11</v>
      </c>
      <c r="O75" s="1221">
        <v>9.8000000000000007</v>
      </c>
      <c r="U75" s="245">
        <v>81.2</v>
      </c>
      <c r="W75" s="245">
        <v>87.2</v>
      </c>
      <c r="Y75" s="245">
        <v>99.8</v>
      </c>
      <c r="AA75" s="245">
        <v>109.5</v>
      </c>
      <c r="AC75" s="245">
        <v>115.2</v>
      </c>
    </row>
    <row r="76" spans="2:30" ht="13.5" x14ac:dyDescent="0.15">
      <c r="B76" s="250"/>
      <c r="C76" s="246"/>
      <c r="D76" s="246"/>
      <c r="E76" s="246"/>
      <c r="F76" s="246"/>
      <c r="G76" s="1251"/>
      <c r="H76" s="1252"/>
      <c r="I76" s="1233"/>
      <c r="J76" s="1233"/>
      <c r="K76" s="1222"/>
      <c r="L76" s="1222"/>
      <c r="M76" s="1222"/>
      <c r="N76" s="1222"/>
      <c r="O76" s="1222"/>
    </row>
    <row r="77" spans="2:30" ht="13.5" x14ac:dyDescent="0.15">
      <c r="B77" s="250"/>
      <c r="C77" s="246"/>
      <c r="D77" s="246"/>
      <c r="E77" s="246"/>
      <c r="F77" s="246"/>
      <c r="G77" s="1227" t="s">
        <v>548</v>
      </c>
      <c r="H77" s="1228"/>
      <c r="I77" s="1233" t="s">
        <v>547</v>
      </c>
      <c r="J77" s="1233"/>
      <c r="K77" s="1234">
        <v>5.7</v>
      </c>
      <c r="L77" s="1234">
        <v>0</v>
      </c>
      <c r="M77" s="1223">
        <v>0</v>
      </c>
      <c r="N77" s="1223">
        <v>0</v>
      </c>
      <c r="O77" s="1223">
        <v>0</v>
      </c>
      <c r="R77" s="245">
        <v>12.3</v>
      </c>
      <c r="T77" s="245">
        <v>11.1</v>
      </c>
    </row>
    <row r="78" spans="2:30" ht="13.5" x14ac:dyDescent="0.15">
      <c r="B78" s="250"/>
      <c r="C78" s="246"/>
      <c r="D78" s="246"/>
      <c r="E78" s="246"/>
      <c r="F78" s="246"/>
      <c r="G78" s="1229"/>
      <c r="H78" s="1230"/>
      <c r="I78" s="1233"/>
      <c r="J78" s="1233"/>
      <c r="K78" s="1234"/>
      <c r="L78" s="1234"/>
      <c r="M78" s="1223"/>
      <c r="N78" s="1223"/>
      <c r="O78" s="1223"/>
    </row>
    <row r="79" spans="2:30" ht="13.5" x14ac:dyDescent="0.15">
      <c r="B79" s="250"/>
      <c r="C79" s="246"/>
      <c r="D79" s="246"/>
      <c r="E79" s="246"/>
      <c r="F79" s="246"/>
      <c r="G79" s="1229"/>
      <c r="H79" s="1230"/>
      <c r="I79" s="1224" t="s">
        <v>546</v>
      </c>
      <c r="J79" s="1225"/>
      <c r="K79" s="1226">
        <v>10.8</v>
      </c>
      <c r="L79" s="1226">
        <v>9.8000000000000007</v>
      </c>
      <c r="M79" s="1226">
        <v>9.1</v>
      </c>
      <c r="N79" s="1226">
        <v>8.6</v>
      </c>
      <c r="O79" s="1226">
        <v>8.5</v>
      </c>
      <c r="V79" s="245">
        <v>53.5</v>
      </c>
      <c r="X79" s="245">
        <v>48.2</v>
      </c>
      <c r="Z79" s="245">
        <v>34.200000000000003</v>
      </c>
      <c r="AB79" s="245">
        <v>30.3</v>
      </c>
      <c r="AD79" s="245">
        <v>28.9</v>
      </c>
    </row>
    <row r="80" spans="2:30" ht="13.5" x14ac:dyDescent="0.15">
      <c r="B80" s="250"/>
      <c r="C80" s="246"/>
      <c r="D80" s="246"/>
      <c r="E80" s="246"/>
      <c r="F80" s="246"/>
      <c r="G80" s="1231"/>
      <c r="H80" s="1232"/>
      <c r="I80" s="1225"/>
      <c r="J80" s="1225"/>
      <c r="K80" s="1226"/>
      <c r="L80" s="1226"/>
      <c r="M80" s="1226"/>
      <c r="N80" s="1226"/>
      <c r="O80" s="1226"/>
    </row>
    <row r="81" spans="2:17" ht="13.5" x14ac:dyDescent="0.15">
      <c r="B81" s="250"/>
      <c r="C81" s="246"/>
      <c r="D81" s="246"/>
      <c r="E81" s="246"/>
      <c r="F81" s="246"/>
      <c r="G81" s="246"/>
      <c r="H81" s="246"/>
      <c r="I81" s="246"/>
      <c r="J81" s="246"/>
      <c r="K81" s="346"/>
      <c r="L81" s="246"/>
      <c r="M81" s="246"/>
      <c r="N81" s="246"/>
      <c r="O81" s="246"/>
    </row>
    <row r="82" spans="2:17" ht="17.25" x14ac:dyDescent="0.15">
      <c r="B82" s="250"/>
      <c r="C82" s="246"/>
      <c r="D82" s="246"/>
      <c r="E82" s="246"/>
      <c r="F82" s="246"/>
      <c r="G82" s="246"/>
      <c r="H82" s="246"/>
      <c r="I82" s="246"/>
      <c r="J82" s="246"/>
      <c r="K82" s="345"/>
      <c r="L82" s="345"/>
      <c r="M82" s="345"/>
      <c r="N82" s="345"/>
      <c r="O82" s="345"/>
    </row>
    <row r="83" spans="2:17" ht="13.5" x14ac:dyDescent="0.15">
      <c r="B83" s="342"/>
      <c r="C83" s="308"/>
      <c r="D83" s="308"/>
      <c r="E83" s="308"/>
      <c r="F83" s="308"/>
      <c r="G83" s="308"/>
      <c r="H83" s="308"/>
      <c r="I83" s="308"/>
      <c r="J83" s="308"/>
      <c r="K83" s="308"/>
      <c r="L83" s="308"/>
      <c r="M83" s="308"/>
      <c r="N83" s="308"/>
      <c r="O83" s="308"/>
      <c r="P83" s="343"/>
    </row>
    <row r="84" spans="2:17" ht="13.5" x14ac:dyDescent="0.15">
      <c r="H84" s="246"/>
      <c r="I84" s="246"/>
      <c r="J84" s="246"/>
      <c r="K84" s="246"/>
      <c r="L84" s="246"/>
      <c r="M84" s="246"/>
      <c r="N84" s="246"/>
      <c r="O84" s="246"/>
      <c r="P84" s="246"/>
      <c r="Q84" s="246"/>
    </row>
    <row r="85" spans="2:17" ht="13.5" x14ac:dyDescent="0.15">
      <c r="B85" s="246"/>
      <c r="C85" s="246"/>
      <c r="D85" s="246"/>
      <c r="E85" s="246"/>
      <c r="F85" s="246"/>
      <c r="G85" s="246"/>
      <c r="H85" s="246"/>
      <c r="I85" s="246"/>
      <c r="J85" s="246"/>
      <c r="K85" s="246"/>
      <c r="L85" s="246"/>
      <c r="M85" s="246"/>
      <c r="N85" s="246"/>
      <c r="O85" s="246"/>
      <c r="P85" s="246"/>
      <c r="Q85" s="246"/>
    </row>
    <row r="86" spans="2:17" ht="13.5" hidden="1" x14ac:dyDescent="0.15">
      <c r="B86" s="246"/>
      <c r="C86" s="246"/>
      <c r="D86" s="246"/>
      <c r="E86" s="246"/>
      <c r="F86" s="246"/>
      <c r="G86" s="246"/>
      <c r="H86" s="246"/>
      <c r="I86" s="246"/>
      <c r="J86" s="246"/>
      <c r="K86" s="246"/>
      <c r="L86" s="246"/>
      <c r="M86" s="246"/>
      <c r="N86" s="246"/>
      <c r="O86" s="246"/>
      <c r="P86" s="246"/>
      <c r="Q86" s="246"/>
    </row>
    <row r="87" spans="2:17" ht="13.5" hidden="1" x14ac:dyDescent="0.15">
      <c r="B87" s="246"/>
      <c r="C87" s="246"/>
      <c r="D87" s="246"/>
      <c r="E87" s="246"/>
      <c r="F87" s="246"/>
      <c r="G87" s="246"/>
      <c r="H87" s="246"/>
      <c r="I87" s="246"/>
      <c r="J87" s="246"/>
      <c r="K87" s="344"/>
      <c r="L87" s="246"/>
      <c r="M87" s="246"/>
      <c r="N87" s="246"/>
      <c r="O87" s="246"/>
      <c r="P87" s="246"/>
      <c r="Q87" s="246"/>
    </row>
    <row r="88" spans="2:17" ht="13.5" hidden="1" x14ac:dyDescent="0.15">
      <c r="B88" s="246"/>
      <c r="C88" s="246"/>
      <c r="D88" s="246"/>
      <c r="E88" s="246"/>
      <c r="F88" s="246"/>
      <c r="G88" s="246"/>
      <c r="H88" s="246"/>
      <c r="I88" s="246"/>
      <c r="J88" s="246"/>
      <c r="K88" s="246"/>
      <c r="L88" s="246"/>
      <c r="M88" s="246"/>
      <c r="N88" s="246"/>
      <c r="O88" s="246"/>
      <c r="P88" s="246"/>
      <c r="Q88" s="246"/>
    </row>
    <row r="89" spans="2:17" ht="13.5" hidden="1" x14ac:dyDescent="0.15">
      <c r="B89" s="246"/>
      <c r="C89" s="246"/>
      <c r="D89" s="246"/>
      <c r="E89" s="246"/>
      <c r="F89" s="246"/>
      <c r="G89" s="246"/>
      <c r="H89" s="246"/>
      <c r="I89" s="246"/>
      <c r="J89" s="246"/>
      <c r="K89" s="246"/>
      <c r="L89" s="246"/>
      <c r="M89" s="246"/>
      <c r="N89" s="246"/>
      <c r="O89" s="246"/>
      <c r="P89" s="246"/>
      <c r="Q89" s="246"/>
    </row>
    <row r="90" spans="2:17" ht="13.5" hidden="1" x14ac:dyDescent="0.15">
      <c r="B90" s="246"/>
      <c r="C90" s="246"/>
      <c r="D90" s="246"/>
      <c r="E90" s="246"/>
      <c r="F90" s="246"/>
      <c r="G90" s="246"/>
      <c r="H90" s="246"/>
      <c r="I90" s="246"/>
      <c r="J90" s="246"/>
      <c r="K90" s="246"/>
      <c r="L90" s="246"/>
      <c r="M90" s="246"/>
      <c r="N90" s="246"/>
      <c r="O90" s="246"/>
      <c r="P90" s="246"/>
      <c r="Q90" s="246"/>
    </row>
    <row r="91" spans="2:17" ht="13.5"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N53:N54"/>
    <mergeCell ref="O53:O54"/>
    <mergeCell ref="N55:N56"/>
    <mergeCell ref="O55:O56"/>
    <mergeCell ref="I57:J58"/>
    <mergeCell ref="K57:K58"/>
    <mergeCell ref="L57:L58"/>
    <mergeCell ref="M57:M58"/>
    <mergeCell ref="N57:N58"/>
    <mergeCell ref="O57:O58"/>
    <mergeCell ref="K53:K54"/>
    <mergeCell ref="L53:L54"/>
    <mergeCell ref="M53:M54"/>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N75:N76"/>
    <mergeCell ref="O75:O76"/>
    <mergeCell ref="N77:N78"/>
    <mergeCell ref="O77:O78"/>
    <mergeCell ref="I79:J80"/>
    <mergeCell ref="K79:K80"/>
    <mergeCell ref="L79:L80"/>
    <mergeCell ref="M79:M80"/>
    <mergeCell ref="N79:N80"/>
    <mergeCell ref="O79:O80"/>
    <mergeCell ref="K75:K76"/>
    <mergeCell ref="L75:L76"/>
    <mergeCell ref="M75:M76"/>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526</v>
      </c>
      <c r="G2" s="113"/>
      <c r="H2" s="114"/>
    </row>
    <row r="3" spans="1:8" x14ac:dyDescent="0.15">
      <c r="A3" s="110" t="s">
        <v>519</v>
      </c>
      <c r="B3" s="115"/>
      <c r="C3" s="116"/>
      <c r="D3" s="117">
        <v>193302</v>
      </c>
      <c r="E3" s="118"/>
      <c r="F3" s="119">
        <v>146641</v>
      </c>
      <c r="G3" s="120"/>
      <c r="H3" s="121"/>
    </row>
    <row r="4" spans="1:8" x14ac:dyDescent="0.15">
      <c r="A4" s="122"/>
      <c r="B4" s="123"/>
      <c r="C4" s="124"/>
      <c r="D4" s="125">
        <v>46112</v>
      </c>
      <c r="E4" s="126"/>
      <c r="F4" s="127">
        <v>68142</v>
      </c>
      <c r="G4" s="128"/>
      <c r="H4" s="129"/>
    </row>
    <row r="5" spans="1:8" x14ac:dyDescent="0.15">
      <c r="A5" s="110" t="s">
        <v>521</v>
      </c>
      <c r="B5" s="115"/>
      <c r="C5" s="116"/>
      <c r="D5" s="117">
        <v>194354</v>
      </c>
      <c r="E5" s="118"/>
      <c r="F5" s="119">
        <v>174587</v>
      </c>
      <c r="G5" s="120"/>
      <c r="H5" s="121"/>
    </row>
    <row r="6" spans="1:8" x14ac:dyDescent="0.15">
      <c r="A6" s="122"/>
      <c r="B6" s="123"/>
      <c r="C6" s="124"/>
      <c r="D6" s="125">
        <v>47307</v>
      </c>
      <c r="E6" s="126"/>
      <c r="F6" s="127">
        <v>79695</v>
      </c>
      <c r="G6" s="128"/>
      <c r="H6" s="129"/>
    </row>
    <row r="7" spans="1:8" x14ac:dyDescent="0.15">
      <c r="A7" s="110" t="s">
        <v>522</v>
      </c>
      <c r="B7" s="115"/>
      <c r="C7" s="116"/>
      <c r="D7" s="117">
        <v>285079</v>
      </c>
      <c r="E7" s="118"/>
      <c r="F7" s="119">
        <v>175675</v>
      </c>
      <c r="G7" s="120"/>
      <c r="H7" s="121"/>
    </row>
    <row r="8" spans="1:8" x14ac:dyDescent="0.15">
      <c r="A8" s="122"/>
      <c r="B8" s="123"/>
      <c r="C8" s="124"/>
      <c r="D8" s="125">
        <v>101151</v>
      </c>
      <c r="E8" s="126"/>
      <c r="F8" s="127">
        <v>87698</v>
      </c>
      <c r="G8" s="128"/>
      <c r="H8" s="129"/>
    </row>
    <row r="9" spans="1:8" x14ac:dyDescent="0.15">
      <c r="A9" s="110" t="s">
        <v>523</v>
      </c>
      <c r="B9" s="115"/>
      <c r="C9" s="116"/>
      <c r="D9" s="117">
        <v>507778</v>
      </c>
      <c r="E9" s="118"/>
      <c r="F9" s="119">
        <v>162193</v>
      </c>
      <c r="G9" s="120"/>
      <c r="H9" s="121"/>
    </row>
    <row r="10" spans="1:8" x14ac:dyDescent="0.15">
      <c r="A10" s="122"/>
      <c r="B10" s="123"/>
      <c r="C10" s="124"/>
      <c r="D10" s="125">
        <v>149832</v>
      </c>
      <c r="E10" s="126"/>
      <c r="F10" s="127">
        <v>79985</v>
      </c>
      <c r="G10" s="128"/>
      <c r="H10" s="129"/>
    </row>
    <row r="11" spans="1:8" x14ac:dyDescent="0.15">
      <c r="A11" s="110" t="s">
        <v>524</v>
      </c>
      <c r="B11" s="115"/>
      <c r="C11" s="116"/>
      <c r="D11" s="117">
        <v>408030</v>
      </c>
      <c r="E11" s="118"/>
      <c r="F11" s="119">
        <v>168868</v>
      </c>
      <c r="G11" s="120"/>
      <c r="H11" s="121"/>
    </row>
    <row r="12" spans="1:8" x14ac:dyDescent="0.15">
      <c r="A12" s="122"/>
      <c r="B12" s="123"/>
      <c r="C12" s="130"/>
      <c r="D12" s="125">
        <v>258961</v>
      </c>
      <c r="E12" s="126"/>
      <c r="F12" s="127">
        <v>79360</v>
      </c>
      <c r="G12" s="128"/>
      <c r="H12" s="129"/>
    </row>
    <row r="13" spans="1:8" x14ac:dyDescent="0.15">
      <c r="A13" s="110"/>
      <c r="B13" s="115"/>
      <c r="C13" s="131"/>
      <c r="D13" s="132">
        <v>317709</v>
      </c>
      <c r="E13" s="133"/>
      <c r="F13" s="134">
        <v>165593</v>
      </c>
      <c r="G13" s="135"/>
      <c r="H13" s="121"/>
    </row>
    <row r="14" spans="1:8" x14ac:dyDescent="0.15">
      <c r="A14" s="122"/>
      <c r="B14" s="123"/>
      <c r="C14" s="124"/>
      <c r="D14" s="125">
        <v>120673</v>
      </c>
      <c r="E14" s="126"/>
      <c r="F14" s="127">
        <v>78976</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1.99</v>
      </c>
      <c r="C19" s="136">
        <f>ROUND(VALUE(SUBSTITUTE(実質収支比率等に係る経年分析!G$48,"▲","-")),2)</f>
        <v>2.75</v>
      </c>
      <c r="D19" s="136">
        <f>ROUND(VALUE(SUBSTITUTE(実質収支比率等に係る経年分析!H$48,"▲","-")),2)</f>
        <v>1.2</v>
      </c>
      <c r="E19" s="136">
        <f>ROUND(VALUE(SUBSTITUTE(実質収支比率等に係る経年分析!I$48,"▲","-")),2)</f>
        <v>2.77</v>
      </c>
      <c r="F19" s="136">
        <f>ROUND(VALUE(SUBSTITUTE(実質収支比率等に係る経年分析!J$48,"▲","-")),2)</f>
        <v>1.94</v>
      </c>
    </row>
    <row r="20" spans="1:11" x14ac:dyDescent="0.15">
      <c r="A20" s="136" t="s">
        <v>43</v>
      </c>
      <c r="B20" s="136">
        <f>ROUND(VALUE(SUBSTITUTE(実質収支比率等に係る経年分析!F$47,"▲","-")),2)</f>
        <v>14.1</v>
      </c>
      <c r="C20" s="136">
        <f>ROUND(VALUE(SUBSTITUTE(実質収支比率等に係る経年分析!G$47,"▲","-")),2)</f>
        <v>14.03</v>
      </c>
      <c r="D20" s="136">
        <f>ROUND(VALUE(SUBSTITUTE(実質収支比率等に係る経年分析!H$47,"▲","-")),2)</f>
        <v>14.25</v>
      </c>
      <c r="E20" s="136">
        <f>ROUND(VALUE(SUBSTITUTE(実質収支比率等に係る経年分析!I$47,"▲","-")),2)</f>
        <v>14.29</v>
      </c>
      <c r="F20" s="136">
        <f>ROUND(VALUE(SUBSTITUTE(実質収支比率等に係る経年分析!J$47,"▲","-")),2)</f>
        <v>14.89</v>
      </c>
    </row>
    <row r="21" spans="1:11" x14ac:dyDescent="0.15">
      <c r="A21" s="136" t="s">
        <v>44</v>
      </c>
      <c r="B21" s="136">
        <f>IF(ISNUMBER(VALUE(SUBSTITUTE(実質収支比率等に係る経年分析!F$49,"▲","-"))),ROUND(VALUE(SUBSTITUTE(実質収支比率等に係る経年分析!F$49,"▲","-")),2),NA())</f>
        <v>8.94</v>
      </c>
      <c r="C21" s="136">
        <f>IF(ISNUMBER(VALUE(SUBSTITUTE(実質収支比率等に係る経年分析!G$49,"▲","-"))),ROUND(VALUE(SUBSTITUTE(実質収支比率等に係る経年分析!G$49,"▲","-")),2),NA())</f>
        <v>8.75</v>
      </c>
      <c r="D21" s="136">
        <f>IF(ISNUMBER(VALUE(SUBSTITUTE(実質収支比率等に係る経年分析!H$49,"▲","-"))),ROUND(VALUE(SUBSTITUTE(実質収支比率等に係る経年分析!H$49,"▲","-")),2),NA())</f>
        <v>6.51</v>
      </c>
      <c r="E21" s="136">
        <f>IF(ISNUMBER(VALUE(SUBSTITUTE(実質収支比率等に係る経年分析!I$49,"▲","-"))),ROUND(VALUE(SUBSTITUTE(実質収支比率等に係る経年分析!I$49,"▲","-")),2),NA())</f>
        <v>9.48</v>
      </c>
      <c r="F21" s="136">
        <f>IF(ISNUMBER(VALUE(SUBSTITUTE(実質収支比率等に係る経年分析!J$49,"▲","-"))),ROUND(VALUE(SUBSTITUTE(実質収支比率等に係る経年分析!J$49,"▲","-")),2),NA())</f>
        <v>4.17</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str">
        <f>IF(連結実質赤字比率に係る赤字・黒字の構成分析!C$40="",NA(),連結実質赤字比率に係る赤字・黒字の構成分析!C$40)</f>
        <v>国民健康保険事業特別会計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0.24</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0.61</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0.19</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0.01</v>
      </c>
    </row>
    <row r="31" spans="1:11" x14ac:dyDescent="0.15">
      <c r="A31" s="137" t="str">
        <f>IF(連結実質赤字比率に係る赤字・黒字の構成分析!C$39="",NA(),連結実質赤字比率に係る赤字・黒字の構成分析!C$39)</f>
        <v>後期高齢者医療事業会計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0.08</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0.1</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0.02</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0.1</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0.02</v>
      </c>
    </row>
    <row r="32" spans="1:11" x14ac:dyDescent="0.15">
      <c r="A32" s="137" t="str">
        <f>IF(連結実質赤字比率に係る赤字・黒字の構成分析!C$38="",NA(),連結実質赤字比率に係る赤字・黒字の構成分析!C$38)</f>
        <v>介護サービス事業特別会計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0.05</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0.1</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0.02</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0.1</v>
      </c>
    </row>
    <row r="33" spans="1:16" x14ac:dyDescent="0.15">
      <c r="A33" s="137" t="str">
        <f>IF(連結実質赤字比率に係る赤字・黒字の構成分析!C$37="",NA(),連結実質赤字比率に係る赤字・黒字の構成分析!C$37)</f>
        <v>簡易水道事業会計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0.01</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0.08</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0.15</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0.12</v>
      </c>
    </row>
    <row r="34" spans="1:16" x14ac:dyDescent="0.15">
      <c r="A34" s="137" t="str">
        <f>IF(連結実質赤字比率に係る赤字・黒字の構成分析!C$36="",NA(),連結実質赤字比率に係る赤字・黒字の構成分析!C$36)</f>
        <v>下水道事業会計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0.02</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0.04</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0.11</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0.12</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0.13</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1.98</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2.75</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1.19</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2.77</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1.93</v>
      </c>
    </row>
    <row r="36" spans="1:16" x14ac:dyDescent="0.15">
      <c r="A36" s="137" t="str">
        <f>IF(連結実質赤字比率に係る赤字・黒字の構成分析!C$34="",NA(),連結実質赤字比率に係る赤字・黒字の構成分析!C$34)</f>
        <v>飯南病院事業会計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4.7699999999999996</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4.72</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4.68</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6.96</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8.64</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1228</v>
      </c>
      <c r="E42" s="138"/>
      <c r="F42" s="138"/>
      <c r="G42" s="138">
        <f>'実質公債費比率（分子）の構造'!L$52</f>
        <v>1256</v>
      </c>
      <c r="H42" s="138"/>
      <c r="I42" s="138"/>
      <c r="J42" s="138">
        <f>'実質公債費比率（分子）の構造'!M$52</f>
        <v>1269</v>
      </c>
      <c r="K42" s="138"/>
      <c r="L42" s="138"/>
      <c r="M42" s="138">
        <f>'実質公債費比率（分子）の構造'!N$52</f>
        <v>1245</v>
      </c>
      <c r="N42" s="138"/>
      <c r="O42" s="138"/>
      <c r="P42" s="138">
        <f>'実質公債費比率（分子）の構造'!O$52</f>
        <v>1188</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29</v>
      </c>
      <c r="C44" s="138"/>
      <c r="D44" s="138"/>
      <c r="E44" s="138">
        <f>'実質公債費比率（分子）の構造'!L$50</f>
        <v>26</v>
      </c>
      <c r="F44" s="138"/>
      <c r="G44" s="138"/>
      <c r="H44" s="138">
        <f>'実質公債費比率（分子）の構造'!M$50</f>
        <v>24</v>
      </c>
      <c r="I44" s="138"/>
      <c r="J44" s="138"/>
      <c r="K44" s="138">
        <f>'実質公債費比率（分子）の構造'!N$50</f>
        <v>25</v>
      </c>
      <c r="L44" s="138"/>
      <c r="M44" s="138"/>
      <c r="N44" s="138">
        <f>'実質公債費比率（分子）の構造'!O$50</f>
        <v>20</v>
      </c>
      <c r="O44" s="138"/>
      <c r="P44" s="138"/>
    </row>
    <row r="45" spans="1:16" x14ac:dyDescent="0.15">
      <c r="A45" s="138" t="s">
        <v>54</v>
      </c>
      <c r="B45" s="138">
        <f>'実質公債費比率（分子）の構造'!K$49</f>
        <v>44</v>
      </c>
      <c r="C45" s="138"/>
      <c r="D45" s="138"/>
      <c r="E45" s="138">
        <f>'実質公債費比率（分子）の構造'!L$49</f>
        <v>45</v>
      </c>
      <c r="F45" s="138"/>
      <c r="G45" s="138"/>
      <c r="H45" s="138">
        <f>'実質公債費比率（分子）の構造'!M$49</f>
        <v>43</v>
      </c>
      <c r="I45" s="138"/>
      <c r="J45" s="138"/>
      <c r="K45" s="138">
        <f>'実質公債費比率（分子）の構造'!N$49</f>
        <v>48</v>
      </c>
      <c r="L45" s="138"/>
      <c r="M45" s="138"/>
      <c r="N45" s="138">
        <f>'実質公債費比率（分子）の構造'!O$49</f>
        <v>40</v>
      </c>
      <c r="O45" s="138"/>
      <c r="P45" s="138"/>
    </row>
    <row r="46" spans="1:16" x14ac:dyDescent="0.15">
      <c r="A46" s="138" t="s">
        <v>55</v>
      </c>
      <c r="B46" s="138">
        <f>'実質公債費比率（分子）の構造'!K$48</f>
        <v>365</v>
      </c>
      <c r="C46" s="138"/>
      <c r="D46" s="138"/>
      <c r="E46" s="138">
        <f>'実質公債費比率（分子）の構造'!L$48</f>
        <v>361</v>
      </c>
      <c r="F46" s="138"/>
      <c r="G46" s="138"/>
      <c r="H46" s="138">
        <f>'実質公債費比率（分子）の構造'!M$48</f>
        <v>336</v>
      </c>
      <c r="I46" s="138"/>
      <c r="J46" s="138"/>
      <c r="K46" s="138">
        <f>'実質公債費比率（分子）の構造'!N$48</f>
        <v>321</v>
      </c>
      <c r="L46" s="138"/>
      <c r="M46" s="138"/>
      <c r="N46" s="138">
        <f>'実質公債費比率（分子）の構造'!O$48</f>
        <v>308</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1298</v>
      </c>
      <c r="C49" s="138"/>
      <c r="D49" s="138"/>
      <c r="E49" s="138">
        <f>'実質公債費比率（分子）の構造'!L$45</f>
        <v>1219</v>
      </c>
      <c r="F49" s="138"/>
      <c r="G49" s="138"/>
      <c r="H49" s="138">
        <f>'実質公債費比率（分子）の構造'!M$45</f>
        <v>1273</v>
      </c>
      <c r="I49" s="138"/>
      <c r="J49" s="138"/>
      <c r="K49" s="138">
        <f>'実質公債費比率（分子）の構造'!N$45</f>
        <v>1098</v>
      </c>
      <c r="L49" s="138"/>
      <c r="M49" s="138"/>
      <c r="N49" s="138">
        <f>'実質公債費比率（分子）の構造'!O$45</f>
        <v>1082</v>
      </c>
      <c r="O49" s="138"/>
      <c r="P49" s="138"/>
    </row>
    <row r="50" spans="1:16" x14ac:dyDescent="0.15">
      <c r="A50" s="138" t="s">
        <v>59</v>
      </c>
      <c r="B50" s="138" t="e">
        <f>NA()</f>
        <v>#N/A</v>
      </c>
      <c r="C50" s="138">
        <f>IF(ISNUMBER('実質公債費比率（分子）の構造'!K$53),'実質公債費比率（分子）の構造'!K$53,NA())</f>
        <v>508</v>
      </c>
      <c r="D50" s="138" t="e">
        <f>NA()</f>
        <v>#N/A</v>
      </c>
      <c r="E50" s="138" t="e">
        <f>NA()</f>
        <v>#N/A</v>
      </c>
      <c r="F50" s="138">
        <f>IF(ISNUMBER('実質公債費比率（分子）の構造'!L$53),'実質公債費比率（分子）の構造'!L$53,NA())</f>
        <v>395</v>
      </c>
      <c r="G50" s="138" t="e">
        <f>NA()</f>
        <v>#N/A</v>
      </c>
      <c r="H50" s="138" t="e">
        <f>NA()</f>
        <v>#N/A</v>
      </c>
      <c r="I50" s="138">
        <f>IF(ISNUMBER('実質公債費比率（分子）の構造'!M$53),'実質公債費比率（分子）の構造'!M$53,NA())</f>
        <v>407</v>
      </c>
      <c r="J50" s="138" t="e">
        <f>NA()</f>
        <v>#N/A</v>
      </c>
      <c r="K50" s="138" t="e">
        <f>NA()</f>
        <v>#N/A</v>
      </c>
      <c r="L50" s="138">
        <f>IF(ISNUMBER('実質公債費比率（分子）の構造'!N$53),'実質公債費比率（分子）の構造'!N$53,NA())</f>
        <v>247</v>
      </c>
      <c r="M50" s="138" t="e">
        <f>NA()</f>
        <v>#N/A</v>
      </c>
      <c r="N50" s="138" t="e">
        <f>NA()</f>
        <v>#N/A</v>
      </c>
      <c r="O50" s="138">
        <f>IF(ISNUMBER('実質公債費比率（分子）の構造'!O$53),'実質公債費比率（分子）の構造'!O$53,NA())</f>
        <v>262</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10248</v>
      </c>
      <c r="E56" s="137"/>
      <c r="F56" s="137"/>
      <c r="G56" s="137">
        <f>'将来負担比率（分子）の構造'!J$52</f>
        <v>9883</v>
      </c>
      <c r="H56" s="137"/>
      <c r="I56" s="137"/>
      <c r="J56" s="137">
        <f>'将来負担比率（分子）の構造'!K$52</f>
        <v>9516</v>
      </c>
      <c r="K56" s="137"/>
      <c r="L56" s="137"/>
      <c r="M56" s="137">
        <f>'将来負担比率（分子）の構造'!L$52</f>
        <v>9947</v>
      </c>
      <c r="N56" s="137"/>
      <c r="O56" s="137"/>
      <c r="P56" s="137">
        <f>'将来負担比率（分子）の構造'!M$52</f>
        <v>10564</v>
      </c>
    </row>
    <row r="57" spans="1:16" x14ac:dyDescent="0.15">
      <c r="A57" s="137" t="s">
        <v>36</v>
      </c>
      <c r="B57" s="137"/>
      <c r="C57" s="137"/>
      <c r="D57" s="137">
        <f>'将来負担比率（分子）の構造'!I$51</f>
        <v>494</v>
      </c>
      <c r="E57" s="137"/>
      <c r="F57" s="137"/>
      <c r="G57" s="137">
        <f>'将来負担比率（分子）の構造'!J$51</f>
        <v>514</v>
      </c>
      <c r="H57" s="137"/>
      <c r="I57" s="137"/>
      <c r="J57" s="137">
        <f>'将来負担比率（分子）の構造'!K$51</f>
        <v>376</v>
      </c>
      <c r="K57" s="137"/>
      <c r="L57" s="137"/>
      <c r="M57" s="137">
        <f>'将来負担比率（分子）の構造'!L$51</f>
        <v>186</v>
      </c>
      <c r="N57" s="137"/>
      <c r="O57" s="137"/>
      <c r="P57" s="137">
        <f>'将来負担比率（分子）の構造'!M$51</f>
        <v>137</v>
      </c>
    </row>
    <row r="58" spans="1:16" x14ac:dyDescent="0.15">
      <c r="A58" s="137" t="s">
        <v>35</v>
      </c>
      <c r="B58" s="137"/>
      <c r="C58" s="137"/>
      <c r="D58" s="137">
        <f>'将来負担比率（分子）の構造'!I$50</f>
        <v>2686</v>
      </c>
      <c r="E58" s="137"/>
      <c r="F58" s="137"/>
      <c r="G58" s="137">
        <f>'将来負担比率（分子）の構造'!J$50</f>
        <v>2652</v>
      </c>
      <c r="H58" s="137"/>
      <c r="I58" s="137"/>
      <c r="J58" s="137">
        <f>'将来負担比率（分子）の構造'!K$50</f>
        <v>2602</v>
      </c>
      <c r="K58" s="137"/>
      <c r="L58" s="137"/>
      <c r="M58" s="137">
        <f>'将来負担比率（分子）の構造'!L$50</f>
        <v>2614</v>
      </c>
      <c r="N58" s="137"/>
      <c r="O58" s="137"/>
      <c r="P58" s="137">
        <f>'将来負担比率（分子）の構造'!M$50</f>
        <v>2611</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795</v>
      </c>
      <c r="C62" s="137"/>
      <c r="D62" s="137"/>
      <c r="E62" s="137">
        <f>'将来負担比率（分子）の構造'!J$45</f>
        <v>731</v>
      </c>
      <c r="F62" s="137"/>
      <c r="G62" s="137"/>
      <c r="H62" s="137">
        <f>'将来負担比率（分子）の構造'!K$45</f>
        <v>732</v>
      </c>
      <c r="I62" s="137"/>
      <c r="J62" s="137"/>
      <c r="K62" s="137">
        <f>'将来負担比率（分子）の構造'!L$45</f>
        <v>680</v>
      </c>
      <c r="L62" s="137"/>
      <c r="M62" s="137"/>
      <c r="N62" s="137">
        <f>'将来負担比率（分子）の構造'!M$45</f>
        <v>620</v>
      </c>
      <c r="O62" s="137"/>
      <c r="P62" s="137"/>
    </row>
    <row r="63" spans="1:16" x14ac:dyDescent="0.15">
      <c r="A63" s="137" t="s">
        <v>28</v>
      </c>
      <c r="B63" s="137">
        <f>'将来負担比率（分子）の構造'!I$44</f>
        <v>256</v>
      </c>
      <c r="C63" s="137"/>
      <c r="D63" s="137"/>
      <c r="E63" s="137">
        <f>'将来負担比率（分子）の構造'!J$44</f>
        <v>229</v>
      </c>
      <c r="F63" s="137"/>
      <c r="G63" s="137"/>
      <c r="H63" s="137">
        <f>'将来負担比率（分子）の構造'!K$44</f>
        <v>201</v>
      </c>
      <c r="I63" s="137"/>
      <c r="J63" s="137"/>
      <c r="K63" s="137">
        <f>'将来負担比率（分子）の構造'!L$44</f>
        <v>169</v>
      </c>
      <c r="L63" s="137"/>
      <c r="M63" s="137"/>
      <c r="N63" s="137">
        <f>'将来負担比率（分子）の構造'!M$44</f>
        <v>148</v>
      </c>
      <c r="O63" s="137"/>
      <c r="P63" s="137"/>
    </row>
    <row r="64" spans="1:16" x14ac:dyDescent="0.15">
      <c r="A64" s="137" t="s">
        <v>27</v>
      </c>
      <c r="B64" s="137">
        <f>'将来負担比率（分子）の構造'!I$43</f>
        <v>4523</v>
      </c>
      <c r="C64" s="137"/>
      <c r="D64" s="137"/>
      <c r="E64" s="137">
        <f>'将来負担比率（分子）の構造'!J$43</f>
        <v>4384</v>
      </c>
      <c r="F64" s="137"/>
      <c r="G64" s="137"/>
      <c r="H64" s="137">
        <f>'将来負担比率（分子）の構造'!K$43</f>
        <v>4280</v>
      </c>
      <c r="I64" s="137"/>
      <c r="J64" s="137"/>
      <c r="K64" s="137">
        <f>'将来負担比率（分子）の構造'!L$43</f>
        <v>4289</v>
      </c>
      <c r="L64" s="137"/>
      <c r="M64" s="137"/>
      <c r="N64" s="137">
        <f>'将来負担比率（分子）の構造'!M$43</f>
        <v>4236</v>
      </c>
      <c r="O64" s="137"/>
      <c r="P64" s="137"/>
    </row>
    <row r="65" spans="1:16" x14ac:dyDescent="0.15">
      <c r="A65" s="137" t="s">
        <v>26</v>
      </c>
      <c r="B65" s="137">
        <f>'将来負担比率（分子）の構造'!I$42</f>
        <v>147</v>
      </c>
      <c r="C65" s="137"/>
      <c r="D65" s="137"/>
      <c r="E65" s="137">
        <f>'将来負担比率（分子）の構造'!J$42</f>
        <v>542</v>
      </c>
      <c r="F65" s="137"/>
      <c r="G65" s="137"/>
      <c r="H65" s="137">
        <f>'将来負担比率（分子）の構造'!K$42</f>
        <v>66</v>
      </c>
      <c r="I65" s="137"/>
      <c r="J65" s="137"/>
      <c r="K65" s="137">
        <f>'将来負担比率（分子）の構造'!L$42</f>
        <v>31</v>
      </c>
      <c r="L65" s="137"/>
      <c r="M65" s="137"/>
      <c r="N65" s="137">
        <f>'将来負担比率（分子）の構造'!M$42</f>
        <v>16</v>
      </c>
      <c r="O65" s="137"/>
      <c r="P65" s="137"/>
    </row>
    <row r="66" spans="1:16" x14ac:dyDescent="0.15">
      <c r="A66" s="137" t="s">
        <v>25</v>
      </c>
      <c r="B66" s="137">
        <f>'将来負担比率（分子）の構造'!I$41</f>
        <v>9970</v>
      </c>
      <c r="C66" s="137"/>
      <c r="D66" s="137"/>
      <c r="E66" s="137">
        <f>'将来負担比率（分子）の構造'!J$41</f>
        <v>9243</v>
      </c>
      <c r="F66" s="137"/>
      <c r="G66" s="137"/>
      <c r="H66" s="137">
        <f>'将来負担比率（分子）の構造'!K$41</f>
        <v>8657</v>
      </c>
      <c r="I66" s="137"/>
      <c r="J66" s="137"/>
      <c r="K66" s="137">
        <f>'将来負担比率（分子）の構造'!L$41</f>
        <v>9316</v>
      </c>
      <c r="L66" s="137"/>
      <c r="M66" s="137"/>
      <c r="N66" s="137">
        <f>'将来負担比率（分子）の構造'!M$41</f>
        <v>9732</v>
      </c>
      <c r="O66" s="137"/>
      <c r="P66" s="137"/>
    </row>
    <row r="67" spans="1:16" x14ac:dyDescent="0.15">
      <c r="A67" s="137" t="s">
        <v>63</v>
      </c>
      <c r="B67" s="137" t="e">
        <f>NA()</f>
        <v>#N/A</v>
      </c>
      <c r="C67" s="137">
        <f>IF(ISNUMBER('将来負担比率（分子）の構造'!I$53), IF('将来負担比率（分子）の構造'!I$53 &lt; 0, 0, '将来負担比率（分子）の構造'!I$53), NA())</f>
        <v>2263</v>
      </c>
      <c r="D67" s="137" t="e">
        <f>NA()</f>
        <v>#N/A</v>
      </c>
      <c r="E67" s="137" t="e">
        <f>NA()</f>
        <v>#N/A</v>
      </c>
      <c r="F67" s="137">
        <f>IF(ISNUMBER('将来負担比率（分子）の構造'!J$53), IF('将来負担比率（分子）の構造'!J$53 &lt; 0, 0, '将来負担比率（分子）の構造'!J$53), NA())</f>
        <v>2081</v>
      </c>
      <c r="G67" s="137" t="e">
        <f>NA()</f>
        <v>#N/A</v>
      </c>
      <c r="H67" s="137" t="e">
        <f>NA()</f>
        <v>#N/A</v>
      </c>
      <c r="I67" s="137">
        <f>IF(ISNUMBER('将来負担比率（分子）の構造'!K$53), IF('将来負担比率（分子）の構造'!K$53 &lt; 0, 0, '将来負担比率（分子）の構造'!K$53), NA())</f>
        <v>1443</v>
      </c>
      <c r="J67" s="137" t="e">
        <f>NA()</f>
        <v>#N/A</v>
      </c>
      <c r="K67" s="137" t="e">
        <f>NA()</f>
        <v>#N/A</v>
      </c>
      <c r="L67" s="137">
        <f>IF(ISNUMBER('将来負担比率（分子）の構造'!L$53), IF('将来負担比率（分子）の構造'!L$53 &lt; 0, 0, '将来負担比率（分子）の構造'!L$53), NA())</f>
        <v>1737</v>
      </c>
      <c r="M67" s="137" t="e">
        <f>NA()</f>
        <v>#N/A</v>
      </c>
      <c r="N67" s="137" t="e">
        <f>NA()</f>
        <v>#N/A</v>
      </c>
      <c r="O67" s="137">
        <f>IF(ISNUMBER('将来負担比率（分子）の構造'!M$53), IF('将来負担比率（分子）の構造'!M$53 &lt; 0, 0, '将来負担比率（分子）の構造'!M$53), NA())</f>
        <v>1442</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80" zoomScaleNormal="8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197</v>
      </c>
      <c r="DI1" s="734"/>
      <c r="DJ1" s="734"/>
      <c r="DK1" s="734"/>
      <c r="DL1" s="734"/>
      <c r="DM1" s="734"/>
      <c r="DN1" s="735"/>
      <c r="DP1" s="733" t="s">
        <v>198</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199</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200</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201</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202</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203</v>
      </c>
      <c r="S4" s="681"/>
      <c r="T4" s="681"/>
      <c r="U4" s="681"/>
      <c r="V4" s="681"/>
      <c r="W4" s="681"/>
      <c r="X4" s="681"/>
      <c r="Y4" s="682"/>
      <c r="Z4" s="680" t="s">
        <v>204</v>
      </c>
      <c r="AA4" s="681"/>
      <c r="AB4" s="681"/>
      <c r="AC4" s="682"/>
      <c r="AD4" s="680" t="s">
        <v>205</v>
      </c>
      <c r="AE4" s="681"/>
      <c r="AF4" s="681"/>
      <c r="AG4" s="681"/>
      <c r="AH4" s="681"/>
      <c r="AI4" s="681"/>
      <c r="AJ4" s="681"/>
      <c r="AK4" s="682"/>
      <c r="AL4" s="680" t="s">
        <v>204</v>
      </c>
      <c r="AM4" s="681"/>
      <c r="AN4" s="681"/>
      <c r="AO4" s="682"/>
      <c r="AP4" s="736" t="s">
        <v>206</v>
      </c>
      <c r="AQ4" s="736"/>
      <c r="AR4" s="736"/>
      <c r="AS4" s="736"/>
      <c r="AT4" s="736"/>
      <c r="AU4" s="736"/>
      <c r="AV4" s="736"/>
      <c r="AW4" s="736"/>
      <c r="AX4" s="736"/>
      <c r="AY4" s="736"/>
      <c r="AZ4" s="736"/>
      <c r="BA4" s="736"/>
      <c r="BB4" s="736"/>
      <c r="BC4" s="736"/>
      <c r="BD4" s="736"/>
      <c r="BE4" s="736"/>
      <c r="BF4" s="736"/>
      <c r="BG4" s="736" t="s">
        <v>207</v>
      </c>
      <c r="BH4" s="736"/>
      <c r="BI4" s="736"/>
      <c r="BJ4" s="736"/>
      <c r="BK4" s="736"/>
      <c r="BL4" s="736"/>
      <c r="BM4" s="736"/>
      <c r="BN4" s="736"/>
      <c r="BO4" s="736" t="s">
        <v>204</v>
      </c>
      <c r="BP4" s="736"/>
      <c r="BQ4" s="736"/>
      <c r="BR4" s="736"/>
      <c r="BS4" s="736" t="s">
        <v>208</v>
      </c>
      <c r="BT4" s="736"/>
      <c r="BU4" s="736"/>
      <c r="BV4" s="736"/>
      <c r="BW4" s="736"/>
      <c r="BX4" s="736"/>
      <c r="BY4" s="736"/>
      <c r="BZ4" s="736"/>
      <c r="CA4" s="736"/>
      <c r="CB4" s="736"/>
      <c r="CD4" s="725" t="s">
        <v>209</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210</v>
      </c>
      <c r="C5" s="708"/>
      <c r="D5" s="708"/>
      <c r="E5" s="708"/>
      <c r="F5" s="708"/>
      <c r="G5" s="708"/>
      <c r="H5" s="708"/>
      <c r="I5" s="708"/>
      <c r="J5" s="708"/>
      <c r="K5" s="708"/>
      <c r="L5" s="708"/>
      <c r="M5" s="708"/>
      <c r="N5" s="708"/>
      <c r="O5" s="708"/>
      <c r="P5" s="708"/>
      <c r="Q5" s="709"/>
      <c r="R5" s="670">
        <v>506791</v>
      </c>
      <c r="S5" s="671"/>
      <c r="T5" s="671"/>
      <c r="U5" s="671"/>
      <c r="V5" s="671"/>
      <c r="W5" s="671"/>
      <c r="X5" s="671"/>
      <c r="Y5" s="718"/>
      <c r="Z5" s="731">
        <v>6.2</v>
      </c>
      <c r="AA5" s="731"/>
      <c r="AB5" s="731"/>
      <c r="AC5" s="731"/>
      <c r="AD5" s="732">
        <v>464134</v>
      </c>
      <c r="AE5" s="732"/>
      <c r="AF5" s="732"/>
      <c r="AG5" s="732"/>
      <c r="AH5" s="732"/>
      <c r="AI5" s="732"/>
      <c r="AJ5" s="732"/>
      <c r="AK5" s="732"/>
      <c r="AL5" s="719">
        <v>11.6</v>
      </c>
      <c r="AM5" s="688"/>
      <c r="AN5" s="688"/>
      <c r="AO5" s="720"/>
      <c r="AP5" s="707" t="s">
        <v>211</v>
      </c>
      <c r="AQ5" s="708"/>
      <c r="AR5" s="708"/>
      <c r="AS5" s="708"/>
      <c r="AT5" s="708"/>
      <c r="AU5" s="708"/>
      <c r="AV5" s="708"/>
      <c r="AW5" s="708"/>
      <c r="AX5" s="708"/>
      <c r="AY5" s="708"/>
      <c r="AZ5" s="708"/>
      <c r="BA5" s="708"/>
      <c r="BB5" s="708"/>
      <c r="BC5" s="708"/>
      <c r="BD5" s="708"/>
      <c r="BE5" s="708"/>
      <c r="BF5" s="709"/>
      <c r="BG5" s="620">
        <v>506791</v>
      </c>
      <c r="BH5" s="621"/>
      <c r="BI5" s="621"/>
      <c r="BJ5" s="621"/>
      <c r="BK5" s="621"/>
      <c r="BL5" s="621"/>
      <c r="BM5" s="621"/>
      <c r="BN5" s="622"/>
      <c r="BO5" s="673">
        <v>100</v>
      </c>
      <c r="BP5" s="673"/>
      <c r="BQ5" s="673"/>
      <c r="BR5" s="673"/>
      <c r="BS5" s="674">
        <v>42657</v>
      </c>
      <c r="BT5" s="674"/>
      <c r="BU5" s="674"/>
      <c r="BV5" s="674"/>
      <c r="BW5" s="674"/>
      <c r="BX5" s="674"/>
      <c r="BY5" s="674"/>
      <c r="BZ5" s="674"/>
      <c r="CA5" s="674"/>
      <c r="CB5" s="710"/>
      <c r="CD5" s="725" t="s">
        <v>206</v>
      </c>
      <c r="CE5" s="726"/>
      <c r="CF5" s="726"/>
      <c r="CG5" s="726"/>
      <c r="CH5" s="726"/>
      <c r="CI5" s="726"/>
      <c r="CJ5" s="726"/>
      <c r="CK5" s="726"/>
      <c r="CL5" s="726"/>
      <c r="CM5" s="726"/>
      <c r="CN5" s="726"/>
      <c r="CO5" s="726"/>
      <c r="CP5" s="726"/>
      <c r="CQ5" s="727"/>
      <c r="CR5" s="725" t="s">
        <v>212</v>
      </c>
      <c r="CS5" s="726"/>
      <c r="CT5" s="726"/>
      <c r="CU5" s="726"/>
      <c r="CV5" s="726"/>
      <c r="CW5" s="726"/>
      <c r="CX5" s="726"/>
      <c r="CY5" s="727"/>
      <c r="CZ5" s="725" t="s">
        <v>204</v>
      </c>
      <c r="DA5" s="726"/>
      <c r="DB5" s="726"/>
      <c r="DC5" s="727"/>
      <c r="DD5" s="725" t="s">
        <v>213</v>
      </c>
      <c r="DE5" s="726"/>
      <c r="DF5" s="726"/>
      <c r="DG5" s="726"/>
      <c r="DH5" s="726"/>
      <c r="DI5" s="726"/>
      <c r="DJ5" s="726"/>
      <c r="DK5" s="726"/>
      <c r="DL5" s="726"/>
      <c r="DM5" s="726"/>
      <c r="DN5" s="726"/>
      <c r="DO5" s="726"/>
      <c r="DP5" s="727"/>
      <c r="DQ5" s="725" t="s">
        <v>214</v>
      </c>
      <c r="DR5" s="726"/>
      <c r="DS5" s="726"/>
      <c r="DT5" s="726"/>
      <c r="DU5" s="726"/>
      <c r="DV5" s="726"/>
      <c r="DW5" s="726"/>
      <c r="DX5" s="726"/>
      <c r="DY5" s="726"/>
      <c r="DZ5" s="726"/>
      <c r="EA5" s="726"/>
      <c r="EB5" s="726"/>
      <c r="EC5" s="727"/>
    </row>
    <row r="6" spans="2:143" ht="11.25" customHeight="1" x14ac:dyDescent="0.15">
      <c r="B6" s="617" t="s">
        <v>215</v>
      </c>
      <c r="C6" s="618"/>
      <c r="D6" s="618"/>
      <c r="E6" s="618"/>
      <c r="F6" s="618"/>
      <c r="G6" s="618"/>
      <c r="H6" s="618"/>
      <c r="I6" s="618"/>
      <c r="J6" s="618"/>
      <c r="K6" s="618"/>
      <c r="L6" s="618"/>
      <c r="M6" s="618"/>
      <c r="N6" s="618"/>
      <c r="O6" s="618"/>
      <c r="P6" s="618"/>
      <c r="Q6" s="619"/>
      <c r="R6" s="620">
        <v>75249</v>
      </c>
      <c r="S6" s="621"/>
      <c r="T6" s="621"/>
      <c r="U6" s="621"/>
      <c r="V6" s="621"/>
      <c r="W6" s="621"/>
      <c r="X6" s="621"/>
      <c r="Y6" s="622"/>
      <c r="Z6" s="673">
        <v>0.9</v>
      </c>
      <c r="AA6" s="673"/>
      <c r="AB6" s="673"/>
      <c r="AC6" s="673"/>
      <c r="AD6" s="674">
        <v>75249</v>
      </c>
      <c r="AE6" s="674"/>
      <c r="AF6" s="674"/>
      <c r="AG6" s="674"/>
      <c r="AH6" s="674"/>
      <c r="AI6" s="674"/>
      <c r="AJ6" s="674"/>
      <c r="AK6" s="674"/>
      <c r="AL6" s="643">
        <v>1.9</v>
      </c>
      <c r="AM6" s="675"/>
      <c r="AN6" s="675"/>
      <c r="AO6" s="676"/>
      <c r="AP6" s="617" t="s">
        <v>216</v>
      </c>
      <c r="AQ6" s="618"/>
      <c r="AR6" s="618"/>
      <c r="AS6" s="618"/>
      <c r="AT6" s="618"/>
      <c r="AU6" s="618"/>
      <c r="AV6" s="618"/>
      <c r="AW6" s="618"/>
      <c r="AX6" s="618"/>
      <c r="AY6" s="618"/>
      <c r="AZ6" s="618"/>
      <c r="BA6" s="618"/>
      <c r="BB6" s="618"/>
      <c r="BC6" s="618"/>
      <c r="BD6" s="618"/>
      <c r="BE6" s="618"/>
      <c r="BF6" s="619"/>
      <c r="BG6" s="620">
        <v>506791</v>
      </c>
      <c r="BH6" s="621"/>
      <c r="BI6" s="621"/>
      <c r="BJ6" s="621"/>
      <c r="BK6" s="621"/>
      <c r="BL6" s="621"/>
      <c r="BM6" s="621"/>
      <c r="BN6" s="622"/>
      <c r="BO6" s="673">
        <v>100</v>
      </c>
      <c r="BP6" s="673"/>
      <c r="BQ6" s="673"/>
      <c r="BR6" s="673"/>
      <c r="BS6" s="674">
        <v>42657</v>
      </c>
      <c r="BT6" s="674"/>
      <c r="BU6" s="674"/>
      <c r="BV6" s="674"/>
      <c r="BW6" s="674"/>
      <c r="BX6" s="674"/>
      <c r="BY6" s="674"/>
      <c r="BZ6" s="674"/>
      <c r="CA6" s="674"/>
      <c r="CB6" s="710"/>
      <c r="CD6" s="677" t="s">
        <v>217</v>
      </c>
      <c r="CE6" s="678"/>
      <c r="CF6" s="678"/>
      <c r="CG6" s="678"/>
      <c r="CH6" s="678"/>
      <c r="CI6" s="678"/>
      <c r="CJ6" s="678"/>
      <c r="CK6" s="678"/>
      <c r="CL6" s="678"/>
      <c r="CM6" s="678"/>
      <c r="CN6" s="678"/>
      <c r="CO6" s="678"/>
      <c r="CP6" s="678"/>
      <c r="CQ6" s="679"/>
      <c r="CR6" s="620">
        <v>61665</v>
      </c>
      <c r="CS6" s="621"/>
      <c r="CT6" s="621"/>
      <c r="CU6" s="621"/>
      <c r="CV6" s="621"/>
      <c r="CW6" s="621"/>
      <c r="CX6" s="621"/>
      <c r="CY6" s="622"/>
      <c r="CZ6" s="673">
        <v>0.8</v>
      </c>
      <c r="DA6" s="673"/>
      <c r="DB6" s="673"/>
      <c r="DC6" s="673"/>
      <c r="DD6" s="626" t="s">
        <v>218</v>
      </c>
      <c r="DE6" s="621"/>
      <c r="DF6" s="621"/>
      <c r="DG6" s="621"/>
      <c r="DH6" s="621"/>
      <c r="DI6" s="621"/>
      <c r="DJ6" s="621"/>
      <c r="DK6" s="621"/>
      <c r="DL6" s="621"/>
      <c r="DM6" s="621"/>
      <c r="DN6" s="621"/>
      <c r="DO6" s="621"/>
      <c r="DP6" s="622"/>
      <c r="DQ6" s="626">
        <v>61665</v>
      </c>
      <c r="DR6" s="621"/>
      <c r="DS6" s="621"/>
      <c r="DT6" s="621"/>
      <c r="DU6" s="621"/>
      <c r="DV6" s="621"/>
      <c r="DW6" s="621"/>
      <c r="DX6" s="621"/>
      <c r="DY6" s="621"/>
      <c r="DZ6" s="621"/>
      <c r="EA6" s="621"/>
      <c r="EB6" s="621"/>
      <c r="EC6" s="656"/>
    </row>
    <row r="7" spans="2:143" ht="11.25" customHeight="1" x14ac:dyDescent="0.15">
      <c r="B7" s="617" t="s">
        <v>219</v>
      </c>
      <c r="C7" s="618"/>
      <c r="D7" s="618"/>
      <c r="E7" s="618"/>
      <c r="F7" s="618"/>
      <c r="G7" s="618"/>
      <c r="H7" s="618"/>
      <c r="I7" s="618"/>
      <c r="J7" s="618"/>
      <c r="K7" s="618"/>
      <c r="L7" s="618"/>
      <c r="M7" s="618"/>
      <c r="N7" s="618"/>
      <c r="O7" s="618"/>
      <c r="P7" s="618"/>
      <c r="Q7" s="619"/>
      <c r="R7" s="620">
        <v>620</v>
      </c>
      <c r="S7" s="621"/>
      <c r="T7" s="621"/>
      <c r="U7" s="621"/>
      <c r="V7" s="621"/>
      <c r="W7" s="621"/>
      <c r="X7" s="621"/>
      <c r="Y7" s="622"/>
      <c r="Z7" s="673">
        <v>0</v>
      </c>
      <c r="AA7" s="673"/>
      <c r="AB7" s="673"/>
      <c r="AC7" s="673"/>
      <c r="AD7" s="674">
        <v>620</v>
      </c>
      <c r="AE7" s="674"/>
      <c r="AF7" s="674"/>
      <c r="AG7" s="674"/>
      <c r="AH7" s="674"/>
      <c r="AI7" s="674"/>
      <c r="AJ7" s="674"/>
      <c r="AK7" s="674"/>
      <c r="AL7" s="643">
        <v>0</v>
      </c>
      <c r="AM7" s="675"/>
      <c r="AN7" s="675"/>
      <c r="AO7" s="676"/>
      <c r="AP7" s="617" t="s">
        <v>220</v>
      </c>
      <c r="AQ7" s="618"/>
      <c r="AR7" s="618"/>
      <c r="AS7" s="618"/>
      <c r="AT7" s="618"/>
      <c r="AU7" s="618"/>
      <c r="AV7" s="618"/>
      <c r="AW7" s="618"/>
      <c r="AX7" s="618"/>
      <c r="AY7" s="618"/>
      <c r="AZ7" s="618"/>
      <c r="BA7" s="618"/>
      <c r="BB7" s="618"/>
      <c r="BC7" s="618"/>
      <c r="BD7" s="618"/>
      <c r="BE7" s="618"/>
      <c r="BF7" s="619"/>
      <c r="BG7" s="620">
        <v>161987</v>
      </c>
      <c r="BH7" s="621"/>
      <c r="BI7" s="621"/>
      <c r="BJ7" s="621"/>
      <c r="BK7" s="621"/>
      <c r="BL7" s="621"/>
      <c r="BM7" s="621"/>
      <c r="BN7" s="622"/>
      <c r="BO7" s="673">
        <v>32</v>
      </c>
      <c r="BP7" s="673"/>
      <c r="BQ7" s="673"/>
      <c r="BR7" s="673"/>
      <c r="BS7" s="674">
        <v>5588</v>
      </c>
      <c r="BT7" s="674"/>
      <c r="BU7" s="674"/>
      <c r="BV7" s="674"/>
      <c r="BW7" s="674"/>
      <c r="BX7" s="674"/>
      <c r="BY7" s="674"/>
      <c r="BZ7" s="674"/>
      <c r="CA7" s="674"/>
      <c r="CB7" s="710"/>
      <c r="CD7" s="657" t="s">
        <v>221</v>
      </c>
      <c r="CE7" s="654"/>
      <c r="CF7" s="654"/>
      <c r="CG7" s="654"/>
      <c r="CH7" s="654"/>
      <c r="CI7" s="654"/>
      <c r="CJ7" s="654"/>
      <c r="CK7" s="654"/>
      <c r="CL7" s="654"/>
      <c r="CM7" s="654"/>
      <c r="CN7" s="654"/>
      <c r="CO7" s="654"/>
      <c r="CP7" s="654"/>
      <c r="CQ7" s="655"/>
      <c r="CR7" s="620">
        <v>1587180</v>
      </c>
      <c r="CS7" s="621"/>
      <c r="CT7" s="621"/>
      <c r="CU7" s="621"/>
      <c r="CV7" s="621"/>
      <c r="CW7" s="621"/>
      <c r="CX7" s="621"/>
      <c r="CY7" s="622"/>
      <c r="CZ7" s="673">
        <v>19.600000000000001</v>
      </c>
      <c r="DA7" s="673"/>
      <c r="DB7" s="673"/>
      <c r="DC7" s="673"/>
      <c r="DD7" s="626">
        <v>581444</v>
      </c>
      <c r="DE7" s="621"/>
      <c r="DF7" s="621"/>
      <c r="DG7" s="621"/>
      <c r="DH7" s="621"/>
      <c r="DI7" s="621"/>
      <c r="DJ7" s="621"/>
      <c r="DK7" s="621"/>
      <c r="DL7" s="621"/>
      <c r="DM7" s="621"/>
      <c r="DN7" s="621"/>
      <c r="DO7" s="621"/>
      <c r="DP7" s="622"/>
      <c r="DQ7" s="626">
        <v>756932</v>
      </c>
      <c r="DR7" s="621"/>
      <c r="DS7" s="621"/>
      <c r="DT7" s="621"/>
      <c r="DU7" s="621"/>
      <c r="DV7" s="621"/>
      <c r="DW7" s="621"/>
      <c r="DX7" s="621"/>
      <c r="DY7" s="621"/>
      <c r="DZ7" s="621"/>
      <c r="EA7" s="621"/>
      <c r="EB7" s="621"/>
      <c r="EC7" s="656"/>
    </row>
    <row r="8" spans="2:143" ht="11.25" customHeight="1" x14ac:dyDescent="0.15">
      <c r="B8" s="617" t="s">
        <v>222</v>
      </c>
      <c r="C8" s="618"/>
      <c r="D8" s="618"/>
      <c r="E8" s="618"/>
      <c r="F8" s="618"/>
      <c r="G8" s="618"/>
      <c r="H8" s="618"/>
      <c r="I8" s="618"/>
      <c r="J8" s="618"/>
      <c r="K8" s="618"/>
      <c r="L8" s="618"/>
      <c r="M8" s="618"/>
      <c r="N8" s="618"/>
      <c r="O8" s="618"/>
      <c r="P8" s="618"/>
      <c r="Q8" s="619"/>
      <c r="R8" s="620">
        <v>955</v>
      </c>
      <c r="S8" s="621"/>
      <c r="T8" s="621"/>
      <c r="U8" s="621"/>
      <c r="V8" s="621"/>
      <c r="W8" s="621"/>
      <c r="X8" s="621"/>
      <c r="Y8" s="622"/>
      <c r="Z8" s="673">
        <v>0</v>
      </c>
      <c r="AA8" s="673"/>
      <c r="AB8" s="673"/>
      <c r="AC8" s="673"/>
      <c r="AD8" s="674">
        <v>955</v>
      </c>
      <c r="AE8" s="674"/>
      <c r="AF8" s="674"/>
      <c r="AG8" s="674"/>
      <c r="AH8" s="674"/>
      <c r="AI8" s="674"/>
      <c r="AJ8" s="674"/>
      <c r="AK8" s="674"/>
      <c r="AL8" s="643">
        <v>0</v>
      </c>
      <c r="AM8" s="675"/>
      <c r="AN8" s="675"/>
      <c r="AO8" s="676"/>
      <c r="AP8" s="617" t="s">
        <v>223</v>
      </c>
      <c r="AQ8" s="618"/>
      <c r="AR8" s="618"/>
      <c r="AS8" s="618"/>
      <c r="AT8" s="618"/>
      <c r="AU8" s="618"/>
      <c r="AV8" s="618"/>
      <c r="AW8" s="618"/>
      <c r="AX8" s="618"/>
      <c r="AY8" s="618"/>
      <c r="AZ8" s="618"/>
      <c r="BA8" s="618"/>
      <c r="BB8" s="618"/>
      <c r="BC8" s="618"/>
      <c r="BD8" s="618"/>
      <c r="BE8" s="618"/>
      <c r="BF8" s="619"/>
      <c r="BG8" s="620">
        <v>7550</v>
      </c>
      <c r="BH8" s="621"/>
      <c r="BI8" s="621"/>
      <c r="BJ8" s="621"/>
      <c r="BK8" s="621"/>
      <c r="BL8" s="621"/>
      <c r="BM8" s="621"/>
      <c r="BN8" s="622"/>
      <c r="BO8" s="673">
        <v>1.5</v>
      </c>
      <c r="BP8" s="673"/>
      <c r="BQ8" s="673"/>
      <c r="BR8" s="673"/>
      <c r="BS8" s="626" t="s">
        <v>113</v>
      </c>
      <c r="BT8" s="621"/>
      <c r="BU8" s="621"/>
      <c r="BV8" s="621"/>
      <c r="BW8" s="621"/>
      <c r="BX8" s="621"/>
      <c r="BY8" s="621"/>
      <c r="BZ8" s="621"/>
      <c r="CA8" s="621"/>
      <c r="CB8" s="656"/>
      <c r="CD8" s="657" t="s">
        <v>224</v>
      </c>
      <c r="CE8" s="654"/>
      <c r="CF8" s="654"/>
      <c r="CG8" s="654"/>
      <c r="CH8" s="654"/>
      <c r="CI8" s="654"/>
      <c r="CJ8" s="654"/>
      <c r="CK8" s="654"/>
      <c r="CL8" s="654"/>
      <c r="CM8" s="654"/>
      <c r="CN8" s="654"/>
      <c r="CO8" s="654"/>
      <c r="CP8" s="654"/>
      <c r="CQ8" s="655"/>
      <c r="CR8" s="620">
        <v>1201644</v>
      </c>
      <c r="CS8" s="621"/>
      <c r="CT8" s="621"/>
      <c r="CU8" s="621"/>
      <c r="CV8" s="621"/>
      <c r="CW8" s="621"/>
      <c r="CX8" s="621"/>
      <c r="CY8" s="622"/>
      <c r="CZ8" s="673">
        <v>14.8</v>
      </c>
      <c r="DA8" s="673"/>
      <c r="DB8" s="673"/>
      <c r="DC8" s="673"/>
      <c r="DD8" s="626">
        <v>20077</v>
      </c>
      <c r="DE8" s="621"/>
      <c r="DF8" s="621"/>
      <c r="DG8" s="621"/>
      <c r="DH8" s="621"/>
      <c r="DI8" s="621"/>
      <c r="DJ8" s="621"/>
      <c r="DK8" s="621"/>
      <c r="DL8" s="621"/>
      <c r="DM8" s="621"/>
      <c r="DN8" s="621"/>
      <c r="DO8" s="621"/>
      <c r="DP8" s="622"/>
      <c r="DQ8" s="626">
        <v>778618</v>
      </c>
      <c r="DR8" s="621"/>
      <c r="DS8" s="621"/>
      <c r="DT8" s="621"/>
      <c r="DU8" s="621"/>
      <c r="DV8" s="621"/>
      <c r="DW8" s="621"/>
      <c r="DX8" s="621"/>
      <c r="DY8" s="621"/>
      <c r="DZ8" s="621"/>
      <c r="EA8" s="621"/>
      <c r="EB8" s="621"/>
      <c r="EC8" s="656"/>
    </row>
    <row r="9" spans="2:143" ht="11.25" customHeight="1" x14ac:dyDescent="0.15">
      <c r="B9" s="617" t="s">
        <v>225</v>
      </c>
      <c r="C9" s="618"/>
      <c r="D9" s="618"/>
      <c r="E9" s="618"/>
      <c r="F9" s="618"/>
      <c r="G9" s="618"/>
      <c r="H9" s="618"/>
      <c r="I9" s="618"/>
      <c r="J9" s="618"/>
      <c r="K9" s="618"/>
      <c r="L9" s="618"/>
      <c r="M9" s="618"/>
      <c r="N9" s="618"/>
      <c r="O9" s="618"/>
      <c r="P9" s="618"/>
      <c r="Q9" s="619"/>
      <c r="R9" s="620">
        <v>621</v>
      </c>
      <c r="S9" s="621"/>
      <c r="T9" s="621"/>
      <c r="U9" s="621"/>
      <c r="V9" s="621"/>
      <c r="W9" s="621"/>
      <c r="X9" s="621"/>
      <c r="Y9" s="622"/>
      <c r="Z9" s="673">
        <v>0</v>
      </c>
      <c r="AA9" s="673"/>
      <c r="AB9" s="673"/>
      <c r="AC9" s="673"/>
      <c r="AD9" s="674">
        <v>621</v>
      </c>
      <c r="AE9" s="674"/>
      <c r="AF9" s="674"/>
      <c r="AG9" s="674"/>
      <c r="AH9" s="674"/>
      <c r="AI9" s="674"/>
      <c r="AJ9" s="674"/>
      <c r="AK9" s="674"/>
      <c r="AL9" s="643">
        <v>0</v>
      </c>
      <c r="AM9" s="675"/>
      <c r="AN9" s="675"/>
      <c r="AO9" s="676"/>
      <c r="AP9" s="617" t="s">
        <v>226</v>
      </c>
      <c r="AQ9" s="618"/>
      <c r="AR9" s="618"/>
      <c r="AS9" s="618"/>
      <c r="AT9" s="618"/>
      <c r="AU9" s="618"/>
      <c r="AV9" s="618"/>
      <c r="AW9" s="618"/>
      <c r="AX9" s="618"/>
      <c r="AY9" s="618"/>
      <c r="AZ9" s="618"/>
      <c r="BA9" s="618"/>
      <c r="BB9" s="618"/>
      <c r="BC9" s="618"/>
      <c r="BD9" s="618"/>
      <c r="BE9" s="618"/>
      <c r="BF9" s="619"/>
      <c r="BG9" s="620">
        <v>123430</v>
      </c>
      <c r="BH9" s="621"/>
      <c r="BI9" s="621"/>
      <c r="BJ9" s="621"/>
      <c r="BK9" s="621"/>
      <c r="BL9" s="621"/>
      <c r="BM9" s="621"/>
      <c r="BN9" s="622"/>
      <c r="BO9" s="673">
        <v>24.4</v>
      </c>
      <c r="BP9" s="673"/>
      <c r="BQ9" s="673"/>
      <c r="BR9" s="673"/>
      <c r="BS9" s="626" t="s">
        <v>113</v>
      </c>
      <c r="BT9" s="621"/>
      <c r="BU9" s="621"/>
      <c r="BV9" s="621"/>
      <c r="BW9" s="621"/>
      <c r="BX9" s="621"/>
      <c r="BY9" s="621"/>
      <c r="BZ9" s="621"/>
      <c r="CA9" s="621"/>
      <c r="CB9" s="656"/>
      <c r="CD9" s="657" t="s">
        <v>227</v>
      </c>
      <c r="CE9" s="654"/>
      <c r="CF9" s="654"/>
      <c r="CG9" s="654"/>
      <c r="CH9" s="654"/>
      <c r="CI9" s="654"/>
      <c r="CJ9" s="654"/>
      <c r="CK9" s="654"/>
      <c r="CL9" s="654"/>
      <c r="CM9" s="654"/>
      <c r="CN9" s="654"/>
      <c r="CO9" s="654"/>
      <c r="CP9" s="654"/>
      <c r="CQ9" s="655"/>
      <c r="CR9" s="620">
        <v>690063</v>
      </c>
      <c r="CS9" s="621"/>
      <c r="CT9" s="621"/>
      <c r="CU9" s="621"/>
      <c r="CV9" s="621"/>
      <c r="CW9" s="621"/>
      <c r="CX9" s="621"/>
      <c r="CY9" s="622"/>
      <c r="CZ9" s="673">
        <v>8.5</v>
      </c>
      <c r="DA9" s="673"/>
      <c r="DB9" s="673"/>
      <c r="DC9" s="673"/>
      <c r="DD9" s="626">
        <v>399</v>
      </c>
      <c r="DE9" s="621"/>
      <c r="DF9" s="621"/>
      <c r="DG9" s="621"/>
      <c r="DH9" s="621"/>
      <c r="DI9" s="621"/>
      <c r="DJ9" s="621"/>
      <c r="DK9" s="621"/>
      <c r="DL9" s="621"/>
      <c r="DM9" s="621"/>
      <c r="DN9" s="621"/>
      <c r="DO9" s="621"/>
      <c r="DP9" s="622"/>
      <c r="DQ9" s="626">
        <v>648010</v>
      </c>
      <c r="DR9" s="621"/>
      <c r="DS9" s="621"/>
      <c r="DT9" s="621"/>
      <c r="DU9" s="621"/>
      <c r="DV9" s="621"/>
      <c r="DW9" s="621"/>
      <c r="DX9" s="621"/>
      <c r="DY9" s="621"/>
      <c r="DZ9" s="621"/>
      <c r="EA9" s="621"/>
      <c r="EB9" s="621"/>
      <c r="EC9" s="656"/>
    </row>
    <row r="10" spans="2:143" ht="11.25" customHeight="1" x14ac:dyDescent="0.15">
      <c r="B10" s="617" t="s">
        <v>228</v>
      </c>
      <c r="C10" s="618"/>
      <c r="D10" s="618"/>
      <c r="E10" s="618"/>
      <c r="F10" s="618"/>
      <c r="G10" s="618"/>
      <c r="H10" s="618"/>
      <c r="I10" s="618"/>
      <c r="J10" s="618"/>
      <c r="K10" s="618"/>
      <c r="L10" s="618"/>
      <c r="M10" s="618"/>
      <c r="N10" s="618"/>
      <c r="O10" s="618"/>
      <c r="P10" s="618"/>
      <c r="Q10" s="619"/>
      <c r="R10" s="620">
        <v>88333</v>
      </c>
      <c r="S10" s="621"/>
      <c r="T10" s="621"/>
      <c r="U10" s="621"/>
      <c r="V10" s="621"/>
      <c r="W10" s="621"/>
      <c r="X10" s="621"/>
      <c r="Y10" s="622"/>
      <c r="Z10" s="673">
        <v>1.1000000000000001</v>
      </c>
      <c r="AA10" s="673"/>
      <c r="AB10" s="673"/>
      <c r="AC10" s="673"/>
      <c r="AD10" s="674">
        <v>88333</v>
      </c>
      <c r="AE10" s="674"/>
      <c r="AF10" s="674"/>
      <c r="AG10" s="674"/>
      <c r="AH10" s="674"/>
      <c r="AI10" s="674"/>
      <c r="AJ10" s="674"/>
      <c r="AK10" s="674"/>
      <c r="AL10" s="643">
        <v>2.2000000000000002</v>
      </c>
      <c r="AM10" s="675"/>
      <c r="AN10" s="675"/>
      <c r="AO10" s="676"/>
      <c r="AP10" s="617" t="s">
        <v>229</v>
      </c>
      <c r="AQ10" s="618"/>
      <c r="AR10" s="618"/>
      <c r="AS10" s="618"/>
      <c r="AT10" s="618"/>
      <c r="AU10" s="618"/>
      <c r="AV10" s="618"/>
      <c r="AW10" s="618"/>
      <c r="AX10" s="618"/>
      <c r="AY10" s="618"/>
      <c r="AZ10" s="618"/>
      <c r="BA10" s="618"/>
      <c r="BB10" s="618"/>
      <c r="BC10" s="618"/>
      <c r="BD10" s="618"/>
      <c r="BE10" s="618"/>
      <c r="BF10" s="619"/>
      <c r="BG10" s="620">
        <v>17747</v>
      </c>
      <c r="BH10" s="621"/>
      <c r="BI10" s="621"/>
      <c r="BJ10" s="621"/>
      <c r="BK10" s="621"/>
      <c r="BL10" s="621"/>
      <c r="BM10" s="621"/>
      <c r="BN10" s="622"/>
      <c r="BO10" s="673">
        <v>3.5</v>
      </c>
      <c r="BP10" s="673"/>
      <c r="BQ10" s="673"/>
      <c r="BR10" s="673"/>
      <c r="BS10" s="626">
        <v>2959</v>
      </c>
      <c r="BT10" s="621"/>
      <c r="BU10" s="621"/>
      <c r="BV10" s="621"/>
      <c r="BW10" s="621"/>
      <c r="BX10" s="621"/>
      <c r="BY10" s="621"/>
      <c r="BZ10" s="621"/>
      <c r="CA10" s="621"/>
      <c r="CB10" s="656"/>
      <c r="CD10" s="657" t="s">
        <v>230</v>
      </c>
      <c r="CE10" s="654"/>
      <c r="CF10" s="654"/>
      <c r="CG10" s="654"/>
      <c r="CH10" s="654"/>
      <c r="CI10" s="654"/>
      <c r="CJ10" s="654"/>
      <c r="CK10" s="654"/>
      <c r="CL10" s="654"/>
      <c r="CM10" s="654"/>
      <c r="CN10" s="654"/>
      <c r="CO10" s="654"/>
      <c r="CP10" s="654"/>
      <c r="CQ10" s="655"/>
      <c r="CR10" s="620" t="s">
        <v>113</v>
      </c>
      <c r="CS10" s="621"/>
      <c r="CT10" s="621"/>
      <c r="CU10" s="621"/>
      <c r="CV10" s="621"/>
      <c r="CW10" s="621"/>
      <c r="CX10" s="621"/>
      <c r="CY10" s="622"/>
      <c r="CZ10" s="673" t="s">
        <v>113</v>
      </c>
      <c r="DA10" s="673"/>
      <c r="DB10" s="673"/>
      <c r="DC10" s="673"/>
      <c r="DD10" s="626" t="s">
        <v>113</v>
      </c>
      <c r="DE10" s="621"/>
      <c r="DF10" s="621"/>
      <c r="DG10" s="621"/>
      <c r="DH10" s="621"/>
      <c r="DI10" s="621"/>
      <c r="DJ10" s="621"/>
      <c r="DK10" s="621"/>
      <c r="DL10" s="621"/>
      <c r="DM10" s="621"/>
      <c r="DN10" s="621"/>
      <c r="DO10" s="621"/>
      <c r="DP10" s="622"/>
      <c r="DQ10" s="626" t="s">
        <v>113</v>
      </c>
      <c r="DR10" s="621"/>
      <c r="DS10" s="621"/>
      <c r="DT10" s="621"/>
      <c r="DU10" s="621"/>
      <c r="DV10" s="621"/>
      <c r="DW10" s="621"/>
      <c r="DX10" s="621"/>
      <c r="DY10" s="621"/>
      <c r="DZ10" s="621"/>
      <c r="EA10" s="621"/>
      <c r="EB10" s="621"/>
      <c r="EC10" s="656"/>
    </row>
    <row r="11" spans="2:143" ht="11.25" customHeight="1" x14ac:dyDescent="0.15">
      <c r="B11" s="617" t="s">
        <v>231</v>
      </c>
      <c r="C11" s="618"/>
      <c r="D11" s="618"/>
      <c r="E11" s="618"/>
      <c r="F11" s="618"/>
      <c r="G11" s="618"/>
      <c r="H11" s="618"/>
      <c r="I11" s="618"/>
      <c r="J11" s="618"/>
      <c r="K11" s="618"/>
      <c r="L11" s="618"/>
      <c r="M11" s="618"/>
      <c r="N11" s="618"/>
      <c r="O11" s="618"/>
      <c r="P11" s="618"/>
      <c r="Q11" s="619"/>
      <c r="R11" s="620" t="s">
        <v>113</v>
      </c>
      <c r="S11" s="621"/>
      <c r="T11" s="621"/>
      <c r="U11" s="621"/>
      <c r="V11" s="621"/>
      <c r="W11" s="621"/>
      <c r="X11" s="621"/>
      <c r="Y11" s="622"/>
      <c r="Z11" s="673" t="s">
        <v>113</v>
      </c>
      <c r="AA11" s="673"/>
      <c r="AB11" s="673"/>
      <c r="AC11" s="673"/>
      <c r="AD11" s="674" t="s">
        <v>113</v>
      </c>
      <c r="AE11" s="674"/>
      <c r="AF11" s="674"/>
      <c r="AG11" s="674"/>
      <c r="AH11" s="674"/>
      <c r="AI11" s="674"/>
      <c r="AJ11" s="674"/>
      <c r="AK11" s="674"/>
      <c r="AL11" s="643" t="s">
        <v>113</v>
      </c>
      <c r="AM11" s="675"/>
      <c r="AN11" s="675"/>
      <c r="AO11" s="676"/>
      <c r="AP11" s="617" t="s">
        <v>232</v>
      </c>
      <c r="AQ11" s="618"/>
      <c r="AR11" s="618"/>
      <c r="AS11" s="618"/>
      <c r="AT11" s="618"/>
      <c r="AU11" s="618"/>
      <c r="AV11" s="618"/>
      <c r="AW11" s="618"/>
      <c r="AX11" s="618"/>
      <c r="AY11" s="618"/>
      <c r="AZ11" s="618"/>
      <c r="BA11" s="618"/>
      <c r="BB11" s="618"/>
      <c r="BC11" s="618"/>
      <c r="BD11" s="618"/>
      <c r="BE11" s="618"/>
      <c r="BF11" s="619"/>
      <c r="BG11" s="620">
        <v>13260</v>
      </c>
      <c r="BH11" s="621"/>
      <c r="BI11" s="621"/>
      <c r="BJ11" s="621"/>
      <c r="BK11" s="621"/>
      <c r="BL11" s="621"/>
      <c r="BM11" s="621"/>
      <c r="BN11" s="622"/>
      <c r="BO11" s="673">
        <v>2.6</v>
      </c>
      <c r="BP11" s="673"/>
      <c r="BQ11" s="673"/>
      <c r="BR11" s="673"/>
      <c r="BS11" s="626">
        <v>2629</v>
      </c>
      <c r="BT11" s="621"/>
      <c r="BU11" s="621"/>
      <c r="BV11" s="621"/>
      <c r="BW11" s="621"/>
      <c r="BX11" s="621"/>
      <c r="BY11" s="621"/>
      <c r="BZ11" s="621"/>
      <c r="CA11" s="621"/>
      <c r="CB11" s="656"/>
      <c r="CD11" s="657" t="s">
        <v>233</v>
      </c>
      <c r="CE11" s="654"/>
      <c r="CF11" s="654"/>
      <c r="CG11" s="654"/>
      <c r="CH11" s="654"/>
      <c r="CI11" s="654"/>
      <c r="CJ11" s="654"/>
      <c r="CK11" s="654"/>
      <c r="CL11" s="654"/>
      <c r="CM11" s="654"/>
      <c r="CN11" s="654"/>
      <c r="CO11" s="654"/>
      <c r="CP11" s="654"/>
      <c r="CQ11" s="655"/>
      <c r="CR11" s="620">
        <v>788816</v>
      </c>
      <c r="CS11" s="621"/>
      <c r="CT11" s="621"/>
      <c r="CU11" s="621"/>
      <c r="CV11" s="621"/>
      <c r="CW11" s="621"/>
      <c r="CX11" s="621"/>
      <c r="CY11" s="622"/>
      <c r="CZ11" s="673">
        <v>9.6999999999999993</v>
      </c>
      <c r="DA11" s="673"/>
      <c r="DB11" s="673"/>
      <c r="DC11" s="673"/>
      <c r="DD11" s="626">
        <v>278393</v>
      </c>
      <c r="DE11" s="621"/>
      <c r="DF11" s="621"/>
      <c r="DG11" s="621"/>
      <c r="DH11" s="621"/>
      <c r="DI11" s="621"/>
      <c r="DJ11" s="621"/>
      <c r="DK11" s="621"/>
      <c r="DL11" s="621"/>
      <c r="DM11" s="621"/>
      <c r="DN11" s="621"/>
      <c r="DO11" s="621"/>
      <c r="DP11" s="622"/>
      <c r="DQ11" s="626">
        <v>284065</v>
      </c>
      <c r="DR11" s="621"/>
      <c r="DS11" s="621"/>
      <c r="DT11" s="621"/>
      <c r="DU11" s="621"/>
      <c r="DV11" s="621"/>
      <c r="DW11" s="621"/>
      <c r="DX11" s="621"/>
      <c r="DY11" s="621"/>
      <c r="DZ11" s="621"/>
      <c r="EA11" s="621"/>
      <c r="EB11" s="621"/>
      <c r="EC11" s="656"/>
    </row>
    <row r="12" spans="2:143" ht="11.25" customHeight="1" x14ac:dyDescent="0.15">
      <c r="B12" s="617" t="s">
        <v>234</v>
      </c>
      <c r="C12" s="618"/>
      <c r="D12" s="618"/>
      <c r="E12" s="618"/>
      <c r="F12" s="618"/>
      <c r="G12" s="618"/>
      <c r="H12" s="618"/>
      <c r="I12" s="618"/>
      <c r="J12" s="618"/>
      <c r="K12" s="618"/>
      <c r="L12" s="618"/>
      <c r="M12" s="618"/>
      <c r="N12" s="618"/>
      <c r="O12" s="618"/>
      <c r="P12" s="618"/>
      <c r="Q12" s="619"/>
      <c r="R12" s="620" t="s">
        <v>113</v>
      </c>
      <c r="S12" s="621"/>
      <c r="T12" s="621"/>
      <c r="U12" s="621"/>
      <c r="V12" s="621"/>
      <c r="W12" s="621"/>
      <c r="X12" s="621"/>
      <c r="Y12" s="622"/>
      <c r="Z12" s="673" t="s">
        <v>113</v>
      </c>
      <c r="AA12" s="673"/>
      <c r="AB12" s="673"/>
      <c r="AC12" s="673"/>
      <c r="AD12" s="674" t="s">
        <v>113</v>
      </c>
      <c r="AE12" s="674"/>
      <c r="AF12" s="674"/>
      <c r="AG12" s="674"/>
      <c r="AH12" s="674"/>
      <c r="AI12" s="674"/>
      <c r="AJ12" s="674"/>
      <c r="AK12" s="674"/>
      <c r="AL12" s="643" t="s">
        <v>113</v>
      </c>
      <c r="AM12" s="675"/>
      <c r="AN12" s="675"/>
      <c r="AO12" s="676"/>
      <c r="AP12" s="617" t="s">
        <v>235</v>
      </c>
      <c r="AQ12" s="618"/>
      <c r="AR12" s="618"/>
      <c r="AS12" s="618"/>
      <c r="AT12" s="618"/>
      <c r="AU12" s="618"/>
      <c r="AV12" s="618"/>
      <c r="AW12" s="618"/>
      <c r="AX12" s="618"/>
      <c r="AY12" s="618"/>
      <c r="AZ12" s="618"/>
      <c r="BA12" s="618"/>
      <c r="BB12" s="618"/>
      <c r="BC12" s="618"/>
      <c r="BD12" s="618"/>
      <c r="BE12" s="618"/>
      <c r="BF12" s="619"/>
      <c r="BG12" s="620">
        <v>309861</v>
      </c>
      <c r="BH12" s="621"/>
      <c r="BI12" s="621"/>
      <c r="BJ12" s="621"/>
      <c r="BK12" s="621"/>
      <c r="BL12" s="621"/>
      <c r="BM12" s="621"/>
      <c r="BN12" s="622"/>
      <c r="BO12" s="673">
        <v>61.1</v>
      </c>
      <c r="BP12" s="673"/>
      <c r="BQ12" s="673"/>
      <c r="BR12" s="673"/>
      <c r="BS12" s="626">
        <v>37069</v>
      </c>
      <c r="BT12" s="621"/>
      <c r="BU12" s="621"/>
      <c r="BV12" s="621"/>
      <c r="BW12" s="621"/>
      <c r="BX12" s="621"/>
      <c r="BY12" s="621"/>
      <c r="BZ12" s="621"/>
      <c r="CA12" s="621"/>
      <c r="CB12" s="656"/>
      <c r="CD12" s="657" t="s">
        <v>236</v>
      </c>
      <c r="CE12" s="654"/>
      <c r="CF12" s="654"/>
      <c r="CG12" s="654"/>
      <c r="CH12" s="654"/>
      <c r="CI12" s="654"/>
      <c r="CJ12" s="654"/>
      <c r="CK12" s="654"/>
      <c r="CL12" s="654"/>
      <c r="CM12" s="654"/>
      <c r="CN12" s="654"/>
      <c r="CO12" s="654"/>
      <c r="CP12" s="654"/>
      <c r="CQ12" s="655"/>
      <c r="CR12" s="620">
        <v>420588</v>
      </c>
      <c r="CS12" s="621"/>
      <c r="CT12" s="621"/>
      <c r="CU12" s="621"/>
      <c r="CV12" s="621"/>
      <c r="CW12" s="621"/>
      <c r="CX12" s="621"/>
      <c r="CY12" s="622"/>
      <c r="CZ12" s="673">
        <v>5.2</v>
      </c>
      <c r="DA12" s="673"/>
      <c r="DB12" s="673"/>
      <c r="DC12" s="673"/>
      <c r="DD12" s="626">
        <v>105026</v>
      </c>
      <c r="DE12" s="621"/>
      <c r="DF12" s="621"/>
      <c r="DG12" s="621"/>
      <c r="DH12" s="621"/>
      <c r="DI12" s="621"/>
      <c r="DJ12" s="621"/>
      <c r="DK12" s="621"/>
      <c r="DL12" s="621"/>
      <c r="DM12" s="621"/>
      <c r="DN12" s="621"/>
      <c r="DO12" s="621"/>
      <c r="DP12" s="622"/>
      <c r="DQ12" s="626">
        <v>267787</v>
      </c>
      <c r="DR12" s="621"/>
      <c r="DS12" s="621"/>
      <c r="DT12" s="621"/>
      <c r="DU12" s="621"/>
      <c r="DV12" s="621"/>
      <c r="DW12" s="621"/>
      <c r="DX12" s="621"/>
      <c r="DY12" s="621"/>
      <c r="DZ12" s="621"/>
      <c r="EA12" s="621"/>
      <c r="EB12" s="621"/>
      <c r="EC12" s="656"/>
    </row>
    <row r="13" spans="2:143" ht="11.25" customHeight="1" x14ac:dyDescent="0.15">
      <c r="B13" s="617" t="s">
        <v>237</v>
      </c>
      <c r="C13" s="618"/>
      <c r="D13" s="618"/>
      <c r="E13" s="618"/>
      <c r="F13" s="618"/>
      <c r="G13" s="618"/>
      <c r="H13" s="618"/>
      <c r="I13" s="618"/>
      <c r="J13" s="618"/>
      <c r="K13" s="618"/>
      <c r="L13" s="618"/>
      <c r="M13" s="618"/>
      <c r="N13" s="618"/>
      <c r="O13" s="618"/>
      <c r="P13" s="618"/>
      <c r="Q13" s="619"/>
      <c r="R13" s="620">
        <v>8883</v>
      </c>
      <c r="S13" s="621"/>
      <c r="T13" s="621"/>
      <c r="U13" s="621"/>
      <c r="V13" s="621"/>
      <c r="W13" s="621"/>
      <c r="X13" s="621"/>
      <c r="Y13" s="622"/>
      <c r="Z13" s="673">
        <v>0.1</v>
      </c>
      <c r="AA13" s="673"/>
      <c r="AB13" s="673"/>
      <c r="AC13" s="673"/>
      <c r="AD13" s="674">
        <v>8883</v>
      </c>
      <c r="AE13" s="674"/>
      <c r="AF13" s="674"/>
      <c r="AG13" s="674"/>
      <c r="AH13" s="674"/>
      <c r="AI13" s="674"/>
      <c r="AJ13" s="674"/>
      <c r="AK13" s="674"/>
      <c r="AL13" s="643">
        <v>0.2</v>
      </c>
      <c r="AM13" s="675"/>
      <c r="AN13" s="675"/>
      <c r="AO13" s="676"/>
      <c r="AP13" s="617" t="s">
        <v>238</v>
      </c>
      <c r="AQ13" s="618"/>
      <c r="AR13" s="618"/>
      <c r="AS13" s="618"/>
      <c r="AT13" s="618"/>
      <c r="AU13" s="618"/>
      <c r="AV13" s="618"/>
      <c r="AW13" s="618"/>
      <c r="AX13" s="618"/>
      <c r="AY13" s="618"/>
      <c r="AZ13" s="618"/>
      <c r="BA13" s="618"/>
      <c r="BB13" s="618"/>
      <c r="BC13" s="618"/>
      <c r="BD13" s="618"/>
      <c r="BE13" s="618"/>
      <c r="BF13" s="619"/>
      <c r="BG13" s="620">
        <v>298800</v>
      </c>
      <c r="BH13" s="621"/>
      <c r="BI13" s="621"/>
      <c r="BJ13" s="621"/>
      <c r="BK13" s="621"/>
      <c r="BL13" s="621"/>
      <c r="BM13" s="621"/>
      <c r="BN13" s="622"/>
      <c r="BO13" s="673">
        <v>59</v>
      </c>
      <c r="BP13" s="673"/>
      <c r="BQ13" s="673"/>
      <c r="BR13" s="673"/>
      <c r="BS13" s="626">
        <v>37069</v>
      </c>
      <c r="BT13" s="621"/>
      <c r="BU13" s="621"/>
      <c r="BV13" s="621"/>
      <c r="BW13" s="621"/>
      <c r="BX13" s="621"/>
      <c r="BY13" s="621"/>
      <c r="BZ13" s="621"/>
      <c r="CA13" s="621"/>
      <c r="CB13" s="656"/>
      <c r="CD13" s="657" t="s">
        <v>239</v>
      </c>
      <c r="CE13" s="654"/>
      <c r="CF13" s="654"/>
      <c r="CG13" s="654"/>
      <c r="CH13" s="654"/>
      <c r="CI13" s="654"/>
      <c r="CJ13" s="654"/>
      <c r="CK13" s="654"/>
      <c r="CL13" s="654"/>
      <c r="CM13" s="654"/>
      <c r="CN13" s="654"/>
      <c r="CO13" s="654"/>
      <c r="CP13" s="654"/>
      <c r="CQ13" s="655"/>
      <c r="CR13" s="620">
        <v>875932</v>
      </c>
      <c r="CS13" s="621"/>
      <c r="CT13" s="621"/>
      <c r="CU13" s="621"/>
      <c r="CV13" s="621"/>
      <c r="CW13" s="621"/>
      <c r="CX13" s="621"/>
      <c r="CY13" s="622"/>
      <c r="CZ13" s="673">
        <v>10.8</v>
      </c>
      <c r="DA13" s="673"/>
      <c r="DB13" s="673"/>
      <c r="DC13" s="673"/>
      <c r="DD13" s="626">
        <v>498373</v>
      </c>
      <c r="DE13" s="621"/>
      <c r="DF13" s="621"/>
      <c r="DG13" s="621"/>
      <c r="DH13" s="621"/>
      <c r="DI13" s="621"/>
      <c r="DJ13" s="621"/>
      <c r="DK13" s="621"/>
      <c r="DL13" s="621"/>
      <c r="DM13" s="621"/>
      <c r="DN13" s="621"/>
      <c r="DO13" s="621"/>
      <c r="DP13" s="622"/>
      <c r="DQ13" s="626">
        <v>362817</v>
      </c>
      <c r="DR13" s="621"/>
      <c r="DS13" s="621"/>
      <c r="DT13" s="621"/>
      <c r="DU13" s="621"/>
      <c r="DV13" s="621"/>
      <c r="DW13" s="621"/>
      <c r="DX13" s="621"/>
      <c r="DY13" s="621"/>
      <c r="DZ13" s="621"/>
      <c r="EA13" s="621"/>
      <c r="EB13" s="621"/>
      <c r="EC13" s="656"/>
    </row>
    <row r="14" spans="2:143" ht="11.25" customHeight="1" x14ac:dyDescent="0.15">
      <c r="B14" s="617" t="s">
        <v>240</v>
      </c>
      <c r="C14" s="618"/>
      <c r="D14" s="618"/>
      <c r="E14" s="618"/>
      <c r="F14" s="618"/>
      <c r="G14" s="618"/>
      <c r="H14" s="618"/>
      <c r="I14" s="618"/>
      <c r="J14" s="618"/>
      <c r="K14" s="618"/>
      <c r="L14" s="618"/>
      <c r="M14" s="618"/>
      <c r="N14" s="618"/>
      <c r="O14" s="618"/>
      <c r="P14" s="618"/>
      <c r="Q14" s="619"/>
      <c r="R14" s="620" t="s">
        <v>113</v>
      </c>
      <c r="S14" s="621"/>
      <c r="T14" s="621"/>
      <c r="U14" s="621"/>
      <c r="V14" s="621"/>
      <c r="W14" s="621"/>
      <c r="X14" s="621"/>
      <c r="Y14" s="622"/>
      <c r="Z14" s="673" t="s">
        <v>113</v>
      </c>
      <c r="AA14" s="673"/>
      <c r="AB14" s="673"/>
      <c r="AC14" s="673"/>
      <c r="AD14" s="674" t="s">
        <v>113</v>
      </c>
      <c r="AE14" s="674"/>
      <c r="AF14" s="674"/>
      <c r="AG14" s="674"/>
      <c r="AH14" s="674"/>
      <c r="AI14" s="674"/>
      <c r="AJ14" s="674"/>
      <c r="AK14" s="674"/>
      <c r="AL14" s="643" t="s">
        <v>113</v>
      </c>
      <c r="AM14" s="675"/>
      <c r="AN14" s="675"/>
      <c r="AO14" s="676"/>
      <c r="AP14" s="617" t="s">
        <v>241</v>
      </c>
      <c r="AQ14" s="618"/>
      <c r="AR14" s="618"/>
      <c r="AS14" s="618"/>
      <c r="AT14" s="618"/>
      <c r="AU14" s="618"/>
      <c r="AV14" s="618"/>
      <c r="AW14" s="618"/>
      <c r="AX14" s="618"/>
      <c r="AY14" s="618"/>
      <c r="AZ14" s="618"/>
      <c r="BA14" s="618"/>
      <c r="BB14" s="618"/>
      <c r="BC14" s="618"/>
      <c r="BD14" s="618"/>
      <c r="BE14" s="618"/>
      <c r="BF14" s="619"/>
      <c r="BG14" s="620">
        <v>16461</v>
      </c>
      <c r="BH14" s="621"/>
      <c r="BI14" s="621"/>
      <c r="BJ14" s="621"/>
      <c r="BK14" s="621"/>
      <c r="BL14" s="621"/>
      <c r="BM14" s="621"/>
      <c r="BN14" s="622"/>
      <c r="BO14" s="673">
        <v>3.2</v>
      </c>
      <c r="BP14" s="673"/>
      <c r="BQ14" s="673"/>
      <c r="BR14" s="673"/>
      <c r="BS14" s="626" t="s">
        <v>113</v>
      </c>
      <c r="BT14" s="621"/>
      <c r="BU14" s="621"/>
      <c r="BV14" s="621"/>
      <c r="BW14" s="621"/>
      <c r="BX14" s="621"/>
      <c r="BY14" s="621"/>
      <c r="BZ14" s="621"/>
      <c r="CA14" s="621"/>
      <c r="CB14" s="656"/>
      <c r="CD14" s="657" t="s">
        <v>242</v>
      </c>
      <c r="CE14" s="654"/>
      <c r="CF14" s="654"/>
      <c r="CG14" s="654"/>
      <c r="CH14" s="654"/>
      <c r="CI14" s="654"/>
      <c r="CJ14" s="654"/>
      <c r="CK14" s="654"/>
      <c r="CL14" s="654"/>
      <c r="CM14" s="654"/>
      <c r="CN14" s="654"/>
      <c r="CO14" s="654"/>
      <c r="CP14" s="654"/>
      <c r="CQ14" s="655"/>
      <c r="CR14" s="620">
        <v>387038</v>
      </c>
      <c r="CS14" s="621"/>
      <c r="CT14" s="621"/>
      <c r="CU14" s="621"/>
      <c r="CV14" s="621"/>
      <c r="CW14" s="621"/>
      <c r="CX14" s="621"/>
      <c r="CY14" s="622"/>
      <c r="CZ14" s="673">
        <v>4.8</v>
      </c>
      <c r="DA14" s="673"/>
      <c r="DB14" s="673"/>
      <c r="DC14" s="673"/>
      <c r="DD14" s="626">
        <v>206074</v>
      </c>
      <c r="DE14" s="621"/>
      <c r="DF14" s="621"/>
      <c r="DG14" s="621"/>
      <c r="DH14" s="621"/>
      <c r="DI14" s="621"/>
      <c r="DJ14" s="621"/>
      <c r="DK14" s="621"/>
      <c r="DL14" s="621"/>
      <c r="DM14" s="621"/>
      <c r="DN14" s="621"/>
      <c r="DO14" s="621"/>
      <c r="DP14" s="622"/>
      <c r="DQ14" s="626">
        <v>170261</v>
      </c>
      <c r="DR14" s="621"/>
      <c r="DS14" s="621"/>
      <c r="DT14" s="621"/>
      <c r="DU14" s="621"/>
      <c r="DV14" s="621"/>
      <c r="DW14" s="621"/>
      <c r="DX14" s="621"/>
      <c r="DY14" s="621"/>
      <c r="DZ14" s="621"/>
      <c r="EA14" s="621"/>
      <c r="EB14" s="621"/>
      <c r="EC14" s="656"/>
    </row>
    <row r="15" spans="2:143" ht="11.25" customHeight="1" x14ac:dyDescent="0.15">
      <c r="B15" s="617" t="s">
        <v>243</v>
      </c>
      <c r="C15" s="618"/>
      <c r="D15" s="618"/>
      <c r="E15" s="618"/>
      <c r="F15" s="618"/>
      <c r="G15" s="618"/>
      <c r="H15" s="618"/>
      <c r="I15" s="618"/>
      <c r="J15" s="618"/>
      <c r="K15" s="618"/>
      <c r="L15" s="618"/>
      <c r="M15" s="618"/>
      <c r="N15" s="618"/>
      <c r="O15" s="618"/>
      <c r="P15" s="618"/>
      <c r="Q15" s="619"/>
      <c r="R15" s="620">
        <v>1000</v>
      </c>
      <c r="S15" s="621"/>
      <c r="T15" s="621"/>
      <c r="U15" s="621"/>
      <c r="V15" s="621"/>
      <c r="W15" s="621"/>
      <c r="X15" s="621"/>
      <c r="Y15" s="622"/>
      <c r="Z15" s="673">
        <v>0</v>
      </c>
      <c r="AA15" s="673"/>
      <c r="AB15" s="673"/>
      <c r="AC15" s="673"/>
      <c r="AD15" s="674">
        <v>1000</v>
      </c>
      <c r="AE15" s="674"/>
      <c r="AF15" s="674"/>
      <c r="AG15" s="674"/>
      <c r="AH15" s="674"/>
      <c r="AI15" s="674"/>
      <c r="AJ15" s="674"/>
      <c r="AK15" s="674"/>
      <c r="AL15" s="643">
        <v>0</v>
      </c>
      <c r="AM15" s="675"/>
      <c r="AN15" s="675"/>
      <c r="AO15" s="676"/>
      <c r="AP15" s="617" t="s">
        <v>244</v>
      </c>
      <c r="AQ15" s="618"/>
      <c r="AR15" s="618"/>
      <c r="AS15" s="618"/>
      <c r="AT15" s="618"/>
      <c r="AU15" s="618"/>
      <c r="AV15" s="618"/>
      <c r="AW15" s="618"/>
      <c r="AX15" s="618"/>
      <c r="AY15" s="618"/>
      <c r="AZ15" s="618"/>
      <c r="BA15" s="618"/>
      <c r="BB15" s="618"/>
      <c r="BC15" s="618"/>
      <c r="BD15" s="618"/>
      <c r="BE15" s="618"/>
      <c r="BF15" s="619"/>
      <c r="BG15" s="620">
        <v>18482</v>
      </c>
      <c r="BH15" s="621"/>
      <c r="BI15" s="621"/>
      <c r="BJ15" s="621"/>
      <c r="BK15" s="621"/>
      <c r="BL15" s="621"/>
      <c r="BM15" s="621"/>
      <c r="BN15" s="622"/>
      <c r="BO15" s="673">
        <v>3.6</v>
      </c>
      <c r="BP15" s="673"/>
      <c r="BQ15" s="673"/>
      <c r="BR15" s="673"/>
      <c r="BS15" s="626" t="s">
        <v>113</v>
      </c>
      <c r="BT15" s="621"/>
      <c r="BU15" s="621"/>
      <c r="BV15" s="621"/>
      <c r="BW15" s="621"/>
      <c r="BX15" s="621"/>
      <c r="BY15" s="621"/>
      <c r="BZ15" s="621"/>
      <c r="CA15" s="621"/>
      <c r="CB15" s="656"/>
      <c r="CD15" s="657" t="s">
        <v>245</v>
      </c>
      <c r="CE15" s="654"/>
      <c r="CF15" s="654"/>
      <c r="CG15" s="654"/>
      <c r="CH15" s="654"/>
      <c r="CI15" s="654"/>
      <c r="CJ15" s="654"/>
      <c r="CK15" s="654"/>
      <c r="CL15" s="654"/>
      <c r="CM15" s="654"/>
      <c r="CN15" s="654"/>
      <c r="CO15" s="654"/>
      <c r="CP15" s="654"/>
      <c r="CQ15" s="655"/>
      <c r="CR15" s="620">
        <v>730309</v>
      </c>
      <c r="CS15" s="621"/>
      <c r="CT15" s="621"/>
      <c r="CU15" s="621"/>
      <c r="CV15" s="621"/>
      <c r="CW15" s="621"/>
      <c r="CX15" s="621"/>
      <c r="CY15" s="622"/>
      <c r="CZ15" s="673">
        <v>9</v>
      </c>
      <c r="DA15" s="673"/>
      <c r="DB15" s="673"/>
      <c r="DC15" s="673"/>
      <c r="DD15" s="626">
        <v>384228</v>
      </c>
      <c r="DE15" s="621"/>
      <c r="DF15" s="621"/>
      <c r="DG15" s="621"/>
      <c r="DH15" s="621"/>
      <c r="DI15" s="621"/>
      <c r="DJ15" s="621"/>
      <c r="DK15" s="621"/>
      <c r="DL15" s="621"/>
      <c r="DM15" s="621"/>
      <c r="DN15" s="621"/>
      <c r="DO15" s="621"/>
      <c r="DP15" s="622"/>
      <c r="DQ15" s="626">
        <v>329847</v>
      </c>
      <c r="DR15" s="621"/>
      <c r="DS15" s="621"/>
      <c r="DT15" s="621"/>
      <c r="DU15" s="621"/>
      <c r="DV15" s="621"/>
      <c r="DW15" s="621"/>
      <c r="DX15" s="621"/>
      <c r="DY15" s="621"/>
      <c r="DZ15" s="621"/>
      <c r="EA15" s="621"/>
      <c r="EB15" s="621"/>
      <c r="EC15" s="656"/>
    </row>
    <row r="16" spans="2:143" ht="11.25" customHeight="1" x14ac:dyDescent="0.15">
      <c r="B16" s="617" t="s">
        <v>246</v>
      </c>
      <c r="C16" s="618"/>
      <c r="D16" s="618"/>
      <c r="E16" s="618"/>
      <c r="F16" s="618"/>
      <c r="G16" s="618"/>
      <c r="H16" s="618"/>
      <c r="I16" s="618"/>
      <c r="J16" s="618"/>
      <c r="K16" s="618"/>
      <c r="L16" s="618"/>
      <c r="M16" s="618"/>
      <c r="N16" s="618"/>
      <c r="O16" s="618"/>
      <c r="P16" s="618"/>
      <c r="Q16" s="619"/>
      <c r="R16" s="620">
        <v>3877170</v>
      </c>
      <c r="S16" s="621"/>
      <c r="T16" s="621"/>
      <c r="U16" s="621"/>
      <c r="V16" s="621"/>
      <c r="W16" s="621"/>
      <c r="X16" s="621"/>
      <c r="Y16" s="622"/>
      <c r="Z16" s="673">
        <v>47.2</v>
      </c>
      <c r="AA16" s="673"/>
      <c r="AB16" s="673"/>
      <c r="AC16" s="673"/>
      <c r="AD16" s="674">
        <v>3364181</v>
      </c>
      <c r="AE16" s="674"/>
      <c r="AF16" s="674"/>
      <c r="AG16" s="674"/>
      <c r="AH16" s="674"/>
      <c r="AI16" s="674"/>
      <c r="AJ16" s="674"/>
      <c r="AK16" s="674"/>
      <c r="AL16" s="643">
        <v>83.8</v>
      </c>
      <c r="AM16" s="675"/>
      <c r="AN16" s="675"/>
      <c r="AO16" s="676"/>
      <c r="AP16" s="617" t="s">
        <v>247</v>
      </c>
      <c r="AQ16" s="618"/>
      <c r="AR16" s="618"/>
      <c r="AS16" s="618"/>
      <c r="AT16" s="618"/>
      <c r="AU16" s="618"/>
      <c r="AV16" s="618"/>
      <c r="AW16" s="618"/>
      <c r="AX16" s="618"/>
      <c r="AY16" s="618"/>
      <c r="AZ16" s="618"/>
      <c r="BA16" s="618"/>
      <c r="BB16" s="618"/>
      <c r="BC16" s="618"/>
      <c r="BD16" s="618"/>
      <c r="BE16" s="618"/>
      <c r="BF16" s="619"/>
      <c r="BG16" s="620" t="s">
        <v>113</v>
      </c>
      <c r="BH16" s="621"/>
      <c r="BI16" s="621"/>
      <c r="BJ16" s="621"/>
      <c r="BK16" s="621"/>
      <c r="BL16" s="621"/>
      <c r="BM16" s="621"/>
      <c r="BN16" s="622"/>
      <c r="BO16" s="673" t="s">
        <v>113</v>
      </c>
      <c r="BP16" s="673"/>
      <c r="BQ16" s="673"/>
      <c r="BR16" s="673"/>
      <c r="BS16" s="626" t="s">
        <v>113</v>
      </c>
      <c r="BT16" s="621"/>
      <c r="BU16" s="621"/>
      <c r="BV16" s="621"/>
      <c r="BW16" s="621"/>
      <c r="BX16" s="621"/>
      <c r="BY16" s="621"/>
      <c r="BZ16" s="621"/>
      <c r="CA16" s="621"/>
      <c r="CB16" s="656"/>
      <c r="CD16" s="657" t="s">
        <v>248</v>
      </c>
      <c r="CE16" s="654"/>
      <c r="CF16" s="654"/>
      <c r="CG16" s="654"/>
      <c r="CH16" s="654"/>
      <c r="CI16" s="654"/>
      <c r="CJ16" s="654"/>
      <c r="CK16" s="654"/>
      <c r="CL16" s="654"/>
      <c r="CM16" s="654"/>
      <c r="CN16" s="654"/>
      <c r="CO16" s="654"/>
      <c r="CP16" s="654"/>
      <c r="CQ16" s="655"/>
      <c r="CR16" s="620">
        <v>39837</v>
      </c>
      <c r="CS16" s="621"/>
      <c r="CT16" s="621"/>
      <c r="CU16" s="621"/>
      <c r="CV16" s="621"/>
      <c r="CW16" s="621"/>
      <c r="CX16" s="621"/>
      <c r="CY16" s="622"/>
      <c r="CZ16" s="673">
        <v>0.5</v>
      </c>
      <c r="DA16" s="673"/>
      <c r="DB16" s="673"/>
      <c r="DC16" s="673"/>
      <c r="DD16" s="626" t="s">
        <v>113</v>
      </c>
      <c r="DE16" s="621"/>
      <c r="DF16" s="621"/>
      <c r="DG16" s="621"/>
      <c r="DH16" s="621"/>
      <c r="DI16" s="621"/>
      <c r="DJ16" s="621"/>
      <c r="DK16" s="621"/>
      <c r="DL16" s="621"/>
      <c r="DM16" s="621"/>
      <c r="DN16" s="621"/>
      <c r="DO16" s="621"/>
      <c r="DP16" s="622"/>
      <c r="DQ16" s="626">
        <v>17199</v>
      </c>
      <c r="DR16" s="621"/>
      <c r="DS16" s="621"/>
      <c r="DT16" s="621"/>
      <c r="DU16" s="621"/>
      <c r="DV16" s="621"/>
      <c r="DW16" s="621"/>
      <c r="DX16" s="621"/>
      <c r="DY16" s="621"/>
      <c r="DZ16" s="621"/>
      <c r="EA16" s="621"/>
      <c r="EB16" s="621"/>
      <c r="EC16" s="656"/>
    </row>
    <row r="17" spans="2:133" ht="11.25" customHeight="1" x14ac:dyDescent="0.15">
      <c r="B17" s="617" t="s">
        <v>249</v>
      </c>
      <c r="C17" s="618"/>
      <c r="D17" s="618"/>
      <c r="E17" s="618"/>
      <c r="F17" s="618"/>
      <c r="G17" s="618"/>
      <c r="H17" s="618"/>
      <c r="I17" s="618"/>
      <c r="J17" s="618"/>
      <c r="K17" s="618"/>
      <c r="L17" s="618"/>
      <c r="M17" s="618"/>
      <c r="N17" s="618"/>
      <c r="O17" s="618"/>
      <c r="P17" s="618"/>
      <c r="Q17" s="619"/>
      <c r="R17" s="620">
        <v>3364181</v>
      </c>
      <c r="S17" s="621"/>
      <c r="T17" s="621"/>
      <c r="U17" s="621"/>
      <c r="V17" s="621"/>
      <c r="W17" s="621"/>
      <c r="X17" s="621"/>
      <c r="Y17" s="622"/>
      <c r="Z17" s="673">
        <v>41</v>
      </c>
      <c r="AA17" s="673"/>
      <c r="AB17" s="673"/>
      <c r="AC17" s="673"/>
      <c r="AD17" s="674">
        <v>3364181</v>
      </c>
      <c r="AE17" s="674"/>
      <c r="AF17" s="674"/>
      <c r="AG17" s="674"/>
      <c r="AH17" s="674"/>
      <c r="AI17" s="674"/>
      <c r="AJ17" s="674"/>
      <c r="AK17" s="674"/>
      <c r="AL17" s="643">
        <v>83.8</v>
      </c>
      <c r="AM17" s="675"/>
      <c r="AN17" s="675"/>
      <c r="AO17" s="676"/>
      <c r="AP17" s="617" t="s">
        <v>250</v>
      </c>
      <c r="AQ17" s="618"/>
      <c r="AR17" s="618"/>
      <c r="AS17" s="618"/>
      <c r="AT17" s="618"/>
      <c r="AU17" s="618"/>
      <c r="AV17" s="618"/>
      <c r="AW17" s="618"/>
      <c r="AX17" s="618"/>
      <c r="AY17" s="618"/>
      <c r="AZ17" s="618"/>
      <c r="BA17" s="618"/>
      <c r="BB17" s="618"/>
      <c r="BC17" s="618"/>
      <c r="BD17" s="618"/>
      <c r="BE17" s="618"/>
      <c r="BF17" s="619"/>
      <c r="BG17" s="620" t="s">
        <v>113</v>
      </c>
      <c r="BH17" s="621"/>
      <c r="BI17" s="621"/>
      <c r="BJ17" s="621"/>
      <c r="BK17" s="621"/>
      <c r="BL17" s="621"/>
      <c r="BM17" s="621"/>
      <c r="BN17" s="622"/>
      <c r="BO17" s="673" t="s">
        <v>113</v>
      </c>
      <c r="BP17" s="673"/>
      <c r="BQ17" s="673"/>
      <c r="BR17" s="673"/>
      <c r="BS17" s="626" t="s">
        <v>113</v>
      </c>
      <c r="BT17" s="621"/>
      <c r="BU17" s="621"/>
      <c r="BV17" s="621"/>
      <c r="BW17" s="621"/>
      <c r="BX17" s="621"/>
      <c r="BY17" s="621"/>
      <c r="BZ17" s="621"/>
      <c r="CA17" s="621"/>
      <c r="CB17" s="656"/>
      <c r="CD17" s="657" t="s">
        <v>251</v>
      </c>
      <c r="CE17" s="654"/>
      <c r="CF17" s="654"/>
      <c r="CG17" s="654"/>
      <c r="CH17" s="654"/>
      <c r="CI17" s="654"/>
      <c r="CJ17" s="654"/>
      <c r="CK17" s="654"/>
      <c r="CL17" s="654"/>
      <c r="CM17" s="654"/>
      <c r="CN17" s="654"/>
      <c r="CO17" s="654"/>
      <c r="CP17" s="654"/>
      <c r="CQ17" s="655"/>
      <c r="CR17" s="620">
        <v>1310281</v>
      </c>
      <c r="CS17" s="621"/>
      <c r="CT17" s="621"/>
      <c r="CU17" s="621"/>
      <c r="CV17" s="621"/>
      <c r="CW17" s="621"/>
      <c r="CX17" s="621"/>
      <c r="CY17" s="622"/>
      <c r="CZ17" s="673">
        <v>16.2</v>
      </c>
      <c r="DA17" s="673"/>
      <c r="DB17" s="673"/>
      <c r="DC17" s="673"/>
      <c r="DD17" s="626" t="s">
        <v>113</v>
      </c>
      <c r="DE17" s="621"/>
      <c r="DF17" s="621"/>
      <c r="DG17" s="621"/>
      <c r="DH17" s="621"/>
      <c r="DI17" s="621"/>
      <c r="DJ17" s="621"/>
      <c r="DK17" s="621"/>
      <c r="DL17" s="621"/>
      <c r="DM17" s="621"/>
      <c r="DN17" s="621"/>
      <c r="DO17" s="621"/>
      <c r="DP17" s="622"/>
      <c r="DQ17" s="626">
        <v>1251212</v>
      </c>
      <c r="DR17" s="621"/>
      <c r="DS17" s="621"/>
      <c r="DT17" s="621"/>
      <c r="DU17" s="621"/>
      <c r="DV17" s="621"/>
      <c r="DW17" s="621"/>
      <c r="DX17" s="621"/>
      <c r="DY17" s="621"/>
      <c r="DZ17" s="621"/>
      <c r="EA17" s="621"/>
      <c r="EB17" s="621"/>
      <c r="EC17" s="656"/>
    </row>
    <row r="18" spans="2:133" ht="11.25" customHeight="1" x14ac:dyDescent="0.15">
      <c r="B18" s="617" t="s">
        <v>252</v>
      </c>
      <c r="C18" s="618"/>
      <c r="D18" s="618"/>
      <c r="E18" s="618"/>
      <c r="F18" s="618"/>
      <c r="G18" s="618"/>
      <c r="H18" s="618"/>
      <c r="I18" s="618"/>
      <c r="J18" s="618"/>
      <c r="K18" s="618"/>
      <c r="L18" s="618"/>
      <c r="M18" s="618"/>
      <c r="N18" s="618"/>
      <c r="O18" s="618"/>
      <c r="P18" s="618"/>
      <c r="Q18" s="619"/>
      <c r="R18" s="620">
        <v>512989</v>
      </c>
      <c r="S18" s="621"/>
      <c r="T18" s="621"/>
      <c r="U18" s="621"/>
      <c r="V18" s="621"/>
      <c r="W18" s="621"/>
      <c r="X18" s="621"/>
      <c r="Y18" s="622"/>
      <c r="Z18" s="673">
        <v>6.2</v>
      </c>
      <c r="AA18" s="673"/>
      <c r="AB18" s="673"/>
      <c r="AC18" s="673"/>
      <c r="AD18" s="674" t="s">
        <v>113</v>
      </c>
      <c r="AE18" s="674"/>
      <c r="AF18" s="674"/>
      <c r="AG18" s="674"/>
      <c r="AH18" s="674"/>
      <c r="AI18" s="674"/>
      <c r="AJ18" s="674"/>
      <c r="AK18" s="674"/>
      <c r="AL18" s="643" t="s">
        <v>113</v>
      </c>
      <c r="AM18" s="675"/>
      <c r="AN18" s="675"/>
      <c r="AO18" s="676"/>
      <c r="AP18" s="617" t="s">
        <v>253</v>
      </c>
      <c r="AQ18" s="618"/>
      <c r="AR18" s="618"/>
      <c r="AS18" s="618"/>
      <c r="AT18" s="618"/>
      <c r="AU18" s="618"/>
      <c r="AV18" s="618"/>
      <c r="AW18" s="618"/>
      <c r="AX18" s="618"/>
      <c r="AY18" s="618"/>
      <c r="AZ18" s="618"/>
      <c r="BA18" s="618"/>
      <c r="BB18" s="618"/>
      <c r="BC18" s="618"/>
      <c r="BD18" s="618"/>
      <c r="BE18" s="618"/>
      <c r="BF18" s="619"/>
      <c r="BG18" s="620" t="s">
        <v>113</v>
      </c>
      <c r="BH18" s="621"/>
      <c r="BI18" s="621"/>
      <c r="BJ18" s="621"/>
      <c r="BK18" s="621"/>
      <c r="BL18" s="621"/>
      <c r="BM18" s="621"/>
      <c r="BN18" s="622"/>
      <c r="BO18" s="673" t="s">
        <v>113</v>
      </c>
      <c r="BP18" s="673"/>
      <c r="BQ18" s="673"/>
      <c r="BR18" s="673"/>
      <c r="BS18" s="626" t="s">
        <v>113</v>
      </c>
      <c r="BT18" s="621"/>
      <c r="BU18" s="621"/>
      <c r="BV18" s="621"/>
      <c r="BW18" s="621"/>
      <c r="BX18" s="621"/>
      <c r="BY18" s="621"/>
      <c r="BZ18" s="621"/>
      <c r="CA18" s="621"/>
      <c r="CB18" s="656"/>
      <c r="CD18" s="657" t="s">
        <v>254</v>
      </c>
      <c r="CE18" s="654"/>
      <c r="CF18" s="654"/>
      <c r="CG18" s="654"/>
      <c r="CH18" s="654"/>
      <c r="CI18" s="654"/>
      <c r="CJ18" s="654"/>
      <c r="CK18" s="654"/>
      <c r="CL18" s="654"/>
      <c r="CM18" s="654"/>
      <c r="CN18" s="654"/>
      <c r="CO18" s="654"/>
      <c r="CP18" s="654"/>
      <c r="CQ18" s="655"/>
      <c r="CR18" s="620" t="s">
        <v>113</v>
      </c>
      <c r="CS18" s="621"/>
      <c r="CT18" s="621"/>
      <c r="CU18" s="621"/>
      <c r="CV18" s="621"/>
      <c r="CW18" s="621"/>
      <c r="CX18" s="621"/>
      <c r="CY18" s="622"/>
      <c r="CZ18" s="673" t="s">
        <v>113</v>
      </c>
      <c r="DA18" s="673"/>
      <c r="DB18" s="673"/>
      <c r="DC18" s="673"/>
      <c r="DD18" s="626" t="s">
        <v>113</v>
      </c>
      <c r="DE18" s="621"/>
      <c r="DF18" s="621"/>
      <c r="DG18" s="621"/>
      <c r="DH18" s="621"/>
      <c r="DI18" s="621"/>
      <c r="DJ18" s="621"/>
      <c r="DK18" s="621"/>
      <c r="DL18" s="621"/>
      <c r="DM18" s="621"/>
      <c r="DN18" s="621"/>
      <c r="DO18" s="621"/>
      <c r="DP18" s="622"/>
      <c r="DQ18" s="626" t="s">
        <v>113</v>
      </c>
      <c r="DR18" s="621"/>
      <c r="DS18" s="621"/>
      <c r="DT18" s="621"/>
      <c r="DU18" s="621"/>
      <c r="DV18" s="621"/>
      <c r="DW18" s="621"/>
      <c r="DX18" s="621"/>
      <c r="DY18" s="621"/>
      <c r="DZ18" s="621"/>
      <c r="EA18" s="621"/>
      <c r="EB18" s="621"/>
      <c r="EC18" s="656"/>
    </row>
    <row r="19" spans="2:133" ht="11.25" customHeight="1" x14ac:dyDescent="0.15">
      <c r="B19" s="617" t="s">
        <v>255</v>
      </c>
      <c r="C19" s="618"/>
      <c r="D19" s="618"/>
      <c r="E19" s="618"/>
      <c r="F19" s="618"/>
      <c r="G19" s="618"/>
      <c r="H19" s="618"/>
      <c r="I19" s="618"/>
      <c r="J19" s="618"/>
      <c r="K19" s="618"/>
      <c r="L19" s="618"/>
      <c r="M19" s="618"/>
      <c r="N19" s="618"/>
      <c r="O19" s="618"/>
      <c r="P19" s="618"/>
      <c r="Q19" s="619"/>
      <c r="R19" s="620" t="s">
        <v>113</v>
      </c>
      <c r="S19" s="621"/>
      <c r="T19" s="621"/>
      <c r="U19" s="621"/>
      <c r="V19" s="621"/>
      <c r="W19" s="621"/>
      <c r="X19" s="621"/>
      <c r="Y19" s="622"/>
      <c r="Z19" s="673" t="s">
        <v>113</v>
      </c>
      <c r="AA19" s="673"/>
      <c r="AB19" s="673"/>
      <c r="AC19" s="673"/>
      <c r="AD19" s="674" t="s">
        <v>113</v>
      </c>
      <c r="AE19" s="674"/>
      <c r="AF19" s="674"/>
      <c r="AG19" s="674"/>
      <c r="AH19" s="674"/>
      <c r="AI19" s="674"/>
      <c r="AJ19" s="674"/>
      <c r="AK19" s="674"/>
      <c r="AL19" s="643" t="s">
        <v>113</v>
      </c>
      <c r="AM19" s="675"/>
      <c r="AN19" s="675"/>
      <c r="AO19" s="676"/>
      <c r="AP19" s="617" t="s">
        <v>256</v>
      </c>
      <c r="AQ19" s="618"/>
      <c r="AR19" s="618"/>
      <c r="AS19" s="618"/>
      <c r="AT19" s="618"/>
      <c r="AU19" s="618"/>
      <c r="AV19" s="618"/>
      <c r="AW19" s="618"/>
      <c r="AX19" s="618"/>
      <c r="AY19" s="618"/>
      <c r="AZ19" s="618"/>
      <c r="BA19" s="618"/>
      <c r="BB19" s="618"/>
      <c r="BC19" s="618"/>
      <c r="BD19" s="618"/>
      <c r="BE19" s="618"/>
      <c r="BF19" s="619"/>
      <c r="BG19" s="620" t="s">
        <v>113</v>
      </c>
      <c r="BH19" s="621"/>
      <c r="BI19" s="621"/>
      <c r="BJ19" s="621"/>
      <c r="BK19" s="621"/>
      <c r="BL19" s="621"/>
      <c r="BM19" s="621"/>
      <c r="BN19" s="622"/>
      <c r="BO19" s="673" t="s">
        <v>113</v>
      </c>
      <c r="BP19" s="673"/>
      <c r="BQ19" s="673"/>
      <c r="BR19" s="673"/>
      <c r="BS19" s="626" t="s">
        <v>113</v>
      </c>
      <c r="BT19" s="621"/>
      <c r="BU19" s="621"/>
      <c r="BV19" s="621"/>
      <c r="BW19" s="621"/>
      <c r="BX19" s="621"/>
      <c r="BY19" s="621"/>
      <c r="BZ19" s="621"/>
      <c r="CA19" s="621"/>
      <c r="CB19" s="656"/>
      <c r="CD19" s="657" t="s">
        <v>257</v>
      </c>
      <c r="CE19" s="654"/>
      <c r="CF19" s="654"/>
      <c r="CG19" s="654"/>
      <c r="CH19" s="654"/>
      <c r="CI19" s="654"/>
      <c r="CJ19" s="654"/>
      <c r="CK19" s="654"/>
      <c r="CL19" s="654"/>
      <c r="CM19" s="654"/>
      <c r="CN19" s="654"/>
      <c r="CO19" s="654"/>
      <c r="CP19" s="654"/>
      <c r="CQ19" s="655"/>
      <c r="CR19" s="620" t="s">
        <v>113</v>
      </c>
      <c r="CS19" s="621"/>
      <c r="CT19" s="621"/>
      <c r="CU19" s="621"/>
      <c r="CV19" s="621"/>
      <c r="CW19" s="621"/>
      <c r="CX19" s="621"/>
      <c r="CY19" s="622"/>
      <c r="CZ19" s="673" t="s">
        <v>113</v>
      </c>
      <c r="DA19" s="673"/>
      <c r="DB19" s="673"/>
      <c r="DC19" s="673"/>
      <c r="DD19" s="626" t="s">
        <v>113</v>
      </c>
      <c r="DE19" s="621"/>
      <c r="DF19" s="621"/>
      <c r="DG19" s="621"/>
      <c r="DH19" s="621"/>
      <c r="DI19" s="621"/>
      <c r="DJ19" s="621"/>
      <c r="DK19" s="621"/>
      <c r="DL19" s="621"/>
      <c r="DM19" s="621"/>
      <c r="DN19" s="621"/>
      <c r="DO19" s="621"/>
      <c r="DP19" s="622"/>
      <c r="DQ19" s="626" t="s">
        <v>113</v>
      </c>
      <c r="DR19" s="621"/>
      <c r="DS19" s="621"/>
      <c r="DT19" s="621"/>
      <c r="DU19" s="621"/>
      <c r="DV19" s="621"/>
      <c r="DW19" s="621"/>
      <c r="DX19" s="621"/>
      <c r="DY19" s="621"/>
      <c r="DZ19" s="621"/>
      <c r="EA19" s="621"/>
      <c r="EB19" s="621"/>
      <c r="EC19" s="656"/>
    </row>
    <row r="20" spans="2:133" ht="11.25" customHeight="1" x14ac:dyDescent="0.15">
      <c r="B20" s="617" t="s">
        <v>258</v>
      </c>
      <c r="C20" s="618"/>
      <c r="D20" s="618"/>
      <c r="E20" s="618"/>
      <c r="F20" s="618"/>
      <c r="G20" s="618"/>
      <c r="H20" s="618"/>
      <c r="I20" s="618"/>
      <c r="J20" s="618"/>
      <c r="K20" s="618"/>
      <c r="L20" s="618"/>
      <c r="M20" s="618"/>
      <c r="N20" s="618"/>
      <c r="O20" s="618"/>
      <c r="P20" s="618"/>
      <c r="Q20" s="619"/>
      <c r="R20" s="620">
        <v>4559622</v>
      </c>
      <c r="S20" s="621"/>
      <c r="T20" s="621"/>
      <c r="U20" s="621"/>
      <c r="V20" s="621"/>
      <c r="W20" s="621"/>
      <c r="X20" s="621"/>
      <c r="Y20" s="622"/>
      <c r="Z20" s="673">
        <v>55.5</v>
      </c>
      <c r="AA20" s="673"/>
      <c r="AB20" s="673"/>
      <c r="AC20" s="673"/>
      <c r="AD20" s="674">
        <v>4003976</v>
      </c>
      <c r="AE20" s="674"/>
      <c r="AF20" s="674"/>
      <c r="AG20" s="674"/>
      <c r="AH20" s="674"/>
      <c r="AI20" s="674"/>
      <c r="AJ20" s="674"/>
      <c r="AK20" s="674"/>
      <c r="AL20" s="643">
        <v>99.7</v>
      </c>
      <c r="AM20" s="675"/>
      <c r="AN20" s="675"/>
      <c r="AO20" s="676"/>
      <c r="AP20" s="617" t="s">
        <v>259</v>
      </c>
      <c r="AQ20" s="618"/>
      <c r="AR20" s="618"/>
      <c r="AS20" s="618"/>
      <c r="AT20" s="618"/>
      <c r="AU20" s="618"/>
      <c r="AV20" s="618"/>
      <c r="AW20" s="618"/>
      <c r="AX20" s="618"/>
      <c r="AY20" s="618"/>
      <c r="AZ20" s="618"/>
      <c r="BA20" s="618"/>
      <c r="BB20" s="618"/>
      <c r="BC20" s="618"/>
      <c r="BD20" s="618"/>
      <c r="BE20" s="618"/>
      <c r="BF20" s="619"/>
      <c r="BG20" s="620" t="s">
        <v>113</v>
      </c>
      <c r="BH20" s="621"/>
      <c r="BI20" s="621"/>
      <c r="BJ20" s="621"/>
      <c r="BK20" s="621"/>
      <c r="BL20" s="621"/>
      <c r="BM20" s="621"/>
      <c r="BN20" s="622"/>
      <c r="BO20" s="673" t="s">
        <v>113</v>
      </c>
      <c r="BP20" s="673"/>
      <c r="BQ20" s="673"/>
      <c r="BR20" s="673"/>
      <c r="BS20" s="626" t="s">
        <v>113</v>
      </c>
      <c r="BT20" s="621"/>
      <c r="BU20" s="621"/>
      <c r="BV20" s="621"/>
      <c r="BW20" s="621"/>
      <c r="BX20" s="621"/>
      <c r="BY20" s="621"/>
      <c r="BZ20" s="621"/>
      <c r="CA20" s="621"/>
      <c r="CB20" s="656"/>
      <c r="CD20" s="657" t="s">
        <v>260</v>
      </c>
      <c r="CE20" s="654"/>
      <c r="CF20" s="654"/>
      <c r="CG20" s="654"/>
      <c r="CH20" s="654"/>
      <c r="CI20" s="654"/>
      <c r="CJ20" s="654"/>
      <c r="CK20" s="654"/>
      <c r="CL20" s="654"/>
      <c r="CM20" s="654"/>
      <c r="CN20" s="654"/>
      <c r="CO20" s="654"/>
      <c r="CP20" s="654"/>
      <c r="CQ20" s="655"/>
      <c r="CR20" s="620">
        <v>8093353</v>
      </c>
      <c r="CS20" s="621"/>
      <c r="CT20" s="621"/>
      <c r="CU20" s="621"/>
      <c r="CV20" s="621"/>
      <c r="CW20" s="621"/>
      <c r="CX20" s="621"/>
      <c r="CY20" s="622"/>
      <c r="CZ20" s="673">
        <v>100</v>
      </c>
      <c r="DA20" s="673"/>
      <c r="DB20" s="673"/>
      <c r="DC20" s="673"/>
      <c r="DD20" s="626">
        <v>2074014</v>
      </c>
      <c r="DE20" s="621"/>
      <c r="DF20" s="621"/>
      <c r="DG20" s="621"/>
      <c r="DH20" s="621"/>
      <c r="DI20" s="621"/>
      <c r="DJ20" s="621"/>
      <c r="DK20" s="621"/>
      <c r="DL20" s="621"/>
      <c r="DM20" s="621"/>
      <c r="DN20" s="621"/>
      <c r="DO20" s="621"/>
      <c r="DP20" s="622"/>
      <c r="DQ20" s="626">
        <v>4928413</v>
      </c>
      <c r="DR20" s="621"/>
      <c r="DS20" s="621"/>
      <c r="DT20" s="621"/>
      <c r="DU20" s="621"/>
      <c r="DV20" s="621"/>
      <c r="DW20" s="621"/>
      <c r="DX20" s="621"/>
      <c r="DY20" s="621"/>
      <c r="DZ20" s="621"/>
      <c r="EA20" s="621"/>
      <c r="EB20" s="621"/>
      <c r="EC20" s="656"/>
    </row>
    <row r="21" spans="2:133" ht="11.25" customHeight="1" x14ac:dyDescent="0.15">
      <c r="B21" s="617" t="s">
        <v>261</v>
      </c>
      <c r="C21" s="618"/>
      <c r="D21" s="618"/>
      <c r="E21" s="618"/>
      <c r="F21" s="618"/>
      <c r="G21" s="618"/>
      <c r="H21" s="618"/>
      <c r="I21" s="618"/>
      <c r="J21" s="618"/>
      <c r="K21" s="618"/>
      <c r="L21" s="618"/>
      <c r="M21" s="618"/>
      <c r="N21" s="618"/>
      <c r="O21" s="618"/>
      <c r="P21" s="618"/>
      <c r="Q21" s="619"/>
      <c r="R21" s="620">
        <v>736</v>
      </c>
      <c r="S21" s="621"/>
      <c r="T21" s="621"/>
      <c r="U21" s="621"/>
      <c r="V21" s="621"/>
      <c r="W21" s="621"/>
      <c r="X21" s="621"/>
      <c r="Y21" s="622"/>
      <c r="Z21" s="673">
        <v>0</v>
      </c>
      <c r="AA21" s="673"/>
      <c r="AB21" s="673"/>
      <c r="AC21" s="673"/>
      <c r="AD21" s="674">
        <v>736</v>
      </c>
      <c r="AE21" s="674"/>
      <c r="AF21" s="674"/>
      <c r="AG21" s="674"/>
      <c r="AH21" s="674"/>
      <c r="AI21" s="674"/>
      <c r="AJ21" s="674"/>
      <c r="AK21" s="674"/>
      <c r="AL21" s="643">
        <v>0</v>
      </c>
      <c r="AM21" s="675"/>
      <c r="AN21" s="675"/>
      <c r="AO21" s="676"/>
      <c r="AP21" s="711" t="s">
        <v>262</v>
      </c>
      <c r="AQ21" s="721"/>
      <c r="AR21" s="721"/>
      <c r="AS21" s="721"/>
      <c r="AT21" s="721"/>
      <c r="AU21" s="721"/>
      <c r="AV21" s="721"/>
      <c r="AW21" s="721"/>
      <c r="AX21" s="721"/>
      <c r="AY21" s="721"/>
      <c r="AZ21" s="721"/>
      <c r="BA21" s="721"/>
      <c r="BB21" s="721"/>
      <c r="BC21" s="721"/>
      <c r="BD21" s="721"/>
      <c r="BE21" s="721"/>
      <c r="BF21" s="713"/>
      <c r="BG21" s="620" t="s">
        <v>113</v>
      </c>
      <c r="BH21" s="621"/>
      <c r="BI21" s="621"/>
      <c r="BJ21" s="621"/>
      <c r="BK21" s="621"/>
      <c r="BL21" s="621"/>
      <c r="BM21" s="621"/>
      <c r="BN21" s="622"/>
      <c r="BO21" s="673" t="s">
        <v>113</v>
      </c>
      <c r="BP21" s="673"/>
      <c r="BQ21" s="673"/>
      <c r="BR21" s="673"/>
      <c r="BS21" s="626" t="s">
        <v>113</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263</v>
      </c>
      <c r="C22" s="618"/>
      <c r="D22" s="618"/>
      <c r="E22" s="618"/>
      <c r="F22" s="618"/>
      <c r="G22" s="618"/>
      <c r="H22" s="618"/>
      <c r="I22" s="618"/>
      <c r="J22" s="618"/>
      <c r="K22" s="618"/>
      <c r="L22" s="618"/>
      <c r="M22" s="618"/>
      <c r="N22" s="618"/>
      <c r="O22" s="618"/>
      <c r="P22" s="618"/>
      <c r="Q22" s="619"/>
      <c r="R22" s="620">
        <v>75697</v>
      </c>
      <c r="S22" s="621"/>
      <c r="T22" s="621"/>
      <c r="U22" s="621"/>
      <c r="V22" s="621"/>
      <c r="W22" s="621"/>
      <c r="X22" s="621"/>
      <c r="Y22" s="622"/>
      <c r="Z22" s="673">
        <v>0.9</v>
      </c>
      <c r="AA22" s="673"/>
      <c r="AB22" s="673"/>
      <c r="AC22" s="673"/>
      <c r="AD22" s="674" t="s">
        <v>113</v>
      </c>
      <c r="AE22" s="674"/>
      <c r="AF22" s="674"/>
      <c r="AG22" s="674"/>
      <c r="AH22" s="674"/>
      <c r="AI22" s="674"/>
      <c r="AJ22" s="674"/>
      <c r="AK22" s="674"/>
      <c r="AL22" s="643" t="s">
        <v>113</v>
      </c>
      <c r="AM22" s="675"/>
      <c r="AN22" s="675"/>
      <c r="AO22" s="676"/>
      <c r="AP22" s="711" t="s">
        <v>264</v>
      </c>
      <c r="AQ22" s="721"/>
      <c r="AR22" s="721"/>
      <c r="AS22" s="721"/>
      <c r="AT22" s="721"/>
      <c r="AU22" s="721"/>
      <c r="AV22" s="721"/>
      <c r="AW22" s="721"/>
      <c r="AX22" s="721"/>
      <c r="AY22" s="721"/>
      <c r="AZ22" s="721"/>
      <c r="BA22" s="721"/>
      <c r="BB22" s="721"/>
      <c r="BC22" s="721"/>
      <c r="BD22" s="721"/>
      <c r="BE22" s="721"/>
      <c r="BF22" s="713"/>
      <c r="BG22" s="620" t="s">
        <v>113</v>
      </c>
      <c r="BH22" s="621"/>
      <c r="BI22" s="621"/>
      <c r="BJ22" s="621"/>
      <c r="BK22" s="621"/>
      <c r="BL22" s="621"/>
      <c r="BM22" s="621"/>
      <c r="BN22" s="622"/>
      <c r="BO22" s="673" t="s">
        <v>113</v>
      </c>
      <c r="BP22" s="673"/>
      <c r="BQ22" s="673"/>
      <c r="BR22" s="673"/>
      <c r="BS22" s="626" t="s">
        <v>113</v>
      </c>
      <c r="BT22" s="621"/>
      <c r="BU22" s="621"/>
      <c r="BV22" s="621"/>
      <c r="BW22" s="621"/>
      <c r="BX22" s="621"/>
      <c r="BY22" s="621"/>
      <c r="BZ22" s="621"/>
      <c r="CA22" s="621"/>
      <c r="CB22" s="656"/>
      <c r="CD22" s="725" t="s">
        <v>265</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266</v>
      </c>
      <c r="C23" s="618"/>
      <c r="D23" s="618"/>
      <c r="E23" s="618"/>
      <c r="F23" s="618"/>
      <c r="G23" s="618"/>
      <c r="H23" s="618"/>
      <c r="I23" s="618"/>
      <c r="J23" s="618"/>
      <c r="K23" s="618"/>
      <c r="L23" s="618"/>
      <c r="M23" s="618"/>
      <c r="N23" s="618"/>
      <c r="O23" s="618"/>
      <c r="P23" s="618"/>
      <c r="Q23" s="619"/>
      <c r="R23" s="620">
        <v>71730</v>
      </c>
      <c r="S23" s="621"/>
      <c r="T23" s="621"/>
      <c r="U23" s="621"/>
      <c r="V23" s="621"/>
      <c r="W23" s="621"/>
      <c r="X23" s="621"/>
      <c r="Y23" s="622"/>
      <c r="Z23" s="673">
        <v>0.9</v>
      </c>
      <c r="AA23" s="673"/>
      <c r="AB23" s="673"/>
      <c r="AC23" s="673"/>
      <c r="AD23" s="674">
        <v>868</v>
      </c>
      <c r="AE23" s="674"/>
      <c r="AF23" s="674"/>
      <c r="AG23" s="674"/>
      <c r="AH23" s="674"/>
      <c r="AI23" s="674"/>
      <c r="AJ23" s="674"/>
      <c r="AK23" s="674"/>
      <c r="AL23" s="643">
        <v>0</v>
      </c>
      <c r="AM23" s="675"/>
      <c r="AN23" s="675"/>
      <c r="AO23" s="676"/>
      <c r="AP23" s="711" t="s">
        <v>267</v>
      </c>
      <c r="AQ23" s="721"/>
      <c r="AR23" s="721"/>
      <c r="AS23" s="721"/>
      <c r="AT23" s="721"/>
      <c r="AU23" s="721"/>
      <c r="AV23" s="721"/>
      <c r="AW23" s="721"/>
      <c r="AX23" s="721"/>
      <c r="AY23" s="721"/>
      <c r="AZ23" s="721"/>
      <c r="BA23" s="721"/>
      <c r="BB23" s="721"/>
      <c r="BC23" s="721"/>
      <c r="BD23" s="721"/>
      <c r="BE23" s="721"/>
      <c r="BF23" s="713"/>
      <c r="BG23" s="620" t="s">
        <v>113</v>
      </c>
      <c r="BH23" s="621"/>
      <c r="BI23" s="621"/>
      <c r="BJ23" s="621"/>
      <c r="BK23" s="621"/>
      <c r="BL23" s="621"/>
      <c r="BM23" s="621"/>
      <c r="BN23" s="622"/>
      <c r="BO23" s="673" t="s">
        <v>113</v>
      </c>
      <c r="BP23" s="673"/>
      <c r="BQ23" s="673"/>
      <c r="BR23" s="673"/>
      <c r="BS23" s="626" t="s">
        <v>113</v>
      </c>
      <c r="BT23" s="621"/>
      <c r="BU23" s="621"/>
      <c r="BV23" s="621"/>
      <c r="BW23" s="621"/>
      <c r="BX23" s="621"/>
      <c r="BY23" s="621"/>
      <c r="BZ23" s="621"/>
      <c r="CA23" s="621"/>
      <c r="CB23" s="656"/>
      <c r="CD23" s="725" t="s">
        <v>206</v>
      </c>
      <c r="CE23" s="726"/>
      <c r="CF23" s="726"/>
      <c r="CG23" s="726"/>
      <c r="CH23" s="726"/>
      <c r="CI23" s="726"/>
      <c r="CJ23" s="726"/>
      <c r="CK23" s="726"/>
      <c r="CL23" s="726"/>
      <c r="CM23" s="726"/>
      <c r="CN23" s="726"/>
      <c r="CO23" s="726"/>
      <c r="CP23" s="726"/>
      <c r="CQ23" s="727"/>
      <c r="CR23" s="725" t="s">
        <v>268</v>
      </c>
      <c r="CS23" s="726"/>
      <c r="CT23" s="726"/>
      <c r="CU23" s="726"/>
      <c r="CV23" s="726"/>
      <c r="CW23" s="726"/>
      <c r="CX23" s="726"/>
      <c r="CY23" s="727"/>
      <c r="CZ23" s="725" t="s">
        <v>269</v>
      </c>
      <c r="DA23" s="726"/>
      <c r="DB23" s="726"/>
      <c r="DC23" s="727"/>
      <c r="DD23" s="725" t="s">
        <v>270</v>
      </c>
      <c r="DE23" s="726"/>
      <c r="DF23" s="726"/>
      <c r="DG23" s="726"/>
      <c r="DH23" s="726"/>
      <c r="DI23" s="726"/>
      <c r="DJ23" s="726"/>
      <c r="DK23" s="727"/>
      <c r="DL23" s="728" t="s">
        <v>271</v>
      </c>
      <c r="DM23" s="729"/>
      <c r="DN23" s="729"/>
      <c r="DO23" s="729"/>
      <c r="DP23" s="729"/>
      <c r="DQ23" s="729"/>
      <c r="DR23" s="729"/>
      <c r="DS23" s="729"/>
      <c r="DT23" s="729"/>
      <c r="DU23" s="729"/>
      <c r="DV23" s="730"/>
      <c r="DW23" s="725" t="s">
        <v>272</v>
      </c>
      <c r="DX23" s="726"/>
      <c r="DY23" s="726"/>
      <c r="DZ23" s="726"/>
      <c r="EA23" s="726"/>
      <c r="EB23" s="726"/>
      <c r="EC23" s="727"/>
    </row>
    <row r="24" spans="2:133" ht="11.25" customHeight="1" x14ac:dyDescent="0.15">
      <c r="B24" s="617" t="s">
        <v>273</v>
      </c>
      <c r="C24" s="618"/>
      <c r="D24" s="618"/>
      <c r="E24" s="618"/>
      <c r="F24" s="618"/>
      <c r="G24" s="618"/>
      <c r="H24" s="618"/>
      <c r="I24" s="618"/>
      <c r="J24" s="618"/>
      <c r="K24" s="618"/>
      <c r="L24" s="618"/>
      <c r="M24" s="618"/>
      <c r="N24" s="618"/>
      <c r="O24" s="618"/>
      <c r="P24" s="618"/>
      <c r="Q24" s="619"/>
      <c r="R24" s="620">
        <v>7398</v>
      </c>
      <c r="S24" s="621"/>
      <c r="T24" s="621"/>
      <c r="U24" s="621"/>
      <c r="V24" s="621"/>
      <c r="W24" s="621"/>
      <c r="X24" s="621"/>
      <c r="Y24" s="622"/>
      <c r="Z24" s="673">
        <v>0.1</v>
      </c>
      <c r="AA24" s="673"/>
      <c r="AB24" s="673"/>
      <c r="AC24" s="673"/>
      <c r="AD24" s="674">
        <v>423</v>
      </c>
      <c r="AE24" s="674"/>
      <c r="AF24" s="674"/>
      <c r="AG24" s="674"/>
      <c r="AH24" s="674"/>
      <c r="AI24" s="674"/>
      <c r="AJ24" s="674"/>
      <c r="AK24" s="674"/>
      <c r="AL24" s="643">
        <v>0</v>
      </c>
      <c r="AM24" s="675"/>
      <c r="AN24" s="675"/>
      <c r="AO24" s="676"/>
      <c r="AP24" s="711" t="s">
        <v>274</v>
      </c>
      <c r="AQ24" s="721"/>
      <c r="AR24" s="721"/>
      <c r="AS24" s="721"/>
      <c r="AT24" s="721"/>
      <c r="AU24" s="721"/>
      <c r="AV24" s="721"/>
      <c r="AW24" s="721"/>
      <c r="AX24" s="721"/>
      <c r="AY24" s="721"/>
      <c r="AZ24" s="721"/>
      <c r="BA24" s="721"/>
      <c r="BB24" s="721"/>
      <c r="BC24" s="721"/>
      <c r="BD24" s="721"/>
      <c r="BE24" s="721"/>
      <c r="BF24" s="713"/>
      <c r="BG24" s="620" t="s">
        <v>113</v>
      </c>
      <c r="BH24" s="621"/>
      <c r="BI24" s="621"/>
      <c r="BJ24" s="621"/>
      <c r="BK24" s="621"/>
      <c r="BL24" s="621"/>
      <c r="BM24" s="621"/>
      <c r="BN24" s="622"/>
      <c r="BO24" s="673" t="s">
        <v>113</v>
      </c>
      <c r="BP24" s="673"/>
      <c r="BQ24" s="673"/>
      <c r="BR24" s="673"/>
      <c r="BS24" s="626" t="s">
        <v>113</v>
      </c>
      <c r="BT24" s="621"/>
      <c r="BU24" s="621"/>
      <c r="BV24" s="621"/>
      <c r="BW24" s="621"/>
      <c r="BX24" s="621"/>
      <c r="BY24" s="621"/>
      <c r="BZ24" s="621"/>
      <c r="CA24" s="621"/>
      <c r="CB24" s="656"/>
      <c r="CD24" s="677" t="s">
        <v>275</v>
      </c>
      <c r="CE24" s="678"/>
      <c r="CF24" s="678"/>
      <c r="CG24" s="678"/>
      <c r="CH24" s="678"/>
      <c r="CI24" s="678"/>
      <c r="CJ24" s="678"/>
      <c r="CK24" s="678"/>
      <c r="CL24" s="678"/>
      <c r="CM24" s="678"/>
      <c r="CN24" s="678"/>
      <c r="CO24" s="678"/>
      <c r="CP24" s="678"/>
      <c r="CQ24" s="679"/>
      <c r="CR24" s="670">
        <v>2719207</v>
      </c>
      <c r="CS24" s="671"/>
      <c r="CT24" s="671"/>
      <c r="CU24" s="671"/>
      <c r="CV24" s="671"/>
      <c r="CW24" s="671"/>
      <c r="CX24" s="671"/>
      <c r="CY24" s="718"/>
      <c r="CZ24" s="722">
        <v>33.6</v>
      </c>
      <c r="DA24" s="723"/>
      <c r="DB24" s="723"/>
      <c r="DC24" s="724"/>
      <c r="DD24" s="717">
        <v>2299343</v>
      </c>
      <c r="DE24" s="671"/>
      <c r="DF24" s="671"/>
      <c r="DG24" s="671"/>
      <c r="DH24" s="671"/>
      <c r="DI24" s="671"/>
      <c r="DJ24" s="671"/>
      <c r="DK24" s="718"/>
      <c r="DL24" s="717">
        <v>1995228</v>
      </c>
      <c r="DM24" s="671"/>
      <c r="DN24" s="671"/>
      <c r="DO24" s="671"/>
      <c r="DP24" s="671"/>
      <c r="DQ24" s="671"/>
      <c r="DR24" s="671"/>
      <c r="DS24" s="671"/>
      <c r="DT24" s="671"/>
      <c r="DU24" s="671"/>
      <c r="DV24" s="718"/>
      <c r="DW24" s="719">
        <v>47.9</v>
      </c>
      <c r="DX24" s="688"/>
      <c r="DY24" s="688"/>
      <c r="DZ24" s="688"/>
      <c r="EA24" s="688"/>
      <c r="EB24" s="688"/>
      <c r="EC24" s="720"/>
    </row>
    <row r="25" spans="2:133" ht="11.25" customHeight="1" x14ac:dyDescent="0.15">
      <c r="B25" s="617" t="s">
        <v>276</v>
      </c>
      <c r="C25" s="618"/>
      <c r="D25" s="618"/>
      <c r="E25" s="618"/>
      <c r="F25" s="618"/>
      <c r="G25" s="618"/>
      <c r="H25" s="618"/>
      <c r="I25" s="618"/>
      <c r="J25" s="618"/>
      <c r="K25" s="618"/>
      <c r="L25" s="618"/>
      <c r="M25" s="618"/>
      <c r="N25" s="618"/>
      <c r="O25" s="618"/>
      <c r="P25" s="618"/>
      <c r="Q25" s="619"/>
      <c r="R25" s="620">
        <v>631861</v>
      </c>
      <c r="S25" s="621"/>
      <c r="T25" s="621"/>
      <c r="U25" s="621"/>
      <c r="V25" s="621"/>
      <c r="W25" s="621"/>
      <c r="X25" s="621"/>
      <c r="Y25" s="622"/>
      <c r="Z25" s="673">
        <v>7.7</v>
      </c>
      <c r="AA25" s="673"/>
      <c r="AB25" s="673"/>
      <c r="AC25" s="673"/>
      <c r="AD25" s="674" t="s">
        <v>113</v>
      </c>
      <c r="AE25" s="674"/>
      <c r="AF25" s="674"/>
      <c r="AG25" s="674"/>
      <c r="AH25" s="674"/>
      <c r="AI25" s="674"/>
      <c r="AJ25" s="674"/>
      <c r="AK25" s="674"/>
      <c r="AL25" s="643" t="s">
        <v>113</v>
      </c>
      <c r="AM25" s="675"/>
      <c r="AN25" s="675"/>
      <c r="AO25" s="676"/>
      <c r="AP25" s="711" t="s">
        <v>277</v>
      </c>
      <c r="AQ25" s="721"/>
      <c r="AR25" s="721"/>
      <c r="AS25" s="721"/>
      <c r="AT25" s="721"/>
      <c r="AU25" s="721"/>
      <c r="AV25" s="721"/>
      <c r="AW25" s="721"/>
      <c r="AX25" s="721"/>
      <c r="AY25" s="721"/>
      <c r="AZ25" s="721"/>
      <c r="BA25" s="721"/>
      <c r="BB25" s="721"/>
      <c r="BC25" s="721"/>
      <c r="BD25" s="721"/>
      <c r="BE25" s="721"/>
      <c r="BF25" s="713"/>
      <c r="BG25" s="620" t="s">
        <v>113</v>
      </c>
      <c r="BH25" s="621"/>
      <c r="BI25" s="621"/>
      <c r="BJ25" s="621"/>
      <c r="BK25" s="621"/>
      <c r="BL25" s="621"/>
      <c r="BM25" s="621"/>
      <c r="BN25" s="622"/>
      <c r="BO25" s="673" t="s">
        <v>113</v>
      </c>
      <c r="BP25" s="673"/>
      <c r="BQ25" s="673"/>
      <c r="BR25" s="673"/>
      <c r="BS25" s="626" t="s">
        <v>113</v>
      </c>
      <c r="BT25" s="621"/>
      <c r="BU25" s="621"/>
      <c r="BV25" s="621"/>
      <c r="BW25" s="621"/>
      <c r="BX25" s="621"/>
      <c r="BY25" s="621"/>
      <c r="BZ25" s="621"/>
      <c r="CA25" s="621"/>
      <c r="CB25" s="656"/>
      <c r="CD25" s="657" t="s">
        <v>278</v>
      </c>
      <c r="CE25" s="654"/>
      <c r="CF25" s="654"/>
      <c r="CG25" s="654"/>
      <c r="CH25" s="654"/>
      <c r="CI25" s="654"/>
      <c r="CJ25" s="654"/>
      <c r="CK25" s="654"/>
      <c r="CL25" s="654"/>
      <c r="CM25" s="654"/>
      <c r="CN25" s="654"/>
      <c r="CO25" s="654"/>
      <c r="CP25" s="654"/>
      <c r="CQ25" s="655"/>
      <c r="CR25" s="620">
        <v>869442</v>
      </c>
      <c r="CS25" s="639"/>
      <c r="CT25" s="639"/>
      <c r="CU25" s="639"/>
      <c r="CV25" s="639"/>
      <c r="CW25" s="639"/>
      <c r="CX25" s="639"/>
      <c r="CY25" s="640"/>
      <c r="CZ25" s="623">
        <v>10.7</v>
      </c>
      <c r="DA25" s="641"/>
      <c r="DB25" s="641"/>
      <c r="DC25" s="642"/>
      <c r="DD25" s="626">
        <v>810709</v>
      </c>
      <c r="DE25" s="639"/>
      <c r="DF25" s="639"/>
      <c r="DG25" s="639"/>
      <c r="DH25" s="639"/>
      <c r="DI25" s="639"/>
      <c r="DJ25" s="639"/>
      <c r="DK25" s="640"/>
      <c r="DL25" s="626">
        <v>720915</v>
      </c>
      <c r="DM25" s="639"/>
      <c r="DN25" s="639"/>
      <c r="DO25" s="639"/>
      <c r="DP25" s="639"/>
      <c r="DQ25" s="639"/>
      <c r="DR25" s="639"/>
      <c r="DS25" s="639"/>
      <c r="DT25" s="639"/>
      <c r="DU25" s="639"/>
      <c r="DV25" s="640"/>
      <c r="DW25" s="643">
        <v>17.3</v>
      </c>
      <c r="DX25" s="644"/>
      <c r="DY25" s="644"/>
      <c r="DZ25" s="644"/>
      <c r="EA25" s="644"/>
      <c r="EB25" s="644"/>
      <c r="EC25" s="645"/>
    </row>
    <row r="26" spans="2:133" ht="11.25" customHeight="1" x14ac:dyDescent="0.15">
      <c r="B26" s="714" t="s">
        <v>279</v>
      </c>
      <c r="C26" s="715"/>
      <c r="D26" s="715"/>
      <c r="E26" s="715"/>
      <c r="F26" s="715"/>
      <c r="G26" s="715"/>
      <c r="H26" s="715"/>
      <c r="I26" s="715"/>
      <c r="J26" s="715"/>
      <c r="K26" s="715"/>
      <c r="L26" s="715"/>
      <c r="M26" s="715"/>
      <c r="N26" s="715"/>
      <c r="O26" s="715"/>
      <c r="P26" s="715"/>
      <c r="Q26" s="716"/>
      <c r="R26" s="620" t="s">
        <v>113</v>
      </c>
      <c r="S26" s="621"/>
      <c r="T26" s="621"/>
      <c r="U26" s="621"/>
      <c r="V26" s="621"/>
      <c r="W26" s="621"/>
      <c r="X26" s="621"/>
      <c r="Y26" s="622"/>
      <c r="Z26" s="673" t="s">
        <v>113</v>
      </c>
      <c r="AA26" s="673"/>
      <c r="AB26" s="673"/>
      <c r="AC26" s="673"/>
      <c r="AD26" s="674" t="s">
        <v>113</v>
      </c>
      <c r="AE26" s="674"/>
      <c r="AF26" s="674"/>
      <c r="AG26" s="674"/>
      <c r="AH26" s="674"/>
      <c r="AI26" s="674"/>
      <c r="AJ26" s="674"/>
      <c r="AK26" s="674"/>
      <c r="AL26" s="643" t="s">
        <v>113</v>
      </c>
      <c r="AM26" s="675"/>
      <c r="AN26" s="675"/>
      <c r="AO26" s="676"/>
      <c r="AP26" s="711" t="s">
        <v>280</v>
      </c>
      <c r="AQ26" s="712"/>
      <c r="AR26" s="712"/>
      <c r="AS26" s="712"/>
      <c r="AT26" s="712"/>
      <c r="AU26" s="712"/>
      <c r="AV26" s="712"/>
      <c r="AW26" s="712"/>
      <c r="AX26" s="712"/>
      <c r="AY26" s="712"/>
      <c r="AZ26" s="712"/>
      <c r="BA26" s="712"/>
      <c r="BB26" s="712"/>
      <c r="BC26" s="712"/>
      <c r="BD26" s="712"/>
      <c r="BE26" s="712"/>
      <c r="BF26" s="713"/>
      <c r="BG26" s="620" t="s">
        <v>113</v>
      </c>
      <c r="BH26" s="621"/>
      <c r="BI26" s="621"/>
      <c r="BJ26" s="621"/>
      <c r="BK26" s="621"/>
      <c r="BL26" s="621"/>
      <c r="BM26" s="621"/>
      <c r="BN26" s="622"/>
      <c r="BO26" s="673" t="s">
        <v>113</v>
      </c>
      <c r="BP26" s="673"/>
      <c r="BQ26" s="673"/>
      <c r="BR26" s="673"/>
      <c r="BS26" s="626" t="s">
        <v>113</v>
      </c>
      <c r="BT26" s="621"/>
      <c r="BU26" s="621"/>
      <c r="BV26" s="621"/>
      <c r="BW26" s="621"/>
      <c r="BX26" s="621"/>
      <c r="BY26" s="621"/>
      <c r="BZ26" s="621"/>
      <c r="CA26" s="621"/>
      <c r="CB26" s="656"/>
      <c r="CD26" s="657" t="s">
        <v>281</v>
      </c>
      <c r="CE26" s="654"/>
      <c r="CF26" s="654"/>
      <c r="CG26" s="654"/>
      <c r="CH26" s="654"/>
      <c r="CI26" s="654"/>
      <c r="CJ26" s="654"/>
      <c r="CK26" s="654"/>
      <c r="CL26" s="654"/>
      <c r="CM26" s="654"/>
      <c r="CN26" s="654"/>
      <c r="CO26" s="654"/>
      <c r="CP26" s="654"/>
      <c r="CQ26" s="655"/>
      <c r="CR26" s="620">
        <v>502899</v>
      </c>
      <c r="CS26" s="621"/>
      <c r="CT26" s="621"/>
      <c r="CU26" s="621"/>
      <c r="CV26" s="621"/>
      <c r="CW26" s="621"/>
      <c r="CX26" s="621"/>
      <c r="CY26" s="622"/>
      <c r="CZ26" s="623">
        <v>6.2</v>
      </c>
      <c r="DA26" s="641"/>
      <c r="DB26" s="641"/>
      <c r="DC26" s="642"/>
      <c r="DD26" s="626">
        <v>457712</v>
      </c>
      <c r="DE26" s="621"/>
      <c r="DF26" s="621"/>
      <c r="DG26" s="621"/>
      <c r="DH26" s="621"/>
      <c r="DI26" s="621"/>
      <c r="DJ26" s="621"/>
      <c r="DK26" s="622"/>
      <c r="DL26" s="626" t="s">
        <v>218</v>
      </c>
      <c r="DM26" s="621"/>
      <c r="DN26" s="621"/>
      <c r="DO26" s="621"/>
      <c r="DP26" s="621"/>
      <c r="DQ26" s="621"/>
      <c r="DR26" s="621"/>
      <c r="DS26" s="621"/>
      <c r="DT26" s="621"/>
      <c r="DU26" s="621"/>
      <c r="DV26" s="622"/>
      <c r="DW26" s="643" t="s">
        <v>218</v>
      </c>
      <c r="DX26" s="644"/>
      <c r="DY26" s="644"/>
      <c r="DZ26" s="644"/>
      <c r="EA26" s="644"/>
      <c r="EB26" s="644"/>
      <c r="EC26" s="645"/>
    </row>
    <row r="27" spans="2:133" ht="11.25" customHeight="1" x14ac:dyDescent="0.15">
      <c r="B27" s="617" t="s">
        <v>282</v>
      </c>
      <c r="C27" s="618"/>
      <c r="D27" s="618"/>
      <c r="E27" s="618"/>
      <c r="F27" s="618"/>
      <c r="G27" s="618"/>
      <c r="H27" s="618"/>
      <c r="I27" s="618"/>
      <c r="J27" s="618"/>
      <c r="K27" s="618"/>
      <c r="L27" s="618"/>
      <c r="M27" s="618"/>
      <c r="N27" s="618"/>
      <c r="O27" s="618"/>
      <c r="P27" s="618"/>
      <c r="Q27" s="619"/>
      <c r="R27" s="620">
        <v>590616</v>
      </c>
      <c r="S27" s="621"/>
      <c r="T27" s="621"/>
      <c r="U27" s="621"/>
      <c r="V27" s="621"/>
      <c r="W27" s="621"/>
      <c r="X27" s="621"/>
      <c r="Y27" s="622"/>
      <c r="Z27" s="673">
        <v>7.2</v>
      </c>
      <c r="AA27" s="673"/>
      <c r="AB27" s="673"/>
      <c r="AC27" s="673"/>
      <c r="AD27" s="674" t="s">
        <v>113</v>
      </c>
      <c r="AE27" s="674"/>
      <c r="AF27" s="674"/>
      <c r="AG27" s="674"/>
      <c r="AH27" s="674"/>
      <c r="AI27" s="674"/>
      <c r="AJ27" s="674"/>
      <c r="AK27" s="674"/>
      <c r="AL27" s="643" t="s">
        <v>113</v>
      </c>
      <c r="AM27" s="675"/>
      <c r="AN27" s="675"/>
      <c r="AO27" s="676"/>
      <c r="AP27" s="617" t="s">
        <v>283</v>
      </c>
      <c r="AQ27" s="618"/>
      <c r="AR27" s="618"/>
      <c r="AS27" s="618"/>
      <c r="AT27" s="618"/>
      <c r="AU27" s="618"/>
      <c r="AV27" s="618"/>
      <c r="AW27" s="618"/>
      <c r="AX27" s="618"/>
      <c r="AY27" s="618"/>
      <c r="AZ27" s="618"/>
      <c r="BA27" s="618"/>
      <c r="BB27" s="618"/>
      <c r="BC27" s="618"/>
      <c r="BD27" s="618"/>
      <c r="BE27" s="618"/>
      <c r="BF27" s="619"/>
      <c r="BG27" s="620">
        <v>506791</v>
      </c>
      <c r="BH27" s="621"/>
      <c r="BI27" s="621"/>
      <c r="BJ27" s="621"/>
      <c r="BK27" s="621"/>
      <c r="BL27" s="621"/>
      <c r="BM27" s="621"/>
      <c r="BN27" s="622"/>
      <c r="BO27" s="673">
        <v>100</v>
      </c>
      <c r="BP27" s="673"/>
      <c r="BQ27" s="673"/>
      <c r="BR27" s="673"/>
      <c r="BS27" s="626">
        <v>42657</v>
      </c>
      <c r="BT27" s="621"/>
      <c r="BU27" s="621"/>
      <c r="BV27" s="621"/>
      <c r="BW27" s="621"/>
      <c r="BX27" s="621"/>
      <c r="BY27" s="621"/>
      <c r="BZ27" s="621"/>
      <c r="CA27" s="621"/>
      <c r="CB27" s="656"/>
      <c r="CD27" s="657" t="s">
        <v>284</v>
      </c>
      <c r="CE27" s="654"/>
      <c r="CF27" s="654"/>
      <c r="CG27" s="654"/>
      <c r="CH27" s="654"/>
      <c r="CI27" s="654"/>
      <c r="CJ27" s="654"/>
      <c r="CK27" s="654"/>
      <c r="CL27" s="654"/>
      <c r="CM27" s="654"/>
      <c r="CN27" s="654"/>
      <c r="CO27" s="654"/>
      <c r="CP27" s="654"/>
      <c r="CQ27" s="655"/>
      <c r="CR27" s="620">
        <v>553961</v>
      </c>
      <c r="CS27" s="639"/>
      <c r="CT27" s="639"/>
      <c r="CU27" s="639"/>
      <c r="CV27" s="639"/>
      <c r="CW27" s="639"/>
      <c r="CX27" s="639"/>
      <c r="CY27" s="640"/>
      <c r="CZ27" s="623">
        <v>6.8</v>
      </c>
      <c r="DA27" s="641"/>
      <c r="DB27" s="641"/>
      <c r="DC27" s="642"/>
      <c r="DD27" s="626">
        <v>251899</v>
      </c>
      <c r="DE27" s="639"/>
      <c r="DF27" s="639"/>
      <c r="DG27" s="639"/>
      <c r="DH27" s="639"/>
      <c r="DI27" s="639"/>
      <c r="DJ27" s="639"/>
      <c r="DK27" s="640"/>
      <c r="DL27" s="626">
        <v>251141</v>
      </c>
      <c r="DM27" s="639"/>
      <c r="DN27" s="639"/>
      <c r="DO27" s="639"/>
      <c r="DP27" s="639"/>
      <c r="DQ27" s="639"/>
      <c r="DR27" s="639"/>
      <c r="DS27" s="639"/>
      <c r="DT27" s="639"/>
      <c r="DU27" s="639"/>
      <c r="DV27" s="640"/>
      <c r="DW27" s="643">
        <v>6</v>
      </c>
      <c r="DX27" s="644"/>
      <c r="DY27" s="644"/>
      <c r="DZ27" s="644"/>
      <c r="EA27" s="644"/>
      <c r="EB27" s="644"/>
      <c r="EC27" s="645"/>
    </row>
    <row r="28" spans="2:133" ht="11.25" customHeight="1" x14ac:dyDescent="0.15">
      <c r="B28" s="617" t="s">
        <v>285</v>
      </c>
      <c r="C28" s="618"/>
      <c r="D28" s="618"/>
      <c r="E28" s="618"/>
      <c r="F28" s="618"/>
      <c r="G28" s="618"/>
      <c r="H28" s="618"/>
      <c r="I28" s="618"/>
      <c r="J28" s="618"/>
      <c r="K28" s="618"/>
      <c r="L28" s="618"/>
      <c r="M28" s="618"/>
      <c r="N28" s="618"/>
      <c r="O28" s="618"/>
      <c r="P28" s="618"/>
      <c r="Q28" s="619"/>
      <c r="R28" s="620">
        <v>97924</v>
      </c>
      <c r="S28" s="621"/>
      <c r="T28" s="621"/>
      <c r="U28" s="621"/>
      <c r="V28" s="621"/>
      <c r="W28" s="621"/>
      <c r="X28" s="621"/>
      <c r="Y28" s="622"/>
      <c r="Z28" s="673">
        <v>1.2</v>
      </c>
      <c r="AA28" s="673"/>
      <c r="AB28" s="673"/>
      <c r="AC28" s="673"/>
      <c r="AD28" s="674">
        <v>5986</v>
      </c>
      <c r="AE28" s="674"/>
      <c r="AF28" s="674"/>
      <c r="AG28" s="674"/>
      <c r="AH28" s="674"/>
      <c r="AI28" s="674"/>
      <c r="AJ28" s="674"/>
      <c r="AK28" s="674"/>
      <c r="AL28" s="643">
        <v>0.1</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286</v>
      </c>
      <c r="CE28" s="654"/>
      <c r="CF28" s="654"/>
      <c r="CG28" s="654"/>
      <c r="CH28" s="654"/>
      <c r="CI28" s="654"/>
      <c r="CJ28" s="654"/>
      <c r="CK28" s="654"/>
      <c r="CL28" s="654"/>
      <c r="CM28" s="654"/>
      <c r="CN28" s="654"/>
      <c r="CO28" s="654"/>
      <c r="CP28" s="654"/>
      <c r="CQ28" s="655"/>
      <c r="CR28" s="620">
        <v>1295804</v>
      </c>
      <c r="CS28" s="621"/>
      <c r="CT28" s="621"/>
      <c r="CU28" s="621"/>
      <c r="CV28" s="621"/>
      <c r="CW28" s="621"/>
      <c r="CX28" s="621"/>
      <c r="CY28" s="622"/>
      <c r="CZ28" s="623">
        <v>16</v>
      </c>
      <c r="DA28" s="641"/>
      <c r="DB28" s="641"/>
      <c r="DC28" s="642"/>
      <c r="DD28" s="626">
        <v>1236735</v>
      </c>
      <c r="DE28" s="621"/>
      <c r="DF28" s="621"/>
      <c r="DG28" s="621"/>
      <c r="DH28" s="621"/>
      <c r="DI28" s="621"/>
      <c r="DJ28" s="621"/>
      <c r="DK28" s="622"/>
      <c r="DL28" s="626">
        <v>1023172</v>
      </c>
      <c r="DM28" s="621"/>
      <c r="DN28" s="621"/>
      <c r="DO28" s="621"/>
      <c r="DP28" s="621"/>
      <c r="DQ28" s="621"/>
      <c r="DR28" s="621"/>
      <c r="DS28" s="621"/>
      <c r="DT28" s="621"/>
      <c r="DU28" s="621"/>
      <c r="DV28" s="622"/>
      <c r="DW28" s="643">
        <v>24.6</v>
      </c>
      <c r="DX28" s="644"/>
      <c r="DY28" s="644"/>
      <c r="DZ28" s="644"/>
      <c r="EA28" s="644"/>
      <c r="EB28" s="644"/>
      <c r="EC28" s="645"/>
    </row>
    <row r="29" spans="2:133" ht="11.25" customHeight="1" x14ac:dyDescent="0.15">
      <c r="B29" s="617" t="s">
        <v>287</v>
      </c>
      <c r="C29" s="618"/>
      <c r="D29" s="618"/>
      <c r="E29" s="618"/>
      <c r="F29" s="618"/>
      <c r="G29" s="618"/>
      <c r="H29" s="618"/>
      <c r="I29" s="618"/>
      <c r="J29" s="618"/>
      <c r="K29" s="618"/>
      <c r="L29" s="618"/>
      <c r="M29" s="618"/>
      <c r="N29" s="618"/>
      <c r="O29" s="618"/>
      <c r="P29" s="618"/>
      <c r="Q29" s="619"/>
      <c r="R29" s="620">
        <v>43088</v>
      </c>
      <c r="S29" s="621"/>
      <c r="T29" s="621"/>
      <c r="U29" s="621"/>
      <c r="V29" s="621"/>
      <c r="W29" s="621"/>
      <c r="X29" s="621"/>
      <c r="Y29" s="622"/>
      <c r="Z29" s="673">
        <v>0.5</v>
      </c>
      <c r="AA29" s="673"/>
      <c r="AB29" s="673"/>
      <c r="AC29" s="673"/>
      <c r="AD29" s="674" t="s">
        <v>113</v>
      </c>
      <c r="AE29" s="674"/>
      <c r="AF29" s="674"/>
      <c r="AG29" s="674"/>
      <c r="AH29" s="674"/>
      <c r="AI29" s="674"/>
      <c r="AJ29" s="674"/>
      <c r="AK29" s="674"/>
      <c r="AL29" s="643" t="s">
        <v>113</v>
      </c>
      <c r="AM29" s="675"/>
      <c r="AN29" s="675"/>
      <c r="AO29" s="676"/>
      <c r="AP29" s="680" t="s">
        <v>206</v>
      </c>
      <c r="AQ29" s="681"/>
      <c r="AR29" s="681"/>
      <c r="AS29" s="681"/>
      <c r="AT29" s="681"/>
      <c r="AU29" s="681"/>
      <c r="AV29" s="681"/>
      <c r="AW29" s="681"/>
      <c r="AX29" s="681"/>
      <c r="AY29" s="681"/>
      <c r="AZ29" s="681"/>
      <c r="BA29" s="681"/>
      <c r="BB29" s="681"/>
      <c r="BC29" s="681"/>
      <c r="BD29" s="681"/>
      <c r="BE29" s="681"/>
      <c r="BF29" s="682"/>
      <c r="BG29" s="680" t="s">
        <v>288</v>
      </c>
      <c r="BH29" s="696"/>
      <c r="BI29" s="696"/>
      <c r="BJ29" s="696"/>
      <c r="BK29" s="696"/>
      <c r="BL29" s="696"/>
      <c r="BM29" s="696"/>
      <c r="BN29" s="696"/>
      <c r="BO29" s="696"/>
      <c r="BP29" s="696"/>
      <c r="BQ29" s="697"/>
      <c r="BR29" s="680" t="s">
        <v>289</v>
      </c>
      <c r="BS29" s="696"/>
      <c r="BT29" s="696"/>
      <c r="BU29" s="696"/>
      <c r="BV29" s="696"/>
      <c r="BW29" s="696"/>
      <c r="BX29" s="696"/>
      <c r="BY29" s="696"/>
      <c r="BZ29" s="696"/>
      <c r="CA29" s="696"/>
      <c r="CB29" s="697"/>
      <c r="CD29" s="690" t="s">
        <v>290</v>
      </c>
      <c r="CE29" s="691"/>
      <c r="CF29" s="657" t="s">
        <v>58</v>
      </c>
      <c r="CG29" s="654"/>
      <c r="CH29" s="654"/>
      <c r="CI29" s="654"/>
      <c r="CJ29" s="654"/>
      <c r="CK29" s="654"/>
      <c r="CL29" s="654"/>
      <c r="CM29" s="654"/>
      <c r="CN29" s="654"/>
      <c r="CO29" s="654"/>
      <c r="CP29" s="654"/>
      <c r="CQ29" s="655"/>
      <c r="CR29" s="620">
        <v>1294248</v>
      </c>
      <c r="CS29" s="639"/>
      <c r="CT29" s="639"/>
      <c r="CU29" s="639"/>
      <c r="CV29" s="639"/>
      <c r="CW29" s="639"/>
      <c r="CX29" s="639"/>
      <c r="CY29" s="640"/>
      <c r="CZ29" s="623">
        <v>16</v>
      </c>
      <c r="DA29" s="641"/>
      <c r="DB29" s="641"/>
      <c r="DC29" s="642"/>
      <c r="DD29" s="626">
        <v>1235179</v>
      </c>
      <c r="DE29" s="639"/>
      <c r="DF29" s="639"/>
      <c r="DG29" s="639"/>
      <c r="DH29" s="639"/>
      <c r="DI29" s="639"/>
      <c r="DJ29" s="639"/>
      <c r="DK29" s="640"/>
      <c r="DL29" s="626">
        <v>1021616</v>
      </c>
      <c r="DM29" s="639"/>
      <c r="DN29" s="639"/>
      <c r="DO29" s="639"/>
      <c r="DP29" s="639"/>
      <c r="DQ29" s="639"/>
      <c r="DR29" s="639"/>
      <c r="DS29" s="639"/>
      <c r="DT29" s="639"/>
      <c r="DU29" s="639"/>
      <c r="DV29" s="640"/>
      <c r="DW29" s="643">
        <v>24.5</v>
      </c>
      <c r="DX29" s="644"/>
      <c r="DY29" s="644"/>
      <c r="DZ29" s="644"/>
      <c r="EA29" s="644"/>
      <c r="EB29" s="644"/>
      <c r="EC29" s="645"/>
    </row>
    <row r="30" spans="2:133" ht="11.25" customHeight="1" x14ac:dyDescent="0.15">
      <c r="B30" s="617" t="s">
        <v>291</v>
      </c>
      <c r="C30" s="618"/>
      <c r="D30" s="618"/>
      <c r="E30" s="618"/>
      <c r="F30" s="618"/>
      <c r="G30" s="618"/>
      <c r="H30" s="618"/>
      <c r="I30" s="618"/>
      <c r="J30" s="618"/>
      <c r="K30" s="618"/>
      <c r="L30" s="618"/>
      <c r="M30" s="618"/>
      <c r="N30" s="618"/>
      <c r="O30" s="618"/>
      <c r="P30" s="618"/>
      <c r="Q30" s="619"/>
      <c r="R30" s="620">
        <v>155394</v>
      </c>
      <c r="S30" s="621"/>
      <c r="T30" s="621"/>
      <c r="U30" s="621"/>
      <c r="V30" s="621"/>
      <c r="W30" s="621"/>
      <c r="X30" s="621"/>
      <c r="Y30" s="622"/>
      <c r="Z30" s="673">
        <v>1.9</v>
      </c>
      <c r="AA30" s="673"/>
      <c r="AB30" s="673"/>
      <c r="AC30" s="673"/>
      <c r="AD30" s="674" t="s">
        <v>113</v>
      </c>
      <c r="AE30" s="674"/>
      <c r="AF30" s="674"/>
      <c r="AG30" s="674"/>
      <c r="AH30" s="674"/>
      <c r="AI30" s="674"/>
      <c r="AJ30" s="674"/>
      <c r="AK30" s="674"/>
      <c r="AL30" s="643" t="s">
        <v>113</v>
      </c>
      <c r="AM30" s="675"/>
      <c r="AN30" s="675"/>
      <c r="AO30" s="676"/>
      <c r="AP30" s="698" t="s">
        <v>292</v>
      </c>
      <c r="AQ30" s="699"/>
      <c r="AR30" s="699"/>
      <c r="AS30" s="699"/>
      <c r="AT30" s="704" t="s">
        <v>293</v>
      </c>
      <c r="AU30" s="184"/>
      <c r="AV30" s="184"/>
      <c r="AW30" s="184"/>
      <c r="AX30" s="707" t="s">
        <v>172</v>
      </c>
      <c r="AY30" s="708"/>
      <c r="AZ30" s="708"/>
      <c r="BA30" s="708"/>
      <c r="BB30" s="708"/>
      <c r="BC30" s="708"/>
      <c r="BD30" s="708"/>
      <c r="BE30" s="708"/>
      <c r="BF30" s="709"/>
      <c r="BG30" s="686">
        <v>99.2</v>
      </c>
      <c r="BH30" s="687"/>
      <c r="BI30" s="687"/>
      <c r="BJ30" s="687"/>
      <c r="BK30" s="687"/>
      <c r="BL30" s="687"/>
      <c r="BM30" s="688">
        <v>97.8</v>
      </c>
      <c r="BN30" s="687"/>
      <c r="BO30" s="687"/>
      <c r="BP30" s="687"/>
      <c r="BQ30" s="689"/>
      <c r="BR30" s="686">
        <v>99</v>
      </c>
      <c r="BS30" s="687"/>
      <c r="BT30" s="687"/>
      <c r="BU30" s="687"/>
      <c r="BV30" s="687"/>
      <c r="BW30" s="687"/>
      <c r="BX30" s="688">
        <v>97.6</v>
      </c>
      <c r="BY30" s="687"/>
      <c r="BZ30" s="687"/>
      <c r="CA30" s="687"/>
      <c r="CB30" s="689"/>
      <c r="CD30" s="692"/>
      <c r="CE30" s="693"/>
      <c r="CF30" s="657" t="s">
        <v>294</v>
      </c>
      <c r="CG30" s="654"/>
      <c r="CH30" s="654"/>
      <c r="CI30" s="654"/>
      <c r="CJ30" s="654"/>
      <c r="CK30" s="654"/>
      <c r="CL30" s="654"/>
      <c r="CM30" s="654"/>
      <c r="CN30" s="654"/>
      <c r="CO30" s="654"/>
      <c r="CP30" s="654"/>
      <c r="CQ30" s="655"/>
      <c r="CR30" s="620">
        <v>1225304</v>
      </c>
      <c r="CS30" s="621"/>
      <c r="CT30" s="621"/>
      <c r="CU30" s="621"/>
      <c r="CV30" s="621"/>
      <c r="CW30" s="621"/>
      <c r="CX30" s="621"/>
      <c r="CY30" s="622"/>
      <c r="CZ30" s="623">
        <v>15.1</v>
      </c>
      <c r="DA30" s="641"/>
      <c r="DB30" s="641"/>
      <c r="DC30" s="642"/>
      <c r="DD30" s="626">
        <v>1166235</v>
      </c>
      <c r="DE30" s="621"/>
      <c r="DF30" s="621"/>
      <c r="DG30" s="621"/>
      <c r="DH30" s="621"/>
      <c r="DI30" s="621"/>
      <c r="DJ30" s="621"/>
      <c r="DK30" s="622"/>
      <c r="DL30" s="626">
        <v>952672</v>
      </c>
      <c r="DM30" s="621"/>
      <c r="DN30" s="621"/>
      <c r="DO30" s="621"/>
      <c r="DP30" s="621"/>
      <c r="DQ30" s="621"/>
      <c r="DR30" s="621"/>
      <c r="DS30" s="621"/>
      <c r="DT30" s="621"/>
      <c r="DU30" s="621"/>
      <c r="DV30" s="622"/>
      <c r="DW30" s="643">
        <v>22.9</v>
      </c>
      <c r="DX30" s="644"/>
      <c r="DY30" s="644"/>
      <c r="DZ30" s="644"/>
      <c r="EA30" s="644"/>
      <c r="EB30" s="644"/>
      <c r="EC30" s="645"/>
    </row>
    <row r="31" spans="2:133" ht="11.25" customHeight="1" x14ac:dyDescent="0.15">
      <c r="B31" s="617" t="s">
        <v>295</v>
      </c>
      <c r="C31" s="618"/>
      <c r="D31" s="618"/>
      <c r="E31" s="618"/>
      <c r="F31" s="618"/>
      <c r="G31" s="618"/>
      <c r="H31" s="618"/>
      <c r="I31" s="618"/>
      <c r="J31" s="618"/>
      <c r="K31" s="618"/>
      <c r="L31" s="618"/>
      <c r="M31" s="618"/>
      <c r="N31" s="618"/>
      <c r="O31" s="618"/>
      <c r="P31" s="618"/>
      <c r="Q31" s="619"/>
      <c r="R31" s="620">
        <v>156935</v>
      </c>
      <c r="S31" s="621"/>
      <c r="T31" s="621"/>
      <c r="U31" s="621"/>
      <c r="V31" s="621"/>
      <c r="W31" s="621"/>
      <c r="X31" s="621"/>
      <c r="Y31" s="622"/>
      <c r="Z31" s="673">
        <v>1.9</v>
      </c>
      <c r="AA31" s="673"/>
      <c r="AB31" s="673"/>
      <c r="AC31" s="673"/>
      <c r="AD31" s="674" t="s">
        <v>113</v>
      </c>
      <c r="AE31" s="674"/>
      <c r="AF31" s="674"/>
      <c r="AG31" s="674"/>
      <c r="AH31" s="674"/>
      <c r="AI31" s="674"/>
      <c r="AJ31" s="674"/>
      <c r="AK31" s="674"/>
      <c r="AL31" s="643" t="s">
        <v>113</v>
      </c>
      <c r="AM31" s="675"/>
      <c r="AN31" s="675"/>
      <c r="AO31" s="676"/>
      <c r="AP31" s="700"/>
      <c r="AQ31" s="701"/>
      <c r="AR31" s="701"/>
      <c r="AS31" s="701"/>
      <c r="AT31" s="705"/>
      <c r="AU31" s="183" t="s">
        <v>296</v>
      </c>
      <c r="AV31" s="183"/>
      <c r="AW31" s="183"/>
      <c r="AX31" s="617" t="s">
        <v>297</v>
      </c>
      <c r="AY31" s="618"/>
      <c r="AZ31" s="618"/>
      <c r="BA31" s="618"/>
      <c r="BB31" s="618"/>
      <c r="BC31" s="618"/>
      <c r="BD31" s="618"/>
      <c r="BE31" s="618"/>
      <c r="BF31" s="619"/>
      <c r="BG31" s="684">
        <v>99.3</v>
      </c>
      <c r="BH31" s="639"/>
      <c r="BI31" s="639"/>
      <c r="BJ31" s="639"/>
      <c r="BK31" s="639"/>
      <c r="BL31" s="639"/>
      <c r="BM31" s="675">
        <v>98.4</v>
      </c>
      <c r="BN31" s="685"/>
      <c r="BO31" s="685"/>
      <c r="BP31" s="685"/>
      <c r="BQ31" s="649"/>
      <c r="BR31" s="684">
        <v>99</v>
      </c>
      <c r="BS31" s="639"/>
      <c r="BT31" s="639"/>
      <c r="BU31" s="639"/>
      <c r="BV31" s="639"/>
      <c r="BW31" s="639"/>
      <c r="BX31" s="675">
        <v>98</v>
      </c>
      <c r="BY31" s="685"/>
      <c r="BZ31" s="685"/>
      <c r="CA31" s="685"/>
      <c r="CB31" s="649"/>
      <c r="CD31" s="692"/>
      <c r="CE31" s="693"/>
      <c r="CF31" s="657" t="s">
        <v>298</v>
      </c>
      <c r="CG31" s="654"/>
      <c r="CH31" s="654"/>
      <c r="CI31" s="654"/>
      <c r="CJ31" s="654"/>
      <c r="CK31" s="654"/>
      <c r="CL31" s="654"/>
      <c r="CM31" s="654"/>
      <c r="CN31" s="654"/>
      <c r="CO31" s="654"/>
      <c r="CP31" s="654"/>
      <c r="CQ31" s="655"/>
      <c r="CR31" s="620">
        <v>68944</v>
      </c>
      <c r="CS31" s="639"/>
      <c r="CT31" s="639"/>
      <c r="CU31" s="639"/>
      <c r="CV31" s="639"/>
      <c r="CW31" s="639"/>
      <c r="CX31" s="639"/>
      <c r="CY31" s="640"/>
      <c r="CZ31" s="623">
        <v>0.9</v>
      </c>
      <c r="DA31" s="641"/>
      <c r="DB31" s="641"/>
      <c r="DC31" s="642"/>
      <c r="DD31" s="626">
        <v>68944</v>
      </c>
      <c r="DE31" s="639"/>
      <c r="DF31" s="639"/>
      <c r="DG31" s="639"/>
      <c r="DH31" s="639"/>
      <c r="DI31" s="639"/>
      <c r="DJ31" s="639"/>
      <c r="DK31" s="640"/>
      <c r="DL31" s="626">
        <v>68944</v>
      </c>
      <c r="DM31" s="639"/>
      <c r="DN31" s="639"/>
      <c r="DO31" s="639"/>
      <c r="DP31" s="639"/>
      <c r="DQ31" s="639"/>
      <c r="DR31" s="639"/>
      <c r="DS31" s="639"/>
      <c r="DT31" s="639"/>
      <c r="DU31" s="639"/>
      <c r="DV31" s="640"/>
      <c r="DW31" s="643">
        <v>1.7</v>
      </c>
      <c r="DX31" s="644"/>
      <c r="DY31" s="644"/>
      <c r="DZ31" s="644"/>
      <c r="EA31" s="644"/>
      <c r="EB31" s="644"/>
      <c r="EC31" s="645"/>
    </row>
    <row r="32" spans="2:133" ht="11.25" customHeight="1" x14ac:dyDescent="0.15">
      <c r="B32" s="617" t="s">
        <v>299</v>
      </c>
      <c r="C32" s="618"/>
      <c r="D32" s="618"/>
      <c r="E32" s="618"/>
      <c r="F32" s="618"/>
      <c r="G32" s="618"/>
      <c r="H32" s="618"/>
      <c r="I32" s="618"/>
      <c r="J32" s="618"/>
      <c r="K32" s="618"/>
      <c r="L32" s="618"/>
      <c r="M32" s="618"/>
      <c r="N32" s="618"/>
      <c r="O32" s="618"/>
      <c r="P32" s="618"/>
      <c r="Q32" s="619"/>
      <c r="R32" s="620">
        <v>177989</v>
      </c>
      <c r="S32" s="621"/>
      <c r="T32" s="621"/>
      <c r="U32" s="621"/>
      <c r="V32" s="621"/>
      <c r="W32" s="621"/>
      <c r="X32" s="621"/>
      <c r="Y32" s="622"/>
      <c r="Z32" s="673">
        <v>2.2000000000000002</v>
      </c>
      <c r="AA32" s="673"/>
      <c r="AB32" s="673"/>
      <c r="AC32" s="673"/>
      <c r="AD32" s="674">
        <v>2858</v>
      </c>
      <c r="AE32" s="674"/>
      <c r="AF32" s="674"/>
      <c r="AG32" s="674"/>
      <c r="AH32" s="674"/>
      <c r="AI32" s="674"/>
      <c r="AJ32" s="674"/>
      <c r="AK32" s="674"/>
      <c r="AL32" s="643">
        <v>0.1</v>
      </c>
      <c r="AM32" s="675"/>
      <c r="AN32" s="675"/>
      <c r="AO32" s="676"/>
      <c r="AP32" s="702"/>
      <c r="AQ32" s="703"/>
      <c r="AR32" s="703"/>
      <c r="AS32" s="703"/>
      <c r="AT32" s="706"/>
      <c r="AU32" s="185"/>
      <c r="AV32" s="185"/>
      <c r="AW32" s="185"/>
      <c r="AX32" s="601" t="s">
        <v>300</v>
      </c>
      <c r="AY32" s="602"/>
      <c r="AZ32" s="602"/>
      <c r="BA32" s="602"/>
      <c r="BB32" s="602"/>
      <c r="BC32" s="602"/>
      <c r="BD32" s="602"/>
      <c r="BE32" s="602"/>
      <c r="BF32" s="603"/>
      <c r="BG32" s="683">
        <v>99.1</v>
      </c>
      <c r="BH32" s="605"/>
      <c r="BI32" s="605"/>
      <c r="BJ32" s="605"/>
      <c r="BK32" s="605"/>
      <c r="BL32" s="605"/>
      <c r="BM32" s="668">
        <v>97.4</v>
      </c>
      <c r="BN32" s="605"/>
      <c r="BO32" s="605"/>
      <c r="BP32" s="605"/>
      <c r="BQ32" s="662"/>
      <c r="BR32" s="683">
        <v>99</v>
      </c>
      <c r="BS32" s="605"/>
      <c r="BT32" s="605"/>
      <c r="BU32" s="605"/>
      <c r="BV32" s="605"/>
      <c r="BW32" s="605"/>
      <c r="BX32" s="668">
        <v>97.2</v>
      </c>
      <c r="BY32" s="605"/>
      <c r="BZ32" s="605"/>
      <c r="CA32" s="605"/>
      <c r="CB32" s="662"/>
      <c r="CD32" s="694"/>
      <c r="CE32" s="695"/>
      <c r="CF32" s="657" t="s">
        <v>301</v>
      </c>
      <c r="CG32" s="654"/>
      <c r="CH32" s="654"/>
      <c r="CI32" s="654"/>
      <c r="CJ32" s="654"/>
      <c r="CK32" s="654"/>
      <c r="CL32" s="654"/>
      <c r="CM32" s="654"/>
      <c r="CN32" s="654"/>
      <c r="CO32" s="654"/>
      <c r="CP32" s="654"/>
      <c r="CQ32" s="655"/>
      <c r="CR32" s="620">
        <v>1556</v>
      </c>
      <c r="CS32" s="621"/>
      <c r="CT32" s="621"/>
      <c r="CU32" s="621"/>
      <c r="CV32" s="621"/>
      <c r="CW32" s="621"/>
      <c r="CX32" s="621"/>
      <c r="CY32" s="622"/>
      <c r="CZ32" s="623">
        <v>0</v>
      </c>
      <c r="DA32" s="641"/>
      <c r="DB32" s="641"/>
      <c r="DC32" s="642"/>
      <c r="DD32" s="626">
        <v>1556</v>
      </c>
      <c r="DE32" s="621"/>
      <c r="DF32" s="621"/>
      <c r="DG32" s="621"/>
      <c r="DH32" s="621"/>
      <c r="DI32" s="621"/>
      <c r="DJ32" s="621"/>
      <c r="DK32" s="622"/>
      <c r="DL32" s="626">
        <v>1556</v>
      </c>
      <c r="DM32" s="621"/>
      <c r="DN32" s="621"/>
      <c r="DO32" s="621"/>
      <c r="DP32" s="621"/>
      <c r="DQ32" s="621"/>
      <c r="DR32" s="621"/>
      <c r="DS32" s="621"/>
      <c r="DT32" s="621"/>
      <c r="DU32" s="621"/>
      <c r="DV32" s="622"/>
      <c r="DW32" s="643">
        <v>0</v>
      </c>
      <c r="DX32" s="644"/>
      <c r="DY32" s="644"/>
      <c r="DZ32" s="644"/>
      <c r="EA32" s="644"/>
      <c r="EB32" s="644"/>
      <c r="EC32" s="645"/>
    </row>
    <row r="33" spans="2:133" ht="11.25" customHeight="1" x14ac:dyDescent="0.15">
      <c r="B33" s="617" t="s">
        <v>302</v>
      </c>
      <c r="C33" s="618"/>
      <c r="D33" s="618"/>
      <c r="E33" s="618"/>
      <c r="F33" s="618"/>
      <c r="G33" s="618"/>
      <c r="H33" s="618"/>
      <c r="I33" s="618"/>
      <c r="J33" s="618"/>
      <c r="K33" s="618"/>
      <c r="L33" s="618"/>
      <c r="M33" s="618"/>
      <c r="N33" s="618"/>
      <c r="O33" s="618"/>
      <c r="P33" s="618"/>
      <c r="Q33" s="619"/>
      <c r="R33" s="620">
        <v>1641300</v>
      </c>
      <c r="S33" s="621"/>
      <c r="T33" s="621"/>
      <c r="U33" s="621"/>
      <c r="V33" s="621"/>
      <c r="W33" s="621"/>
      <c r="X33" s="621"/>
      <c r="Y33" s="622"/>
      <c r="Z33" s="673">
        <v>20</v>
      </c>
      <c r="AA33" s="673"/>
      <c r="AB33" s="673"/>
      <c r="AC33" s="673"/>
      <c r="AD33" s="674" t="s">
        <v>113</v>
      </c>
      <c r="AE33" s="674"/>
      <c r="AF33" s="674"/>
      <c r="AG33" s="674"/>
      <c r="AH33" s="674"/>
      <c r="AI33" s="674"/>
      <c r="AJ33" s="674"/>
      <c r="AK33" s="674"/>
      <c r="AL33" s="643" t="s">
        <v>113</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303</v>
      </c>
      <c r="CE33" s="654"/>
      <c r="CF33" s="654"/>
      <c r="CG33" s="654"/>
      <c r="CH33" s="654"/>
      <c r="CI33" s="654"/>
      <c r="CJ33" s="654"/>
      <c r="CK33" s="654"/>
      <c r="CL33" s="654"/>
      <c r="CM33" s="654"/>
      <c r="CN33" s="654"/>
      <c r="CO33" s="654"/>
      <c r="CP33" s="654"/>
      <c r="CQ33" s="655"/>
      <c r="CR33" s="620">
        <v>3260295</v>
      </c>
      <c r="CS33" s="639"/>
      <c r="CT33" s="639"/>
      <c r="CU33" s="639"/>
      <c r="CV33" s="639"/>
      <c r="CW33" s="639"/>
      <c r="CX33" s="639"/>
      <c r="CY33" s="640"/>
      <c r="CZ33" s="623">
        <v>40.299999999999997</v>
      </c>
      <c r="DA33" s="641"/>
      <c r="DB33" s="641"/>
      <c r="DC33" s="642"/>
      <c r="DD33" s="626">
        <v>2389237</v>
      </c>
      <c r="DE33" s="639"/>
      <c r="DF33" s="639"/>
      <c r="DG33" s="639"/>
      <c r="DH33" s="639"/>
      <c r="DI33" s="639"/>
      <c r="DJ33" s="639"/>
      <c r="DK33" s="640"/>
      <c r="DL33" s="626">
        <v>1855726</v>
      </c>
      <c r="DM33" s="639"/>
      <c r="DN33" s="639"/>
      <c r="DO33" s="639"/>
      <c r="DP33" s="639"/>
      <c r="DQ33" s="639"/>
      <c r="DR33" s="639"/>
      <c r="DS33" s="639"/>
      <c r="DT33" s="639"/>
      <c r="DU33" s="639"/>
      <c r="DV33" s="640"/>
      <c r="DW33" s="643">
        <v>44.5</v>
      </c>
      <c r="DX33" s="644"/>
      <c r="DY33" s="644"/>
      <c r="DZ33" s="644"/>
      <c r="EA33" s="644"/>
      <c r="EB33" s="644"/>
      <c r="EC33" s="645"/>
    </row>
    <row r="34" spans="2:133" ht="11.25" customHeight="1" x14ac:dyDescent="0.15">
      <c r="B34" s="617" t="s">
        <v>304</v>
      </c>
      <c r="C34" s="618"/>
      <c r="D34" s="618"/>
      <c r="E34" s="618"/>
      <c r="F34" s="618"/>
      <c r="G34" s="618"/>
      <c r="H34" s="618"/>
      <c r="I34" s="618"/>
      <c r="J34" s="618"/>
      <c r="K34" s="618"/>
      <c r="L34" s="618"/>
      <c r="M34" s="618"/>
      <c r="N34" s="618"/>
      <c r="O34" s="618"/>
      <c r="P34" s="618"/>
      <c r="Q34" s="619"/>
      <c r="R34" s="620" t="s">
        <v>113</v>
      </c>
      <c r="S34" s="621"/>
      <c r="T34" s="621"/>
      <c r="U34" s="621"/>
      <c r="V34" s="621"/>
      <c r="W34" s="621"/>
      <c r="X34" s="621"/>
      <c r="Y34" s="622"/>
      <c r="Z34" s="673" t="s">
        <v>113</v>
      </c>
      <c r="AA34" s="673"/>
      <c r="AB34" s="673"/>
      <c r="AC34" s="673"/>
      <c r="AD34" s="674" t="s">
        <v>113</v>
      </c>
      <c r="AE34" s="674"/>
      <c r="AF34" s="674"/>
      <c r="AG34" s="674"/>
      <c r="AH34" s="674"/>
      <c r="AI34" s="674"/>
      <c r="AJ34" s="674"/>
      <c r="AK34" s="674"/>
      <c r="AL34" s="643" t="s">
        <v>113</v>
      </c>
      <c r="AM34" s="675"/>
      <c r="AN34" s="675"/>
      <c r="AO34" s="676"/>
      <c r="AP34" s="188"/>
      <c r="AQ34" s="680" t="s">
        <v>305</v>
      </c>
      <c r="AR34" s="681"/>
      <c r="AS34" s="681"/>
      <c r="AT34" s="681"/>
      <c r="AU34" s="681"/>
      <c r="AV34" s="681"/>
      <c r="AW34" s="681"/>
      <c r="AX34" s="681"/>
      <c r="AY34" s="681"/>
      <c r="AZ34" s="681"/>
      <c r="BA34" s="681"/>
      <c r="BB34" s="681"/>
      <c r="BC34" s="681"/>
      <c r="BD34" s="681"/>
      <c r="BE34" s="681"/>
      <c r="BF34" s="682"/>
      <c r="BG34" s="680" t="s">
        <v>306</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307</v>
      </c>
      <c r="CE34" s="654"/>
      <c r="CF34" s="654"/>
      <c r="CG34" s="654"/>
      <c r="CH34" s="654"/>
      <c r="CI34" s="654"/>
      <c r="CJ34" s="654"/>
      <c r="CK34" s="654"/>
      <c r="CL34" s="654"/>
      <c r="CM34" s="654"/>
      <c r="CN34" s="654"/>
      <c r="CO34" s="654"/>
      <c r="CP34" s="654"/>
      <c r="CQ34" s="655"/>
      <c r="CR34" s="620">
        <v>901473</v>
      </c>
      <c r="CS34" s="621"/>
      <c r="CT34" s="621"/>
      <c r="CU34" s="621"/>
      <c r="CV34" s="621"/>
      <c r="CW34" s="621"/>
      <c r="CX34" s="621"/>
      <c r="CY34" s="622"/>
      <c r="CZ34" s="623">
        <v>11.1</v>
      </c>
      <c r="DA34" s="641"/>
      <c r="DB34" s="641"/>
      <c r="DC34" s="642"/>
      <c r="DD34" s="626">
        <v>671615</v>
      </c>
      <c r="DE34" s="621"/>
      <c r="DF34" s="621"/>
      <c r="DG34" s="621"/>
      <c r="DH34" s="621"/>
      <c r="DI34" s="621"/>
      <c r="DJ34" s="621"/>
      <c r="DK34" s="622"/>
      <c r="DL34" s="626">
        <v>403382</v>
      </c>
      <c r="DM34" s="621"/>
      <c r="DN34" s="621"/>
      <c r="DO34" s="621"/>
      <c r="DP34" s="621"/>
      <c r="DQ34" s="621"/>
      <c r="DR34" s="621"/>
      <c r="DS34" s="621"/>
      <c r="DT34" s="621"/>
      <c r="DU34" s="621"/>
      <c r="DV34" s="622"/>
      <c r="DW34" s="643">
        <v>9.6999999999999993</v>
      </c>
      <c r="DX34" s="644"/>
      <c r="DY34" s="644"/>
      <c r="DZ34" s="644"/>
      <c r="EA34" s="644"/>
      <c r="EB34" s="644"/>
      <c r="EC34" s="645"/>
    </row>
    <row r="35" spans="2:133" ht="11.25" customHeight="1" x14ac:dyDescent="0.15">
      <c r="B35" s="617" t="s">
        <v>308</v>
      </c>
      <c r="C35" s="618"/>
      <c r="D35" s="618"/>
      <c r="E35" s="618"/>
      <c r="F35" s="618"/>
      <c r="G35" s="618"/>
      <c r="H35" s="618"/>
      <c r="I35" s="618"/>
      <c r="J35" s="618"/>
      <c r="K35" s="618"/>
      <c r="L35" s="618"/>
      <c r="M35" s="618"/>
      <c r="N35" s="618"/>
      <c r="O35" s="618"/>
      <c r="P35" s="618"/>
      <c r="Q35" s="619"/>
      <c r="R35" s="620">
        <v>151600</v>
      </c>
      <c r="S35" s="621"/>
      <c r="T35" s="621"/>
      <c r="U35" s="621"/>
      <c r="V35" s="621"/>
      <c r="W35" s="621"/>
      <c r="X35" s="621"/>
      <c r="Y35" s="622"/>
      <c r="Z35" s="673">
        <v>1.8</v>
      </c>
      <c r="AA35" s="673"/>
      <c r="AB35" s="673"/>
      <c r="AC35" s="673"/>
      <c r="AD35" s="674" t="s">
        <v>113</v>
      </c>
      <c r="AE35" s="674"/>
      <c r="AF35" s="674"/>
      <c r="AG35" s="674"/>
      <c r="AH35" s="674"/>
      <c r="AI35" s="674"/>
      <c r="AJ35" s="674"/>
      <c r="AK35" s="674"/>
      <c r="AL35" s="643" t="s">
        <v>113</v>
      </c>
      <c r="AM35" s="675"/>
      <c r="AN35" s="675"/>
      <c r="AO35" s="676"/>
      <c r="AP35" s="188"/>
      <c r="AQ35" s="677" t="s">
        <v>309</v>
      </c>
      <c r="AR35" s="678"/>
      <c r="AS35" s="678"/>
      <c r="AT35" s="678"/>
      <c r="AU35" s="678"/>
      <c r="AV35" s="678"/>
      <c r="AW35" s="678"/>
      <c r="AX35" s="678"/>
      <c r="AY35" s="679"/>
      <c r="AZ35" s="670">
        <v>959331</v>
      </c>
      <c r="BA35" s="671"/>
      <c r="BB35" s="671"/>
      <c r="BC35" s="671"/>
      <c r="BD35" s="671"/>
      <c r="BE35" s="671"/>
      <c r="BF35" s="672"/>
      <c r="BG35" s="677" t="s">
        <v>310</v>
      </c>
      <c r="BH35" s="678"/>
      <c r="BI35" s="678"/>
      <c r="BJ35" s="678"/>
      <c r="BK35" s="678"/>
      <c r="BL35" s="678"/>
      <c r="BM35" s="678"/>
      <c r="BN35" s="678"/>
      <c r="BO35" s="678"/>
      <c r="BP35" s="678"/>
      <c r="BQ35" s="678"/>
      <c r="BR35" s="678"/>
      <c r="BS35" s="678"/>
      <c r="BT35" s="678"/>
      <c r="BU35" s="679"/>
      <c r="BV35" s="670">
        <v>537</v>
      </c>
      <c r="BW35" s="671"/>
      <c r="BX35" s="671"/>
      <c r="BY35" s="671"/>
      <c r="BZ35" s="671"/>
      <c r="CA35" s="671"/>
      <c r="CB35" s="672"/>
      <c r="CD35" s="657" t="s">
        <v>311</v>
      </c>
      <c r="CE35" s="654"/>
      <c r="CF35" s="654"/>
      <c r="CG35" s="654"/>
      <c r="CH35" s="654"/>
      <c r="CI35" s="654"/>
      <c r="CJ35" s="654"/>
      <c r="CK35" s="654"/>
      <c r="CL35" s="654"/>
      <c r="CM35" s="654"/>
      <c r="CN35" s="654"/>
      <c r="CO35" s="654"/>
      <c r="CP35" s="654"/>
      <c r="CQ35" s="655"/>
      <c r="CR35" s="620">
        <v>139693</v>
      </c>
      <c r="CS35" s="639"/>
      <c r="CT35" s="639"/>
      <c r="CU35" s="639"/>
      <c r="CV35" s="639"/>
      <c r="CW35" s="639"/>
      <c r="CX35" s="639"/>
      <c r="CY35" s="640"/>
      <c r="CZ35" s="623">
        <v>1.7</v>
      </c>
      <c r="DA35" s="641"/>
      <c r="DB35" s="641"/>
      <c r="DC35" s="642"/>
      <c r="DD35" s="626">
        <v>107447</v>
      </c>
      <c r="DE35" s="639"/>
      <c r="DF35" s="639"/>
      <c r="DG35" s="639"/>
      <c r="DH35" s="639"/>
      <c r="DI35" s="639"/>
      <c r="DJ35" s="639"/>
      <c r="DK35" s="640"/>
      <c r="DL35" s="626">
        <v>73574</v>
      </c>
      <c r="DM35" s="639"/>
      <c r="DN35" s="639"/>
      <c r="DO35" s="639"/>
      <c r="DP35" s="639"/>
      <c r="DQ35" s="639"/>
      <c r="DR35" s="639"/>
      <c r="DS35" s="639"/>
      <c r="DT35" s="639"/>
      <c r="DU35" s="639"/>
      <c r="DV35" s="640"/>
      <c r="DW35" s="643">
        <v>1.8</v>
      </c>
      <c r="DX35" s="644"/>
      <c r="DY35" s="644"/>
      <c r="DZ35" s="644"/>
      <c r="EA35" s="644"/>
      <c r="EB35" s="644"/>
      <c r="EC35" s="645"/>
    </row>
    <row r="36" spans="2:133" ht="11.25" customHeight="1" x14ac:dyDescent="0.15">
      <c r="B36" s="601" t="s">
        <v>312</v>
      </c>
      <c r="C36" s="602"/>
      <c r="D36" s="602"/>
      <c r="E36" s="602"/>
      <c r="F36" s="602"/>
      <c r="G36" s="602"/>
      <c r="H36" s="602"/>
      <c r="I36" s="602"/>
      <c r="J36" s="602"/>
      <c r="K36" s="602"/>
      <c r="L36" s="602"/>
      <c r="M36" s="602"/>
      <c r="N36" s="602"/>
      <c r="O36" s="602"/>
      <c r="P36" s="602"/>
      <c r="Q36" s="603"/>
      <c r="R36" s="604">
        <v>8210290</v>
      </c>
      <c r="S36" s="661"/>
      <c r="T36" s="661"/>
      <c r="U36" s="661"/>
      <c r="V36" s="661"/>
      <c r="W36" s="661"/>
      <c r="X36" s="661"/>
      <c r="Y36" s="664"/>
      <c r="Z36" s="665">
        <v>100</v>
      </c>
      <c r="AA36" s="665"/>
      <c r="AB36" s="665"/>
      <c r="AC36" s="665"/>
      <c r="AD36" s="666">
        <v>4014847</v>
      </c>
      <c r="AE36" s="666"/>
      <c r="AF36" s="666"/>
      <c r="AG36" s="666"/>
      <c r="AH36" s="666"/>
      <c r="AI36" s="666"/>
      <c r="AJ36" s="666"/>
      <c r="AK36" s="666"/>
      <c r="AL36" s="667">
        <v>100</v>
      </c>
      <c r="AM36" s="668"/>
      <c r="AN36" s="668"/>
      <c r="AO36" s="669"/>
      <c r="AQ36" s="646" t="s">
        <v>313</v>
      </c>
      <c r="AR36" s="647"/>
      <c r="AS36" s="647"/>
      <c r="AT36" s="647"/>
      <c r="AU36" s="647"/>
      <c r="AV36" s="647"/>
      <c r="AW36" s="647"/>
      <c r="AX36" s="647"/>
      <c r="AY36" s="648"/>
      <c r="AZ36" s="620">
        <v>317574</v>
      </c>
      <c r="BA36" s="621"/>
      <c r="BB36" s="621"/>
      <c r="BC36" s="621"/>
      <c r="BD36" s="639"/>
      <c r="BE36" s="639"/>
      <c r="BF36" s="649"/>
      <c r="BG36" s="657" t="s">
        <v>314</v>
      </c>
      <c r="BH36" s="654"/>
      <c r="BI36" s="654"/>
      <c r="BJ36" s="654"/>
      <c r="BK36" s="654"/>
      <c r="BL36" s="654"/>
      <c r="BM36" s="654"/>
      <c r="BN36" s="654"/>
      <c r="BO36" s="654"/>
      <c r="BP36" s="654"/>
      <c r="BQ36" s="654"/>
      <c r="BR36" s="654"/>
      <c r="BS36" s="654"/>
      <c r="BT36" s="654"/>
      <c r="BU36" s="655"/>
      <c r="BV36" s="620">
        <v>-32891</v>
      </c>
      <c r="BW36" s="621"/>
      <c r="BX36" s="621"/>
      <c r="BY36" s="621"/>
      <c r="BZ36" s="621"/>
      <c r="CA36" s="621"/>
      <c r="CB36" s="656"/>
      <c r="CD36" s="657" t="s">
        <v>315</v>
      </c>
      <c r="CE36" s="654"/>
      <c r="CF36" s="654"/>
      <c r="CG36" s="654"/>
      <c r="CH36" s="654"/>
      <c r="CI36" s="654"/>
      <c r="CJ36" s="654"/>
      <c r="CK36" s="654"/>
      <c r="CL36" s="654"/>
      <c r="CM36" s="654"/>
      <c r="CN36" s="654"/>
      <c r="CO36" s="654"/>
      <c r="CP36" s="654"/>
      <c r="CQ36" s="655"/>
      <c r="CR36" s="620">
        <v>1355479</v>
      </c>
      <c r="CS36" s="621"/>
      <c r="CT36" s="621"/>
      <c r="CU36" s="621"/>
      <c r="CV36" s="621"/>
      <c r="CW36" s="621"/>
      <c r="CX36" s="621"/>
      <c r="CY36" s="622"/>
      <c r="CZ36" s="623">
        <v>16.7</v>
      </c>
      <c r="DA36" s="641"/>
      <c r="DB36" s="641"/>
      <c r="DC36" s="642"/>
      <c r="DD36" s="626">
        <v>1003932</v>
      </c>
      <c r="DE36" s="621"/>
      <c r="DF36" s="621"/>
      <c r="DG36" s="621"/>
      <c r="DH36" s="621"/>
      <c r="DI36" s="621"/>
      <c r="DJ36" s="621"/>
      <c r="DK36" s="622"/>
      <c r="DL36" s="626">
        <v>847235</v>
      </c>
      <c r="DM36" s="621"/>
      <c r="DN36" s="621"/>
      <c r="DO36" s="621"/>
      <c r="DP36" s="621"/>
      <c r="DQ36" s="621"/>
      <c r="DR36" s="621"/>
      <c r="DS36" s="621"/>
      <c r="DT36" s="621"/>
      <c r="DU36" s="621"/>
      <c r="DV36" s="622"/>
      <c r="DW36" s="643">
        <v>20.3</v>
      </c>
      <c r="DX36" s="644"/>
      <c r="DY36" s="644"/>
      <c r="DZ36" s="644"/>
      <c r="EA36" s="644"/>
      <c r="EB36" s="644"/>
      <c r="EC36" s="645"/>
    </row>
    <row r="37" spans="2:133" ht="11.25" customHeight="1" x14ac:dyDescent="0.15">
      <c r="AQ37" s="646" t="s">
        <v>316</v>
      </c>
      <c r="AR37" s="647"/>
      <c r="AS37" s="647"/>
      <c r="AT37" s="647"/>
      <c r="AU37" s="647"/>
      <c r="AV37" s="647"/>
      <c r="AW37" s="647"/>
      <c r="AX37" s="647"/>
      <c r="AY37" s="648"/>
      <c r="AZ37" s="620">
        <v>247449</v>
      </c>
      <c r="BA37" s="621"/>
      <c r="BB37" s="621"/>
      <c r="BC37" s="621"/>
      <c r="BD37" s="639"/>
      <c r="BE37" s="639"/>
      <c r="BF37" s="649"/>
      <c r="BG37" s="657" t="s">
        <v>317</v>
      </c>
      <c r="BH37" s="654"/>
      <c r="BI37" s="654"/>
      <c r="BJ37" s="654"/>
      <c r="BK37" s="654"/>
      <c r="BL37" s="654"/>
      <c r="BM37" s="654"/>
      <c r="BN37" s="654"/>
      <c r="BO37" s="654"/>
      <c r="BP37" s="654"/>
      <c r="BQ37" s="654"/>
      <c r="BR37" s="654"/>
      <c r="BS37" s="654"/>
      <c r="BT37" s="654"/>
      <c r="BU37" s="655"/>
      <c r="BV37" s="620">
        <v>692</v>
      </c>
      <c r="BW37" s="621"/>
      <c r="BX37" s="621"/>
      <c r="BY37" s="621"/>
      <c r="BZ37" s="621"/>
      <c r="CA37" s="621"/>
      <c r="CB37" s="656"/>
      <c r="CD37" s="657" t="s">
        <v>318</v>
      </c>
      <c r="CE37" s="654"/>
      <c r="CF37" s="654"/>
      <c r="CG37" s="654"/>
      <c r="CH37" s="654"/>
      <c r="CI37" s="654"/>
      <c r="CJ37" s="654"/>
      <c r="CK37" s="654"/>
      <c r="CL37" s="654"/>
      <c r="CM37" s="654"/>
      <c r="CN37" s="654"/>
      <c r="CO37" s="654"/>
      <c r="CP37" s="654"/>
      <c r="CQ37" s="655"/>
      <c r="CR37" s="620">
        <v>348401</v>
      </c>
      <c r="CS37" s="639"/>
      <c r="CT37" s="639"/>
      <c r="CU37" s="639"/>
      <c r="CV37" s="639"/>
      <c r="CW37" s="639"/>
      <c r="CX37" s="639"/>
      <c r="CY37" s="640"/>
      <c r="CZ37" s="623">
        <v>4.3</v>
      </c>
      <c r="DA37" s="641"/>
      <c r="DB37" s="641"/>
      <c r="DC37" s="642"/>
      <c r="DD37" s="626">
        <v>330101</v>
      </c>
      <c r="DE37" s="639"/>
      <c r="DF37" s="639"/>
      <c r="DG37" s="639"/>
      <c r="DH37" s="639"/>
      <c r="DI37" s="639"/>
      <c r="DJ37" s="639"/>
      <c r="DK37" s="640"/>
      <c r="DL37" s="626">
        <v>328946</v>
      </c>
      <c r="DM37" s="639"/>
      <c r="DN37" s="639"/>
      <c r="DO37" s="639"/>
      <c r="DP37" s="639"/>
      <c r="DQ37" s="639"/>
      <c r="DR37" s="639"/>
      <c r="DS37" s="639"/>
      <c r="DT37" s="639"/>
      <c r="DU37" s="639"/>
      <c r="DV37" s="640"/>
      <c r="DW37" s="643">
        <v>7.9</v>
      </c>
      <c r="DX37" s="644"/>
      <c r="DY37" s="644"/>
      <c r="DZ37" s="644"/>
      <c r="EA37" s="644"/>
      <c r="EB37" s="644"/>
      <c r="EC37" s="645"/>
    </row>
    <row r="38" spans="2:133" ht="11.25" customHeight="1" x14ac:dyDescent="0.15">
      <c r="AQ38" s="646" t="s">
        <v>319</v>
      </c>
      <c r="AR38" s="647"/>
      <c r="AS38" s="647"/>
      <c r="AT38" s="647"/>
      <c r="AU38" s="647"/>
      <c r="AV38" s="647"/>
      <c r="AW38" s="647"/>
      <c r="AX38" s="647"/>
      <c r="AY38" s="648"/>
      <c r="AZ38" s="620">
        <v>64076</v>
      </c>
      <c r="BA38" s="621"/>
      <c r="BB38" s="621"/>
      <c r="BC38" s="621"/>
      <c r="BD38" s="639"/>
      <c r="BE38" s="639"/>
      <c r="BF38" s="649"/>
      <c r="BG38" s="657" t="s">
        <v>320</v>
      </c>
      <c r="BH38" s="654"/>
      <c r="BI38" s="654"/>
      <c r="BJ38" s="654"/>
      <c r="BK38" s="654"/>
      <c r="BL38" s="654"/>
      <c r="BM38" s="654"/>
      <c r="BN38" s="654"/>
      <c r="BO38" s="654"/>
      <c r="BP38" s="654"/>
      <c r="BQ38" s="654"/>
      <c r="BR38" s="654"/>
      <c r="BS38" s="654"/>
      <c r="BT38" s="654"/>
      <c r="BU38" s="655"/>
      <c r="BV38" s="620">
        <v>1115</v>
      </c>
      <c r="BW38" s="621"/>
      <c r="BX38" s="621"/>
      <c r="BY38" s="621"/>
      <c r="BZ38" s="621"/>
      <c r="CA38" s="621"/>
      <c r="CB38" s="656"/>
      <c r="CD38" s="657" t="s">
        <v>321</v>
      </c>
      <c r="CE38" s="654"/>
      <c r="CF38" s="654"/>
      <c r="CG38" s="654"/>
      <c r="CH38" s="654"/>
      <c r="CI38" s="654"/>
      <c r="CJ38" s="654"/>
      <c r="CK38" s="654"/>
      <c r="CL38" s="654"/>
      <c r="CM38" s="654"/>
      <c r="CN38" s="654"/>
      <c r="CO38" s="654"/>
      <c r="CP38" s="654"/>
      <c r="CQ38" s="655"/>
      <c r="CR38" s="620">
        <v>641757</v>
      </c>
      <c r="CS38" s="621"/>
      <c r="CT38" s="621"/>
      <c r="CU38" s="621"/>
      <c r="CV38" s="621"/>
      <c r="CW38" s="621"/>
      <c r="CX38" s="621"/>
      <c r="CY38" s="622"/>
      <c r="CZ38" s="623">
        <v>7.9</v>
      </c>
      <c r="DA38" s="641"/>
      <c r="DB38" s="641"/>
      <c r="DC38" s="642"/>
      <c r="DD38" s="626">
        <v>551111</v>
      </c>
      <c r="DE38" s="621"/>
      <c r="DF38" s="621"/>
      <c r="DG38" s="621"/>
      <c r="DH38" s="621"/>
      <c r="DI38" s="621"/>
      <c r="DJ38" s="621"/>
      <c r="DK38" s="622"/>
      <c r="DL38" s="626">
        <v>486155</v>
      </c>
      <c r="DM38" s="621"/>
      <c r="DN38" s="621"/>
      <c r="DO38" s="621"/>
      <c r="DP38" s="621"/>
      <c r="DQ38" s="621"/>
      <c r="DR38" s="621"/>
      <c r="DS38" s="621"/>
      <c r="DT38" s="621"/>
      <c r="DU38" s="621"/>
      <c r="DV38" s="622"/>
      <c r="DW38" s="643">
        <v>11.7</v>
      </c>
      <c r="DX38" s="644"/>
      <c r="DY38" s="644"/>
      <c r="DZ38" s="644"/>
      <c r="EA38" s="644"/>
      <c r="EB38" s="644"/>
      <c r="EC38" s="645"/>
    </row>
    <row r="39" spans="2:133" ht="11.25" customHeight="1" x14ac:dyDescent="0.15">
      <c r="AQ39" s="646" t="s">
        <v>322</v>
      </c>
      <c r="AR39" s="647"/>
      <c r="AS39" s="647"/>
      <c r="AT39" s="647"/>
      <c r="AU39" s="647"/>
      <c r="AV39" s="647"/>
      <c r="AW39" s="647"/>
      <c r="AX39" s="647"/>
      <c r="AY39" s="648"/>
      <c r="AZ39" s="620">
        <v>4325</v>
      </c>
      <c r="BA39" s="621"/>
      <c r="BB39" s="621"/>
      <c r="BC39" s="621"/>
      <c r="BD39" s="639"/>
      <c r="BE39" s="639"/>
      <c r="BF39" s="649"/>
      <c r="BG39" s="650" t="s">
        <v>323</v>
      </c>
      <c r="BH39" s="651"/>
      <c r="BI39" s="651"/>
      <c r="BJ39" s="651"/>
      <c r="BK39" s="651"/>
      <c r="BL39" s="189"/>
      <c r="BM39" s="654" t="s">
        <v>324</v>
      </c>
      <c r="BN39" s="654"/>
      <c r="BO39" s="654"/>
      <c r="BP39" s="654"/>
      <c r="BQ39" s="654"/>
      <c r="BR39" s="654"/>
      <c r="BS39" s="654"/>
      <c r="BT39" s="654"/>
      <c r="BU39" s="655"/>
      <c r="BV39" s="620">
        <v>88</v>
      </c>
      <c r="BW39" s="621"/>
      <c r="BX39" s="621"/>
      <c r="BY39" s="621"/>
      <c r="BZ39" s="621"/>
      <c r="CA39" s="621"/>
      <c r="CB39" s="656"/>
      <c r="CD39" s="657" t="s">
        <v>325</v>
      </c>
      <c r="CE39" s="654"/>
      <c r="CF39" s="654"/>
      <c r="CG39" s="654"/>
      <c r="CH39" s="654"/>
      <c r="CI39" s="654"/>
      <c r="CJ39" s="654"/>
      <c r="CK39" s="654"/>
      <c r="CL39" s="654"/>
      <c r="CM39" s="654"/>
      <c r="CN39" s="654"/>
      <c r="CO39" s="654"/>
      <c r="CP39" s="654"/>
      <c r="CQ39" s="655"/>
      <c r="CR39" s="620">
        <v>136704</v>
      </c>
      <c r="CS39" s="639"/>
      <c r="CT39" s="639"/>
      <c r="CU39" s="639"/>
      <c r="CV39" s="639"/>
      <c r="CW39" s="639"/>
      <c r="CX39" s="639"/>
      <c r="CY39" s="640"/>
      <c r="CZ39" s="623">
        <v>1.7</v>
      </c>
      <c r="DA39" s="641"/>
      <c r="DB39" s="641"/>
      <c r="DC39" s="642"/>
      <c r="DD39" s="626">
        <v>9752</v>
      </c>
      <c r="DE39" s="639"/>
      <c r="DF39" s="639"/>
      <c r="DG39" s="639"/>
      <c r="DH39" s="639"/>
      <c r="DI39" s="639"/>
      <c r="DJ39" s="639"/>
      <c r="DK39" s="640"/>
      <c r="DL39" s="626" t="s">
        <v>326</v>
      </c>
      <c r="DM39" s="639"/>
      <c r="DN39" s="639"/>
      <c r="DO39" s="639"/>
      <c r="DP39" s="639"/>
      <c r="DQ39" s="639"/>
      <c r="DR39" s="639"/>
      <c r="DS39" s="639"/>
      <c r="DT39" s="639"/>
      <c r="DU39" s="639"/>
      <c r="DV39" s="640"/>
      <c r="DW39" s="643" t="s">
        <v>326</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327</v>
      </c>
      <c r="AR40" s="647"/>
      <c r="AS40" s="647"/>
      <c r="AT40" s="647"/>
      <c r="AU40" s="647"/>
      <c r="AV40" s="647"/>
      <c r="AW40" s="647"/>
      <c r="AX40" s="647"/>
      <c r="AY40" s="648"/>
      <c r="AZ40" s="620">
        <v>64431</v>
      </c>
      <c r="BA40" s="621"/>
      <c r="BB40" s="621"/>
      <c r="BC40" s="621"/>
      <c r="BD40" s="639"/>
      <c r="BE40" s="639"/>
      <c r="BF40" s="649"/>
      <c r="BG40" s="650"/>
      <c r="BH40" s="651"/>
      <c r="BI40" s="651"/>
      <c r="BJ40" s="651"/>
      <c r="BK40" s="651"/>
      <c r="BL40" s="189"/>
      <c r="BM40" s="654" t="s">
        <v>328</v>
      </c>
      <c r="BN40" s="654"/>
      <c r="BO40" s="654"/>
      <c r="BP40" s="654"/>
      <c r="BQ40" s="654"/>
      <c r="BR40" s="654"/>
      <c r="BS40" s="654"/>
      <c r="BT40" s="654"/>
      <c r="BU40" s="655"/>
      <c r="BV40" s="620">
        <v>120</v>
      </c>
      <c r="BW40" s="621"/>
      <c r="BX40" s="621"/>
      <c r="BY40" s="621"/>
      <c r="BZ40" s="621"/>
      <c r="CA40" s="621"/>
      <c r="CB40" s="656"/>
      <c r="CD40" s="657" t="s">
        <v>329</v>
      </c>
      <c r="CE40" s="654"/>
      <c r="CF40" s="654"/>
      <c r="CG40" s="654"/>
      <c r="CH40" s="654"/>
      <c r="CI40" s="654"/>
      <c r="CJ40" s="654"/>
      <c r="CK40" s="654"/>
      <c r="CL40" s="654"/>
      <c r="CM40" s="654"/>
      <c r="CN40" s="654"/>
      <c r="CO40" s="654"/>
      <c r="CP40" s="654"/>
      <c r="CQ40" s="655"/>
      <c r="CR40" s="620">
        <v>85189</v>
      </c>
      <c r="CS40" s="621"/>
      <c r="CT40" s="621"/>
      <c r="CU40" s="621"/>
      <c r="CV40" s="621"/>
      <c r="CW40" s="621"/>
      <c r="CX40" s="621"/>
      <c r="CY40" s="622"/>
      <c r="CZ40" s="623">
        <v>1.1000000000000001</v>
      </c>
      <c r="DA40" s="641"/>
      <c r="DB40" s="641"/>
      <c r="DC40" s="642"/>
      <c r="DD40" s="626">
        <v>45380</v>
      </c>
      <c r="DE40" s="621"/>
      <c r="DF40" s="621"/>
      <c r="DG40" s="621"/>
      <c r="DH40" s="621"/>
      <c r="DI40" s="621"/>
      <c r="DJ40" s="621"/>
      <c r="DK40" s="622"/>
      <c r="DL40" s="626">
        <v>45380</v>
      </c>
      <c r="DM40" s="621"/>
      <c r="DN40" s="621"/>
      <c r="DO40" s="621"/>
      <c r="DP40" s="621"/>
      <c r="DQ40" s="621"/>
      <c r="DR40" s="621"/>
      <c r="DS40" s="621"/>
      <c r="DT40" s="621"/>
      <c r="DU40" s="621"/>
      <c r="DV40" s="622"/>
      <c r="DW40" s="643">
        <v>1.1000000000000001</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330</v>
      </c>
      <c r="AR41" s="659"/>
      <c r="AS41" s="659"/>
      <c r="AT41" s="659"/>
      <c r="AU41" s="659"/>
      <c r="AV41" s="659"/>
      <c r="AW41" s="659"/>
      <c r="AX41" s="659"/>
      <c r="AY41" s="660"/>
      <c r="AZ41" s="604">
        <v>261476</v>
      </c>
      <c r="BA41" s="661"/>
      <c r="BB41" s="661"/>
      <c r="BC41" s="661"/>
      <c r="BD41" s="605"/>
      <c r="BE41" s="605"/>
      <c r="BF41" s="662"/>
      <c r="BG41" s="652"/>
      <c r="BH41" s="653"/>
      <c r="BI41" s="653"/>
      <c r="BJ41" s="653"/>
      <c r="BK41" s="653"/>
      <c r="BL41" s="191"/>
      <c r="BM41" s="659" t="s">
        <v>331</v>
      </c>
      <c r="BN41" s="659"/>
      <c r="BO41" s="659"/>
      <c r="BP41" s="659"/>
      <c r="BQ41" s="659"/>
      <c r="BR41" s="659"/>
      <c r="BS41" s="659"/>
      <c r="BT41" s="659"/>
      <c r="BU41" s="660"/>
      <c r="BV41" s="604">
        <v>401</v>
      </c>
      <c r="BW41" s="661"/>
      <c r="BX41" s="661"/>
      <c r="BY41" s="661"/>
      <c r="BZ41" s="661"/>
      <c r="CA41" s="661"/>
      <c r="CB41" s="663"/>
      <c r="CD41" s="657" t="s">
        <v>332</v>
      </c>
      <c r="CE41" s="654"/>
      <c r="CF41" s="654"/>
      <c r="CG41" s="654"/>
      <c r="CH41" s="654"/>
      <c r="CI41" s="654"/>
      <c r="CJ41" s="654"/>
      <c r="CK41" s="654"/>
      <c r="CL41" s="654"/>
      <c r="CM41" s="654"/>
      <c r="CN41" s="654"/>
      <c r="CO41" s="654"/>
      <c r="CP41" s="654"/>
      <c r="CQ41" s="655"/>
      <c r="CR41" s="620" t="s">
        <v>333</v>
      </c>
      <c r="CS41" s="639"/>
      <c r="CT41" s="639"/>
      <c r="CU41" s="639"/>
      <c r="CV41" s="639"/>
      <c r="CW41" s="639"/>
      <c r="CX41" s="639"/>
      <c r="CY41" s="640"/>
      <c r="CZ41" s="623" t="s">
        <v>333</v>
      </c>
      <c r="DA41" s="641"/>
      <c r="DB41" s="641"/>
      <c r="DC41" s="642"/>
      <c r="DD41" s="626" t="s">
        <v>333</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335</v>
      </c>
      <c r="CE42" s="618"/>
      <c r="CF42" s="618"/>
      <c r="CG42" s="618"/>
      <c r="CH42" s="618"/>
      <c r="CI42" s="618"/>
      <c r="CJ42" s="618"/>
      <c r="CK42" s="618"/>
      <c r="CL42" s="618"/>
      <c r="CM42" s="618"/>
      <c r="CN42" s="618"/>
      <c r="CO42" s="618"/>
      <c r="CP42" s="618"/>
      <c r="CQ42" s="619"/>
      <c r="CR42" s="620">
        <v>2113851</v>
      </c>
      <c r="CS42" s="621"/>
      <c r="CT42" s="621"/>
      <c r="CU42" s="621"/>
      <c r="CV42" s="621"/>
      <c r="CW42" s="621"/>
      <c r="CX42" s="621"/>
      <c r="CY42" s="622"/>
      <c r="CZ42" s="623">
        <v>26.1</v>
      </c>
      <c r="DA42" s="624"/>
      <c r="DB42" s="624"/>
      <c r="DC42" s="625"/>
      <c r="DD42" s="626">
        <v>239833</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337</v>
      </c>
      <c r="CE43" s="618"/>
      <c r="CF43" s="618"/>
      <c r="CG43" s="618"/>
      <c r="CH43" s="618"/>
      <c r="CI43" s="618"/>
      <c r="CJ43" s="618"/>
      <c r="CK43" s="618"/>
      <c r="CL43" s="618"/>
      <c r="CM43" s="618"/>
      <c r="CN43" s="618"/>
      <c r="CO43" s="618"/>
      <c r="CP43" s="618"/>
      <c r="CQ43" s="619"/>
      <c r="CR43" s="620" t="s">
        <v>113</v>
      </c>
      <c r="CS43" s="639"/>
      <c r="CT43" s="639"/>
      <c r="CU43" s="639"/>
      <c r="CV43" s="639"/>
      <c r="CW43" s="639"/>
      <c r="CX43" s="639"/>
      <c r="CY43" s="640"/>
      <c r="CZ43" s="623" t="s">
        <v>113</v>
      </c>
      <c r="DA43" s="641"/>
      <c r="DB43" s="641"/>
      <c r="DC43" s="642"/>
      <c r="DD43" s="626" t="s">
        <v>113</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338</v>
      </c>
      <c r="CD44" s="633" t="s">
        <v>290</v>
      </c>
      <c r="CE44" s="634"/>
      <c r="CF44" s="617" t="s">
        <v>339</v>
      </c>
      <c r="CG44" s="618"/>
      <c r="CH44" s="618"/>
      <c r="CI44" s="618"/>
      <c r="CJ44" s="618"/>
      <c r="CK44" s="618"/>
      <c r="CL44" s="618"/>
      <c r="CM44" s="618"/>
      <c r="CN44" s="618"/>
      <c r="CO44" s="618"/>
      <c r="CP44" s="618"/>
      <c r="CQ44" s="619"/>
      <c r="CR44" s="620">
        <v>2074014</v>
      </c>
      <c r="CS44" s="621"/>
      <c r="CT44" s="621"/>
      <c r="CU44" s="621"/>
      <c r="CV44" s="621"/>
      <c r="CW44" s="621"/>
      <c r="CX44" s="621"/>
      <c r="CY44" s="622"/>
      <c r="CZ44" s="623">
        <v>25.6</v>
      </c>
      <c r="DA44" s="624"/>
      <c r="DB44" s="624"/>
      <c r="DC44" s="625"/>
      <c r="DD44" s="626">
        <v>222634</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340</v>
      </c>
      <c r="CG45" s="618"/>
      <c r="CH45" s="618"/>
      <c r="CI45" s="618"/>
      <c r="CJ45" s="618"/>
      <c r="CK45" s="618"/>
      <c r="CL45" s="618"/>
      <c r="CM45" s="618"/>
      <c r="CN45" s="618"/>
      <c r="CO45" s="618"/>
      <c r="CP45" s="618"/>
      <c r="CQ45" s="619"/>
      <c r="CR45" s="620">
        <v>721752</v>
      </c>
      <c r="CS45" s="639"/>
      <c r="CT45" s="639"/>
      <c r="CU45" s="639"/>
      <c r="CV45" s="639"/>
      <c r="CW45" s="639"/>
      <c r="CX45" s="639"/>
      <c r="CY45" s="640"/>
      <c r="CZ45" s="623">
        <v>8.9</v>
      </c>
      <c r="DA45" s="641"/>
      <c r="DB45" s="641"/>
      <c r="DC45" s="642"/>
      <c r="DD45" s="626">
        <v>57532</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341</v>
      </c>
      <c r="CG46" s="618"/>
      <c r="CH46" s="618"/>
      <c r="CI46" s="618"/>
      <c r="CJ46" s="618"/>
      <c r="CK46" s="618"/>
      <c r="CL46" s="618"/>
      <c r="CM46" s="618"/>
      <c r="CN46" s="618"/>
      <c r="CO46" s="618"/>
      <c r="CP46" s="618"/>
      <c r="CQ46" s="619"/>
      <c r="CR46" s="620">
        <v>1316301</v>
      </c>
      <c r="CS46" s="621"/>
      <c r="CT46" s="621"/>
      <c r="CU46" s="621"/>
      <c r="CV46" s="621"/>
      <c r="CW46" s="621"/>
      <c r="CX46" s="621"/>
      <c r="CY46" s="622"/>
      <c r="CZ46" s="623">
        <v>16.3</v>
      </c>
      <c r="DA46" s="624"/>
      <c r="DB46" s="624"/>
      <c r="DC46" s="625"/>
      <c r="DD46" s="626">
        <v>162641</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342</v>
      </c>
      <c r="CG47" s="618"/>
      <c r="CH47" s="618"/>
      <c r="CI47" s="618"/>
      <c r="CJ47" s="618"/>
      <c r="CK47" s="618"/>
      <c r="CL47" s="618"/>
      <c r="CM47" s="618"/>
      <c r="CN47" s="618"/>
      <c r="CO47" s="618"/>
      <c r="CP47" s="618"/>
      <c r="CQ47" s="619"/>
      <c r="CR47" s="620">
        <v>39837</v>
      </c>
      <c r="CS47" s="639"/>
      <c r="CT47" s="639"/>
      <c r="CU47" s="639"/>
      <c r="CV47" s="639"/>
      <c r="CW47" s="639"/>
      <c r="CX47" s="639"/>
      <c r="CY47" s="640"/>
      <c r="CZ47" s="623">
        <v>0.5</v>
      </c>
      <c r="DA47" s="641"/>
      <c r="DB47" s="641"/>
      <c r="DC47" s="642"/>
      <c r="DD47" s="626">
        <v>17199</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343</v>
      </c>
      <c r="CG48" s="618"/>
      <c r="CH48" s="618"/>
      <c r="CI48" s="618"/>
      <c r="CJ48" s="618"/>
      <c r="CK48" s="618"/>
      <c r="CL48" s="618"/>
      <c r="CM48" s="618"/>
      <c r="CN48" s="618"/>
      <c r="CO48" s="618"/>
      <c r="CP48" s="618"/>
      <c r="CQ48" s="619"/>
      <c r="CR48" s="620" t="s">
        <v>113</v>
      </c>
      <c r="CS48" s="621"/>
      <c r="CT48" s="621"/>
      <c r="CU48" s="621"/>
      <c r="CV48" s="621"/>
      <c r="CW48" s="621"/>
      <c r="CX48" s="621"/>
      <c r="CY48" s="622"/>
      <c r="CZ48" s="623" t="s">
        <v>113</v>
      </c>
      <c r="DA48" s="624"/>
      <c r="DB48" s="624"/>
      <c r="DC48" s="625"/>
      <c r="DD48" s="626" t="s">
        <v>113</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344</v>
      </c>
      <c r="CE49" s="602"/>
      <c r="CF49" s="602"/>
      <c r="CG49" s="602"/>
      <c r="CH49" s="602"/>
      <c r="CI49" s="602"/>
      <c r="CJ49" s="602"/>
      <c r="CK49" s="602"/>
      <c r="CL49" s="602"/>
      <c r="CM49" s="602"/>
      <c r="CN49" s="602"/>
      <c r="CO49" s="602"/>
      <c r="CP49" s="602"/>
      <c r="CQ49" s="603"/>
      <c r="CR49" s="604">
        <v>8093353</v>
      </c>
      <c r="CS49" s="605"/>
      <c r="CT49" s="605"/>
      <c r="CU49" s="605"/>
      <c r="CV49" s="605"/>
      <c r="CW49" s="605"/>
      <c r="CX49" s="605"/>
      <c r="CY49" s="606"/>
      <c r="CZ49" s="607">
        <v>100</v>
      </c>
      <c r="DA49" s="608"/>
      <c r="DB49" s="608"/>
      <c r="DC49" s="609"/>
      <c r="DD49" s="610">
        <v>4928413</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11811023622047245"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346</v>
      </c>
      <c r="DK2" s="1140"/>
      <c r="DL2" s="1140"/>
      <c r="DM2" s="1140"/>
      <c r="DN2" s="1140"/>
      <c r="DO2" s="1141"/>
      <c r="DP2" s="202"/>
      <c r="DQ2" s="1139" t="s">
        <v>347</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348</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350</v>
      </c>
      <c r="B5" s="1025"/>
      <c r="C5" s="1025"/>
      <c r="D5" s="1025"/>
      <c r="E5" s="1025"/>
      <c r="F5" s="1025"/>
      <c r="G5" s="1025"/>
      <c r="H5" s="1025"/>
      <c r="I5" s="1025"/>
      <c r="J5" s="1025"/>
      <c r="K5" s="1025"/>
      <c r="L5" s="1025"/>
      <c r="M5" s="1025"/>
      <c r="N5" s="1025"/>
      <c r="O5" s="1025"/>
      <c r="P5" s="1026"/>
      <c r="Q5" s="1030" t="s">
        <v>351</v>
      </c>
      <c r="R5" s="1031"/>
      <c r="S5" s="1031"/>
      <c r="T5" s="1031"/>
      <c r="U5" s="1032"/>
      <c r="V5" s="1030" t="s">
        <v>352</v>
      </c>
      <c r="W5" s="1031"/>
      <c r="X5" s="1031"/>
      <c r="Y5" s="1031"/>
      <c r="Z5" s="1032"/>
      <c r="AA5" s="1030" t="s">
        <v>353</v>
      </c>
      <c r="AB5" s="1031"/>
      <c r="AC5" s="1031"/>
      <c r="AD5" s="1031"/>
      <c r="AE5" s="1031"/>
      <c r="AF5" s="1142" t="s">
        <v>354</v>
      </c>
      <c r="AG5" s="1031"/>
      <c r="AH5" s="1031"/>
      <c r="AI5" s="1031"/>
      <c r="AJ5" s="1046"/>
      <c r="AK5" s="1031" t="s">
        <v>355</v>
      </c>
      <c r="AL5" s="1031"/>
      <c r="AM5" s="1031"/>
      <c r="AN5" s="1031"/>
      <c r="AO5" s="1032"/>
      <c r="AP5" s="1030" t="s">
        <v>356</v>
      </c>
      <c r="AQ5" s="1031"/>
      <c r="AR5" s="1031"/>
      <c r="AS5" s="1031"/>
      <c r="AT5" s="1032"/>
      <c r="AU5" s="1030" t="s">
        <v>357</v>
      </c>
      <c r="AV5" s="1031"/>
      <c r="AW5" s="1031"/>
      <c r="AX5" s="1031"/>
      <c r="AY5" s="1046"/>
      <c r="AZ5" s="209"/>
      <c r="BA5" s="209"/>
      <c r="BB5" s="209"/>
      <c r="BC5" s="209"/>
      <c r="BD5" s="209"/>
      <c r="BE5" s="210"/>
      <c r="BF5" s="210"/>
      <c r="BG5" s="210"/>
      <c r="BH5" s="210"/>
      <c r="BI5" s="210"/>
      <c r="BJ5" s="210"/>
      <c r="BK5" s="210"/>
      <c r="BL5" s="210"/>
      <c r="BM5" s="210"/>
      <c r="BN5" s="210"/>
      <c r="BO5" s="210"/>
      <c r="BP5" s="210"/>
      <c r="BQ5" s="1024" t="s">
        <v>358</v>
      </c>
      <c r="BR5" s="1025"/>
      <c r="BS5" s="1025"/>
      <c r="BT5" s="1025"/>
      <c r="BU5" s="1025"/>
      <c r="BV5" s="1025"/>
      <c r="BW5" s="1025"/>
      <c r="BX5" s="1025"/>
      <c r="BY5" s="1025"/>
      <c r="BZ5" s="1025"/>
      <c r="CA5" s="1025"/>
      <c r="CB5" s="1025"/>
      <c r="CC5" s="1025"/>
      <c r="CD5" s="1025"/>
      <c r="CE5" s="1025"/>
      <c r="CF5" s="1025"/>
      <c r="CG5" s="1026"/>
      <c r="CH5" s="1030" t="s">
        <v>359</v>
      </c>
      <c r="CI5" s="1031"/>
      <c r="CJ5" s="1031"/>
      <c r="CK5" s="1031"/>
      <c r="CL5" s="1032"/>
      <c r="CM5" s="1030" t="s">
        <v>360</v>
      </c>
      <c r="CN5" s="1031"/>
      <c r="CO5" s="1031"/>
      <c r="CP5" s="1031"/>
      <c r="CQ5" s="1032"/>
      <c r="CR5" s="1030" t="s">
        <v>361</v>
      </c>
      <c r="CS5" s="1031"/>
      <c r="CT5" s="1031"/>
      <c r="CU5" s="1031"/>
      <c r="CV5" s="1032"/>
      <c r="CW5" s="1030" t="s">
        <v>362</v>
      </c>
      <c r="CX5" s="1031"/>
      <c r="CY5" s="1031"/>
      <c r="CZ5" s="1031"/>
      <c r="DA5" s="1032"/>
      <c r="DB5" s="1030" t="s">
        <v>363</v>
      </c>
      <c r="DC5" s="1031"/>
      <c r="DD5" s="1031"/>
      <c r="DE5" s="1031"/>
      <c r="DF5" s="1032"/>
      <c r="DG5" s="1127" t="s">
        <v>364</v>
      </c>
      <c r="DH5" s="1128"/>
      <c r="DI5" s="1128"/>
      <c r="DJ5" s="1128"/>
      <c r="DK5" s="1129"/>
      <c r="DL5" s="1127" t="s">
        <v>365</v>
      </c>
      <c r="DM5" s="1128"/>
      <c r="DN5" s="1128"/>
      <c r="DO5" s="1128"/>
      <c r="DP5" s="1129"/>
      <c r="DQ5" s="1030" t="s">
        <v>366</v>
      </c>
      <c r="DR5" s="1031"/>
      <c r="DS5" s="1031"/>
      <c r="DT5" s="1031"/>
      <c r="DU5" s="1032"/>
      <c r="DV5" s="1030" t="s">
        <v>357</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367</v>
      </c>
      <c r="C7" s="1080"/>
      <c r="D7" s="1080"/>
      <c r="E7" s="1080"/>
      <c r="F7" s="1080"/>
      <c r="G7" s="1080"/>
      <c r="H7" s="1080"/>
      <c r="I7" s="1080"/>
      <c r="J7" s="1080"/>
      <c r="K7" s="1080"/>
      <c r="L7" s="1080"/>
      <c r="M7" s="1080"/>
      <c r="N7" s="1080"/>
      <c r="O7" s="1080"/>
      <c r="P7" s="1081"/>
      <c r="Q7" s="1133">
        <v>8210</v>
      </c>
      <c r="R7" s="1134"/>
      <c r="S7" s="1134"/>
      <c r="T7" s="1134"/>
      <c r="U7" s="1134"/>
      <c r="V7" s="1134">
        <v>8093</v>
      </c>
      <c r="W7" s="1134"/>
      <c r="X7" s="1134"/>
      <c r="Y7" s="1134"/>
      <c r="Z7" s="1134"/>
      <c r="AA7" s="1134">
        <v>117</v>
      </c>
      <c r="AB7" s="1134"/>
      <c r="AC7" s="1134"/>
      <c r="AD7" s="1134"/>
      <c r="AE7" s="1135"/>
      <c r="AF7" s="1136">
        <v>81</v>
      </c>
      <c r="AG7" s="1137"/>
      <c r="AH7" s="1137"/>
      <c r="AI7" s="1137"/>
      <c r="AJ7" s="1138"/>
      <c r="AK7" s="1120" t="s">
        <v>541</v>
      </c>
      <c r="AL7" s="1121"/>
      <c r="AM7" s="1121"/>
      <c r="AN7" s="1121"/>
      <c r="AO7" s="1121"/>
      <c r="AP7" s="1121">
        <v>9732</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c r="BT7" s="1125"/>
      <c r="BU7" s="1125"/>
      <c r="BV7" s="1125"/>
      <c r="BW7" s="1125"/>
      <c r="BX7" s="1125"/>
      <c r="BY7" s="1125"/>
      <c r="BZ7" s="1125"/>
      <c r="CA7" s="1125"/>
      <c r="CB7" s="1125"/>
      <c r="CC7" s="1125"/>
      <c r="CD7" s="1125"/>
      <c r="CE7" s="1125"/>
      <c r="CF7" s="1125"/>
      <c r="CG7" s="1126"/>
      <c r="CH7" s="1117"/>
      <c r="CI7" s="1118"/>
      <c r="CJ7" s="1118"/>
      <c r="CK7" s="1118"/>
      <c r="CL7" s="1119"/>
      <c r="CM7" s="1117"/>
      <c r="CN7" s="1118"/>
      <c r="CO7" s="1118"/>
      <c r="CP7" s="1118"/>
      <c r="CQ7" s="1119"/>
      <c r="CR7" s="1117"/>
      <c r="CS7" s="1118"/>
      <c r="CT7" s="1118"/>
      <c r="CU7" s="1118"/>
      <c r="CV7" s="1119"/>
      <c r="CW7" s="1117"/>
      <c r="CX7" s="1118"/>
      <c r="CY7" s="1118"/>
      <c r="CZ7" s="1118"/>
      <c r="DA7" s="1119"/>
      <c r="DB7" s="1117"/>
      <c r="DC7" s="1118"/>
      <c r="DD7" s="1118"/>
      <c r="DE7" s="1118"/>
      <c r="DF7" s="1119"/>
      <c r="DG7" s="1117"/>
      <c r="DH7" s="1118"/>
      <c r="DI7" s="1118"/>
      <c r="DJ7" s="1118"/>
      <c r="DK7" s="1119"/>
      <c r="DL7" s="1117"/>
      <c r="DM7" s="1118"/>
      <c r="DN7" s="1118"/>
      <c r="DO7" s="1118"/>
      <c r="DP7" s="1119"/>
      <c r="DQ7" s="1117"/>
      <c r="DR7" s="1118"/>
      <c r="DS7" s="1118"/>
      <c r="DT7" s="1118"/>
      <c r="DU7" s="1119"/>
      <c r="DV7" s="1144"/>
      <c r="DW7" s="1145"/>
      <c r="DX7" s="1145"/>
      <c r="DY7" s="1145"/>
      <c r="DZ7" s="1146"/>
      <c r="EA7" s="207"/>
    </row>
    <row r="8" spans="1:131" s="208" customFormat="1" ht="26.25" customHeight="1" x14ac:dyDescent="0.15">
      <c r="A8" s="214">
        <v>2</v>
      </c>
      <c r="B8" s="1066"/>
      <c r="C8" s="1067"/>
      <c r="D8" s="1067"/>
      <c r="E8" s="1067"/>
      <c r="F8" s="1067"/>
      <c r="G8" s="1067"/>
      <c r="H8" s="1067"/>
      <c r="I8" s="1067"/>
      <c r="J8" s="1067"/>
      <c r="K8" s="1067"/>
      <c r="L8" s="1067"/>
      <c r="M8" s="1067"/>
      <c r="N8" s="1067"/>
      <c r="O8" s="1067"/>
      <c r="P8" s="1068"/>
      <c r="Q8" s="1072"/>
      <c r="R8" s="1073"/>
      <c r="S8" s="1073"/>
      <c r="T8" s="1073"/>
      <c r="U8" s="1073"/>
      <c r="V8" s="1073"/>
      <c r="W8" s="1073"/>
      <c r="X8" s="1073"/>
      <c r="Y8" s="1073"/>
      <c r="Z8" s="1073"/>
      <c r="AA8" s="1073"/>
      <c r="AB8" s="1073"/>
      <c r="AC8" s="1073"/>
      <c r="AD8" s="1073"/>
      <c r="AE8" s="1074"/>
      <c r="AF8" s="1048"/>
      <c r="AG8" s="1049"/>
      <c r="AH8" s="1049"/>
      <c r="AI8" s="1049"/>
      <c r="AJ8" s="1050"/>
      <c r="AK8" s="1115"/>
      <c r="AL8" s="1116"/>
      <c r="AM8" s="1116"/>
      <c r="AN8" s="1116"/>
      <c r="AO8" s="1116"/>
      <c r="AP8" s="1116"/>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x14ac:dyDescent="0.15">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368</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369</v>
      </c>
      <c r="B23" s="973" t="s">
        <v>370</v>
      </c>
      <c r="C23" s="974"/>
      <c r="D23" s="974"/>
      <c r="E23" s="974"/>
      <c r="F23" s="974"/>
      <c r="G23" s="974"/>
      <c r="H23" s="974"/>
      <c r="I23" s="974"/>
      <c r="J23" s="974"/>
      <c r="K23" s="974"/>
      <c r="L23" s="974"/>
      <c r="M23" s="974"/>
      <c r="N23" s="974"/>
      <c r="O23" s="974"/>
      <c r="P23" s="975"/>
      <c r="Q23" s="1097">
        <v>8210</v>
      </c>
      <c r="R23" s="1098"/>
      <c r="S23" s="1098"/>
      <c r="T23" s="1098"/>
      <c r="U23" s="1098"/>
      <c r="V23" s="1098">
        <v>8093</v>
      </c>
      <c r="W23" s="1098"/>
      <c r="X23" s="1098"/>
      <c r="Y23" s="1098"/>
      <c r="Z23" s="1098"/>
      <c r="AA23" s="1098">
        <v>117</v>
      </c>
      <c r="AB23" s="1098"/>
      <c r="AC23" s="1098"/>
      <c r="AD23" s="1098"/>
      <c r="AE23" s="1099"/>
      <c r="AF23" s="1100">
        <v>81</v>
      </c>
      <c r="AG23" s="1098"/>
      <c r="AH23" s="1098"/>
      <c r="AI23" s="1098"/>
      <c r="AJ23" s="1101"/>
      <c r="AK23" s="1102"/>
      <c r="AL23" s="1103"/>
      <c r="AM23" s="1103"/>
      <c r="AN23" s="1103"/>
      <c r="AO23" s="1103"/>
      <c r="AP23" s="1098">
        <v>9732</v>
      </c>
      <c r="AQ23" s="1098"/>
      <c r="AR23" s="1098"/>
      <c r="AS23" s="1098"/>
      <c r="AT23" s="1098"/>
      <c r="AU23" s="1104"/>
      <c r="AV23" s="1104"/>
      <c r="AW23" s="1104"/>
      <c r="AX23" s="1104"/>
      <c r="AY23" s="1105"/>
      <c r="AZ23" s="1094" t="s">
        <v>113</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371</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372</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350</v>
      </c>
      <c r="B26" s="1025"/>
      <c r="C26" s="1025"/>
      <c r="D26" s="1025"/>
      <c r="E26" s="1025"/>
      <c r="F26" s="1025"/>
      <c r="G26" s="1025"/>
      <c r="H26" s="1025"/>
      <c r="I26" s="1025"/>
      <c r="J26" s="1025"/>
      <c r="K26" s="1025"/>
      <c r="L26" s="1025"/>
      <c r="M26" s="1025"/>
      <c r="N26" s="1025"/>
      <c r="O26" s="1025"/>
      <c r="P26" s="1026"/>
      <c r="Q26" s="1030" t="s">
        <v>373</v>
      </c>
      <c r="R26" s="1031"/>
      <c r="S26" s="1031"/>
      <c r="T26" s="1031"/>
      <c r="U26" s="1032"/>
      <c r="V26" s="1030" t="s">
        <v>374</v>
      </c>
      <c r="W26" s="1031"/>
      <c r="X26" s="1031"/>
      <c r="Y26" s="1031"/>
      <c r="Z26" s="1032"/>
      <c r="AA26" s="1030" t="s">
        <v>375</v>
      </c>
      <c r="AB26" s="1031"/>
      <c r="AC26" s="1031"/>
      <c r="AD26" s="1031"/>
      <c r="AE26" s="1031"/>
      <c r="AF26" s="1088" t="s">
        <v>376</v>
      </c>
      <c r="AG26" s="1037"/>
      <c r="AH26" s="1037"/>
      <c r="AI26" s="1037"/>
      <c r="AJ26" s="1089"/>
      <c r="AK26" s="1031" t="s">
        <v>377</v>
      </c>
      <c r="AL26" s="1031"/>
      <c r="AM26" s="1031"/>
      <c r="AN26" s="1031"/>
      <c r="AO26" s="1032"/>
      <c r="AP26" s="1030" t="s">
        <v>378</v>
      </c>
      <c r="AQ26" s="1031"/>
      <c r="AR26" s="1031"/>
      <c r="AS26" s="1031"/>
      <c r="AT26" s="1032"/>
      <c r="AU26" s="1030" t="s">
        <v>379</v>
      </c>
      <c r="AV26" s="1031"/>
      <c r="AW26" s="1031"/>
      <c r="AX26" s="1031"/>
      <c r="AY26" s="1032"/>
      <c r="AZ26" s="1030" t="s">
        <v>380</v>
      </c>
      <c r="BA26" s="1031"/>
      <c r="BB26" s="1031"/>
      <c r="BC26" s="1031"/>
      <c r="BD26" s="1032"/>
      <c r="BE26" s="1030" t="s">
        <v>357</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381</v>
      </c>
      <c r="C28" s="1080"/>
      <c r="D28" s="1080"/>
      <c r="E28" s="1080"/>
      <c r="F28" s="1080"/>
      <c r="G28" s="1080"/>
      <c r="H28" s="1080"/>
      <c r="I28" s="1080"/>
      <c r="J28" s="1080"/>
      <c r="K28" s="1080"/>
      <c r="L28" s="1080"/>
      <c r="M28" s="1080"/>
      <c r="N28" s="1080"/>
      <c r="O28" s="1080"/>
      <c r="P28" s="1081"/>
      <c r="Q28" s="1082">
        <v>700</v>
      </c>
      <c r="R28" s="1083"/>
      <c r="S28" s="1083"/>
      <c r="T28" s="1083"/>
      <c r="U28" s="1083"/>
      <c r="V28" s="1083">
        <v>700</v>
      </c>
      <c r="W28" s="1083"/>
      <c r="X28" s="1083"/>
      <c r="Y28" s="1083"/>
      <c r="Z28" s="1083"/>
      <c r="AA28" s="1083">
        <v>1</v>
      </c>
      <c r="AB28" s="1083"/>
      <c r="AC28" s="1083"/>
      <c r="AD28" s="1083"/>
      <c r="AE28" s="1084"/>
      <c r="AF28" s="1085">
        <v>1</v>
      </c>
      <c r="AG28" s="1083"/>
      <c r="AH28" s="1083"/>
      <c r="AI28" s="1083"/>
      <c r="AJ28" s="1086"/>
      <c r="AK28" s="1087" t="s">
        <v>545</v>
      </c>
      <c r="AL28" s="1075"/>
      <c r="AM28" s="1075"/>
      <c r="AN28" s="1075"/>
      <c r="AO28" s="1075"/>
      <c r="AP28" s="1075" t="s">
        <v>541</v>
      </c>
      <c r="AQ28" s="1075"/>
      <c r="AR28" s="1075"/>
      <c r="AS28" s="1075"/>
      <c r="AT28" s="1075"/>
      <c r="AU28" s="1075" t="s">
        <v>545</v>
      </c>
      <c r="AV28" s="1075"/>
      <c r="AW28" s="1075"/>
      <c r="AX28" s="1075"/>
      <c r="AY28" s="1075"/>
      <c r="AZ28" s="1076" t="s">
        <v>541</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382</v>
      </c>
      <c r="C29" s="1067"/>
      <c r="D29" s="1067"/>
      <c r="E29" s="1067"/>
      <c r="F29" s="1067"/>
      <c r="G29" s="1067"/>
      <c r="H29" s="1067"/>
      <c r="I29" s="1067"/>
      <c r="J29" s="1067"/>
      <c r="K29" s="1067"/>
      <c r="L29" s="1067"/>
      <c r="M29" s="1067"/>
      <c r="N29" s="1067"/>
      <c r="O29" s="1067"/>
      <c r="P29" s="1068"/>
      <c r="Q29" s="1072">
        <v>178</v>
      </c>
      <c r="R29" s="1073"/>
      <c r="S29" s="1073"/>
      <c r="T29" s="1073"/>
      <c r="U29" s="1073"/>
      <c r="V29" s="1073">
        <v>178</v>
      </c>
      <c r="W29" s="1073"/>
      <c r="X29" s="1073"/>
      <c r="Y29" s="1073"/>
      <c r="Z29" s="1073"/>
      <c r="AA29" s="1073">
        <v>1</v>
      </c>
      <c r="AB29" s="1073"/>
      <c r="AC29" s="1073"/>
      <c r="AD29" s="1073"/>
      <c r="AE29" s="1074"/>
      <c r="AF29" s="1048">
        <v>1</v>
      </c>
      <c r="AG29" s="1049"/>
      <c r="AH29" s="1049"/>
      <c r="AI29" s="1049"/>
      <c r="AJ29" s="1050"/>
      <c r="AK29" s="1009" t="s">
        <v>545</v>
      </c>
      <c r="AL29" s="1000"/>
      <c r="AM29" s="1000"/>
      <c r="AN29" s="1000"/>
      <c r="AO29" s="1000"/>
      <c r="AP29" s="1000" t="s">
        <v>541</v>
      </c>
      <c r="AQ29" s="1000"/>
      <c r="AR29" s="1000"/>
      <c r="AS29" s="1000"/>
      <c r="AT29" s="1000"/>
      <c r="AU29" s="1000" t="s">
        <v>545</v>
      </c>
      <c r="AV29" s="1000"/>
      <c r="AW29" s="1000"/>
      <c r="AX29" s="1000"/>
      <c r="AY29" s="1000"/>
      <c r="AZ29" s="1071" t="s">
        <v>541</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383</v>
      </c>
      <c r="C30" s="1067"/>
      <c r="D30" s="1067"/>
      <c r="E30" s="1067"/>
      <c r="F30" s="1067"/>
      <c r="G30" s="1067"/>
      <c r="H30" s="1067"/>
      <c r="I30" s="1067"/>
      <c r="J30" s="1067"/>
      <c r="K30" s="1067"/>
      <c r="L30" s="1067"/>
      <c r="M30" s="1067"/>
      <c r="N30" s="1067"/>
      <c r="O30" s="1067"/>
      <c r="P30" s="1068"/>
      <c r="Q30" s="1072">
        <v>32</v>
      </c>
      <c r="R30" s="1073"/>
      <c r="S30" s="1073"/>
      <c r="T30" s="1073"/>
      <c r="U30" s="1073"/>
      <c r="V30" s="1073">
        <v>27</v>
      </c>
      <c r="W30" s="1073"/>
      <c r="X30" s="1073"/>
      <c r="Y30" s="1073"/>
      <c r="Z30" s="1073"/>
      <c r="AA30" s="1073">
        <v>4</v>
      </c>
      <c r="AB30" s="1073"/>
      <c r="AC30" s="1073"/>
      <c r="AD30" s="1073"/>
      <c r="AE30" s="1074"/>
      <c r="AF30" s="1048">
        <v>4</v>
      </c>
      <c r="AG30" s="1049"/>
      <c r="AH30" s="1049"/>
      <c r="AI30" s="1049"/>
      <c r="AJ30" s="1050"/>
      <c r="AK30" s="1009" t="s">
        <v>545</v>
      </c>
      <c r="AL30" s="1000"/>
      <c r="AM30" s="1000"/>
      <c r="AN30" s="1000"/>
      <c r="AO30" s="1000"/>
      <c r="AP30" s="1000" t="s">
        <v>541</v>
      </c>
      <c r="AQ30" s="1000"/>
      <c r="AR30" s="1000"/>
      <c r="AS30" s="1000"/>
      <c r="AT30" s="1000"/>
      <c r="AU30" s="1000" t="s">
        <v>545</v>
      </c>
      <c r="AV30" s="1000"/>
      <c r="AW30" s="1000"/>
      <c r="AX30" s="1000"/>
      <c r="AY30" s="1000"/>
      <c r="AZ30" s="1071" t="s">
        <v>541</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384</v>
      </c>
      <c r="C31" s="1067"/>
      <c r="D31" s="1067"/>
      <c r="E31" s="1067"/>
      <c r="F31" s="1067"/>
      <c r="G31" s="1067"/>
      <c r="H31" s="1067"/>
      <c r="I31" s="1067"/>
      <c r="J31" s="1067"/>
      <c r="K31" s="1067"/>
      <c r="L31" s="1067"/>
      <c r="M31" s="1067"/>
      <c r="N31" s="1067"/>
      <c r="O31" s="1067"/>
      <c r="P31" s="1068"/>
      <c r="Q31" s="1072">
        <v>1035</v>
      </c>
      <c r="R31" s="1073"/>
      <c r="S31" s="1073"/>
      <c r="T31" s="1073"/>
      <c r="U31" s="1073"/>
      <c r="V31" s="1073">
        <v>978</v>
      </c>
      <c r="W31" s="1073"/>
      <c r="X31" s="1073"/>
      <c r="Y31" s="1073"/>
      <c r="Z31" s="1073"/>
      <c r="AA31" s="1073">
        <v>56</v>
      </c>
      <c r="AB31" s="1073"/>
      <c r="AC31" s="1073"/>
      <c r="AD31" s="1073"/>
      <c r="AE31" s="1074"/>
      <c r="AF31" s="1048">
        <v>360</v>
      </c>
      <c r="AG31" s="1049"/>
      <c r="AH31" s="1049"/>
      <c r="AI31" s="1049"/>
      <c r="AJ31" s="1050"/>
      <c r="AK31" s="1009">
        <v>318</v>
      </c>
      <c r="AL31" s="1000"/>
      <c r="AM31" s="1000"/>
      <c r="AN31" s="1000"/>
      <c r="AO31" s="1000"/>
      <c r="AP31" s="1000">
        <v>1043</v>
      </c>
      <c r="AQ31" s="1000"/>
      <c r="AR31" s="1000"/>
      <c r="AS31" s="1000"/>
      <c r="AT31" s="1000"/>
      <c r="AU31" s="1000">
        <v>735</v>
      </c>
      <c r="AV31" s="1000"/>
      <c r="AW31" s="1000"/>
      <c r="AX31" s="1000"/>
      <c r="AY31" s="1000"/>
      <c r="AZ31" s="1071" t="s">
        <v>541</v>
      </c>
      <c r="BA31" s="1071"/>
      <c r="BB31" s="1071"/>
      <c r="BC31" s="1071"/>
      <c r="BD31" s="1071"/>
      <c r="BE31" s="1061" t="s">
        <v>385</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386</v>
      </c>
      <c r="C32" s="1067"/>
      <c r="D32" s="1067"/>
      <c r="E32" s="1067"/>
      <c r="F32" s="1067"/>
      <c r="G32" s="1067"/>
      <c r="H32" s="1067"/>
      <c r="I32" s="1067"/>
      <c r="J32" s="1067"/>
      <c r="K32" s="1067"/>
      <c r="L32" s="1067"/>
      <c r="M32" s="1067"/>
      <c r="N32" s="1067"/>
      <c r="O32" s="1067"/>
      <c r="P32" s="1068"/>
      <c r="Q32" s="1072">
        <v>407</v>
      </c>
      <c r="R32" s="1073"/>
      <c r="S32" s="1073"/>
      <c r="T32" s="1073"/>
      <c r="U32" s="1073"/>
      <c r="V32" s="1073">
        <v>402</v>
      </c>
      <c r="W32" s="1073"/>
      <c r="X32" s="1073"/>
      <c r="Y32" s="1073"/>
      <c r="Z32" s="1073"/>
      <c r="AA32" s="1073">
        <v>5</v>
      </c>
      <c r="AB32" s="1073"/>
      <c r="AC32" s="1073"/>
      <c r="AD32" s="1073"/>
      <c r="AE32" s="1074"/>
      <c r="AF32" s="1048">
        <v>5</v>
      </c>
      <c r="AG32" s="1049"/>
      <c r="AH32" s="1049"/>
      <c r="AI32" s="1049"/>
      <c r="AJ32" s="1050"/>
      <c r="AK32" s="1009">
        <v>64</v>
      </c>
      <c r="AL32" s="1000"/>
      <c r="AM32" s="1000"/>
      <c r="AN32" s="1000"/>
      <c r="AO32" s="1000"/>
      <c r="AP32" s="1000">
        <v>1392</v>
      </c>
      <c r="AQ32" s="1000"/>
      <c r="AR32" s="1000"/>
      <c r="AS32" s="1000"/>
      <c r="AT32" s="1000"/>
      <c r="AU32" s="1000">
        <v>1007</v>
      </c>
      <c r="AV32" s="1000"/>
      <c r="AW32" s="1000"/>
      <c r="AX32" s="1000"/>
      <c r="AY32" s="1000"/>
      <c r="AZ32" s="1071" t="s">
        <v>541</v>
      </c>
      <c r="BA32" s="1071"/>
      <c r="BB32" s="1071"/>
      <c r="BC32" s="1071"/>
      <c r="BD32" s="1071"/>
      <c r="BE32" s="1061" t="s">
        <v>387</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t="s">
        <v>388</v>
      </c>
      <c r="C33" s="1067"/>
      <c r="D33" s="1067"/>
      <c r="E33" s="1067"/>
      <c r="F33" s="1067"/>
      <c r="G33" s="1067"/>
      <c r="H33" s="1067"/>
      <c r="I33" s="1067"/>
      <c r="J33" s="1067"/>
      <c r="K33" s="1067"/>
      <c r="L33" s="1067"/>
      <c r="M33" s="1067"/>
      <c r="N33" s="1067"/>
      <c r="O33" s="1067"/>
      <c r="P33" s="1068"/>
      <c r="Q33" s="1072">
        <v>477</v>
      </c>
      <c r="R33" s="1073"/>
      <c r="S33" s="1073"/>
      <c r="T33" s="1073"/>
      <c r="U33" s="1073"/>
      <c r="V33" s="1073">
        <v>471</v>
      </c>
      <c r="W33" s="1073"/>
      <c r="X33" s="1073"/>
      <c r="Y33" s="1073"/>
      <c r="Z33" s="1073"/>
      <c r="AA33" s="1073">
        <v>6</v>
      </c>
      <c r="AB33" s="1073"/>
      <c r="AC33" s="1073"/>
      <c r="AD33" s="1073"/>
      <c r="AE33" s="1074"/>
      <c r="AF33" s="1048">
        <v>6</v>
      </c>
      <c r="AG33" s="1049"/>
      <c r="AH33" s="1049"/>
      <c r="AI33" s="1049"/>
      <c r="AJ33" s="1050"/>
      <c r="AK33" s="1009">
        <v>214</v>
      </c>
      <c r="AL33" s="1000"/>
      <c r="AM33" s="1000"/>
      <c r="AN33" s="1000"/>
      <c r="AO33" s="1000"/>
      <c r="AP33" s="1000">
        <v>2674</v>
      </c>
      <c r="AQ33" s="1000"/>
      <c r="AR33" s="1000"/>
      <c r="AS33" s="1000"/>
      <c r="AT33" s="1000"/>
      <c r="AU33" s="1000">
        <v>2495</v>
      </c>
      <c r="AV33" s="1000"/>
      <c r="AW33" s="1000"/>
      <c r="AX33" s="1000"/>
      <c r="AY33" s="1000"/>
      <c r="AZ33" s="1071" t="s">
        <v>541</v>
      </c>
      <c r="BA33" s="1071"/>
      <c r="BB33" s="1071"/>
      <c r="BC33" s="1071"/>
      <c r="BD33" s="1071"/>
      <c r="BE33" s="1061" t="s">
        <v>387</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389</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369</v>
      </c>
      <c r="B63" s="973" t="s">
        <v>390</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377</v>
      </c>
      <c r="AG63" s="988"/>
      <c r="AH63" s="988"/>
      <c r="AI63" s="988"/>
      <c r="AJ63" s="1059"/>
      <c r="AK63" s="1060"/>
      <c r="AL63" s="992"/>
      <c r="AM63" s="992"/>
      <c r="AN63" s="992"/>
      <c r="AO63" s="992"/>
      <c r="AP63" s="988">
        <v>5110</v>
      </c>
      <c r="AQ63" s="988"/>
      <c r="AR63" s="988"/>
      <c r="AS63" s="988"/>
      <c r="AT63" s="988"/>
      <c r="AU63" s="988">
        <v>4236</v>
      </c>
      <c r="AV63" s="988"/>
      <c r="AW63" s="988"/>
      <c r="AX63" s="988"/>
      <c r="AY63" s="988"/>
      <c r="AZ63" s="1054"/>
      <c r="BA63" s="1054"/>
      <c r="BB63" s="1054"/>
      <c r="BC63" s="1054"/>
      <c r="BD63" s="1054"/>
      <c r="BE63" s="989"/>
      <c r="BF63" s="989"/>
      <c r="BG63" s="989"/>
      <c r="BH63" s="989"/>
      <c r="BI63" s="990"/>
      <c r="BJ63" s="1055" t="s">
        <v>391</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392</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393</v>
      </c>
      <c r="B66" s="1025"/>
      <c r="C66" s="1025"/>
      <c r="D66" s="1025"/>
      <c r="E66" s="1025"/>
      <c r="F66" s="1025"/>
      <c r="G66" s="1025"/>
      <c r="H66" s="1025"/>
      <c r="I66" s="1025"/>
      <c r="J66" s="1025"/>
      <c r="K66" s="1025"/>
      <c r="L66" s="1025"/>
      <c r="M66" s="1025"/>
      <c r="N66" s="1025"/>
      <c r="O66" s="1025"/>
      <c r="P66" s="1026"/>
      <c r="Q66" s="1030" t="s">
        <v>394</v>
      </c>
      <c r="R66" s="1031"/>
      <c r="S66" s="1031"/>
      <c r="T66" s="1031"/>
      <c r="U66" s="1032"/>
      <c r="V66" s="1030" t="s">
        <v>395</v>
      </c>
      <c r="W66" s="1031"/>
      <c r="X66" s="1031"/>
      <c r="Y66" s="1031"/>
      <c r="Z66" s="1032"/>
      <c r="AA66" s="1030" t="s">
        <v>396</v>
      </c>
      <c r="AB66" s="1031"/>
      <c r="AC66" s="1031"/>
      <c r="AD66" s="1031"/>
      <c r="AE66" s="1032"/>
      <c r="AF66" s="1036" t="s">
        <v>397</v>
      </c>
      <c r="AG66" s="1037"/>
      <c r="AH66" s="1037"/>
      <c r="AI66" s="1037"/>
      <c r="AJ66" s="1038"/>
      <c r="AK66" s="1030" t="s">
        <v>398</v>
      </c>
      <c r="AL66" s="1025"/>
      <c r="AM66" s="1025"/>
      <c r="AN66" s="1025"/>
      <c r="AO66" s="1026"/>
      <c r="AP66" s="1030" t="s">
        <v>399</v>
      </c>
      <c r="AQ66" s="1031"/>
      <c r="AR66" s="1031"/>
      <c r="AS66" s="1031"/>
      <c r="AT66" s="1032"/>
      <c r="AU66" s="1030" t="s">
        <v>400</v>
      </c>
      <c r="AV66" s="1031"/>
      <c r="AW66" s="1031"/>
      <c r="AX66" s="1031"/>
      <c r="AY66" s="1032"/>
      <c r="AZ66" s="1030" t="s">
        <v>357</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542</v>
      </c>
      <c r="C68" s="1015"/>
      <c r="D68" s="1015"/>
      <c r="E68" s="1015"/>
      <c r="F68" s="1015"/>
      <c r="G68" s="1015"/>
      <c r="H68" s="1015"/>
      <c r="I68" s="1015"/>
      <c r="J68" s="1015"/>
      <c r="K68" s="1015"/>
      <c r="L68" s="1015"/>
      <c r="M68" s="1015"/>
      <c r="N68" s="1015"/>
      <c r="O68" s="1015"/>
      <c r="P68" s="1016"/>
      <c r="Q68" s="1017">
        <v>1392</v>
      </c>
      <c r="R68" s="1011"/>
      <c r="S68" s="1011"/>
      <c r="T68" s="1011"/>
      <c r="U68" s="1011"/>
      <c r="V68" s="1011">
        <v>1348</v>
      </c>
      <c r="W68" s="1011"/>
      <c r="X68" s="1011"/>
      <c r="Y68" s="1011"/>
      <c r="Z68" s="1011"/>
      <c r="AA68" s="1011">
        <v>44</v>
      </c>
      <c r="AB68" s="1011"/>
      <c r="AC68" s="1011"/>
      <c r="AD68" s="1011"/>
      <c r="AE68" s="1011"/>
      <c r="AF68" s="1011">
        <v>44</v>
      </c>
      <c r="AG68" s="1011"/>
      <c r="AH68" s="1011"/>
      <c r="AI68" s="1011"/>
      <c r="AJ68" s="1011"/>
      <c r="AK68" s="1011">
        <v>1</v>
      </c>
      <c r="AL68" s="1011"/>
      <c r="AM68" s="1011"/>
      <c r="AN68" s="1011"/>
      <c r="AO68" s="1011"/>
      <c r="AP68" s="1011">
        <v>1166</v>
      </c>
      <c r="AQ68" s="1011"/>
      <c r="AR68" s="1011"/>
      <c r="AS68" s="1011"/>
      <c r="AT68" s="1011"/>
      <c r="AU68" s="1011">
        <v>94</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543</v>
      </c>
      <c r="C69" s="1004"/>
      <c r="D69" s="1004"/>
      <c r="E69" s="1004"/>
      <c r="F69" s="1004"/>
      <c r="G69" s="1004"/>
      <c r="H69" s="1004"/>
      <c r="I69" s="1004"/>
      <c r="J69" s="1004"/>
      <c r="K69" s="1004"/>
      <c r="L69" s="1004"/>
      <c r="M69" s="1004"/>
      <c r="N69" s="1004"/>
      <c r="O69" s="1004"/>
      <c r="P69" s="1005"/>
      <c r="Q69" s="1006">
        <v>1177</v>
      </c>
      <c r="R69" s="1000"/>
      <c r="S69" s="1000"/>
      <c r="T69" s="1000"/>
      <c r="U69" s="1000"/>
      <c r="V69" s="1000">
        <v>1169</v>
      </c>
      <c r="W69" s="1000"/>
      <c r="X69" s="1000"/>
      <c r="Y69" s="1000"/>
      <c r="Z69" s="1000"/>
      <c r="AA69" s="1000">
        <v>15</v>
      </c>
      <c r="AB69" s="1000"/>
      <c r="AC69" s="1000"/>
      <c r="AD69" s="1000"/>
      <c r="AE69" s="1000"/>
      <c r="AF69" s="1000">
        <v>15</v>
      </c>
      <c r="AG69" s="1000"/>
      <c r="AH69" s="1000"/>
      <c r="AI69" s="1000"/>
      <c r="AJ69" s="1000"/>
      <c r="AK69" s="1000">
        <v>298</v>
      </c>
      <c r="AL69" s="1000"/>
      <c r="AM69" s="1000"/>
      <c r="AN69" s="1000"/>
      <c r="AO69" s="1000"/>
      <c r="AP69" s="1000">
        <v>475</v>
      </c>
      <c r="AQ69" s="1000"/>
      <c r="AR69" s="1000"/>
      <c r="AS69" s="1000"/>
      <c r="AT69" s="1000"/>
      <c r="AU69" s="1000">
        <v>27</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544</v>
      </c>
      <c r="C70" s="1004"/>
      <c r="D70" s="1004"/>
      <c r="E70" s="1004"/>
      <c r="F70" s="1004"/>
      <c r="G70" s="1004"/>
      <c r="H70" s="1004"/>
      <c r="I70" s="1004"/>
      <c r="J70" s="1004"/>
      <c r="K70" s="1004"/>
      <c r="L70" s="1004"/>
      <c r="M70" s="1004"/>
      <c r="N70" s="1004"/>
      <c r="O70" s="1004"/>
      <c r="P70" s="1005"/>
      <c r="Q70" s="1006">
        <v>2084</v>
      </c>
      <c r="R70" s="1000"/>
      <c r="S70" s="1000"/>
      <c r="T70" s="1000"/>
      <c r="U70" s="1000"/>
      <c r="V70" s="1000">
        <v>1615</v>
      </c>
      <c r="W70" s="1000"/>
      <c r="X70" s="1000"/>
      <c r="Y70" s="1000"/>
      <c r="Z70" s="1000"/>
      <c r="AA70" s="1000">
        <v>469</v>
      </c>
      <c r="AB70" s="1000"/>
      <c r="AC70" s="1000"/>
      <c r="AD70" s="1000"/>
      <c r="AE70" s="1000"/>
      <c r="AF70" s="1000">
        <v>469</v>
      </c>
      <c r="AG70" s="1000"/>
      <c r="AH70" s="1000"/>
      <c r="AI70" s="1000"/>
      <c r="AJ70" s="1000"/>
      <c r="AK70" s="1000">
        <v>5</v>
      </c>
      <c r="AL70" s="1000"/>
      <c r="AM70" s="1000"/>
      <c r="AN70" s="1000"/>
      <c r="AO70" s="1000"/>
      <c r="AP70" s="1000">
        <v>238</v>
      </c>
      <c r="AQ70" s="1000"/>
      <c r="AR70" s="1000"/>
      <c r="AS70" s="1000"/>
      <c r="AT70" s="1000"/>
      <c r="AU70" s="1000">
        <v>27</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c r="C71" s="1004"/>
      <c r="D71" s="1004"/>
      <c r="E71" s="1004"/>
      <c r="F71" s="1004"/>
      <c r="G71" s="1004"/>
      <c r="H71" s="1004"/>
      <c r="I71" s="1004"/>
      <c r="J71" s="1004"/>
      <c r="K71" s="1004"/>
      <c r="L71" s="1004"/>
      <c r="M71" s="1004"/>
      <c r="N71" s="1004"/>
      <c r="O71" s="1004"/>
      <c r="P71" s="1005"/>
      <c r="Q71" s="1006"/>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c r="C72" s="1004"/>
      <c r="D72" s="1004"/>
      <c r="E72" s="1004"/>
      <c r="F72" s="1004"/>
      <c r="G72" s="1004"/>
      <c r="H72" s="1004"/>
      <c r="I72" s="1004"/>
      <c r="J72" s="1004"/>
      <c r="K72" s="1004"/>
      <c r="L72" s="1004"/>
      <c r="M72" s="1004"/>
      <c r="N72" s="1004"/>
      <c r="O72" s="1004"/>
      <c r="P72" s="1005"/>
      <c r="Q72" s="1006"/>
      <c r="R72" s="1000"/>
      <c r="S72" s="1000"/>
      <c r="T72" s="1000"/>
      <c r="U72" s="1000"/>
      <c r="V72" s="1000"/>
      <c r="W72" s="1000"/>
      <c r="X72" s="1000"/>
      <c r="Y72" s="1000"/>
      <c r="Z72" s="1000"/>
      <c r="AA72" s="1000"/>
      <c r="AB72" s="1000"/>
      <c r="AC72" s="1000"/>
      <c r="AD72" s="1000"/>
      <c r="AE72" s="1000"/>
      <c r="AF72" s="1000"/>
      <c r="AG72" s="1000"/>
      <c r="AH72" s="1000"/>
      <c r="AI72" s="1000"/>
      <c r="AJ72" s="1000"/>
      <c r="AK72" s="1000"/>
      <c r="AL72" s="1000"/>
      <c r="AM72" s="1000"/>
      <c r="AN72" s="1000"/>
      <c r="AO72" s="1000"/>
      <c r="AP72" s="1000"/>
      <c r="AQ72" s="1000"/>
      <c r="AR72" s="1000"/>
      <c r="AS72" s="1000"/>
      <c r="AT72" s="1000"/>
      <c r="AU72" s="1000"/>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c r="C73" s="1004"/>
      <c r="D73" s="1004"/>
      <c r="E73" s="1004"/>
      <c r="F73" s="1004"/>
      <c r="G73" s="1004"/>
      <c r="H73" s="1004"/>
      <c r="I73" s="1004"/>
      <c r="J73" s="1004"/>
      <c r="K73" s="1004"/>
      <c r="L73" s="1004"/>
      <c r="M73" s="1004"/>
      <c r="N73" s="1004"/>
      <c r="O73" s="1004"/>
      <c r="P73" s="1005"/>
      <c r="Q73" s="1006"/>
      <c r="R73" s="1000"/>
      <c r="S73" s="1000"/>
      <c r="T73" s="1000"/>
      <c r="U73" s="1000"/>
      <c r="V73" s="1000"/>
      <c r="W73" s="1000"/>
      <c r="X73" s="1000"/>
      <c r="Y73" s="1000"/>
      <c r="Z73" s="1000"/>
      <c r="AA73" s="1000"/>
      <c r="AB73" s="1000"/>
      <c r="AC73" s="1000"/>
      <c r="AD73" s="1000"/>
      <c r="AE73" s="1000"/>
      <c r="AF73" s="1000"/>
      <c r="AG73" s="1000"/>
      <c r="AH73" s="1000"/>
      <c r="AI73" s="1000"/>
      <c r="AJ73" s="1000"/>
      <c r="AK73" s="1000"/>
      <c r="AL73" s="1000"/>
      <c r="AM73" s="1000"/>
      <c r="AN73" s="1000"/>
      <c r="AO73" s="1000"/>
      <c r="AP73" s="1000"/>
      <c r="AQ73" s="1000"/>
      <c r="AR73" s="1000"/>
      <c r="AS73" s="1000"/>
      <c r="AT73" s="1000"/>
      <c r="AU73" s="1000"/>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c r="C74" s="1004"/>
      <c r="D74" s="1004"/>
      <c r="E74" s="1004"/>
      <c r="F74" s="1004"/>
      <c r="G74" s="1004"/>
      <c r="H74" s="1004"/>
      <c r="I74" s="1004"/>
      <c r="J74" s="1004"/>
      <c r="K74" s="1004"/>
      <c r="L74" s="1004"/>
      <c r="M74" s="1004"/>
      <c r="N74" s="1004"/>
      <c r="O74" s="1004"/>
      <c r="P74" s="1005"/>
      <c r="Q74" s="1006"/>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369</v>
      </c>
      <c r="B88" s="973" t="s">
        <v>401</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528</v>
      </c>
      <c r="AG88" s="988"/>
      <c r="AH88" s="988"/>
      <c r="AI88" s="988"/>
      <c r="AJ88" s="988"/>
      <c r="AK88" s="992"/>
      <c r="AL88" s="992"/>
      <c r="AM88" s="992"/>
      <c r="AN88" s="992"/>
      <c r="AO88" s="992"/>
      <c r="AP88" s="988">
        <v>1879</v>
      </c>
      <c r="AQ88" s="988"/>
      <c r="AR88" s="988"/>
      <c r="AS88" s="988"/>
      <c r="AT88" s="988"/>
      <c r="AU88" s="988">
        <v>148</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973" t="s">
        <v>402</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c r="CS102" s="980"/>
      <c r="CT102" s="980"/>
      <c r="CU102" s="980"/>
      <c r="CV102" s="981"/>
      <c r="CW102" s="979"/>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403</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404</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405</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406</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407</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408</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409</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410</v>
      </c>
      <c r="AB109" s="923"/>
      <c r="AC109" s="923"/>
      <c r="AD109" s="923"/>
      <c r="AE109" s="924"/>
      <c r="AF109" s="925" t="s">
        <v>289</v>
      </c>
      <c r="AG109" s="923"/>
      <c r="AH109" s="923"/>
      <c r="AI109" s="923"/>
      <c r="AJ109" s="924"/>
      <c r="AK109" s="925" t="s">
        <v>288</v>
      </c>
      <c r="AL109" s="923"/>
      <c r="AM109" s="923"/>
      <c r="AN109" s="923"/>
      <c r="AO109" s="924"/>
      <c r="AP109" s="925" t="s">
        <v>411</v>
      </c>
      <c r="AQ109" s="923"/>
      <c r="AR109" s="923"/>
      <c r="AS109" s="923"/>
      <c r="AT109" s="954"/>
      <c r="AU109" s="922" t="s">
        <v>409</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410</v>
      </c>
      <c r="BR109" s="923"/>
      <c r="BS109" s="923"/>
      <c r="BT109" s="923"/>
      <c r="BU109" s="924"/>
      <c r="BV109" s="925" t="s">
        <v>289</v>
      </c>
      <c r="BW109" s="923"/>
      <c r="BX109" s="923"/>
      <c r="BY109" s="923"/>
      <c r="BZ109" s="924"/>
      <c r="CA109" s="925" t="s">
        <v>288</v>
      </c>
      <c r="CB109" s="923"/>
      <c r="CC109" s="923"/>
      <c r="CD109" s="923"/>
      <c r="CE109" s="924"/>
      <c r="CF109" s="961" t="s">
        <v>411</v>
      </c>
      <c r="CG109" s="961"/>
      <c r="CH109" s="961"/>
      <c r="CI109" s="961"/>
      <c r="CJ109" s="961"/>
      <c r="CK109" s="925" t="s">
        <v>412</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410</v>
      </c>
      <c r="DH109" s="923"/>
      <c r="DI109" s="923"/>
      <c r="DJ109" s="923"/>
      <c r="DK109" s="924"/>
      <c r="DL109" s="925" t="s">
        <v>289</v>
      </c>
      <c r="DM109" s="923"/>
      <c r="DN109" s="923"/>
      <c r="DO109" s="923"/>
      <c r="DP109" s="924"/>
      <c r="DQ109" s="925" t="s">
        <v>288</v>
      </c>
      <c r="DR109" s="923"/>
      <c r="DS109" s="923"/>
      <c r="DT109" s="923"/>
      <c r="DU109" s="924"/>
      <c r="DV109" s="925" t="s">
        <v>411</v>
      </c>
      <c r="DW109" s="923"/>
      <c r="DX109" s="923"/>
      <c r="DY109" s="923"/>
      <c r="DZ109" s="954"/>
    </row>
    <row r="110" spans="1:131" s="199" customFormat="1" ht="26.25" customHeight="1" x14ac:dyDescent="0.15">
      <c r="A110" s="825" t="s">
        <v>413</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1272607</v>
      </c>
      <c r="AB110" s="916"/>
      <c r="AC110" s="916"/>
      <c r="AD110" s="916"/>
      <c r="AE110" s="917"/>
      <c r="AF110" s="918">
        <v>1098122</v>
      </c>
      <c r="AG110" s="916"/>
      <c r="AH110" s="916"/>
      <c r="AI110" s="916"/>
      <c r="AJ110" s="917"/>
      <c r="AK110" s="918">
        <v>1082241</v>
      </c>
      <c r="AL110" s="916"/>
      <c r="AM110" s="916"/>
      <c r="AN110" s="916"/>
      <c r="AO110" s="917"/>
      <c r="AP110" s="919">
        <v>35.799999999999997</v>
      </c>
      <c r="AQ110" s="920"/>
      <c r="AR110" s="920"/>
      <c r="AS110" s="920"/>
      <c r="AT110" s="921"/>
      <c r="AU110" s="955" t="s">
        <v>61</v>
      </c>
      <c r="AV110" s="956"/>
      <c r="AW110" s="956"/>
      <c r="AX110" s="956"/>
      <c r="AY110" s="956"/>
      <c r="AZ110" s="881" t="s">
        <v>414</v>
      </c>
      <c r="BA110" s="826"/>
      <c r="BB110" s="826"/>
      <c r="BC110" s="826"/>
      <c r="BD110" s="826"/>
      <c r="BE110" s="826"/>
      <c r="BF110" s="826"/>
      <c r="BG110" s="826"/>
      <c r="BH110" s="826"/>
      <c r="BI110" s="826"/>
      <c r="BJ110" s="826"/>
      <c r="BK110" s="826"/>
      <c r="BL110" s="826"/>
      <c r="BM110" s="826"/>
      <c r="BN110" s="826"/>
      <c r="BO110" s="826"/>
      <c r="BP110" s="827"/>
      <c r="BQ110" s="882">
        <v>8657031</v>
      </c>
      <c r="BR110" s="863"/>
      <c r="BS110" s="863"/>
      <c r="BT110" s="863"/>
      <c r="BU110" s="863"/>
      <c r="BV110" s="863">
        <v>9316111</v>
      </c>
      <c r="BW110" s="863"/>
      <c r="BX110" s="863"/>
      <c r="BY110" s="863"/>
      <c r="BZ110" s="863"/>
      <c r="CA110" s="863">
        <v>9732107</v>
      </c>
      <c r="CB110" s="863"/>
      <c r="CC110" s="863"/>
      <c r="CD110" s="863"/>
      <c r="CE110" s="863"/>
      <c r="CF110" s="887">
        <v>322.3</v>
      </c>
      <c r="CG110" s="888"/>
      <c r="CH110" s="888"/>
      <c r="CI110" s="888"/>
      <c r="CJ110" s="888"/>
      <c r="CK110" s="951" t="s">
        <v>415</v>
      </c>
      <c r="CL110" s="837"/>
      <c r="CM110" s="912" t="s">
        <v>416</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113</v>
      </c>
      <c r="DH110" s="863"/>
      <c r="DI110" s="863"/>
      <c r="DJ110" s="863"/>
      <c r="DK110" s="863"/>
      <c r="DL110" s="863" t="s">
        <v>113</v>
      </c>
      <c r="DM110" s="863"/>
      <c r="DN110" s="863"/>
      <c r="DO110" s="863"/>
      <c r="DP110" s="863"/>
      <c r="DQ110" s="863" t="s">
        <v>113</v>
      </c>
      <c r="DR110" s="863"/>
      <c r="DS110" s="863"/>
      <c r="DT110" s="863"/>
      <c r="DU110" s="863"/>
      <c r="DV110" s="864" t="s">
        <v>113</v>
      </c>
      <c r="DW110" s="864"/>
      <c r="DX110" s="864"/>
      <c r="DY110" s="864"/>
      <c r="DZ110" s="865"/>
    </row>
    <row r="111" spans="1:131" s="199" customFormat="1" ht="26.25" customHeight="1" x14ac:dyDescent="0.15">
      <c r="A111" s="792" t="s">
        <v>417</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113</v>
      </c>
      <c r="AB111" s="944"/>
      <c r="AC111" s="944"/>
      <c r="AD111" s="944"/>
      <c r="AE111" s="945"/>
      <c r="AF111" s="946" t="s">
        <v>113</v>
      </c>
      <c r="AG111" s="944"/>
      <c r="AH111" s="944"/>
      <c r="AI111" s="944"/>
      <c r="AJ111" s="945"/>
      <c r="AK111" s="946" t="s">
        <v>113</v>
      </c>
      <c r="AL111" s="944"/>
      <c r="AM111" s="944"/>
      <c r="AN111" s="944"/>
      <c r="AO111" s="945"/>
      <c r="AP111" s="947" t="s">
        <v>113</v>
      </c>
      <c r="AQ111" s="948"/>
      <c r="AR111" s="948"/>
      <c r="AS111" s="948"/>
      <c r="AT111" s="949"/>
      <c r="AU111" s="957"/>
      <c r="AV111" s="958"/>
      <c r="AW111" s="958"/>
      <c r="AX111" s="958"/>
      <c r="AY111" s="958"/>
      <c r="AZ111" s="833" t="s">
        <v>418</v>
      </c>
      <c r="BA111" s="768"/>
      <c r="BB111" s="768"/>
      <c r="BC111" s="768"/>
      <c r="BD111" s="768"/>
      <c r="BE111" s="768"/>
      <c r="BF111" s="768"/>
      <c r="BG111" s="768"/>
      <c r="BH111" s="768"/>
      <c r="BI111" s="768"/>
      <c r="BJ111" s="768"/>
      <c r="BK111" s="768"/>
      <c r="BL111" s="768"/>
      <c r="BM111" s="768"/>
      <c r="BN111" s="768"/>
      <c r="BO111" s="768"/>
      <c r="BP111" s="769"/>
      <c r="BQ111" s="834">
        <v>66416</v>
      </c>
      <c r="BR111" s="835"/>
      <c r="BS111" s="835"/>
      <c r="BT111" s="835"/>
      <c r="BU111" s="835"/>
      <c r="BV111" s="835">
        <v>31023</v>
      </c>
      <c r="BW111" s="835"/>
      <c r="BX111" s="835"/>
      <c r="BY111" s="835"/>
      <c r="BZ111" s="835"/>
      <c r="CA111" s="835">
        <v>15727</v>
      </c>
      <c r="CB111" s="835"/>
      <c r="CC111" s="835"/>
      <c r="CD111" s="835"/>
      <c r="CE111" s="835"/>
      <c r="CF111" s="896">
        <v>0.5</v>
      </c>
      <c r="CG111" s="897"/>
      <c r="CH111" s="897"/>
      <c r="CI111" s="897"/>
      <c r="CJ111" s="897"/>
      <c r="CK111" s="952"/>
      <c r="CL111" s="839"/>
      <c r="CM111" s="842" t="s">
        <v>419</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113</v>
      </c>
      <c r="DH111" s="835"/>
      <c r="DI111" s="835"/>
      <c r="DJ111" s="835"/>
      <c r="DK111" s="835"/>
      <c r="DL111" s="835" t="s">
        <v>113</v>
      </c>
      <c r="DM111" s="835"/>
      <c r="DN111" s="835"/>
      <c r="DO111" s="835"/>
      <c r="DP111" s="835"/>
      <c r="DQ111" s="835" t="s">
        <v>113</v>
      </c>
      <c r="DR111" s="835"/>
      <c r="DS111" s="835"/>
      <c r="DT111" s="835"/>
      <c r="DU111" s="835"/>
      <c r="DV111" s="812" t="s">
        <v>113</v>
      </c>
      <c r="DW111" s="812"/>
      <c r="DX111" s="812"/>
      <c r="DY111" s="812"/>
      <c r="DZ111" s="813"/>
    </row>
    <row r="112" spans="1:131" s="199" customFormat="1" ht="26.25" customHeight="1" x14ac:dyDescent="0.15">
      <c r="A112" s="937" t="s">
        <v>420</v>
      </c>
      <c r="B112" s="938"/>
      <c r="C112" s="768" t="s">
        <v>421</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113</v>
      </c>
      <c r="AB112" s="798"/>
      <c r="AC112" s="798"/>
      <c r="AD112" s="798"/>
      <c r="AE112" s="799"/>
      <c r="AF112" s="800" t="s">
        <v>113</v>
      </c>
      <c r="AG112" s="798"/>
      <c r="AH112" s="798"/>
      <c r="AI112" s="798"/>
      <c r="AJ112" s="799"/>
      <c r="AK112" s="800" t="s">
        <v>113</v>
      </c>
      <c r="AL112" s="798"/>
      <c r="AM112" s="798"/>
      <c r="AN112" s="798"/>
      <c r="AO112" s="799"/>
      <c r="AP112" s="845" t="s">
        <v>113</v>
      </c>
      <c r="AQ112" s="846"/>
      <c r="AR112" s="846"/>
      <c r="AS112" s="846"/>
      <c r="AT112" s="847"/>
      <c r="AU112" s="957"/>
      <c r="AV112" s="958"/>
      <c r="AW112" s="958"/>
      <c r="AX112" s="958"/>
      <c r="AY112" s="958"/>
      <c r="AZ112" s="833" t="s">
        <v>422</v>
      </c>
      <c r="BA112" s="768"/>
      <c r="BB112" s="768"/>
      <c r="BC112" s="768"/>
      <c r="BD112" s="768"/>
      <c r="BE112" s="768"/>
      <c r="BF112" s="768"/>
      <c r="BG112" s="768"/>
      <c r="BH112" s="768"/>
      <c r="BI112" s="768"/>
      <c r="BJ112" s="768"/>
      <c r="BK112" s="768"/>
      <c r="BL112" s="768"/>
      <c r="BM112" s="768"/>
      <c r="BN112" s="768"/>
      <c r="BO112" s="768"/>
      <c r="BP112" s="769"/>
      <c r="BQ112" s="834">
        <v>4280141</v>
      </c>
      <c r="BR112" s="835"/>
      <c r="BS112" s="835"/>
      <c r="BT112" s="835"/>
      <c r="BU112" s="835"/>
      <c r="BV112" s="835">
        <v>4288590</v>
      </c>
      <c r="BW112" s="835"/>
      <c r="BX112" s="835"/>
      <c r="BY112" s="835"/>
      <c r="BZ112" s="835"/>
      <c r="CA112" s="835">
        <v>4236433</v>
      </c>
      <c r="CB112" s="835"/>
      <c r="CC112" s="835"/>
      <c r="CD112" s="835"/>
      <c r="CE112" s="835"/>
      <c r="CF112" s="896">
        <v>140.30000000000001</v>
      </c>
      <c r="CG112" s="897"/>
      <c r="CH112" s="897"/>
      <c r="CI112" s="897"/>
      <c r="CJ112" s="897"/>
      <c r="CK112" s="952"/>
      <c r="CL112" s="839"/>
      <c r="CM112" s="842" t="s">
        <v>423</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v>19605</v>
      </c>
      <c r="DH112" s="835"/>
      <c r="DI112" s="835"/>
      <c r="DJ112" s="835"/>
      <c r="DK112" s="835"/>
      <c r="DL112" s="835">
        <v>9027</v>
      </c>
      <c r="DM112" s="835"/>
      <c r="DN112" s="835"/>
      <c r="DO112" s="835"/>
      <c r="DP112" s="835"/>
      <c r="DQ112" s="835">
        <v>8732</v>
      </c>
      <c r="DR112" s="835"/>
      <c r="DS112" s="835"/>
      <c r="DT112" s="835"/>
      <c r="DU112" s="835"/>
      <c r="DV112" s="812">
        <v>0.3</v>
      </c>
      <c r="DW112" s="812"/>
      <c r="DX112" s="812"/>
      <c r="DY112" s="812"/>
      <c r="DZ112" s="813"/>
    </row>
    <row r="113" spans="1:130" s="199" customFormat="1" ht="26.25" customHeight="1" x14ac:dyDescent="0.15">
      <c r="A113" s="939"/>
      <c r="B113" s="940"/>
      <c r="C113" s="768" t="s">
        <v>424</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336288</v>
      </c>
      <c r="AB113" s="944"/>
      <c r="AC113" s="944"/>
      <c r="AD113" s="944"/>
      <c r="AE113" s="945"/>
      <c r="AF113" s="946">
        <v>320560</v>
      </c>
      <c r="AG113" s="944"/>
      <c r="AH113" s="944"/>
      <c r="AI113" s="944"/>
      <c r="AJ113" s="945"/>
      <c r="AK113" s="946">
        <v>308148</v>
      </c>
      <c r="AL113" s="944"/>
      <c r="AM113" s="944"/>
      <c r="AN113" s="944"/>
      <c r="AO113" s="945"/>
      <c r="AP113" s="947">
        <v>10.199999999999999</v>
      </c>
      <c r="AQ113" s="948"/>
      <c r="AR113" s="948"/>
      <c r="AS113" s="948"/>
      <c r="AT113" s="949"/>
      <c r="AU113" s="957"/>
      <c r="AV113" s="958"/>
      <c r="AW113" s="958"/>
      <c r="AX113" s="958"/>
      <c r="AY113" s="958"/>
      <c r="AZ113" s="833" t="s">
        <v>425</v>
      </c>
      <c r="BA113" s="768"/>
      <c r="BB113" s="768"/>
      <c r="BC113" s="768"/>
      <c r="BD113" s="768"/>
      <c r="BE113" s="768"/>
      <c r="BF113" s="768"/>
      <c r="BG113" s="768"/>
      <c r="BH113" s="768"/>
      <c r="BI113" s="768"/>
      <c r="BJ113" s="768"/>
      <c r="BK113" s="768"/>
      <c r="BL113" s="768"/>
      <c r="BM113" s="768"/>
      <c r="BN113" s="768"/>
      <c r="BO113" s="768"/>
      <c r="BP113" s="769"/>
      <c r="BQ113" s="834">
        <v>200545</v>
      </c>
      <c r="BR113" s="835"/>
      <c r="BS113" s="835"/>
      <c r="BT113" s="835"/>
      <c r="BU113" s="835"/>
      <c r="BV113" s="835">
        <v>168554</v>
      </c>
      <c r="BW113" s="835"/>
      <c r="BX113" s="835"/>
      <c r="BY113" s="835"/>
      <c r="BZ113" s="835"/>
      <c r="CA113" s="835">
        <v>147968</v>
      </c>
      <c r="CB113" s="835"/>
      <c r="CC113" s="835"/>
      <c r="CD113" s="835"/>
      <c r="CE113" s="835"/>
      <c r="CF113" s="896">
        <v>4.9000000000000004</v>
      </c>
      <c r="CG113" s="897"/>
      <c r="CH113" s="897"/>
      <c r="CI113" s="897"/>
      <c r="CJ113" s="897"/>
      <c r="CK113" s="952"/>
      <c r="CL113" s="839"/>
      <c r="CM113" s="842" t="s">
        <v>426</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v>35138</v>
      </c>
      <c r="DH113" s="798"/>
      <c r="DI113" s="798"/>
      <c r="DJ113" s="798"/>
      <c r="DK113" s="799"/>
      <c r="DL113" s="800">
        <v>19870</v>
      </c>
      <c r="DM113" s="798"/>
      <c r="DN113" s="798"/>
      <c r="DO113" s="798"/>
      <c r="DP113" s="799"/>
      <c r="DQ113" s="800">
        <v>4813</v>
      </c>
      <c r="DR113" s="798"/>
      <c r="DS113" s="798"/>
      <c r="DT113" s="798"/>
      <c r="DU113" s="799"/>
      <c r="DV113" s="845">
        <v>0.2</v>
      </c>
      <c r="DW113" s="846"/>
      <c r="DX113" s="846"/>
      <c r="DY113" s="846"/>
      <c r="DZ113" s="847"/>
    </row>
    <row r="114" spans="1:130" s="199" customFormat="1" ht="26.25" customHeight="1" x14ac:dyDescent="0.15">
      <c r="A114" s="939"/>
      <c r="B114" s="940"/>
      <c r="C114" s="768" t="s">
        <v>427</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42767</v>
      </c>
      <c r="AB114" s="798"/>
      <c r="AC114" s="798"/>
      <c r="AD114" s="798"/>
      <c r="AE114" s="799"/>
      <c r="AF114" s="800">
        <v>47759</v>
      </c>
      <c r="AG114" s="798"/>
      <c r="AH114" s="798"/>
      <c r="AI114" s="798"/>
      <c r="AJ114" s="799"/>
      <c r="AK114" s="800">
        <v>39723</v>
      </c>
      <c r="AL114" s="798"/>
      <c r="AM114" s="798"/>
      <c r="AN114" s="798"/>
      <c r="AO114" s="799"/>
      <c r="AP114" s="845">
        <v>1.3</v>
      </c>
      <c r="AQ114" s="846"/>
      <c r="AR114" s="846"/>
      <c r="AS114" s="846"/>
      <c r="AT114" s="847"/>
      <c r="AU114" s="957"/>
      <c r="AV114" s="958"/>
      <c r="AW114" s="958"/>
      <c r="AX114" s="958"/>
      <c r="AY114" s="958"/>
      <c r="AZ114" s="833" t="s">
        <v>428</v>
      </c>
      <c r="BA114" s="768"/>
      <c r="BB114" s="768"/>
      <c r="BC114" s="768"/>
      <c r="BD114" s="768"/>
      <c r="BE114" s="768"/>
      <c r="BF114" s="768"/>
      <c r="BG114" s="768"/>
      <c r="BH114" s="768"/>
      <c r="BI114" s="768"/>
      <c r="BJ114" s="768"/>
      <c r="BK114" s="768"/>
      <c r="BL114" s="768"/>
      <c r="BM114" s="768"/>
      <c r="BN114" s="768"/>
      <c r="BO114" s="768"/>
      <c r="BP114" s="769"/>
      <c r="BQ114" s="834">
        <v>732480</v>
      </c>
      <c r="BR114" s="835"/>
      <c r="BS114" s="835"/>
      <c r="BT114" s="835"/>
      <c r="BU114" s="835"/>
      <c r="BV114" s="835">
        <v>680196</v>
      </c>
      <c r="BW114" s="835"/>
      <c r="BX114" s="835"/>
      <c r="BY114" s="835"/>
      <c r="BZ114" s="835"/>
      <c r="CA114" s="835">
        <v>620398</v>
      </c>
      <c r="CB114" s="835"/>
      <c r="CC114" s="835"/>
      <c r="CD114" s="835"/>
      <c r="CE114" s="835"/>
      <c r="CF114" s="896">
        <v>20.5</v>
      </c>
      <c r="CG114" s="897"/>
      <c r="CH114" s="897"/>
      <c r="CI114" s="897"/>
      <c r="CJ114" s="897"/>
      <c r="CK114" s="952"/>
      <c r="CL114" s="839"/>
      <c r="CM114" s="842" t="s">
        <v>429</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113</v>
      </c>
      <c r="DH114" s="798"/>
      <c r="DI114" s="798"/>
      <c r="DJ114" s="798"/>
      <c r="DK114" s="799"/>
      <c r="DL114" s="800" t="s">
        <v>113</v>
      </c>
      <c r="DM114" s="798"/>
      <c r="DN114" s="798"/>
      <c r="DO114" s="798"/>
      <c r="DP114" s="799"/>
      <c r="DQ114" s="800" t="s">
        <v>113</v>
      </c>
      <c r="DR114" s="798"/>
      <c r="DS114" s="798"/>
      <c r="DT114" s="798"/>
      <c r="DU114" s="799"/>
      <c r="DV114" s="845" t="s">
        <v>113</v>
      </c>
      <c r="DW114" s="846"/>
      <c r="DX114" s="846"/>
      <c r="DY114" s="846"/>
      <c r="DZ114" s="847"/>
    </row>
    <row r="115" spans="1:130" s="199" customFormat="1" ht="26.25" customHeight="1" x14ac:dyDescent="0.15">
      <c r="A115" s="939"/>
      <c r="B115" s="940"/>
      <c r="C115" s="768" t="s">
        <v>430</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24079</v>
      </c>
      <c r="AB115" s="944"/>
      <c r="AC115" s="944"/>
      <c r="AD115" s="944"/>
      <c r="AE115" s="945"/>
      <c r="AF115" s="946">
        <v>24575</v>
      </c>
      <c r="AG115" s="944"/>
      <c r="AH115" s="944"/>
      <c r="AI115" s="944"/>
      <c r="AJ115" s="945"/>
      <c r="AK115" s="946">
        <v>19848</v>
      </c>
      <c r="AL115" s="944"/>
      <c r="AM115" s="944"/>
      <c r="AN115" s="944"/>
      <c r="AO115" s="945"/>
      <c r="AP115" s="947">
        <v>0.7</v>
      </c>
      <c r="AQ115" s="948"/>
      <c r="AR115" s="948"/>
      <c r="AS115" s="948"/>
      <c r="AT115" s="949"/>
      <c r="AU115" s="957"/>
      <c r="AV115" s="958"/>
      <c r="AW115" s="958"/>
      <c r="AX115" s="958"/>
      <c r="AY115" s="958"/>
      <c r="AZ115" s="833" t="s">
        <v>431</v>
      </c>
      <c r="BA115" s="768"/>
      <c r="BB115" s="768"/>
      <c r="BC115" s="768"/>
      <c r="BD115" s="768"/>
      <c r="BE115" s="768"/>
      <c r="BF115" s="768"/>
      <c r="BG115" s="768"/>
      <c r="BH115" s="768"/>
      <c r="BI115" s="768"/>
      <c r="BJ115" s="768"/>
      <c r="BK115" s="768"/>
      <c r="BL115" s="768"/>
      <c r="BM115" s="768"/>
      <c r="BN115" s="768"/>
      <c r="BO115" s="768"/>
      <c r="BP115" s="769"/>
      <c r="BQ115" s="834" t="s">
        <v>113</v>
      </c>
      <c r="BR115" s="835"/>
      <c r="BS115" s="835"/>
      <c r="BT115" s="835"/>
      <c r="BU115" s="835"/>
      <c r="BV115" s="835" t="s">
        <v>113</v>
      </c>
      <c r="BW115" s="835"/>
      <c r="BX115" s="835"/>
      <c r="BY115" s="835"/>
      <c r="BZ115" s="835"/>
      <c r="CA115" s="835" t="s">
        <v>113</v>
      </c>
      <c r="CB115" s="835"/>
      <c r="CC115" s="835"/>
      <c r="CD115" s="835"/>
      <c r="CE115" s="835"/>
      <c r="CF115" s="896" t="s">
        <v>113</v>
      </c>
      <c r="CG115" s="897"/>
      <c r="CH115" s="897"/>
      <c r="CI115" s="897"/>
      <c r="CJ115" s="897"/>
      <c r="CK115" s="952"/>
      <c r="CL115" s="839"/>
      <c r="CM115" s="833" t="s">
        <v>432</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113</v>
      </c>
      <c r="DH115" s="798"/>
      <c r="DI115" s="798"/>
      <c r="DJ115" s="798"/>
      <c r="DK115" s="799"/>
      <c r="DL115" s="800" t="s">
        <v>113</v>
      </c>
      <c r="DM115" s="798"/>
      <c r="DN115" s="798"/>
      <c r="DO115" s="798"/>
      <c r="DP115" s="799"/>
      <c r="DQ115" s="800" t="s">
        <v>113</v>
      </c>
      <c r="DR115" s="798"/>
      <c r="DS115" s="798"/>
      <c r="DT115" s="798"/>
      <c r="DU115" s="799"/>
      <c r="DV115" s="845" t="s">
        <v>113</v>
      </c>
      <c r="DW115" s="846"/>
      <c r="DX115" s="846"/>
      <c r="DY115" s="846"/>
      <c r="DZ115" s="847"/>
    </row>
    <row r="116" spans="1:130" s="199" customFormat="1" ht="26.25" customHeight="1" x14ac:dyDescent="0.15">
      <c r="A116" s="941"/>
      <c r="B116" s="942"/>
      <c r="C116" s="901" t="s">
        <v>433</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113</v>
      </c>
      <c r="AB116" s="798"/>
      <c r="AC116" s="798"/>
      <c r="AD116" s="798"/>
      <c r="AE116" s="799"/>
      <c r="AF116" s="800" t="s">
        <v>113</v>
      </c>
      <c r="AG116" s="798"/>
      <c r="AH116" s="798"/>
      <c r="AI116" s="798"/>
      <c r="AJ116" s="799"/>
      <c r="AK116" s="800" t="s">
        <v>113</v>
      </c>
      <c r="AL116" s="798"/>
      <c r="AM116" s="798"/>
      <c r="AN116" s="798"/>
      <c r="AO116" s="799"/>
      <c r="AP116" s="845" t="s">
        <v>113</v>
      </c>
      <c r="AQ116" s="846"/>
      <c r="AR116" s="846"/>
      <c r="AS116" s="846"/>
      <c r="AT116" s="847"/>
      <c r="AU116" s="957"/>
      <c r="AV116" s="958"/>
      <c r="AW116" s="958"/>
      <c r="AX116" s="958"/>
      <c r="AY116" s="958"/>
      <c r="AZ116" s="884" t="s">
        <v>434</v>
      </c>
      <c r="BA116" s="885"/>
      <c r="BB116" s="885"/>
      <c r="BC116" s="885"/>
      <c r="BD116" s="885"/>
      <c r="BE116" s="885"/>
      <c r="BF116" s="885"/>
      <c r="BG116" s="885"/>
      <c r="BH116" s="885"/>
      <c r="BI116" s="885"/>
      <c r="BJ116" s="885"/>
      <c r="BK116" s="885"/>
      <c r="BL116" s="885"/>
      <c r="BM116" s="885"/>
      <c r="BN116" s="885"/>
      <c r="BO116" s="885"/>
      <c r="BP116" s="886"/>
      <c r="BQ116" s="834" t="s">
        <v>113</v>
      </c>
      <c r="BR116" s="835"/>
      <c r="BS116" s="835"/>
      <c r="BT116" s="835"/>
      <c r="BU116" s="835"/>
      <c r="BV116" s="835" t="s">
        <v>113</v>
      </c>
      <c r="BW116" s="835"/>
      <c r="BX116" s="835"/>
      <c r="BY116" s="835"/>
      <c r="BZ116" s="835"/>
      <c r="CA116" s="835" t="s">
        <v>113</v>
      </c>
      <c r="CB116" s="835"/>
      <c r="CC116" s="835"/>
      <c r="CD116" s="835"/>
      <c r="CE116" s="835"/>
      <c r="CF116" s="896" t="s">
        <v>113</v>
      </c>
      <c r="CG116" s="897"/>
      <c r="CH116" s="897"/>
      <c r="CI116" s="897"/>
      <c r="CJ116" s="897"/>
      <c r="CK116" s="952"/>
      <c r="CL116" s="839"/>
      <c r="CM116" s="842" t="s">
        <v>435</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v>3900</v>
      </c>
      <c r="DH116" s="798"/>
      <c r="DI116" s="798"/>
      <c r="DJ116" s="798"/>
      <c r="DK116" s="799"/>
      <c r="DL116" s="800" t="s">
        <v>113</v>
      </c>
      <c r="DM116" s="798"/>
      <c r="DN116" s="798"/>
      <c r="DO116" s="798"/>
      <c r="DP116" s="799"/>
      <c r="DQ116" s="800" t="s">
        <v>113</v>
      </c>
      <c r="DR116" s="798"/>
      <c r="DS116" s="798"/>
      <c r="DT116" s="798"/>
      <c r="DU116" s="799"/>
      <c r="DV116" s="845" t="s">
        <v>113</v>
      </c>
      <c r="DW116" s="846"/>
      <c r="DX116" s="846"/>
      <c r="DY116" s="846"/>
      <c r="DZ116" s="847"/>
    </row>
    <row r="117" spans="1:130" s="199" customFormat="1" ht="26.25" customHeight="1" x14ac:dyDescent="0.15">
      <c r="A117" s="922" t="s">
        <v>172</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436</v>
      </c>
      <c r="Z117" s="924"/>
      <c r="AA117" s="929">
        <v>1675741</v>
      </c>
      <c r="AB117" s="930"/>
      <c r="AC117" s="930"/>
      <c r="AD117" s="930"/>
      <c r="AE117" s="931"/>
      <c r="AF117" s="932">
        <v>1491016</v>
      </c>
      <c r="AG117" s="930"/>
      <c r="AH117" s="930"/>
      <c r="AI117" s="930"/>
      <c r="AJ117" s="931"/>
      <c r="AK117" s="932">
        <v>1449960</v>
      </c>
      <c r="AL117" s="930"/>
      <c r="AM117" s="930"/>
      <c r="AN117" s="930"/>
      <c r="AO117" s="931"/>
      <c r="AP117" s="933"/>
      <c r="AQ117" s="934"/>
      <c r="AR117" s="934"/>
      <c r="AS117" s="934"/>
      <c r="AT117" s="935"/>
      <c r="AU117" s="957"/>
      <c r="AV117" s="958"/>
      <c r="AW117" s="958"/>
      <c r="AX117" s="958"/>
      <c r="AY117" s="958"/>
      <c r="AZ117" s="884" t="s">
        <v>437</v>
      </c>
      <c r="BA117" s="885"/>
      <c r="BB117" s="885"/>
      <c r="BC117" s="885"/>
      <c r="BD117" s="885"/>
      <c r="BE117" s="885"/>
      <c r="BF117" s="885"/>
      <c r="BG117" s="885"/>
      <c r="BH117" s="885"/>
      <c r="BI117" s="885"/>
      <c r="BJ117" s="885"/>
      <c r="BK117" s="885"/>
      <c r="BL117" s="885"/>
      <c r="BM117" s="885"/>
      <c r="BN117" s="885"/>
      <c r="BO117" s="885"/>
      <c r="BP117" s="886"/>
      <c r="BQ117" s="834" t="s">
        <v>438</v>
      </c>
      <c r="BR117" s="835"/>
      <c r="BS117" s="835"/>
      <c r="BT117" s="835"/>
      <c r="BU117" s="835"/>
      <c r="BV117" s="835" t="s">
        <v>438</v>
      </c>
      <c r="BW117" s="835"/>
      <c r="BX117" s="835"/>
      <c r="BY117" s="835"/>
      <c r="BZ117" s="835"/>
      <c r="CA117" s="835" t="s">
        <v>438</v>
      </c>
      <c r="CB117" s="835"/>
      <c r="CC117" s="835"/>
      <c r="CD117" s="835"/>
      <c r="CE117" s="835"/>
      <c r="CF117" s="896" t="s">
        <v>438</v>
      </c>
      <c r="CG117" s="897"/>
      <c r="CH117" s="897"/>
      <c r="CI117" s="897"/>
      <c r="CJ117" s="897"/>
      <c r="CK117" s="952"/>
      <c r="CL117" s="839"/>
      <c r="CM117" s="842" t="s">
        <v>439</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438</v>
      </c>
      <c r="DH117" s="798"/>
      <c r="DI117" s="798"/>
      <c r="DJ117" s="798"/>
      <c r="DK117" s="799"/>
      <c r="DL117" s="800" t="s">
        <v>438</v>
      </c>
      <c r="DM117" s="798"/>
      <c r="DN117" s="798"/>
      <c r="DO117" s="798"/>
      <c r="DP117" s="799"/>
      <c r="DQ117" s="800" t="s">
        <v>438</v>
      </c>
      <c r="DR117" s="798"/>
      <c r="DS117" s="798"/>
      <c r="DT117" s="798"/>
      <c r="DU117" s="799"/>
      <c r="DV117" s="845" t="s">
        <v>438</v>
      </c>
      <c r="DW117" s="846"/>
      <c r="DX117" s="846"/>
      <c r="DY117" s="846"/>
      <c r="DZ117" s="847"/>
    </row>
    <row r="118" spans="1:130" s="199" customFormat="1" ht="26.25" customHeight="1" x14ac:dyDescent="0.15">
      <c r="A118" s="922" t="s">
        <v>412</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410</v>
      </c>
      <c r="AB118" s="923"/>
      <c r="AC118" s="923"/>
      <c r="AD118" s="923"/>
      <c r="AE118" s="924"/>
      <c r="AF118" s="925" t="s">
        <v>289</v>
      </c>
      <c r="AG118" s="923"/>
      <c r="AH118" s="923"/>
      <c r="AI118" s="923"/>
      <c r="AJ118" s="924"/>
      <c r="AK118" s="925" t="s">
        <v>288</v>
      </c>
      <c r="AL118" s="923"/>
      <c r="AM118" s="923"/>
      <c r="AN118" s="923"/>
      <c r="AO118" s="924"/>
      <c r="AP118" s="926" t="s">
        <v>411</v>
      </c>
      <c r="AQ118" s="927"/>
      <c r="AR118" s="927"/>
      <c r="AS118" s="927"/>
      <c r="AT118" s="928"/>
      <c r="AU118" s="957"/>
      <c r="AV118" s="958"/>
      <c r="AW118" s="958"/>
      <c r="AX118" s="958"/>
      <c r="AY118" s="958"/>
      <c r="AZ118" s="900" t="s">
        <v>440</v>
      </c>
      <c r="BA118" s="901"/>
      <c r="BB118" s="901"/>
      <c r="BC118" s="901"/>
      <c r="BD118" s="901"/>
      <c r="BE118" s="901"/>
      <c r="BF118" s="901"/>
      <c r="BG118" s="901"/>
      <c r="BH118" s="901"/>
      <c r="BI118" s="901"/>
      <c r="BJ118" s="901"/>
      <c r="BK118" s="901"/>
      <c r="BL118" s="901"/>
      <c r="BM118" s="901"/>
      <c r="BN118" s="901"/>
      <c r="BO118" s="901"/>
      <c r="BP118" s="902"/>
      <c r="BQ118" s="903" t="s">
        <v>113</v>
      </c>
      <c r="BR118" s="866"/>
      <c r="BS118" s="866"/>
      <c r="BT118" s="866"/>
      <c r="BU118" s="866"/>
      <c r="BV118" s="866" t="s">
        <v>113</v>
      </c>
      <c r="BW118" s="866"/>
      <c r="BX118" s="866"/>
      <c r="BY118" s="866"/>
      <c r="BZ118" s="866"/>
      <c r="CA118" s="866" t="s">
        <v>113</v>
      </c>
      <c r="CB118" s="866"/>
      <c r="CC118" s="866"/>
      <c r="CD118" s="866"/>
      <c r="CE118" s="866"/>
      <c r="CF118" s="896" t="s">
        <v>113</v>
      </c>
      <c r="CG118" s="897"/>
      <c r="CH118" s="897"/>
      <c r="CI118" s="897"/>
      <c r="CJ118" s="897"/>
      <c r="CK118" s="952"/>
      <c r="CL118" s="839"/>
      <c r="CM118" s="842" t="s">
        <v>441</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113</v>
      </c>
      <c r="DH118" s="798"/>
      <c r="DI118" s="798"/>
      <c r="DJ118" s="798"/>
      <c r="DK118" s="799"/>
      <c r="DL118" s="800" t="s">
        <v>113</v>
      </c>
      <c r="DM118" s="798"/>
      <c r="DN118" s="798"/>
      <c r="DO118" s="798"/>
      <c r="DP118" s="799"/>
      <c r="DQ118" s="800" t="s">
        <v>113</v>
      </c>
      <c r="DR118" s="798"/>
      <c r="DS118" s="798"/>
      <c r="DT118" s="798"/>
      <c r="DU118" s="799"/>
      <c r="DV118" s="845" t="s">
        <v>113</v>
      </c>
      <c r="DW118" s="846"/>
      <c r="DX118" s="846"/>
      <c r="DY118" s="846"/>
      <c r="DZ118" s="847"/>
    </row>
    <row r="119" spans="1:130" s="199" customFormat="1" ht="26.25" customHeight="1" x14ac:dyDescent="0.15">
      <c r="A119" s="836" t="s">
        <v>415</v>
      </c>
      <c r="B119" s="837"/>
      <c r="C119" s="912" t="s">
        <v>416</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113</v>
      </c>
      <c r="AB119" s="916"/>
      <c r="AC119" s="916"/>
      <c r="AD119" s="916"/>
      <c r="AE119" s="917"/>
      <c r="AF119" s="918" t="s">
        <v>113</v>
      </c>
      <c r="AG119" s="916"/>
      <c r="AH119" s="916"/>
      <c r="AI119" s="916"/>
      <c r="AJ119" s="917"/>
      <c r="AK119" s="918" t="s">
        <v>113</v>
      </c>
      <c r="AL119" s="916"/>
      <c r="AM119" s="916"/>
      <c r="AN119" s="916"/>
      <c r="AO119" s="917"/>
      <c r="AP119" s="919" t="s">
        <v>113</v>
      </c>
      <c r="AQ119" s="920"/>
      <c r="AR119" s="920"/>
      <c r="AS119" s="920"/>
      <c r="AT119" s="921"/>
      <c r="AU119" s="959"/>
      <c r="AV119" s="960"/>
      <c r="AW119" s="960"/>
      <c r="AX119" s="960"/>
      <c r="AY119" s="960"/>
      <c r="AZ119" s="230" t="s">
        <v>172</v>
      </c>
      <c r="BA119" s="230"/>
      <c r="BB119" s="230"/>
      <c r="BC119" s="230"/>
      <c r="BD119" s="230"/>
      <c r="BE119" s="230"/>
      <c r="BF119" s="230"/>
      <c r="BG119" s="230"/>
      <c r="BH119" s="230"/>
      <c r="BI119" s="230"/>
      <c r="BJ119" s="230"/>
      <c r="BK119" s="230"/>
      <c r="BL119" s="230"/>
      <c r="BM119" s="230"/>
      <c r="BN119" s="230"/>
      <c r="BO119" s="898" t="s">
        <v>442</v>
      </c>
      <c r="BP119" s="899"/>
      <c r="BQ119" s="903">
        <v>13936613</v>
      </c>
      <c r="BR119" s="866"/>
      <c r="BS119" s="866"/>
      <c r="BT119" s="866"/>
      <c r="BU119" s="866"/>
      <c r="BV119" s="866">
        <v>14484474</v>
      </c>
      <c r="BW119" s="866"/>
      <c r="BX119" s="866"/>
      <c r="BY119" s="866"/>
      <c r="BZ119" s="866"/>
      <c r="CA119" s="866">
        <v>14752633</v>
      </c>
      <c r="CB119" s="866"/>
      <c r="CC119" s="866"/>
      <c r="CD119" s="866"/>
      <c r="CE119" s="866"/>
      <c r="CF119" s="764"/>
      <c r="CG119" s="765"/>
      <c r="CH119" s="765"/>
      <c r="CI119" s="765"/>
      <c r="CJ119" s="855"/>
      <c r="CK119" s="953"/>
      <c r="CL119" s="841"/>
      <c r="CM119" s="859" t="s">
        <v>443</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v>7773</v>
      </c>
      <c r="DH119" s="781"/>
      <c r="DI119" s="781"/>
      <c r="DJ119" s="781"/>
      <c r="DK119" s="782"/>
      <c r="DL119" s="783">
        <v>2126</v>
      </c>
      <c r="DM119" s="781"/>
      <c r="DN119" s="781"/>
      <c r="DO119" s="781"/>
      <c r="DP119" s="782"/>
      <c r="DQ119" s="783">
        <v>2182</v>
      </c>
      <c r="DR119" s="781"/>
      <c r="DS119" s="781"/>
      <c r="DT119" s="781"/>
      <c r="DU119" s="782"/>
      <c r="DV119" s="869">
        <v>0.1</v>
      </c>
      <c r="DW119" s="870"/>
      <c r="DX119" s="870"/>
      <c r="DY119" s="870"/>
      <c r="DZ119" s="871"/>
    </row>
    <row r="120" spans="1:130" s="199" customFormat="1" ht="26.25" customHeight="1" x14ac:dyDescent="0.15">
      <c r="A120" s="838"/>
      <c r="B120" s="839"/>
      <c r="C120" s="842" t="s">
        <v>419</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113</v>
      </c>
      <c r="AB120" s="798"/>
      <c r="AC120" s="798"/>
      <c r="AD120" s="798"/>
      <c r="AE120" s="799"/>
      <c r="AF120" s="800" t="s">
        <v>113</v>
      </c>
      <c r="AG120" s="798"/>
      <c r="AH120" s="798"/>
      <c r="AI120" s="798"/>
      <c r="AJ120" s="799"/>
      <c r="AK120" s="800" t="s">
        <v>113</v>
      </c>
      <c r="AL120" s="798"/>
      <c r="AM120" s="798"/>
      <c r="AN120" s="798"/>
      <c r="AO120" s="799"/>
      <c r="AP120" s="845" t="s">
        <v>113</v>
      </c>
      <c r="AQ120" s="846"/>
      <c r="AR120" s="846"/>
      <c r="AS120" s="846"/>
      <c r="AT120" s="847"/>
      <c r="AU120" s="904" t="s">
        <v>444</v>
      </c>
      <c r="AV120" s="905"/>
      <c r="AW120" s="905"/>
      <c r="AX120" s="905"/>
      <c r="AY120" s="906"/>
      <c r="AZ120" s="881" t="s">
        <v>445</v>
      </c>
      <c r="BA120" s="826"/>
      <c r="BB120" s="826"/>
      <c r="BC120" s="826"/>
      <c r="BD120" s="826"/>
      <c r="BE120" s="826"/>
      <c r="BF120" s="826"/>
      <c r="BG120" s="826"/>
      <c r="BH120" s="826"/>
      <c r="BI120" s="826"/>
      <c r="BJ120" s="826"/>
      <c r="BK120" s="826"/>
      <c r="BL120" s="826"/>
      <c r="BM120" s="826"/>
      <c r="BN120" s="826"/>
      <c r="BO120" s="826"/>
      <c r="BP120" s="827"/>
      <c r="BQ120" s="882">
        <v>2601766</v>
      </c>
      <c r="BR120" s="863"/>
      <c r="BS120" s="863"/>
      <c r="BT120" s="863"/>
      <c r="BU120" s="863"/>
      <c r="BV120" s="863">
        <v>2613707</v>
      </c>
      <c r="BW120" s="863"/>
      <c r="BX120" s="863"/>
      <c r="BY120" s="863"/>
      <c r="BZ120" s="863"/>
      <c r="CA120" s="863">
        <v>2610625</v>
      </c>
      <c r="CB120" s="863"/>
      <c r="CC120" s="863"/>
      <c r="CD120" s="863"/>
      <c r="CE120" s="863"/>
      <c r="CF120" s="887">
        <v>86.5</v>
      </c>
      <c r="CG120" s="888"/>
      <c r="CH120" s="888"/>
      <c r="CI120" s="888"/>
      <c r="CJ120" s="888"/>
      <c r="CK120" s="889" t="s">
        <v>446</v>
      </c>
      <c r="CL120" s="873"/>
      <c r="CM120" s="873"/>
      <c r="CN120" s="873"/>
      <c r="CO120" s="874"/>
      <c r="CP120" s="893" t="s">
        <v>388</v>
      </c>
      <c r="CQ120" s="894"/>
      <c r="CR120" s="894"/>
      <c r="CS120" s="894"/>
      <c r="CT120" s="894"/>
      <c r="CU120" s="894"/>
      <c r="CV120" s="894"/>
      <c r="CW120" s="894"/>
      <c r="CX120" s="894"/>
      <c r="CY120" s="894"/>
      <c r="CZ120" s="894"/>
      <c r="DA120" s="894"/>
      <c r="DB120" s="894"/>
      <c r="DC120" s="894"/>
      <c r="DD120" s="894"/>
      <c r="DE120" s="894"/>
      <c r="DF120" s="895"/>
      <c r="DG120" s="882">
        <v>2578596</v>
      </c>
      <c r="DH120" s="863"/>
      <c r="DI120" s="863"/>
      <c r="DJ120" s="863"/>
      <c r="DK120" s="863"/>
      <c r="DL120" s="863">
        <v>2508613</v>
      </c>
      <c r="DM120" s="863"/>
      <c r="DN120" s="863"/>
      <c r="DO120" s="863"/>
      <c r="DP120" s="863"/>
      <c r="DQ120" s="863">
        <v>2495307</v>
      </c>
      <c r="DR120" s="863"/>
      <c r="DS120" s="863"/>
      <c r="DT120" s="863"/>
      <c r="DU120" s="863"/>
      <c r="DV120" s="864">
        <v>82.6</v>
      </c>
      <c r="DW120" s="864"/>
      <c r="DX120" s="864"/>
      <c r="DY120" s="864"/>
      <c r="DZ120" s="865"/>
    </row>
    <row r="121" spans="1:130" s="199" customFormat="1" ht="26.25" customHeight="1" x14ac:dyDescent="0.15">
      <c r="A121" s="838"/>
      <c r="B121" s="839"/>
      <c r="C121" s="884" t="s">
        <v>447</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v>13819</v>
      </c>
      <c r="AB121" s="798"/>
      <c r="AC121" s="798"/>
      <c r="AD121" s="798"/>
      <c r="AE121" s="799"/>
      <c r="AF121" s="800">
        <v>14089</v>
      </c>
      <c r="AG121" s="798"/>
      <c r="AH121" s="798"/>
      <c r="AI121" s="798"/>
      <c r="AJ121" s="799"/>
      <c r="AK121" s="800">
        <v>14309</v>
      </c>
      <c r="AL121" s="798"/>
      <c r="AM121" s="798"/>
      <c r="AN121" s="798"/>
      <c r="AO121" s="799"/>
      <c r="AP121" s="845">
        <v>0.5</v>
      </c>
      <c r="AQ121" s="846"/>
      <c r="AR121" s="846"/>
      <c r="AS121" s="846"/>
      <c r="AT121" s="847"/>
      <c r="AU121" s="907"/>
      <c r="AV121" s="908"/>
      <c r="AW121" s="908"/>
      <c r="AX121" s="908"/>
      <c r="AY121" s="909"/>
      <c r="AZ121" s="833" t="s">
        <v>448</v>
      </c>
      <c r="BA121" s="768"/>
      <c r="BB121" s="768"/>
      <c r="BC121" s="768"/>
      <c r="BD121" s="768"/>
      <c r="BE121" s="768"/>
      <c r="BF121" s="768"/>
      <c r="BG121" s="768"/>
      <c r="BH121" s="768"/>
      <c r="BI121" s="768"/>
      <c r="BJ121" s="768"/>
      <c r="BK121" s="768"/>
      <c r="BL121" s="768"/>
      <c r="BM121" s="768"/>
      <c r="BN121" s="768"/>
      <c r="BO121" s="768"/>
      <c r="BP121" s="769"/>
      <c r="BQ121" s="834">
        <v>375669</v>
      </c>
      <c r="BR121" s="835"/>
      <c r="BS121" s="835"/>
      <c r="BT121" s="835"/>
      <c r="BU121" s="835"/>
      <c r="BV121" s="835">
        <v>186357</v>
      </c>
      <c r="BW121" s="835"/>
      <c r="BX121" s="835"/>
      <c r="BY121" s="835"/>
      <c r="BZ121" s="835"/>
      <c r="CA121" s="835">
        <v>136623</v>
      </c>
      <c r="CB121" s="835"/>
      <c r="CC121" s="835"/>
      <c r="CD121" s="835"/>
      <c r="CE121" s="835"/>
      <c r="CF121" s="896">
        <v>4.5</v>
      </c>
      <c r="CG121" s="897"/>
      <c r="CH121" s="897"/>
      <c r="CI121" s="897"/>
      <c r="CJ121" s="897"/>
      <c r="CK121" s="890"/>
      <c r="CL121" s="876"/>
      <c r="CM121" s="876"/>
      <c r="CN121" s="876"/>
      <c r="CO121" s="877"/>
      <c r="CP121" s="856" t="s">
        <v>386</v>
      </c>
      <c r="CQ121" s="857"/>
      <c r="CR121" s="857"/>
      <c r="CS121" s="857"/>
      <c r="CT121" s="857"/>
      <c r="CU121" s="857"/>
      <c r="CV121" s="857"/>
      <c r="CW121" s="857"/>
      <c r="CX121" s="857"/>
      <c r="CY121" s="857"/>
      <c r="CZ121" s="857"/>
      <c r="DA121" s="857"/>
      <c r="DB121" s="857"/>
      <c r="DC121" s="857"/>
      <c r="DD121" s="857"/>
      <c r="DE121" s="857"/>
      <c r="DF121" s="858"/>
      <c r="DG121" s="834">
        <v>969710</v>
      </c>
      <c r="DH121" s="835"/>
      <c r="DI121" s="835"/>
      <c r="DJ121" s="835"/>
      <c r="DK121" s="835"/>
      <c r="DL121" s="835">
        <v>991022</v>
      </c>
      <c r="DM121" s="835"/>
      <c r="DN121" s="835"/>
      <c r="DO121" s="835"/>
      <c r="DP121" s="835"/>
      <c r="DQ121" s="835">
        <v>1006548</v>
      </c>
      <c r="DR121" s="835"/>
      <c r="DS121" s="835"/>
      <c r="DT121" s="835"/>
      <c r="DU121" s="835"/>
      <c r="DV121" s="812">
        <v>33.299999999999997</v>
      </c>
      <c r="DW121" s="812"/>
      <c r="DX121" s="812"/>
      <c r="DY121" s="812"/>
      <c r="DZ121" s="813"/>
    </row>
    <row r="122" spans="1:130" s="199" customFormat="1" ht="26.25" customHeight="1" x14ac:dyDescent="0.15">
      <c r="A122" s="838"/>
      <c r="B122" s="839"/>
      <c r="C122" s="842" t="s">
        <v>429</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113</v>
      </c>
      <c r="AB122" s="798"/>
      <c r="AC122" s="798"/>
      <c r="AD122" s="798"/>
      <c r="AE122" s="799"/>
      <c r="AF122" s="800" t="s">
        <v>113</v>
      </c>
      <c r="AG122" s="798"/>
      <c r="AH122" s="798"/>
      <c r="AI122" s="798"/>
      <c r="AJ122" s="799"/>
      <c r="AK122" s="800" t="s">
        <v>113</v>
      </c>
      <c r="AL122" s="798"/>
      <c r="AM122" s="798"/>
      <c r="AN122" s="798"/>
      <c r="AO122" s="799"/>
      <c r="AP122" s="845" t="s">
        <v>113</v>
      </c>
      <c r="AQ122" s="846"/>
      <c r="AR122" s="846"/>
      <c r="AS122" s="846"/>
      <c r="AT122" s="847"/>
      <c r="AU122" s="907"/>
      <c r="AV122" s="908"/>
      <c r="AW122" s="908"/>
      <c r="AX122" s="908"/>
      <c r="AY122" s="909"/>
      <c r="AZ122" s="900" t="s">
        <v>449</v>
      </c>
      <c r="BA122" s="901"/>
      <c r="BB122" s="901"/>
      <c r="BC122" s="901"/>
      <c r="BD122" s="901"/>
      <c r="BE122" s="901"/>
      <c r="BF122" s="901"/>
      <c r="BG122" s="901"/>
      <c r="BH122" s="901"/>
      <c r="BI122" s="901"/>
      <c r="BJ122" s="901"/>
      <c r="BK122" s="901"/>
      <c r="BL122" s="901"/>
      <c r="BM122" s="901"/>
      <c r="BN122" s="901"/>
      <c r="BO122" s="901"/>
      <c r="BP122" s="902"/>
      <c r="BQ122" s="903">
        <v>9516222</v>
      </c>
      <c r="BR122" s="866"/>
      <c r="BS122" s="866"/>
      <c r="BT122" s="866"/>
      <c r="BU122" s="866"/>
      <c r="BV122" s="866">
        <v>9947483</v>
      </c>
      <c r="BW122" s="866"/>
      <c r="BX122" s="866"/>
      <c r="BY122" s="866"/>
      <c r="BZ122" s="866"/>
      <c r="CA122" s="866">
        <v>10563528</v>
      </c>
      <c r="CB122" s="866"/>
      <c r="CC122" s="866"/>
      <c r="CD122" s="866"/>
      <c r="CE122" s="866"/>
      <c r="CF122" s="867">
        <v>349.8</v>
      </c>
      <c r="CG122" s="868"/>
      <c r="CH122" s="868"/>
      <c r="CI122" s="868"/>
      <c r="CJ122" s="868"/>
      <c r="CK122" s="890"/>
      <c r="CL122" s="876"/>
      <c r="CM122" s="876"/>
      <c r="CN122" s="876"/>
      <c r="CO122" s="877"/>
      <c r="CP122" s="856" t="s">
        <v>384</v>
      </c>
      <c r="CQ122" s="857"/>
      <c r="CR122" s="857"/>
      <c r="CS122" s="857"/>
      <c r="CT122" s="857"/>
      <c r="CU122" s="857"/>
      <c r="CV122" s="857"/>
      <c r="CW122" s="857"/>
      <c r="CX122" s="857"/>
      <c r="CY122" s="857"/>
      <c r="CZ122" s="857"/>
      <c r="DA122" s="857"/>
      <c r="DB122" s="857"/>
      <c r="DC122" s="857"/>
      <c r="DD122" s="857"/>
      <c r="DE122" s="857"/>
      <c r="DF122" s="858"/>
      <c r="DG122" s="834">
        <v>731835</v>
      </c>
      <c r="DH122" s="835"/>
      <c r="DI122" s="835"/>
      <c r="DJ122" s="835"/>
      <c r="DK122" s="835"/>
      <c r="DL122" s="835">
        <v>788955</v>
      </c>
      <c r="DM122" s="835"/>
      <c r="DN122" s="835"/>
      <c r="DO122" s="835"/>
      <c r="DP122" s="835"/>
      <c r="DQ122" s="835">
        <v>734578</v>
      </c>
      <c r="DR122" s="835"/>
      <c r="DS122" s="835"/>
      <c r="DT122" s="835"/>
      <c r="DU122" s="835"/>
      <c r="DV122" s="812">
        <v>24.3</v>
      </c>
      <c r="DW122" s="812"/>
      <c r="DX122" s="812"/>
      <c r="DY122" s="812"/>
      <c r="DZ122" s="813"/>
    </row>
    <row r="123" spans="1:130" s="199" customFormat="1" ht="26.25" customHeight="1" x14ac:dyDescent="0.15">
      <c r="A123" s="838"/>
      <c r="B123" s="839"/>
      <c r="C123" s="842" t="s">
        <v>435</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v>4004</v>
      </c>
      <c r="AB123" s="798"/>
      <c r="AC123" s="798"/>
      <c r="AD123" s="798"/>
      <c r="AE123" s="799"/>
      <c r="AF123" s="800">
        <v>3900</v>
      </c>
      <c r="AG123" s="798"/>
      <c r="AH123" s="798"/>
      <c r="AI123" s="798"/>
      <c r="AJ123" s="799"/>
      <c r="AK123" s="800" t="s">
        <v>113</v>
      </c>
      <c r="AL123" s="798"/>
      <c r="AM123" s="798"/>
      <c r="AN123" s="798"/>
      <c r="AO123" s="799"/>
      <c r="AP123" s="845" t="s">
        <v>113</v>
      </c>
      <c r="AQ123" s="846"/>
      <c r="AR123" s="846"/>
      <c r="AS123" s="846"/>
      <c r="AT123" s="847"/>
      <c r="AU123" s="910"/>
      <c r="AV123" s="911"/>
      <c r="AW123" s="911"/>
      <c r="AX123" s="911"/>
      <c r="AY123" s="911"/>
      <c r="AZ123" s="230" t="s">
        <v>172</v>
      </c>
      <c r="BA123" s="230"/>
      <c r="BB123" s="230"/>
      <c r="BC123" s="230"/>
      <c r="BD123" s="230"/>
      <c r="BE123" s="230"/>
      <c r="BF123" s="230"/>
      <c r="BG123" s="230"/>
      <c r="BH123" s="230"/>
      <c r="BI123" s="230"/>
      <c r="BJ123" s="230"/>
      <c r="BK123" s="230"/>
      <c r="BL123" s="230"/>
      <c r="BM123" s="230"/>
      <c r="BN123" s="230"/>
      <c r="BO123" s="898" t="s">
        <v>450</v>
      </c>
      <c r="BP123" s="899"/>
      <c r="BQ123" s="853">
        <v>12493657</v>
      </c>
      <c r="BR123" s="854"/>
      <c r="BS123" s="854"/>
      <c r="BT123" s="854"/>
      <c r="BU123" s="854"/>
      <c r="BV123" s="854">
        <v>12747547</v>
      </c>
      <c r="BW123" s="854"/>
      <c r="BX123" s="854"/>
      <c r="BY123" s="854"/>
      <c r="BZ123" s="854"/>
      <c r="CA123" s="854">
        <v>13310776</v>
      </c>
      <c r="CB123" s="854"/>
      <c r="CC123" s="854"/>
      <c r="CD123" s="854"/>
      <c r="CE123" s="854"/>
      <c r="CF123" s="764"/>
      <c r="CG123" s="765"/>
      <c r="CH123" s="765"/>
      <c r="CI123" s="765"/>
      <c r="CJ123" s="855"/>
      <c r="CK123" s="890"/>
      <c r="CL123" s="876"/>
      <c r="CM123" s="876"/>
      <c r="CN123" s="876"/>
      <c r="CO123" s="877"/>
      <c r="CP123" s="856"/>
      <c r="CQ123" s="857"/>
      <c r="CR123" s="857"/>
      <c r="CS123" s="857"/>
      <c r="CT123" s="857"/>
      <c r="CU123" s="857"/>
      <c r="CV123" s="857"/>
      <c r="CW123" s="857"/>
      <c r="CX123" s="857"/>
      <c r="CY123" s="857"/>
      <c r="CZ123" s="857"/>
      <c r="DA123" s="857"/>
      <c r="DB123" s="857"/>
      <c r="DC123" s="857"/>
      <c r="DD123" s="857"/>
      <c r="DE123" s="857"/>
      <c r="DF123" s="858"/>
      <c r="DG123" s="797"/>
      <c r="DH123" s="798"/>
      <c r="DI123" s="798"/>
      <c r="DJ123" s="798"/>
      <c r="DK123" s="799"/>
      <c r="DL123" s="800"/>
      <c r="DM123" s="798"/>
      <c r="DN123" s="798"/>
      <c r="DO123" s="798"/>
      <c r="DP123" s="799"/>
      <c r="DQ123" s="800"/>
      <c r="DR123" s="798"/>
      <c r="DS123" s="798"/>
      <c r="DT123" s="798"/>
      <c r="DU123" s="799"/>
      <c r="DV123" s="845"/>
      <c r="DW123" s="846"/>
      <c r="DX123" s="846"/>
      <c r="DY123" s="846"/>
      <c r="DZ123" s="847"/>
    </row>
    <row r="124" spans="1:130" s="199" customFormat="1" ht="26.25" customHeight="1" thickBot="1" x14ac:dyDescent="0.2">
      <c r="A124" s="838"/>
      <c r="B124" s="839"/>
      <c r="C124" s="842" t="s">
        <v>439</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113</v>
      </c>
      <c r="AB124" s="798"/>
      <c r="AC124" s="798"/>
      <c r="AD124" s="798"/>
      <c r="AE124" s="799"/>
      <c r="AF124" s="800" t="s">
        <v>113</v>
      </c>
      <c r="AG124" s="798"/>
      <c r="AH124" s="798"/>
      <c r="AI124" s="798"/>
      <c r="AJ124" s="799"/>
      <c r="AK124" s="800" t="s">
        <v>113</v>
      </c>
      <c r="AL124" s="798"/>
      <c r="AM124" s="798"/>
      <c r="AN124" s="798"/>
      <c r="AO124" s="799"/>
      <c r="AP124" s="845" t="s">
        <v>113</v>
      </c>
      <c r="AQ124" s="846"/>
      <c r="AR124" s="846"/>
      <c r="AS124" s="846"/>
      <c r="AT124" s="847"/>
      <c r="AU124" s="848" t="s">
        <v>451</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46.1</v>
      </c>
      <c r="BR124" s="852"/>
      <c r="BS124" s="852"/>
      <c r="BT124" s="852"/>
      <c r="BU124" s="852"/>
      <c r="BV124" s="852">
        <v>55.1</v>
      </c>
      <c r="BW124" s="852"/>
      <c r="BX124" s="852"/>
      <c r="BY124" s="852"/>
      <c r="BZ124" s="852"/>
      <c r="CA124" s="852">
        <v>47.7</v>
      </c>
      <c r="CB124" s="852"/>
      <c r="CC124" s="852"/>
      <c r="CD124" s="852"/>
      <c r="CE124" s="852"/>
      <c r="CF124" s="742"/>
      <c r="CG124" s="743"/>
      <c r="CH124" s="743"/>
      <c r="CI124" s="743"/>
      <c r="CJ124" s="883"/>
      <c r="CK124" s="891"/>
      <c r="CL124" s="891"/>
      <c r="CM124" s="891"/>
      <c r="CN124" s="891"/>
      <c r="CO124" s="892"/>
      <c r="CP124" s="856" t="s">
        <v>452</v>
      </c>
      <c r="CQ124" s="857"/>
      <c r="CR124" s="857"/>
      <c r="CS124" s="857"/>
      <c r="CT124" s="857"/>
      <c r="CU124" s="857"/>
      <c r="CV124" s="857"/>
      <c r="CW124" s="857"/>
      <c r="CX124" s="857"/>
      <c r="CY124" s="857"/>
      <c r="CZ124" s="857"/>
      <c r="DA124" s="857"/>
      <c r="DB124" s="857"/>
      <c r="DC124" s="857"/>
      <c r="DD124" s="857"/>
      <c r="DE124" s="857"/>
      <c r="DF124" s="858"/>
      <c r="DG124" s="780" t="s">
        <v>113</v>
      </c>
      <c r="DH124" s="781"/>
      <c r="DI124" s="781"/>
      <c r="DJ124" s="781"/>
      <c r="DK124" s="782"/>
      <c r="DL124" s="783" t="s">
        <v>113</v>
      </c>
      <c r="DM124" s="781"/>
      <c r="DN124" s="781"/>
      <c r="DO124" s="781"/>
      <c r="DP124" s="782"/>
      <c r="DQ124" s="783" t="s">
        <v>113</v>
      </c>
      <c r="DR124" s="781"/>
      <c r="DS124" s="781"/>
      <c r="DT124" s="781"/>
      <c r="DU124" s="782"/>
      <c r="DV124" s="869" t="s">
        <v>113</v>
      </c>
      <c r="DW124" s="870"/>
      <c r="DX124" s="870"/>
      <c r="DY124" s="870"/>
      <c r="DZ124" s="871"/>
    </row>
    <row r="125" spans="1:130" s="199" customFormat="1" ht="26.25" customHeight="1" x14ac:dyDescent="0.15">
      <c r="A125" s="838"/>
      <c r="B125" s="839"/>
      <c r="C125" s="842" t="s">
        <v>441</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113</v>
      </c>
      <c r="AB125" s="798"/>
      <c r="AC125" s="798"/>
      <c r="AD125" s="798"/>
      <c r="AE125" s="799"/>
      <c r="AF125" s="800" t="s">
        <v>113</v>
      </c>
      <c r="AG125" s="798"/>
      <c r="AH125" s="798"/>
      <c r="AI125" s="798"/>
      <c r="AJ125" s="799"/>
      <c r="AK125" s="800" t="s">
        <v>113</v>
      </c>
      <c r="AL125" s="798"/>
      <c r="AM125" s="798"/>
      <c r="AN125" s="798"/>
      <c r="AO125" s="799"/>
      <c r="AP125" s="845" t="s">
        <v>113</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453</v>
      </c>
      <c r="CL125" s="873"/>
      <c r="CM125" s="873"/>
      <c r="CN125" s="873"/>
      <c r="CO125" s="874"/>
      <c r="CP125" s="881" t="s">
        <v>454</v>
      </c>
      <c r="CQ125" s="826"/>
      <c r="CR125" s="826"/>
      <c r="CS125" s="826"/>
      <c r="CT125" s="826"/>
      <c r="CU125" s="826"/>
      <c r="CV125" s="826"/>
      <c r="CW125" s="826"/>
      <c r="CX125" s="826"/>
      <c r="CY125" s="826"/>
      <c r="CZ125" s="826"/>
      <c r="DA125" s="826"/>
      <c r="DB125" s="826"/>
      <c r="DC125" s="826"/>
      <c r="DD125" s="826"/>
      <c r="DE125" s="826"/>
      <c r="DF125" s="827"/>
      <c r="DG125" s="882" t="s">
        <v>113</v>
      </c>
      <c r="DH125" s="863"/>
      <c r="DI125" s="863"/>
      <c r="DJ125" s="863"/>
      <c r="DK125" s="863"/>
      <c r="DL125" s="863" t="s">
        <v>113</v>
      </c>
      <c r="DM125" s="863"/>
      <c r="DN125" s="863"/>
      <c r="DO125" s="863"/>
      <c r="DP125" s="863"/>
      <c r="DQ125" s="863" t="s">
        <v>113</v>
      </c>
      <c r="DR125" s="863"/>
      <c r="DS125" s="863"/>
      <c r="DT125" s="863"/>
      <c r="DU125" s="863"/>
      <c r="DV125" s="864" t="s">
        <v>113</v>
      </c>
      <c r="DW125" s="864"/>
      <c r="DX125" s="864"/>
      <c r="DY125" s="864"/>
      <c r="DZ125" s="865"/>
    </row>
    <row r="126" spans="1:130" s="199" customFormat="1" ht="26.25" customHeight="1" thickBot="1" x14ac:dyDescent="0.2">
      <c r="A126" s="838"/>
      <c r="B126" s="839"/>
      <c r="C126" s="842" t="s">
        <v>443</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5490</v>
      </c>
      <c r="AB126" s="798"/>
      <c r="AC126" s="798"/>
      <c r="AD126" s="798"/>
      <c r="AE126" s="799"/>
      <c r="AF126" s="800">
        <v>4635</v>
      </c>
      <c r="AG126" s="798"/>
      <c r="AH126" s="798"/>
      <c r="AI126" s="798"/>
      <c r="AJ126" s="799"/>
      <c r="AK126" s="800">
        <v>4168</v>
      </c>
      <c r="AL126" s="798"/>
      <c r="AM126" s="798"/>
      <c r="AN126" s="798"/>
      <c r="AO126" s="799"/>
      <c r="AP126" s="845">
        <v>0.1</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455</v>
      </c>
      <c r="CQ126" s="768"/>
      <c r="CR126" s="768"/>
      <c r="CS126" s="768"/>
      <c r="CT126" s="768"/>
      <c r="CU126" s="768"/>
      <c r="CV126" s="768"/>
      <c r="CW126" s="768"/>
      <c r="CX126" s="768"/>
      <c r="CY126" s="768"/>
      <c r="CZ126" s="768"/>
      <c r="DA126" s="768"/>
      <c r="DB126" s="768"/>
      <c r="DC126" s="768"/>
      <c r="DD126" s="768"/>
      <c r="DE126" s="768"/>
      <c r="DF126" s="769"/>
      <c r="DG126" s="834" t="s">
        <v>113</v>
      </c>
      <c r="DH126" s="835"/>
      <c r="DI126" s="835"/>
      <c r="DJ126" s="835"/>
      <c r="DK126" s="835"/>
      <c r="DL126" s="835" t="s">
        <v>113</v>
      </c>
      <c r="DM126" s="835"/>
      <c r="DN126" s="835"/>
      <c r="DO126" s="835"/>
      <c r="DP126" s="835"/>
      <c r="DQ126" s="835" t="s">
        <v>113</v>
      </c>
      <c r="DR126" s="835"/>
      <c r="DS126" s="835"/>
      <c r="DT126" s="835"/>
      <c r="DU126" s="835"/>
      <c r="DV126" s="812" t="s">
        <v>113</v>
      </c>
      <c r="DW126" s="812"/>
      <c r="DX126" s="812"/>
      <c r="DY126" s="812"/>
      <c r="DZ126" s="813"/>
    </row>
    <row r="127" spans="1:130" s="199" customFormat="1" ht="26.25" customHeight="1" x14ac:dyDescent="0.15">
      <c r="A127" s="840"/>
      <c r="B127" s="841"/>
      <c r="C127" s="859" t="s">
        <v>456</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766</v>
      </c>
      <c r="AB127" s="798"/>
      <c r="AC127" s="798"/>
      <c r="AD127" s="798"/>
      <c r="AE127" s="799"/>
      <c r="AF127" s="800">
        <v>1951</v>
      </c>
      <c r="AG127" s="798"/>
      <c r="AH127" s="798"/>
      <c r="AI127" s="798"/>
      <c r="AJ127" s="799"/>
      <c r="AK127" s="800">
        <v>1371</v>
      </c>
      <c r="AL127" s="798"/>
      <c r="AM127" s="798"/>
      <c r="AN127" s="798"/>
      <c r="AO127" s="799"/>
      <c r="AP127" s="845">
        <v>0</v>
      </c>
      <c r="AQ127" s="846"/>
      <c r="AR127" s="846"/>
      <c r="AS127" s="846"/>
      <c r="AT127" s="847"/>
      <c r="AU127" s="235"/>
      <c r="AV127" s="235"/>
      <c r="AW127" s="235"/>
      <c r="AX127" s="862" t="s">
        <v>457</v>
      </c>
      <c r="AY127" s="830"/>
      <c r="AZ127" s="830"/>
      <c r="BA127" s="830"/>
      <c r="BB127" s="830"/>
      <c r="BC127" s="830"/>
      <c r="BD127" s="830"/>
      <c r="BE127" s="831"/>
      <c r="BF127" s="829" t="s">
        <v>458</v>
      </c>
      <c r="BG127" s="830"/>
      <c r="BH127" s="830"/>
      <c r="BI127" s="830"/>
      <c r="BJ127" s="830"/>
      <c r="BK127" s="830"/>
      <c r="BL127" s="831"/>
      <c r="BM127" s="829" t="s">
        <v>459</v>
      </c>
      <c r="BN127" s="830"/>
      <c r="BO127" s="830"/>
      <c r="BP127" s="830"/>
      <c r="BQ127" s="830"/>
      <c r="BR127" s="830"/>
      <c r="BS127" s="831"/>
      <c r="BT127" s="829" t="s">
        <v>460</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461</v>
      </c>
      <c r="CQ127" s="768"/>
      <c r="CR127" s="768"/>
      <c r="CS127" s="768"/>
      <c r="CT127" s="768"/>
      <c r="CU127" s="768"/>
      <c r="CV127" s="768"/>
      <c r="CW127" s="768"/>
      <c r="CX127" s="768"/>
      <c r="CY127" s="768"/>
      <c r="CZ127" s="768"/>
      <c r="DA127" s="768"/>
      <c r="DB127" s="768"/>
      <c r="DC127" s="768"/>
      <c r="DD127" s="768"/>
      <c r="DE127" s="768"/>
      <c r="DF127" s="769"/>
      <c r="DG127" s="834" t="s">
        <v>113</v>
      </c>
      <c r="DH127" s="835"/>
      <c r="DI127" s="835"/>
      <c r="DJ127" s="835"/>
      <c r="DK127" s="835"/>
      <c r="DL127" s="835" t="s">
        <v>113</v>
      </c>
      <c r="DM127" s="835"/>
      <c r="DN127" s="835"/>
      <c r="DO127" s="835"/>
      <c r="DP127" s="835"/>
      <c r="DQ127" s="835" t="s">
        <v>113</v>
      </c>
      <c r="DR127" s="835"/>
      <c r="DS127" s="835"/>
      <c r="DT127" s="835"/>
      <c r="DU127" s="835"/>
      <c r="DV127" s="812" t="s">
        <v>113</v>
      </c>
      <c r="DW127" s="812"/>
      <c r="DX127" s="812"/>
      <c r="DY127" s="812"/>
      <c r="DZ127" s="813"/>
    </row>
    <row r="128" spans="1:130" s="199" customFormat="1" ht="26.25" customHeight="1" thickBot="1" x14ac:dyDescent="0.2">
      <c r="A128" s="814" t="s">
        <v>462</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463</v>
      </c>
      <c r="X128" s="816"/>
      <c r="Y128" s="816"/>
      <c r="Z128" s="817"/>
      <c r="AA128" s="818">
        <v>42052</v>
      </c>
      <c r="AB128" s="819"/>
      <c r="AC128" s="819"/>
      <c r="AD128" s="819"/>
      <c r="AE128" s="820"/>
      <c r="AF128" s="821">
        <v>52866</v>
      </c>
      <c r="AG128" s="819"/>
      <c r="AH128" s="819"/>
      <c r="AI128" s="819"/>
      <c r="AJ128" s="820"/>
      <c r="AK128" s="821">
        <v>41809</v>
      </c>
      <c r="AL128" s="819"/>
      <c r="AM128" s="819"/>
      <c r="AN128" s="819"/>
      <c r="AO128" s="820"/>
      <c r="AP128" s="822"/>
      <c r="AQ128" s="823"/>
      <c r="AR128" s="823"/>
      <c r="AS128" s="823"/>
      <c r="AT128" s="824"/>
      <c r="AU128" s="235"/>
      <c r="AV128" s="235"/>
      <c r="AW128" s="235"/>
      <c r="AX128" s="825" t="s">
        <v>464</v>
      </c>
      <c r="AY128" s="826"/>
      <c r="AZ128" s="826"/>
      <c r="BA128" s="826"/>
      <c r="BB128" s="826"/>
      <c r="BC128" s="826"/>
      <c r="BD128" s="826"/>
      <c r="BE128" s="827"/>
      <c r="BF128" s="804" t="s">
        <v>438</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465</v>
      </c>
      <c r="CQ128" s="746"/>
      <c r="CR128" s="746"/>
      <c r="CS128" s="746"/>
      <c r="CT128" s="746"/>
      <c r="CU128" s="746"/>
      <c r="CV128" s="746"/>
      <c r="CW128" s="746"/>
      <c r="CX128" s="746"/>
      <c r="CY128" s="746"/>
      <c r="CZ128" s="746"/>
      <c r="DA128" s="746"/>
      <c r="DB128" s="746"/>
      <c r="DC128" s="746"/>
      <c r="DD128" s="746"/>
      <c r="DE128" s="746"/>
      <c r="DF128" s="747"/>
      <c r="DG128" s="808" t="s">
        <v>113</v>
      </c>
      <c r="DH128" s="809"/>
      <c r="DI128" s="809"/>
      <c r="DJ128" s="809"/>
      <c r="DK128" s="809"/>
      <c r="DL128" s="809" t="s">
        <v>113</v>
      </c>
      <c r="DM128" s="809"/>
      <c r="DN128" s="809"/>
      <c r="DO128" s="809"/>
      <c r="DP128" s="809"/>
      <c r="DQ128" s="809" t="s">
        <v>113</v>
      </c>
      <c r="DR128" s="809"/>
      <c r="DS128" s="809"/>
      <c r="DT128" s="809"/>
      <c r="DU128" s="809"/>
      <c r="DV128" s="810" t="s">
        <v>113</v>
      </c>
      <c r="DW128" s="810"/>
      <c r="DX128" s="810"/>
      <c r="DY128" s="810"/>
      <c r="DZ128" s="811"/>
    </row>
    <row r="129" spans="1:131" s="199" customFormat="1" ht="26.25" customHeight="1" x14ac:dyDescent="0.15">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466</v>
      </c>
      <c r="X129" s="795"/>
      <c r="Y129" s="795"/>
      <c r="Z129" s="796"/>
      <c r="AA129" s="797">
        <v>4351471</v>
      </c>
      <c r="AB129" s="798"/>
      <c r="AC129" s="798"/>
      <c r="AD129" s="798"/>
      <c r="AE129" s="799"/>
      <c r="AF129" s="800">
        <v>4339764</v>
      </c>
      <c r="AG129" s="798"/>
      <c r="AH129" s="798"/>
      <c r="AI129" s="798"/>
      <c r="AJ129" s="799"/>
      <c r="AK129" s="800">
        <v>4165509</v>
      </c>
      <c r="AL129" s="798"/>
      <c r="AM129" s="798"/>
      <c r="AN129" s="798"/>
      <c r="AO129" s="799"/>
      <c r="AP129" s="801"/>
      <c r="AQ129" s="802"/>
      <c r="AR129" s="802"/>
      <c r="AS129" s="802"/>
      <c r="AT129" s="803"/>
      <c r="AU129" s="237"/>
      <c r="AV129" s="237"/>
      <c r="AW129" s="237"/>
      <c r="AX129" s="767" t="s">
        <v>467</v>
      </c>
      <c r="AY129" s="768"/>
      <c r="AZ129" s="768"/>
      <c r="BA129" s="768"/>
      <c r="BB129" s="768"/>
      <c r="BC129" s="768"/>
      <c r="BD129" s="768"/>
      <c r="BE129" s="769"/>
      <c r="BF129" s="787" t="s">
        <v>113</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468</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469</v>
      </c>
      <c r="X130" s="795"/>
      <c r="Y130" s="795"/>
      <c r="Z130" s="796"/>
      <c r="AA130" s="797">
        <v>1225954</v>
      </c>
      <c r="AB130" s="798"/>
      <c r="AC130" s="798"/>
      <c r="AD130" s="798"/>
      <c r="AE130" s="799"/>
      <c r="AF130" s="800">
        <v>1191476</v>
      </c>
      <c r="AG130" s="798"/>
      <c r="AH130" s="798"/>
      <c r="AI130" s="798"/>
      <c r="AJ130" s="799"/>
      <c r="AK130" s="800">
        <v>1146034</v>
      </c>
      <c r="AL130" s="798"/>
      <c r="AM130" s="798"/>
      <c r="AN130" s="798"/>
      <c r="AO130" s="799"/>
      <c r="AP130" s="801"/>
      <c r="AQ130" s="802"/>
      <c r="AR130" s="802"/>
      <c r="AS130" s="802"/>
      <c r="AT130" s="803"/>
      <c r="AU130" s="237"/>
      <c r="AV130" s="237"/>
      <c r="AW130" s="237"/>
      <c r="AX130" s="767" t="s">
        <v>470</v>
      </c>
      <c r="AY130" s="768"/>
      <c r="AZ130" s="768"/>
      <c r="BA130" s="768"/>
      <c r="BB130" s="768"/>
      <c r="BC130" s="768"/>
      <c r="BD130" s="768"/>
      <c r="BE130" s="769"/>
      <c r="BF130" s="770">
        <v>9.8000000000000007</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471</v>
      </c>
      <c r="X131" s="778"/>
      <c r="Y131" s="778"/>
      <c r="Z131" s="779"/>
      <c r="AA131" s="780">
        <v>3125517</v>
      </c>
      <c r="AB131" s="781"/>
      <c r="AC131" s="781"/>
      <c r="AD131" s="781"/>
      <c r="AE131" s="782"/>
      <c r="AF131" s="783">
        <v>3148288</v>
      </c>
      <c r="AG131" s="781"/>
      <c r="AH131" s="781"/>
      <c r="AI131" s="781"/>
      <c r="AJ131" s="782"/>
      <c r="AK131" s="783">
        <v>3019475</v>
      </c>
      <c r="AL131" s="781"/>
      <c r="AM131" s="781"/>
      <c r="AN131" s="781"/>
      <c r="AO131" s="782"/>
      <c r="AP131" s="784"/>
      <c r="AQ131" s="785"/>
      <c r="AR131" s="785"/>
      <c r="AS131" s="785"/>
      <c r="AT131" s="786"/>
      <c r="AU131" s="237"/>
      <c r="AV131" s="237"/>
      <c r="AW131" s="237"/>
      <c r="AX131" s="745" t="s">
        <v>472</v>
      </c>
      <c r="AY131" s="746"/>
      <c r="AZ131" s="746"/>
      <c r="BA131" s="746"/>
      <c r="BB131" s="746"/>
      <c r="BC131" s="746"/>
      <c r="BD131" s="746"/>
      <c r="BE131" s="747"/>
      <c r="BF131" s="748">
        <v>47.7</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473</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474</v>
      </c>
      <c r="W132" s="758"/>
      <c r="X132" s="758"/>
      <c r="Y132" s="758"/>
      <c r="Z132" s="759"/>
      <c r="AA132" s="760">
        <v>13.04536178</v>
      </c>
      <c r="AB132" s="761"/>
      <c r="AC132" s="761"/>
      <c r="AD132" s="761"/>
      <c r="AE132" s="762"/>
      <c r="AF132" s="763">
        <v>7.8351789930000004</v>
      </c>
      <c r="AG132" s="761"/>
      <c r="AH132" s="761"/>
      <c r="AI132" s="761"/>
      <c r="AJ132" s="762"/>
      <c r="AK132" s="763">
        <v>8.6808799539999999</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475</v>
      </c>
      <c r="W133" s="737"/>
      <c r="X133" s="737"/>
      <c r="Y133" s="737"/>
      <c r="Z133" s="738"/>
      <c r="AA133" s="739">
        <v>13.7</v>
      </c>
      <c r="AB133" s="740"/>
      <c r="AC133" s="740"/>
      <c r="AD133" s="740"/>
      <c r="AE133" s="741"/>
      <c r="AF133" s="739">
        <v>11</v>
      </c>
      <c r="AG133" s="740"/>
      <c r="AH133" s="740"/>
      <c r="AI133" s="740"/>
      <c r="AJ133" s="741"/>
      <c r="AK133" s="739">
        <v>9.8000000000000007</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476</v>
      </c>
      <c r="B5" s="248"/>
      <c r="C5" s="248"/>
      <c r="D5" s="248"/>
      <c r="E5" s="248"/>
      <c r="F5" s="248"/>
      <c r="G5" s="248"/>
      <c r="H5" s="248"/>
      <c r="I5" s="248"/>
      <c r="J5" s="248"/>
      <c r="K5" s="248"/>
      <c r="L5" s="248"/>
      <c r="M5" s="248"/>
      <c r="N5" s="248"/>
      <c r="O5" s="249"/>
    </row>
    <row r="6" spans="1:16" x14ac:dyDescent="0.15">
      <c r="A6" s="250"/>
      <c r="B6" s="246"/>
      <c r="C6" s="246"/>
      <c r="D6" s="246"/>
      <c r="E6" s="246"/>
      <c r="F6" s="246"/>
      <c r="G6" s="251" t="s">
        <v>477</v>
      </c>
      <c r="H6" s="251"/>
      <c r="I6" s="251"/>
      <c r="J6" s="251"/>
      <c r="K6" s="246"/>
      <c r="L6" s="246"/>
      <c r="M6" s="246"/>
      <c r="N6" s="246"/>
    </row>
    <row r="7" spans="1:16" x14ac:dyDescent="0.15">
      <c r="A7" s="250"/>
      <c r="B7" s="246"/>
      <c r="C7" s="246"/>
      <c r="D7" s="246"/>
      <c r="E7" s="246"/>
      <c r="F7" s="246"/>
      <c r="G7" s="253"/>
      <c r="H7" s="254"/>
      <c r="I7" s="254"/>
      <c r="J7" s="255"/>
      <c r="K7" s="1152" t="s">
        <v>478</v>
      </c>
      <c r="L7" s="256"/>
      <c r="M7" s="257" t="s">
        <v>479</v>
      </c>
      <c r="N7" s="258"/>
    </row>
    <row r="8" spans="1:16" x14ac:dyDescent="0.15">
      <c r="A8" s="250"/>
      <c r="B8" s="246"/>
      <c r="C8" s="246"/>
      <c r="D8" s="246"/>
      <c r="E8" s="246"/>
      <c r="F8" s="246"/>
      <c r="G8" s="259"/>
      <c r="H8" s="260"/>
      <c r="I8" s="260"/>
      <c r="J8" s="261"/>
      <c r="K8" s="1153"/>
      <c r="L8" s="262" t="s">
        <v>480</v>
      </c>
      <c r="M8" s="263" t="s">
        <v>481</v>
      </c>
      <c r="N8" s="264" t="s">
        <v>482</v>
      </c>
    </row>
    <row r="9" spans="1:16" x14ac:dyDescent="0.15">
      <c r="A9" s="250"/>
      <c r="B9" s="246"/>
      <c r="C9" s="246"/>
      <c r="D9" s="246"/>
      <c r="E9" s="246"/>
      <c r="F9" s="246"/>
      <c r="G9" s="1166" t="s">
        <v>483</v>
      </c>
      <c r="H9" s="1167"/>
      <c r="I9" s="1167"/>
      <c r="J9" s="1168"/>
      <c r="K9" s="265">
        <v>869442</v>
      </c>
      <c r="L9" s="266">
        <v>171049</v>
      </c>
      <c r="M9" s="267">
        <v>134601</v>
      </c>
      <c r="N9" s="268">
        <v>27.1</v>
      </c>
    </row>
    <row r="10" spans="1:16" x14ac:dyDescent="0.15">
      <c r="A10" s="250"/>
      <c r="B10" s="246"/>
      <c r="C10" s="246"/>
      <c r="D10" s="246"/>
      <c r="E10" s="246"/>
      <c r="F10" s="246"/>
      <c r="G10" s="1166" t="s">
        <v>484</v>
      </c>
      <c r="H10" s="1167"/>
      <c r="I10" s="1167"/>
      <c r="J10" s="1168"/>
      <c r="K10" s="269">
        <v>55972</v>
      </c>
      <c r="L10" s="270">
        <v>11012</v>
      </c>
      <c r="M10" s="271">
        <v>15652</v>
      </c>
      <c r="N10" s="272">
        <v>-29.6</v>
      </c>
    </row>
    <row r="11" spans="1:16" ht="13.5" customHeight="1" x14ac:dyDescent="0.15">
      <c r="A11" s="250"/>
      <c r="B11" s="246"/>
      <c r="C11" s="246"/>
      <c r="D11" s="246"/>
      <c r="E11" s="246"/>
      <c r="F11" s="246"/>
      <c r="G11" s="1166" t="s">
        <v>485</v>
      </c>
      <c r="H11" s="1167"/>
      <c r="I11" s="1167"/>
      <c r="J11" s="1168"/>
      <c r="K11" s="269">
        <v>141109</v>
      </c>
      <c r="L11" s="270">
        <v>27761</v>
      </c>
      <c r="M11" s="271">
        <v>22688</v>
      </c>
      <c r="N11" s="272">
        <v>22.4</v>
      </c>
    </row>
    <row r="12" spans="1:16" ht="13.5" customHeight="1" x14ac:dyDescent="0.15">
      <c r="A12" s="250"/>
      <c r="B12" s="246"/>
      <c r="C12" s="246"/>
      <c r="D12" s="246"/>
      <c r="E12" s="246"/>
      <c r="F12" s="246"/>
      <c r="G12" s="1166" t="s">
        <v>486</v>
      </c>
      <c r="H12" s="1167"/>
      <c r="I12" s="1167"/>
      <c r="J12" s="1168"/>
      <c r="K12" s="269">
        <v>28661</v>
      </c>
      <c r="L12" s="270">
        <v>5639</v>
      </c>
      <c r="M12" s="271">
        <v>3308</v>
      </c>
      <c r="N12" s="272">
        <v>70.5</v>
      </c>
    </row>
    <row r="13" spans="1:16" ht="13.5" customHeight="1" x14ac:dyDescent="0.15">
      <c r="A13" s="250"/>
      <c r="B13" s="246"/>
      <c r="C13" s="246"/>
      <c r="D13" s="246"/>
      <c r="E13" s="246"/>
      <c r="F13" s="246"/>
      <c r="G13" s="1166" t="s">
        <v>487</v>
      </c>
      <c r="H13" s="1167"/>
      <c r="I13" s="1167"/>
      <c r="J13" s="1168"/>
      <c r="K13" s="269" t="s">
        <v>488</v>
      </c>
      <c r="L13" s="270" t="s">
        <v>488</v>
      </c>
      <c r="M13" s="271">
        <v>1</v>
      </c>
      <c r="N13" s="272" t="s">
        <v>488</v>
      </c>
    </row>
    <row r="14" spans="1:16" ht="13.5" customHeight="1" x14ac:dyDescent="0.15">
      <c r="A14" s="250"/>
      <c r="B14" s="246"/>
      <c r="C14" s="246"/>
      <c r="D14" s="246"/>
      <c r="E14" s="246"/>
      <c r="F14" s="246"/>
      <c r="G14" s="1166" t="s">
        <v>489</v>
      </c>
      <c r="H14" s="1167"/>
      <c r="I14" s="1167"/>
      <c r="J14" s="1168"/>
      <c r="K14" s="269">
        <v>32039</v>
      </c>
      <c r="L14" s="270">
        <v>6303</v>
      </c>
      <c r="M14" s="271">
        <v>6215</v>
      </c>
      <c r="N14" s="272">
        <v>1.4</v>
      </c>
    </row>
    <row r="15" spans="1:16" ht="13.5" customHeight="1" x14ac:dyDescent="0.15">
      <c r="A15" s="250"/>
      <c r="B15" s="246"/>
      <c r="C15" s="246"/>
      <c r="D15" s="246"/>
      <c r="E15" s="246"/>
      <c r="F15" s="246"/>
      <c r="G15" s="1166" t="s">
        <v>490</v>
      </c>
      <c r="H15" s="1167"/>
      <c r="I15" s="1167"/>
      <c r="J15" s="1168"/>
      <c r="K15" s="269" t="s">
        <v>488</v>
      </c>
      <c r="L15" s="270" t="s">
        <v>488</v>
      </c>
      <c r="M15" s="271">
        <v>3213</v>
      </c>
      <c r="N15" s="272" t="s">
        <v>488</v>
      </c>
    </row>
    <row r="16" spans="1:16" x14ac:dyDescent="0.15">
      <c r="A16" s="250"/>
      <c r="B16" s="246"/>
      <c r="C16" s="246"/>
      <c r="D16" s="246"/>
      <c r="E16" s="246"/>
      <c r="F16" s="246"/>
      <c r="G16" s="1169" t="s">
        <v>491</v>
      </c>
      <c r="H16" s="1170"/>
      <c r="I16" s="1170"/>
      <c r="J16" s="1171"/>
      <c r="K16" s="270">
        <v>-107692</v>
      </c>
      <c r="L16" s="270">
        <v>-21187</v>
      </c>
      <c r="M16" s="271">
        <v>-15018</v>
      </c>
      <c r="N16" s="272">
        <v>41.1</v>
      </c>
    </row>
    <row r="17" spans="1:16" x14ac:dyDescent="0.15">
      <c r="A17" s="250"/>
      <c r="B17" s="246"/>
      <c r="C17" s="246"/>
      <c r="D17" s="246"/>
      <c r="E17" s="246"/>
      <c r="F17" s="246"/>
      <c r="G17" s="1169" t="s">
        <v>172</v>
      </c>
      <c r="H17" s="1170"/>
      <c r="I17" s="1170"/>
      <c r="J17" s="1171"/>
      <c r="K17" s="270">
        <v>1019531</v>
      </c>
      <c r="L17" s="270">
        <v>200577</v>
      </c>
      <c r="M17" s="271">
        <v>170662</v>
      </c>
      <c r="N17" s="272">
        <v>17.5</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492</v>
      </c>
      <c r="H19" s="246"/>
      <c r="I19" s="246"/>
      <c r="J19" s="246"/>
      <c r="K19" s="246"/>
      <c r="L19" s="246"/>
      <c r="M19" s="246"/>
      <c r="N19" s="246"/>
    </row>
    <row r="20" spans="1:16" x14ac:dyDescent="0.15">
      <c r="A20" s="250"/>
      <c r="B20" s="246"/>
      <c r="C20" s="246"/>
      <c r="D20" s="246"/>
      <c r="E20" s="246"/>
      <c r="F20" s="246"/>
      <c r="G20" s="274"/>
      <c r="H20" s="275"/>
      <c r="I20" s="275"/>
      <c r="J20" s="276"/>
      <c r="K20" s="277" t="s">
        <v>493</v>
      </c>
      <c r="L20" s="278" t="s">
        <v>494</v>
      </c>
      <c r="M20" s="279" t="s">
        <v>495</v>
      </c>
      <c r="N20" s="280"/>
    </row>
    <row r="21" spans="1:16" s="286" customFormat="1" x14ac:dyDescent="0.15">
      <c r="A21" s="281"/>
      <c r="B21" s="251"/>
      <c r="C21" s="251"/>
      <c r="D21" s="251"/>
      <c r="E21" s="251"/>
      <c r="F21" s="251"/>
      <c r="G21" s="1163" t="s">
        <v>496</v>
      </c>
      <c r="H21" s="1164"/>
      <c r="I21" s="1164"/>
      <c r="J21" s="1165"/>
      <c r="K21" s="282">
        <v>17.510000000000002</v>
      </c>
      <c r="L21" s="283">
        <v>15.35</v>
      </c>
      <c r="M21" s="284">
        <v>2.16</v>
      </c>
      <c r="N21" s="251"/>
      <c r="O21" s="285"/>
      <c r="P21" s="281"/>
    </row>
    <row r="22" spans="1:16" s="286" customFormat="1" x14ac:dyDescent="0.15">
      <c r="A22" s="281"/>
      <c r="B22" s="251"/>
      <c r="C22" s="251"/>
      <c r="D22" s="251"/>
      <c r="E22" s="251"/>
      <c r="F22" s="251"/>
      <c r="G22" s="1163" t="s">
        <v>497</v>
      </c>
      <c r="H22" s="1164"/>
      <c r="I22" s="1164"/>
      <c r="J22" s="1165"/>
      <c r="K22" s="287">
        <v>97.4</v>
      </c>
      <c r="L22" s="288">
        <v>96.1</v>
      </c>
      <c r="M22" s="289">
        <v>1.3</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498</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499</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500</v>
      </c>
      <c r="H29" s="251"/>
      <c r="I29" s="251"/>
      <c r="J29" s="251"/>
      <c r="K29" s="246"/>
      <c r="L29" s="246"/>
      <c r="M29" s="246"/>
      <c r="N29" s="246"/>
      <c r="O29" s="295"/>
    </row>
    <row r="30" spans="1:16" x14ac:dyDescent="0.15">
      <c r="A30" s="250"/>
      <c r="B30" s="246"/>
      <c r="C30" s="246"/>
      <c r="D30" s="246"/>
      <c r="E30" s="246"/>
      <c r="F30" s="246"/>
      <c r="G30" s="253"/>
      <c r="H30" s="254"/>
      <c r="I30" s="254"/>
      <c r="J30" s="255"/>
      <c r="K30" s="1152" t="s">
        <v>478</v>
      </c>
      <c r="L30" s="256"/>
      <c r="M30" s="257" t="s">
        <v>479</v>
      </c>
      <c r="N30" s="258"/>
    </row>
    <row r="31" spans="1:16" x14ac:dyDescent="0.15">
      <c r="A31" s="250"/>
      <c r="B31" s="246"/>
      <c r="C31" s="246"/>
      <c r="D31" s="246"/>
      <c r="E31" s="246"/>
      <c r="F31" s="246"/>
      <c r="G31" s="259"/>
      <c r="H31" s="260"/>
      <c r="I31" s="260"/>
      <c r="J31" s="261"/>
      <c r="K31" s="1153"/>
      <c r="L31" s="262" t="s">
        <v>480</v>
      </c>
      <c r="M31" s="263" t="s">
        <v>481</v>
      </c>
      <c r="N31" s="264" t="s">
        <v>482</v>
      </c>
    </row>
    <row r="32" spans="1:16" ht="27" customHeight="1" x14ac:dyDescent="0.15">
      <c r="A32" s="250"/>
      <c r="B32" s="246"/>
      <c r="C32" s="246"/>
      <c r="D32" s="246"/>
      <c r="E32" s="246"/>
      <c r="F32" s="246"/>
      <c r="G32" s="1154" t="s">
        <v>501</v>
      </c>
      <c r="H32" s="1155"/>
      <c r="I32" s="1155"/>
      <c r="J32" s="1156"/>
      <c r="K32" s="296">
        <v>1082241</v>
      </c>
      <c r="L32" s="296">
        <v>212914</v>
      </c>
      <c r="M32" s="297">
        <v>102910</v>
      </c>
      <c r="N32" s="298">
        <v>106.9</v>
      </c>
    </row>
    <row r="33" spans="1:16" ht="13.5" customHeight="1" x14ac:dyDescent="0.15">
      <c r="A33" s="250"/>
      <c r="B33" s="246"/>
      <c r="C33" s="246"/>
      <c r="D33" s="246"/>
      <c r="E33" s="246"/>
      <c r="F33" s="246"/>
      <c r="G33" s="1154" t="s">
        <v>502</v>
      </c>
      <c r="H33" s="1155"/>
      <c r="I33" s="1155"/>
      <c r="J33" s="1156"/>
      <c r="K33" s="296" t="s">
        <v>488</v>
      </c>
      <c r="L33" s="296" t="s">
        <v>488</v>
      </c>
      <c r="M33" s="297">
        <v>73</v>
      </c>
      <c r="N33" s="298" t="s">
        <v>488</v>
      </c>
    </row>
    <row r="34" spans="1:16" ht="27" customHeight="1" x14ac:dyDescent="0.15">
      <c r="A34" s="250"/>
      <c r="B34" s="246"/>
      <c r="C34" s="246"/>
      <c r="D34" s="246"/>
      <c r="E34" s="246"/>
      <c r="F34" s="246"/>
      <c r="G34" s="1154" t="s">
        <v>503</v>
      </c>
      <c r="H34" s="1155"/>
      <c r="I34" s="1155"/>
      <c r="J34" s="1156"/>
      <c r="K34" s="296" t="s">
        <v>488</v>
      </c>
      <c r="L34" s="296" t="s">
        <v>488</v>
      </c>
      <c r="M34" s="297">
        <v>271</v>
      </c>
      <c r="N34" s="298" t="s">
        <v>488</v>
      </c>
    </row>
    <row r="35" spans="1:16" ht="27" customHeight="1" x14ac:dyDescent="0.15">
      <c r="A35" s="250"/>
      <c r="B35" s="246"/>
      <c r="C35" s="246"/>
      <c r="D35" s="246"/>
      <c r="E35" s="246"/>
      <c r="F35" s="246"/>
      <c r="G35" s="1154" t="s">
        <v>504</v>
      </c>
      <c r="H35" s="1155"/>
      <c r="I35" s="1155"/>
      <c r="J35" s="1156"/>
      <c r="K35" s="296">
        <v>308148</v>
      </c>
      <c r="L35" s="296">
        <v>60623</v>
      </c>
      <c r="M35" s="297">
        <v>22640</v>
      </c>
      <c r="N35" s="298">
        <v>167.8</v>
      </c>
    </row>
    <row r="36" spans="1:16" ht="27" customHeight="1" x14ac:dyDescent="0.15">
      <c r="A36" s="250"/>
      <c r="B36" s="246"/>
      <c r="C36" s="246"/>
      <c r="D36" s="246"/>
      <c r="E36" s="246"/>
      <c r="F36" s="246"/>
      <c r="G36" s="1154" t="s">
        <v>505</v>
      </c>
      <c r="H36" s="1155"/>
      <c r="I36" s="1155"/>
      <c r="J36" s="1156"/>
      <c r="K36" s="296">
        <v>39723</v>
      </c>
      <c r="L36" s="296">
        <v>7815</v>
      </c>
      <c r="M36" s="297">
        <v>4886</v>
      </c>
      <c r="N36" s="298">
        <v>59.9</v>
      </c>
    </row>
    <row r="37" spans="1:16" ht="13.5" customHeight="1" x14ac:dyDescent="0.15">
      <c r="A37" s="250"/>
      <c r="B37" s="246"/>
      <c r="C37" s="246"/>
      <c r="D37" s="246"/>
      <c r="E37" s="246"/>
      <c r="F37" s="246"/>
      <c r="G37" s="1154" t="s">
        <v>506</v>
      </c>
      <c r="H37" s="1155"/>
      <c r="I37" s="1155"/>
      <c r="J37" s="1156"/>
      <c r="K37" s="296">
        <v>19848</v>
      </c>
      <c r="L37" s="296">
        <v>3905</v>
      </c>
      <c r="M37" s="297">
        <v>1587</v>
      </c>
      <c r="N37" s="298">
        <v>146.1</v>
      </c>
    </row>
    <row r="38" spans="1:16" ht="27" customHeight="1" x14ac:dyDescent="0.15">
      <c r="A38" s="250"/>
      <c r="B38" s="246"/>
      <c r="C38" s="246"/>
      <c r="D38" s="246"/>
      <c r="E38" s="246"/>
      <c r="F38" s="246"/>
      <c r="G38" s="1157" t="s">
        <v>507</v>
      </c>
      <c r="H38" s="1158"/>
      <c r="I38" s="1158"/>
      <c r="J38" s="1159"/>
      <c r="K38" s="299" t="s">
        <v>488</v>
      </c>
      <c r="L38" s="299" t="s">
        <v>488</v>
      </c>
      <c r="M38" s="300">
        <v>17</v>
      </c>
      <c r="N38" s="301" t="s">
        <v>488</v>
      </c>
      <c r="O38" s="295"/>
    </row>
    <row r="39" spans="1:16" x14ac:dyDescent="0.15">
      <c r="A39" s="250"/>
      <c r="B39" s="246"/>
      <c r="C39" s="246"/>
      <c r="D39" s="246"/>
      <c r="E39" s="246"/>
      <c r="F39" s="246"/>
      <c r="G39" s="1157" t="s">
        <v>508</v>
      </c>
      <c r="H39" s="1158"/>
      <c r="I39" s="1158"/>
      <c r="J39" s="1159"/>
      <c r="K39" s="302">
        <v>-41809</v>
      </c>
      <c r="L39" s="302">
        <v>-8225</v>
      </c>
      <c r="M39" s="303">
        <v>-4567</v>
      </c>
      <c r="N39" s="304">
        <v>80.099999999999994</v>
      </c>
      <c r="O39" s="295"/>
    </row>
    <row r="40" spans="1:16" ht="27" customHeight="1" x14ac:dyDescent="0.15">
      <c r="A40" s="250"/>
      <c r="B40" s="246"/>
      <c r="C40" s="246"/>
      <c r="D40" s="246"/>
      <c r="E40" s="246"/>
      <c r="F40" s="246"/>
      <c r="G40" s="1154" t="s">
        <v>509</v>
      </c>
      <c r="H40" s="1155"/>
      <c r="I40" s="1155"/>
      <c r="J40" s="1156"/>
      <c r="K40" s="302">
        <v>-1146034</v>
      </c>
      <c r="L40" s="302">
        <v>-225464</v>
      </c>
      <c r="M40" s="303">
        <v>-91042</v>
      </c>
      <c r="N40" s="304">
        <v>147.6</v>
      </c>
      <c r="O40" s="295"/>
    </row>
    <row r="41" spans="1:16" x14ac:dyDescent="0.15">
      <c r="A41" s="250"/>
      <c r="B41" s="246"/>
      <c r="C41" s="246"/>
      <c r="D41" s="246"/>
      <c r="E41" s="246"/>
      <c r="F41" s="246"/>
      <c r="G41" s="1160" t="s">
        <v>283</v>
      </c>
      <c r="H41" s="1161"/>
      <c r="I41" s="1161"/>
      <c r="J41" s="1162"/>
      <c r="K41" s="296">
        <v>262117</v>
      </c>
      <c r="L41" s="302">
        <v>51567</v>
      </c>
      <c r="M41" s="303">
        <v>36776</v>
      </c>
      <c r="N41" s="304">
        <v>40.200000000000003</v>
      </c>
      <c r="O41" s="295"/>
    </row>
    <row r="42" spans="1:16" x14ac:dyDescent="0.15">
      <c r="A42" s="250"/>
      <c r="B42" s="246"/>
      <c r="C42" s="246"/>
      <c r="D42" s="246"/>
      <c r="E42" s="246"/>
      <c r="F42" s="246"/>
      <c r="G42" s="305" t="s">
        <v>510</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511</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512</v>
      </c>
      <c r="H48" s="310"/>
      <c r="I48" s="310"/>
      <c r="J48" s="310"/>
      <c r="K48" s="310"/>
      <c r="L48" s="310"/>
      <c r="M48" s="311"/>
      <c r="N48" s="310"/>
    </row>
    <row r="49" spans="1:14" ht="13.5" customHeight="1" x14ac:dyDescent="0.15">
      <c r="A49" s="250"/>
      <c r="B49" s="246"/>
      <c r="C49" s="246"/>
      <c r="D49" s="246"/>
      <c r="E49" s="246"/>
      <c r="F49" s="246"/>
      <c r="G49" s="312"/>
      <c r="H49" s="313"/>
      <c r="I49" s="1147" t="s">
        <v>478</v>
      </c>
      <c r="J49" s="1149" t="s">
        <v>513</v>
      </c>
      <c r="K49" s="1150"/>
      <c r="L49" s="1150"/>
      <c r="M49" s="1150"/>
      <c r="N49" s="1151"/>
    </row>
    <row r="50" spans="1:14" x14ac:dyDescent="0.15">
      <c r="A50" s="250"/>
      <c r="B50" s="246"/>
      <c r="C50" s="246"/>
      <c r="D50" s="246"/>
      <c r="E50" s="246"/>
      <c r="F50" s="246"/>
      <c r="G50" s="314"/>
      <c r="H50" s="315"/>
      <c r="I50" s="1148"/>
      <c r="J50" s="316" t="s">
        <v>514</v>
      </c>
      <c r="K50" s="317" t="s">
        <v>515</v>
      </c>
      <c r="L50" s="318" t="s">
        <v>516</v>
      </c>
      <c r="M50" s="319" t="s">
        <v>517</v>
      </c>
      <c r="N50" s="320" t="s">
        <v>518</v>
      </c>
    </row>
    <row r="51" spans="1:14" x14ac:dyDescent="0.15">
      <c r="A51" s="250"/>
      <c r="B51" s="246"/>
      <c r="C51" s="246"/>
      <c r="D51" s="246"/>
      <c r="E51" s="246"/>
      <c r="F51" s="246"/>
      <c r="G51" s="312" t="s">
        <v>519</v>
      </c>
      <c r="H51" s="313"/>
      <c r="I51" s="321">
        <v>1055044</v>
      </c>
      <c r="J51" s="322">
        <v>193302</v>
      </c>
      <c r="K51" s="323">
        <v>-27.1</v>
      </c>
      <c r="L51" s="324">
        <v>146641</v>
      </c>
      <c r="M51" s="325">
        <v>0.3</v>
      </c>
      <c r="N51" s="326">
        <v>-27.4</v>
      </c>
    </row>
    <row r="52" spans="1:14" x14ac:dyDescent="0.15">
      <c r="A52" s="250"/>
      <c r="B52" s="246"/>
      <c r="C52" s="246"/>
      <c r="D52" s="246"/>
      <c r="E52" s="246"/>
      <c r="F52" s="246"/>
      <c r="G52" s="327"/>
      <c r="H52" s="328" t="s">
        <v>520</v>
      </c>
      <c r="I52" s="329">
        <v>251680</v>
      </c>
      <c r="J52" s="330">
        <v>46112</v>
      </c>
      <c r="K52" s="331">
        <v>-55.8</v>
      </c>
      <c r="L52" s="332">
        <v>68142</v>
      </c>
      <c r="M52" s="333">
        <v>-9.6999999999999993</v>
      </c>
      <c r="N52" s="334">
        <v>-46.1</v>
      </c>
    </row>
    <row r="53" spans="1:14" x14ac:dyDescent="0.15">
      <c r="A53" s="250"/>
      <c r="B53" s="246"/>
      <c r="C53" s="246"/>
      <c r="D53" s="246"/>
      <c r="E53" s="246"/>
      <c r="F53" s="246"/>
      <c r="G53" s="312" t="s">
        <v>521</v>
      </c>
      <c r="H53" s="313"/>
      <c r="I53" s="321">
        <v>1045817</v>
      </c>
      <c r="J53" s="322">
        <v>194354</v>
      </c>
      <c r="K53" s="323">
        <v>0.5</v>
      </c>
      <c r="L53" s="324">
        <v>174587</v>
      </c>
      <c r="M53" s="325">
        <v>19.100000000000001</v>
      </c>
      <c r="N53" s="326">
        <v>-18.600000000000001</v>
      </c>
    </row>
    <row r="54" spans="1:14" x14ac:dyDescent="0.15">
      <c r="A54" s="250"/>
      <c r="B54" s="246"/>
      <c r="C54" s="246"/>
      <c r="D54" s="246"/>
      <c r="E54" s="246"/>
      <c r="F54" s="246"/>
      <c r="G54" s="327"/>
      <c r="H54" s="328" t="s">
        <v>520</v>
      </c>
      <c r="I54" s="329">
        <v>254557</v>
      </c>
      <c r="J54" s="330">
        <v>47307</v>
      </c>
      <c r="K54" s="331">
        <v>2.6</v>
      </c>
      <c r="L54" s="332">
        <v>79695</v>
      </c>
      <c r="M54" s="333">
        <v>17</v>
      </c>
      <c r="N54" s="334">
        <v>-14.4</v>
      </c>
    </row>
    <row r="55" spans="1:14" x14ac:dyDescent="0.15">
      <c r="A55" s="250"/>
      <c r="B55" s="246"/>
      <c r="C55" s="246"/>
      <c r="D55" s="246"/>
      <c r="E55" s="246"/>
      <c r="F55" s="246"/>
      <c r="G55" s="312" t="s">
        <v>522</v>
      </c>
      <c r="H55" s="313"/>
      <c r="I55" s="321">
        <v>1496948</v>
      </c>
      <c r="J55" s="322">
        <v>285079</v>
      </c>
      <c r="K55" s="323">
        <v>46.7</v>
      </c>
      <c r="L55" s="324">
        <v>175675</v>
      </c>
      <c r="M55" s="325">
        <v>0.6</v>
      </c>
      <c r="N55" s="326">
        <v>46.1</v>
      </c>
    </row>
    <row r="56" spans="1:14" x14ac:dyDescent="0.15">
      <c r="A56" s="250"/>
      <c r="B56" s="246"/>
      <c r="C56" s="246"/>
      <c r="D56" s="246"/>
      <c r="E56" s="246"/>
      <c r="F56" s="246"/>
      <c r="G56" s="327"/>
      <c r="H56" s="328" t="s">
        <v>520</v>
      </c>
      <c r="I56" s="329">
        <v>531143</v>
      </c>
      <c r="J56" s="330">
        <v>101151</v>
      </c>
      <c r="K56" s="331">
        <v>113.8</v>
      </c>
      <c r="L56" s="332">
        <v>87698</v>
      </c>
      <c r="M56" s="333">
        <v>10</v>
      </c>
      <c r="N56" s="334">
        <v>103.8</v>
      </c>
    </row>
    <row r="57" spans="1:14" x14ac:dyDescent="0.15">
      <c r="A57" s="250"/>
      <c r="B57" s="246"/>
      <c r="C57" s="246"/>
      <c r="D57" s="246"/>
      <c r="E57" s="246"/>
      <c r="F57" s="246"/>
      <c r="G57" s="312" t="s">
        <v>523</v>
      </c>
      <c r="H57" s="313"/>
      <c r="I57" s="321">
        <v>2621149</v>
      </c>
      <c r="J57" s="322">
        <v>507778</v>
      </c>
      <c r="K57" s="323">
        <v>78.099999999999994</v>
      </c>
      <c r="L57" s="324">
        <v>162193</v>
      </c>
      <c r="M57" s="325">
        <v>-7.7</v>
      </c>
      <c r="N57" s="326">
        <v>85.8</v>
      </c>
    </row>
    <row r="58" spans="1:14" x14ac:dyDescent="0.15">
      <c r="A58" s="250"/>
      <c r="B58" s="246"/>
      <c r="C58" s="246"/>
      <c r="D58" s="246"/>
      <c r="E58" s="246"/>
      <c r="F58" s="246"/>
      <c r="G58" s="327"/>
      <c r="H58" s="328" t="s">
        <v>520</v>
      </c>
      <c r="I58" s="329">
        <v>773431</v>
      </c>
      <c r="J58" s="330">
        <v>149832</v>
      </c>
      <c r="K58" s="331">
        <v>48.1</v>
      </c>
      <c r="L58" s="332">
        <v>79985</v>
      </c>
      <c r="M58" s="333">
        <v>-8.8000000000000007</v>
      </c>
      <c r="N58" s="334">
        <v>56.9</v>
      </c>
    </row>
    <row r="59" spans="1:14" x14ac:dyDescent="0.15">
      <c r="A59" s="250"/>
      <c r="B59" s="246"/>
      <c r="C59" s="246"/>
      <c r="D59" s="246"/>
      <c r="E59" s="246"/>
      <c r="F59" s="246"/>
      <c r="G59" s="312" t="s">
        <v>524</v>
      </c>
      <c r="H59" s="313"/>
      <c r="I59" s="321">
        <v>2074014</v>
      </c>
      <c r="J59" s="322">
        <v>408030</v>
      </c>
      <c r="K59" s="323">
        <v>-19.600000000000001</v>
      </c>
      <c r="L59" s="324">
        <v>168868</v>
      </c>
      <c r="M59" s="325">
        <v>4.0999999999999996</v>
      </c>
      <c r="N59" s="326">
        <v>-23.7</v>
      </c>
    </row>
    <row r="60" spans="1:14" x14ac:dyDescent="0.15">
      <c r="A60" s="250"/>
      <c r="B60" s="246"/>
      <c r="C60" s="246"/>
      <c r="D60" s="246"/>
      <c r="E60" s="246"/>
      <c r="F60" s="246"/>
      <c r="G60" s="327"/>
      <c r="H60" s="328" t="s">
        <v>520</v>
      </c>
      <c r="I60" s="335">
        <v>1316301</v>
      </c>
      <c r="J60" s="330">
        <v>258961</v>
      </c>
      <c r="K60" s="331">
        <v>72.8</v>
      </c>
      <c r="L60" s="332">
        <v>79360</v>
      </c>
      <c r="M60" s="333">
        <v>-0.8</v>
      </c>
      <c r="N60" s="334">
        <v>73.599999999999994</v>
      </c>
    </row>
    <row r="61" spans="1:14" x14ac:dyDescent="0.15">
      <c r="A61" s="250"/>
      <c r="B61" s="246"/>
      <c r="C61" s="246"/>
      <c r="D61" s="246"/>
      <c r="E61" s="246"/>
      <c r="F61" s="246"/>
      <c r="G61" s="312" t="s">
        <v>525</v>
      </c>
      <c r="H61" s="336"/>
      <c r="I61" s="337">
        <v>1658594</v>
      </c>
      <c r="J61" s="338">
        <v>317709</v>
      </c>
      <c r="K61" s="339">
        <v>15.7</v>
      </c>
      <c r="L61" s="340">
        <v>165593</v>
      </c>
      <c r="M61" s="341">
        <v>3.3</v>
      </c>
      <c r="N61" s="326">
        <v>12.4</v>
      </c>
    </row>
    <row r="62" spans="1:14" x14ac:dyDescent="0.15">
      <c r="A62" s="250"/>
      <c r="B62" s="246"/>
      <c r="C62" s="246"/>
      <c r="D62" s="246"/>
      <c r="E62" s="246"/>
      <c r="F62" s="246"/>
      <c r="G62" s="327"/>
      <c r="H62" s="328" t="s">
        <v>520</v>
      </c>
      <c r="I62" s="329">
        <v>625422</v>
      </c>
      <c r="J62" s="330">
        <v>120673</v>
      </c>
      <c r="K62" s="331">
        <v>36.299999999999997</v>
      </c>
      <c r="L62" s="332">
        <v>78976</v>
      </c>
      <c r="M62" s="333">
        <v>1.5</v>
      </c>
      <c r="N62" s="334">
        <v>34.799999999999997</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527</v>
      </c>
      <c r="G46" s="8" t="s">
        <v>528</v>
      </c>
      <c r="H46" s="8" t="s">
        <v>529</v>
      </c>
      <c r="I46" s="8" t="s">
        <v>530</v>
      </c>
      <c r="J46" s="9" t="s">
        <v>531</v>
      </c>
    </row>
    <row r="47" spans="2:10" ht="57.75" customHeight="1" x14ac:dyDescent="0.15">
      <c r="B47" s="10"/>
      <c r="C47" s="1172" t="s">
        <v>3</v>
      </c>
      <c r="D47" s="1172"/>
      <c r="E47" s="1173"/>
      <c r="F47" s="11">
        <v>14.1</v>
      </c>
      <c r="G47" s="12">
        <v>14.03</v>
      </c>
      <c r="H47" s="12">
        <v>14.25</v>
      </c>
      <c r="I47" s="12">
        <v>14.29</v>
      </c>
      <c r="J47" s="13">
        <v>14.89</v>
      </c>
    </row>
    <row r="48" spans="2:10" ht="57.75" customHeight="1" x14ac:dyDescent="0.15">
      <c r="B48" s="14"/>
      <c r="C48" s="1174" t="s">
        <v>4</v>
      </c>
      <c r="D48" s="1174"/>
      <c r="E48" s="1175"/>
      <c r="F48" s="15">
        <v>1.99</v>
      </c>
      <c r="G48" s="16">
        <v>2.75</v>
      </c>
      <c r="H48" s="16">
        <v>1.2</v>
      </c>
      <c r="I48" s="16">
        <v>2.77</v>
      </c>
      <c r="J48" s="17">
        <v>1.94</v>
      </c>
    </row>
    <row r="49" spans="2:10" ht="57.75" customHeight="1" thickBot="1" x14ac:dyDescent="0.2">
      <c r="B49" s="18"/>
      <c r="C49" s="1176" t="s">
        <v>5</v>
      </c>
      <c r="D49" s="1176"/>
      <c r="E49" s="1177"/>
      <c r="F49" s="19">
        <v>8.94</v>
      </c>
      <c r="G49" s="20">
        <v>8.75</v>
      </c>
      <c r="H49" s="20">
        <v>6.51</v>
      </c>
      <c r="I49" s="20">
        <v>9.48</v>
      </c>
      <c r="J49" s="21">
        <v>4.17</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大谷 剛史郎</cp:lastModifiedBy>
  <cp:lastPrinted>2018-03-05T08:40:10Z</cp:lastPrinted>
  <dcterms:created xsi:type="dcterms:W3CDTF">2018-01-24T05:52:30Z</dcterms:created>
  <dcterms:modified xsi:type="dcterms:W3CDTF">2018-11-01T01:40:38Z</dcterms:modified>
  <cp:category/>
</cp:coreProperties>
</file>