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平成26年度\0200財政課共通\0120各種調査\平成30年度\181102_H28地方財政状況資料集の再分析\"/>
    </mc:Choice>
  </mc:AlternateContent>
  <bookViews>
    <workbookView xWindow="240" yWindow="60" windowWidth="14940" windowHeight="7875"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CO35" i="9"/>
  <c r="BW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l="1"/>
  <c r="AM36" i="9" s="1"/>
  <c r="BE34" i="9"/>
  <c r="BE35" i="9" s="1"/>
</calcChain>
</file>

<file path=xl/sharedStrings.xml><?xml version="1.0" encoding="utf-8"?>
<sst xmlns="http://schemas.openxmlformats.org/spreadsheetml/2006/main" count="1040" uniqueCount="564">
  <si>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</si>
  <si>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</si>
  <si>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</si>
  <si>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</si>
  <si>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</si>
  <si>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</si>
  <si>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</si>
  <si>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</si>
  <si>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</si>
  <si>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</si>
  <si>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</si>
  <si>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</si>
  <si>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</si>
  <si>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</si>
  <si>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</si>
  <si>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</si>
  <si>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</si>
  <si>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</si>
  <si>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</si>
  <si>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</si>
  <si>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</si>
  <si>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</si>
  <si>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</si>
  <si>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</si>
  <si>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</si>
  <si>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</si>
  <si>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</si>
  <si>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</si>
  <si>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</si>
  <si>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</si>
  <si>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</si>
  <si>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</si>
  <si>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</si>
  <si>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</si>
  <si>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</si>
  <si>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</si>
  <si>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</si>
  <si>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</si>
  <si>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</si>
  <si>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</si>
  <si>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</si>
  <si>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</si>
  <si>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</si>
  <si>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</si>
  <si>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</si>
  <si>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</si>
  <si>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</si>
  <si>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</si>
  <si>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</si>
  <si>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</si>
  <si>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</si>
  <si>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</si>
  <si>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</si>
  <si>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</si>
  <si>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</si>
  <si>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</si>
  <si>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</si>
  <si>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</si>
  <si>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</si>
  <si>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</si>
  <si>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</si>
  <si>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</si>
  <si>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</si>
  <si>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</si>
  <si>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</si>
  <si>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</si>
  <si>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</si>
  <si>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</si>
  <si>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</si>
  <si>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</si>
  <si>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</si>
  <si>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</si>
  <si>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</si>
  <si>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</si>
  <si>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</si>
  <si>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</si>
  <si>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</si>
  <si>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</si>
  <si>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</si>
  <si>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</si>
  <si>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</si>
  <si>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</si>
  <si>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雲南市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</si>
  <si>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</si>
  <si>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</si>
  <si>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</si>
  <si>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</si>
  <si>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</si>
  <si>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</si>
  <si>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</si>
  <si>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</si>
  <si>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</si>
  <si>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</si>
  <si>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</si>
  <si>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</si>
  <si>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</si>
  <si>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</si>
  <si>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</si>
  <si>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</si>
  <si>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</si>
  <si>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</si>
  <si>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</si>
  <si>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</si>
  <si>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</si>
  <si>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</si>
  <si>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</si>
  <si>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</si>
  <si>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</si>
  <si>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</si>
  <si>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</si>
  <si>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</si>
  <si>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</si>
  <si>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</si>
  <si>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</si>
  <si>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</si>
  <si>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</si>
  <si>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</si>
  <si>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</si>
  <si>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</si>
  <si>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</si>
  <si>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</si>
  <si>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</si>
  <si>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</si>
  <si>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</si>
  <si>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</si>
  <si>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</si>
  <si>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</si>
  <si>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</si>
  <si>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</si>
  <si>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</si>
  <si>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</si>
  <si>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</si>
  <si>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</si>
  <si>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</si>
  <si>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</si>
  <si>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</si>
  <si>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</si>
  <si>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</si>
  <si>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</si>
  <si>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</si>
  <si>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</si>
  <si>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</si>
  <si>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</si>
  <si>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</si>
  <si>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</si>
  <si>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</si>
  <si>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</si>
  <si>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</si>
  <si>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</si>
  <si>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</si>
  <si>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</si>
  <si>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</si>
  <si>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</si>
  <si>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</si>
  <si>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</si>
  <si>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</si>
  <si>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</si>
  <si>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</si>
  <si>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</si>
  <si>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</si>
  <si>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</si>
  <si>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</si>
  <si>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</si>
  <si>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</si>
  <si>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</si>
  <si>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</si>
  <si>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</si>
  <si>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</si>
  <si>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</si>
  <si>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</si>
  <si>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</si>
  <si>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</si>
  <si>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</si>
  <si>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</si>
  <si>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</si>
  <si>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</si>
  <si>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</si>
  <si>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</si>
  <si>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</si>
  <si>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</si>
  <si>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</si>
  <si>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</si>
  <si>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</si>
  <si>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</si>
  <si>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</si>
  <si>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</si>
  <si>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</si>
  <si>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</si>
  <si>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</si>
  <si>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</si>
  <si>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</si>
  <si>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</si>
  <si>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</si>
  <si>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</si>
  <si>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</si>
  <si>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</si>
  <si>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島根県雲南市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</si>
  <si>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</si>
  <si>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</si>
  <si>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</si>
  <si>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</si>
  <si>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</si>
  <si>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</si>
  <si>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</si>
  <si>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</si>
  <si>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</si>
  <si>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</si>
  <si>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</si>
  <si>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</si>
  <si>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</si>
  <si>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</si>
  <si>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</si>
  <si>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</si>
  <si>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</si>
  <si>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</si>
  <si>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</si>
  <si>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</si>
  <si>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</si>
  <si>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</si>
  <si>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</si>
  <si>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</si>
  <si>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</si>
  <si>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</si>
  <si>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</si>
  <si>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</si>
  <si>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</si>
  <si>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</si>
  <si>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</si>
  <si>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</si>
  <si>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</si>
  <si>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</si>
  <si>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</si>
  <si>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</si>
  <si>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</si>
  <si>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</si>
  <si>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</si>
  <si>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</si>
  <si>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</si>
  <si>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</si>
  <si>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</si>
  <si>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</si>
  <si>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</si>
  <si>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</si>
  <si>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</si>
  <si>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</si>
  <si>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</si>
  <si>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</si>
  <si>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</si>
  <si>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</si>
  <si>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</si>
  <si>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</si>
  <si>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</si>
  <si>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</si>
  <si>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</si>
  <si>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</si>
  <si>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</si>
  <si>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</si>
  <si>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</si>
  <si>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</si>
  <si>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</si>
  <si>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</si>
  <si>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</si>
  <si>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</si>
  <si>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</si>
  <si>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</si>
  <si>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</si>
  <si>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</si>
  <si>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</si>
  <si>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</si>
  <si>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</si>
  <si>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</si>
  <si>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</si>
  <si>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</si>
  <si>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</si>
  <si>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</si>
  <si>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</si>
  <si>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</si>
  <si>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</si>
  <si>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</si>
  <si>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</si>
  <si>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</si>
  <si>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</si>
  <si>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</si>
  <si>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</si>
  <si>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</si>
  <si>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</si>
  <si>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</si>
  <si>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</si>
  <si>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</si>
  <si>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</si>
  <si>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</si>
  <si>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</si>
  <si>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</si>
  <si>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</si>
  <si>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</si>
  <si>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</si>
  <si>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</si>
  <si>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</si>
  <si>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</si>
  <si>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</si>
  <si>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</si>
  <si>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</si>
  <si>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</si>
  <si>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</si>
  <si>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</si>
  <si>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</si>
  <si>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</si>
  <si>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</si>
  <si>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</si>
  <si>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</si>
  <si>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</si>
  <si>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</si>
  <si>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</si>
  <si>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</si>
  <si>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</si>
  <si>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</si>
  <si>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</si>
  <si>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</si>
  <si>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</si>
  <si>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</si>
  <si>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</si>
  <si>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</si>
  <si>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</si>
  <si>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</si>
  <si>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</si>
  <si>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</si>
  <si>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</si>
  <si>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</si>
  <si>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</si>
  <si>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</si>
  <si>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</si>
  <si>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</si>
  <si>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</si>
  <si>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</si>
  <si>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</si>
  <si>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</si>
  <si>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</si>
  <si>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</si>
  <si>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</si>
  <si>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</si>
  <si>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</si>
  <si>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</si>
  <si>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</si>
  <si>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</si>
  <si>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</si>
  <si>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島根県雲南市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</si>
  <si>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</si>
  <si>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</si>
  <si>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</si>
  <si>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</si>
  <si>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</si>
  <si>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</si>
  <si>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</si>
  <si>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</si>
  <si>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</si>
  <si>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</si>
  <si>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</si>
  <si>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</si>
  <si>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</si>
  <si>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</si>
  <si>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</si>
  <si>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</si>
  <si>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</si>
  <si>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</si>
  <si>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</si>
  <si>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</si>
  <si>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農業労働災害共済事業特別会計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</si>
  <si>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</si>
  <si>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</si>
  <si>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</si>
  <si>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</si>
  <si>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</si>
  <si>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</si>
  <si>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</si>
  <si>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</si>
  <si>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</si>
  <si>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</si>
  <si>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</si>
  <si>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</si>
  <si>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</si>
  <si>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</si>
  <si>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</si>
  <si>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</si>
  <si>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後期高齢者医療事業特別会計</t>
    <phoneticPr fontId="5"/>
  </si>
  <si>
    <t>水道事業会計</t>
    <phoneticPr fontId="5"/>
  </si>
  <si>
    <t>法適用企業</t>
    <phoneticPr fontId="5"/>
  </si>
  <si>
    <t>工業用水道事業会計</t>
    <phoneticPr fontId="5"/>
  </si>
  <si>
    <t>病院事業会計</t>
    <phoneticPr fontId="5"/>
  </si>
  <si>
    <t>簡易水道事業特別会計</t>
    <phoneticPr fontId="5"/>
  </si>
  <si>
    <t>法非適用企業</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</si>
  <si>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</si>
  <si>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</si>
  <si>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</si>
  <si>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</si>
  <si>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</si>
  <si>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</si>
  <si>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</si>
  <si>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</si>
  <si>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</si>
  <si>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</si>
  <si>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</si>
  <si>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</si>
  <si>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</si>
  <si>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</si>
  <si>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</si>
  <si>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</si>
  <si>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</si>
  <si>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</si>
  <si>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</si>
  <si>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</si>
  <si>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</si>
  <si>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</si>
  <si>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</si>
  <si>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</si>
  <si>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</si>
  <si>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</si>
  <si>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</si>
  <si>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</si>
  <si>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</si>
  <si>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</si>
  <si>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</si>
  <si>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</si>
  <si>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</si>
  <si>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</si>
  <si>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</si>
  <si>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</si>
  <si>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</si>
  <si>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</si>
  <si>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</si>
  <si>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</si>
  <si>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</si>
  <si>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</si>
  <si>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</si>
  <si>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</si>
  <si>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</si>
  <si>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</si>
  <si>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</si>
  <si>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</si>
  <si>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</si>
  <si>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</si>
  <si>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</si>
  <si>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</si>
  <si>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</si>
  <si>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</si>
  <si>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</si>
  <si>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</si>
  <si>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</si>
  <si>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</si>
  <si>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</si>
  <si>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</si>
  <si>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</si>
  <si>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</si>
  <si>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</si>
  <si>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</si>
  <si>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</si>
  <si>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</si>
  <si>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</si>
  <si>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</si>
  <si>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</si>
  <si>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</si>
  <si>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</si>
  <si>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</si>
  <si>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</si>
  <si>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</si>
  <si>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</si>
  <si>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</si>
  <si>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</si>
  <si>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</si>
  <si>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</si>
  <si>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</si>
  <si>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</si>
  <si>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</si>
  <si>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</si>
  <si>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</si>
  <si>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</si>
  <si>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</si>
  <si>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</si>
  <si>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</si>
  <si>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</si>
  <si>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</si>
  <si>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</si>
  <si>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</si>
  <si>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</si>
  <si>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</si>
  <si>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</si>
  <si>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</si>
  <si>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</si>
  <si>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</si>
  <si>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</si>
  <si>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</si>
  <si>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</si>
  <si>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</si>
  <si>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</si>
  <si>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</si>
  <si>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</si>
  <si>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</si>
  <si>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</si>
  <si>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</si>
  <si>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</si>
  <si>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</si>
  <si>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</si>
  <si>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</si>
  <si>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</si>
  <si>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</si>
  <si>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</si>
  <si>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</si>
  <si>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</si>
  <si>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</si>
  <si>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</si>
  <si>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</si>
  <si>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</si>
  <si>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</si>
  <si>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</si>
  <si>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</si>
  <si>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</si>
  <si>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</si>
  <si>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</si>
  <si>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</si>
  <si>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</si>
  <si>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</si>
  <si>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</si>
  <si>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</si>
  <si>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</si>
  <si>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</si>
  <si>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</si>
  <si>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</si>
  <si>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病院事業会計</t>
  </si>
  <si>
    <t>水道事業会計</t>
  </si>
  <si>
    <t>一般会計</t>
  </si>
  <si>
    <t>工業用水道事業会計</t>
  </si>
  <si>
    <t>国民健康保険事業特別会計（事業勘定）</t>
  </si>
  <si>
    <t>簡易水道事業特別会計</t>
  </si>
  <si>
    <t>後期高齢者医療事業特別会計</t>
  </si>
  <si>
    <t>生活排水処理事業特別会計</t>
  </si>
  <si>
    <t>その他会計（赤字）</t>
  </si>
  <si>
    <t>その他会計（黒字）</t>
  </si>
  <si>
    <t>-</t>
    <phoneticPr fontId="2"/>
  </si>
  <si>
    <t>雲南市・飯南町事務組合</t>
    <rPh sb="0" eb="3">
      <t>ウンナンシ</t>
    </rPh>
    <rPh sb="4" eb="7">
      <t>イイナンチョウ</t>
    </rPh>
    <rPh sb="7" eb="9">
      <t>ジム</t>
    </rPh>
    <rPh sb="9" eb="11">
      <t>クミアイ</t>
    </rPh>
    <phoneticPr fontId="2"/>
  </si>
  <si>
    <t>島根県市町村総合事務組合</t>
    <rPh sb="0" eb="3">
      <t>シマネケン</t>
    </rPh>
    <rPh sb="3" eb="6">
      <t>シチョウソン</t>
    </rPh>
    <rPh sb="6" eb="8">
      <t>ソウゴウ</t>
    </rPh>
    <rPh sb="8" eb="10">
      <t>ジム</t>
    </rPh>
    <rPh sb="10" eb="12">
      <t>クミアイ</t>
    </rPh>
    <phoneticPr fontId="2"/>
  </si>
  <si>
    <t>雲南広域連合（普）</t>
    <rPh sb="0" eb="2">
      <t>ウンナン</t>
    </rPh>
    <rPh sb="2" eb="4">
      <t>コウイキ</t>
    </rPh>
    <rPh sb="4" eb="6">
      <t>レンゴウ</t>
    </rPh>
    <rPh sb="7" eb="8">
      <t>フ</t>
    </rPh>
    <phoneticPr fontId="2"/>
  </si>
  <si>
    <t>雲南広域連合（介護）</t>
    <rPh sb="0" eb="2">
      <t>ウンナン</t>
    </rPh>
    <rPh sb="2" eb="4">
      <t>コウイキ</t>
    </rPh>
    <rPh sb="4" eb="6">
      <t>レンゴウ</t>
    </rPh>
    <rPh sb="7" eb="9">
      <t>カイゴ</t>
    </rPh>
    <phoneticPr fontId="2"/>
  </si>
  <si>
    <t>雲南広域連合（公共下水）</t>
    <rPh sb="0" eb="2">
      <t>ウンナン</t>
    </rPh>
    <rPh sb="2" eb="4">
      <t>コウイキ</t>
    </rPh>
    <rPh sb="4" eb="6">
      <t>レンゴウ</t>
    </rPh>
    <rPh sb="7" eb="9">
      <t>コウキョウ</t>
    </rPh>
    <rPh sb="9" eb="11">
      <t>ゲスイ</t>
    </rPh>
    <phoneticPr fontId="2"/>
  </si>
  <si>
    <t>島根県後期高齢者医療広域連合（普）</t>
    <rPh sb="0" eb="3">
      <t>シマネケン</t>
    </rPh>
    <rPh sb="3" eb="5">
      <t>コウキ</t>
    </rPh>
    <rPh sb="5" eb="8">
      <t>コウレイシャ</t>
    </rPh>
    <rPh sb="8" eb="10">
      <t>イリョウ</t>
    </rPh>
    <rPh sb="10" eb="12">
      <t>コウイキ</t>
    </rPh>
    <rPh sb="12" eb="14">
      <t>レンゴウ</t>
    </rPh>
    <rPh sb="15" eb="16">
      <t>フ</t>
    </rPh>
    <phoneticPr fontId="2"/>
  </si>
  <si>
    <t>島根県広域高齢者医療広域連合（後期高齢）</t>
    <rPh sb="0" eb="3">
      <t>シマネケン</t>
    </rPh>
    <rPh sb="3" eb="5">
      <t>コウイキ</t>
    </rPh>
    <rPh sb="5" eb="8">
      <t>コウレイシャ</t>
    </rPh>
    <rPh sb="8" eb="10">
      <t>イリョウ</t>
    </rPh>
    <rPh sb="10" eb="12">
      <t>コウイキ</t>
    </rPh>
    <rPh sb="12" eb="14">
      <t>レンゴウ</t>
    </rPh>
    <rPh sb="15" eb="17">
      <t>コウキ</t>
    </rPh>
    <rPh sb="17" eb="19">
      <t>コウレイ</t>
    </rPh>
    <phoneticPr fontId="2"/>
  </si>
  <si>
    <t>キラキラ雲南</t>
    <rPh sb="4" eb="6">
      <t>ウンナン</t>
    </rPh>
    <phoneticPr fontId="2"/>
  </si>
  <si>
    <t>雲南都市開発</t>
    <rPh sb="0" eb="2">
      <t>ウンナン</t>
    </rPh>
    <rPh sb="2" eb="4">
      <t>トシ</t>
    </rPh>
    <rPh sb="4" eb="6">
      <t>カイハツ</t>
    </rPh>
    <phoneticPr fontId="2"/>
  </si>
  <si>
    <t>吉田ふるさと村</t>
    <rPh sb="0" eb="2">
      <t>ヨシダ</t>
    </rPh>
    <rPh sb="6" eb="7">
      <t>ムラ</t>
    </rPh>
    <phoneticPr fontId="2"/>
  </si>
  <si>
    <t>鉄の歴史村地域振興事業団</t>
    <rPh sb="0" eb="1">
      <t>テツ</t>
    </rPh>
    <rPh sb="2" eb="4">
      <t>レキシ</t>
    </rPh>
    <rPh sb="4" eb="5">
      <t>ムラ</t>
    </rPh>
    <rPh sb="5" eb="7">
      <t>チイキ</t>
    </rPh>
    <rPh sb="7" eb="9">
      <t>シンコウ</t>
    </rPh>
    <rPh sb="9" eb="12">
      <t>ジギョウダン</t>
    </rPh>
    <phoneticPr fontId="2"/>
  </si>
  <si>
    <t>雲南市土地開発公社</t>
    <rPh sb="0" eb="3">
      <t>ウンナンシ</t>
    </rPh>
    <rPh sb="3" eb="5">
      <t>トチ</t>
    </rPh>
    <rPh sb="5" eb="7">
      <t>カイハツ</t>
    </rPh>
    <rPh sb="7" eb="9">
      <t>コウシャ</t>
    </rPh>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</si>
  <si>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</si>
  <si>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</si>
  <si>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</si>
  <si>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</si>
  <si>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</si>
  <si>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</si>
  <si>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</si>
  <si>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繰上償還による地方債残高、元利償還金の減少により、将来負担比率、実質公債費比率ともに減少傾向ではありますが、類似団体内平均値と比較すると以前高い水準となっていることから、計画的な新規地方債の発行と起債償還とのバランスを図りながら、比率の抑制に努めます。</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</si>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</sst>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5"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1" xfId="34" applyFont="1" applyFill="1" applyBorder="1" applyAlignment="1" applyProtection="1">
      <alignment horizontal="left" vertical="top" wrapText="1"/>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65588</c:v>
                </c:pt>
                <c:pt idx="1">
                  <c:v>81552</c:v>
                </c:pt>
                <c:pt idx="2">
                  <c:v>115471</c:v>
                </c:pt>
                <c:pt idx="3">
                  <c:v>131009</c:v>
                </c:pt>
                <c:pt idx="4">
                  <c:v>74769</c:v>
                </c:pt>
              </c:numCache>
            </c:numRef>
          </c:val>
          <c:smooth val="0"/>
        </c:ser>
        <c:dLbls>
          <c:showLegendKey val="0"/>
          <c:showVal val="0"/>
          <c:showCatName val="0"/>
          <c:showSerName val="0"/>
          <c:showPercent val="0"/>
          <c:showBubbleSize val="0"/>
        </c:dLbls>
        <c:marker val="1"/>
        <c:smooth val="0"/>
        <c:axId val="482274376"/>
        <c:axId val="482274768"/>
      </c:lineChart>
      <c:catAx>
        <c:axId val="482274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2274768"/>
        <c:crosses val="autoZero"/>
        <c:auto val="1"/>
        <c:lblAlgn val="ctr"/>
        <c:lblOffset val="100"/>
        <c:tickLblSkip val="1"/>
        <c:tickMarkSkip val="1"/>
        <c:noMultiLvlLbl val="0"/>
      </c:catAx>
      <c:valAx>
        <c:axId val="4822747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2274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1.32</c:v>
                </c:pt>
                <c:pt idx="1">
                  <c:v>1.42</c:v>
                </c:pt>
                <c:pt idx="2">
                  <c:v>1.36</c:v>
                </c:pt>
                <c:pt idx="3">
                  <c:v>1.82</c:v>
                </c:pt>
                <c:pt idx="4">
                  <c:v>2.06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6.72</c:v>
                </c:pt>
                <c:pt idx="1">
                  <c:v>7.24</c:v>
                </c:pt>
                <c:pt idx="2">
                  <c:v>7.33</c:v>
                </c:pt>
                <c:pt idx="3">
                  <c:v>7.51</c:v>
                </c:pt>
                <c:pt idx="4">
                  <c:v>7.79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82276336"/>
        <c:axId val="482276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8.5299999999999994</c:v>
                </c:pt>
                <c:pt idx="1">
                  <c:v>6.46</c:v>
                </c:pt>
                <c:pt idx="2">
                  <c:v>5.58</c:v>
                </c:pt>
                <c:pt idx="3">
                  <c:v>5.82</c:v>
                </c:pt>
                <c:pt idx="4">
                  <c:v>1.68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82276336"/>
        <c:axId val="482276728"/>
      </c:lineChart>
      <c:catAx>
        <c:axId val="48227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2276728"/>
        <c:crosses val="autoZero"/>
        <c:auto val="1"/>
        <c:lblAlgn val="ctr"/>
        <c:lblOffset val="100"/>
        <c:tickLblSkip val="1"/>
        <c:tickMarkSkip val="1"/>
        <c:noMultiLvlLbl val="0"/>
      </c:catAx>
      <c:valAx>
        <c:axId val="482276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27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c:v>
                </c:pt>
                <c:pt idx="2">
                  <c:v>#N/A</c:v>
                </c:pt>
                <c:pt idx="3">
                  <c:v>0.01</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0.04</c:v>
                </c:pt>
                <c:pt idx="4">
                  <c:v>#N/A</c:v>
                </c:pt>
                <c:pt idx="5">
                  <c:v>0.03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0.62</c:v>
                </c:pt>
                <c:pt idx="2">
                  <c:v>#N/A</c:v>
                </c:pt>
                <c:pt idx="3">
                  <c:v>0.38</c:v>
                </c:pt>
                <c:pt idx="4">
                  <c:v>#N/A</c:v>
                </c:pt>
                <c:pt idx="5">
                  <c:v>0.45</c:v>
                </c:pt>
                <c:pt idx="6">
                  <c:v>#N/A</c:v>
                </c:pt>
                <c:pt idx="7">
                  <c:v>0.23</c:v>
                </c:pt>
                <c:pt idx="8">
                  <c:v>#N/A</c:v>
                </c:pt>
                <c:pt idx="9">
                  <c:v>0.27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1.06</c:v>
                </c:pt>
                <c:pt idx="2">
                  <c:v>#N/A</c:v>
                </c:pt>
                <c:pt idx="3">
                  <c:v>1.25</c:v>
                </c:pt>
                <c:pt idx="4">
                  <c:v>#N/A</c:v>
                </c:pt>
                <c:pt idx="5">
                  <c:v>1.17</c:v>
                </c:pt>
                <c:pt idx="6">
                  <c:v>#N/A</c:v>
                </c:pt>
                <c:pt idx="7">
                  <c:v>1.05</c:v>
                </c:pt>
                <c:pt idx="8">
                  <c:v>#N/A</c:v>
                </c:pt>
                <c:pt idx="9">
                  <c:v>0.99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1.32</c:v>
                </c:pt>
                <c:pt idx="2">
                  <c:v>#N/A</c:v>
                </c:pt>
                <c:pt idx="3">
                  <c:v>1.41</c:v>
                </c:pt>
                <c:pt idx="4">
                  <c:v>#N/A</c:v>
                </c:pt>
                <c:pt idx="5">
                  <c:v>1.35</c:v>
                </c:pt>
                <c:pt idx="6">
                  <c:v>#N/A</c:v>
                </c:pt>
                <c:pt idx="7">
                  <c:v>1.81</c:v>
                </c:pt>
                <c:pt idx="8">
                  <c:v>#N/A</c:v>
                </c:pt>
                <c:pt idx="9">
                  <c:v>2.0499999999999998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5.91</c:v>
                </c:pt>
                <c:pt idx="2">
                  <c:v>#N/A</c:v>
                </c:pt>
                <c:pt idx="3">
                  <c:v>5.88</c:v>
                </c:pt>
                <c:pt idx="4">
                  <c:v>#N/A</c:v>
                </c:pt>
                <c:pt idx="5">
                  <c:v>6.18</c:v>
                </c:pt>
                <c:pt idx="6">
                  <c:v>#N/A</c:v>
                </c:pt>
                <c:pt idx="7">
                  <c:v>6.59</c:v>
                </c:pt>
                <c:pt idx="8">
                  <c:v>#N/A</c:v>
                </c:pt>
                <c:pt idx="9">
                  <c:v>7.21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4.18</c:v>
                </c:pt>
                <c:pt idx="2">
                  <c:v>#N/A</c:v>
                </c:pt>
                <c:pt idx="3">
                  <c:v>4.9800000000000004</c:v>
                </c:pt>
                <c:pt idx="4">
                  <c:v>#N/A</c:v>
                </c:pt>
                <c:pt idx="5">
                  <c:v>5.87</c:v>
                </c:pt>
                <c:pt idx="6">
                  <c:v>#N/A</c:v>
                </c:pt>
                <c:pt idx="7">
                  <c:v>6.87</c:v>
                </c:pt>
                <c:pt idx="8">
                  <c:v>#N/A</c:v>
                </c:pt>
                <c:pt idx="9">
                  <c:v>8.4600000000000009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82277904"/>
        <c:axId val="222640424"/>
      </c:barChart>
      <c:catAx>
        <c:axId val="48227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640424"/>
        <c:crosses val="autoZero"/>
        <c:auto val="1"/>
        <c:lblAlgn val="ctr"/>
        <c:lblOffset val="100"/>
        <c:tickLblSkip val="1"/>
        <c:tickMarkSkip val="1"/>
        <c:noMultiLvlLbl val="0"/>
      </c:catAx>
      <c:valAx>
        <c:axId val="222640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277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5267</c:v>
                </c:pt>
                <c:pt idx="5">
                  <c:v>5332</c:v>
                </c:pt>
                <c:pt idx="8">
                  <c:v>5270</c:v>
                </c:pt>
                <c:pt idx="11">
                  <c:v>5034</c:v>
                </c:pt>
                <c:pt idx="14">
                  <c:v>4858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c:v>
                </c:pt>
                <c:pt idx="3">
                  <c:v>8</c:v>
                </c:pt>
                <c:pt idx="6">
                  <c:v>3</c:v>
                </c:pt>
                <c:pt idx="9">
                  <c:v>4</c:v>
                </c:pt>
                <c:pt idx="12">
                  <c:v>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451</c:v>
                </c:pt>
                <c:pt idx="3">
                  <c:v>383</c:v>
                </c:pt>
                <c:pt idx="6">
                  <c:v>254</c:v>
                </c:pt>
                <c:pt idx="9">
                  <c:v>290</c:v>
                </c:pt>
                <c:pt idx="12">
                  <c:v>202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1926</c:v>
                </c:pt>
                <c:pt idx="3">
                  <c:v>1981</c:v>
                </c:pt>
                <c:pt idx="6">
                  <c:v>1958</c:v>
                </c:pt>
                <c:pt idx="9">
                  <c:v>1907</c:v>
                </c:pt>
                <c:pt idx="12">
                  <c:v>1893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5038</c:v>
                </c:pt>
                <c:pt idx="3">
                  <c:v>4925</c:v>
                </c:pt>
                <c:pt idx="6">
                  <c:v>4795</c:v>
                </c:pt>
                <c:pt idx="9">
                  <c:v>4510</c:v>
                </c:pt>
                <c:pt idx="12">
                  <c:v>4226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2641208"/>
        <c:axId val="222641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2157</c:v>
                </c:pt>
                <c:pt idx="2">
                  <c:v>#N/A</c:v>
                </c:pt>
                <c:pt idx="3">
                  <c:v>#N/A</c:v>
                </c:pt>
                <c:pt idx="4">
                  <c:v>1965</c:v>
                </c:pt>
                <c:pt idx="5">
                  <c:v>#N/A</c:v>
                </c:pt>
                <c:pt idx="6">
                  <c:v>#N/A</c:v>
                </c:pt>
                <c:pt idx="7">
                  <c:v>1740</c:v>
                </c:pt>
                <c:pt idx="8">
                  <c:v>#N/A</c:v>
                </c:pt>
                <c:pt idx="9">
                  <c:v>#N/A</c:v>
                </c:pt>
                <c:pt idx="10">
                  <c:v>1677</c:v>
                </c:pt>
                <c:pt idx="11">
                  <c:v>#N/A</c:v>
                </c:pt>
                <c:pt idx="12">
                  <c:v>#N/A</c:v>
                </c:pt>
                <c:pt idx="13">
                  <c:v>1467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2641208"/>
        <c:axId val="222641600"/>
      </c:lineChart>
      <c:catAx>
        <c:axId val="222641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641600"/>
        <c:crosses val="autoZero"/>
        <c:auto val="1"/>
        <c:lblAlgn val="ctr"/>
        <c:lblOffset val="100"/>
        <c:tickLblSkip val="1"/>
        <c:tickMarkSkip val="1"/>
        <c:noMultiLvlLbl val="0"/>
      </c:catAx>
      <c:valAx>
        <c:axId val="22264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641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44894</c:v>
                </c:pt>
                <c:pt idx="5">
                  <c:v>43410</c:v>
                </c:pt>
                <c:pt idx="8">
                  <c:v>42658</c:v>
                </c:pt>
                <c:pt idx="11">
                  <c:v>42118</c:v>
                </c:pt>
                <c:pt idx="14">
                  <c:v>41509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1643</c:v>
                </c:pt>
                <c:pt idx="5">
                  <c:v>1595</c:v>
                </c:pt>
                <c:pt idx="8">
                  <c:v>1103</c:v>
                </c:pt>
                <c:pt idx="11">
                  <c:v>785</c:v>
                </c:pt>
                <c:pt idx="14">
                  <c:v>420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7469</c:v>
                </c:pt>
                <c:pt idx="5">
                  <c:v>7824</c:v>
                </c:pt>
                <c:pt idx="8">
                  <c:v>7691</c:v>
                </c:pt>
                <c:pt idx="11">
                  <c:v>7667</c:v>
                </c:pt>
                <c:pt idx="14">
                  <c:v>7703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11</c:v>
                </c:pt>
                <c:pt idx="3">
                  <c:v>13</c:v>
                </c:pt>
                <c:pt idx="6">
                  <c:v>10</c:v>
                </c:pt>
                <c:pt idx="9">
                  <c:v>9</c:v>
                </c:pt>
                <c:pt idx="12">
                  <c:v>9</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4329</c:v>
                </c:pt>
                <c:pt idx="3">
                  <c:v>4054</c:v>
                </c:pt>
                <c:pt idx="6">
                  <c:v>5054</c:v>
                </c:pt>
                <c:pt idx="9">
                  <c:v>4929</c:v>
                </c:pt>
                <c:pt idx="12">
                  <c:v>4878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1841</c:v>
                </c:pt>
                <c:pt idx="3">
                  <c:v>1677</c:v>
                </c:pt>
                <c:pt idx="6">
                  <c:v>1659</c:v>
                </c:pt>
                <c:pt idx="9">
                  <c:v>1512</c:v>
                </c:pt>
                <c:pt idx="12">
                  <c:v>1480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24814</c:v>
                </c:pt>
                <c:pt idx="3">
                  <c:v>22864</c:v>
                </c:pt>
                <c:pt idx="6">
                  <c:v>21444</c:v>
                </c:pt>
                <c:pt idx="9">
                  <c:v>20603</c:v>
                </c:pt>
                <c:pt idx="12">
                  <c:v>20789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94</c:v>
                </c:pt>
                <c:pt idx="3">
                  <c:v>17</c:v>
                </c:pt>
                <c:pt idx="6">
                  <c:v>14</c:v>
                </c:pt>
                <c:pt idx="9">
                  <c:v>12</c:v>
                </c:pt>
                <c:pt idx="12">
                  <c:v>10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38275</c:v>
                </c:pt>
                <c:pt idx="3">
                  <c:v>36437</c:v>
                </c:pt>
                <c:pt idx="6">
                  <c:v>35466</c:v>
                </c:pt>
                <c:pt idx="9">
                  <c:v>34746</c:v>
                </c:pt>
                <c:pt idx="12">
                  <c:v>33710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82277512"/>
        <c:axId val="222641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15359</c:v>
                </c:pt>
                <c:pt idx="2">
                  <c:v>#N/A</c:v>
                </c:pt>
                <c:pt idx="3">
                  <c:v>#N/A</c:v>
                </c:pt>
                <c:pt idx="4">
                  <c:v>12233</c:v>
                </c:pt>
                <c:pt idx="5">
                  <c:v>#N/A</c:v>
                </c:pt>
                <c:pt idx="6">
                  <c:v>#N/A</c:v>
                </c:pt>
                <c:pt idx="7">
                  <c:v>12196</c:v>
                </c:pt>
                <c:pt idx="8">
                  <c:v>#N/A</c:v>
                </c:pt>
                <c:pt idx="9">
                  <c:v>#N/A</c:v>
                </c:pt>
                <c:pt idx="10">
                  <c:v>11242</c:v>
                </c:pt>
                <c:pt idx="11">
                  <c:v>#N/A</c:v>
                </c:pt>
                <c:pt idx="12">
                  <c:v>#N/A</c:v>
                </c:pt>
                <c:pt idx="13">
                  <c:v>11243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82277512"/>
        <c:axId val="222641992"/>
      </c:lineChart>
      <c:catAx>
        <c:axId val="482277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2641992"/>
        <c:crosses val="autoZero"/>
        <c:auto val="1"/>
        <c:lblAlgn val="ctr"/>
        <c:lblOffset val="100"/>
        <c:tickLblSkip val="1"/>
        <c:tickMarkSkip val="1"/>
        <c:noMultiLvlLbl val="0"/>
      </c:catAx>
      <c:valAx>
        <c:axId val="222641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277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{1F82CC3F-CADA-47B2-8C77-24F9F8876A16}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{E73D55AD-1206-4980-A9F7-A46046A362B3}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{06031B8D-53EB-4D53-9C89-4FCE20D5BAEC}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{3D4F397E-9A37-473B-B1D3-2CBFF5B46B4B}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{B65AD208-545F-4183-A256-31516A9FE81B}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{8732361D-048A-4D8A-B344-7E08B6321FC6}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{DE4C69EB-0BB7-43F3-A706-5C0DC1E43DEF}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{E157D6C0-A856-4B60-996B-2AC169291CF5}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{3C28C39C-A648-47A8-A5E6-55AD1A6C6663}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{9C747BEE-1F92-49D4-BD16-0374B0997FAF}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93597288"/>
        <c:axId val="493597680"/>
      </c:scatterChart>
      <c:valAx>
        <c:axId val="4935972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3597680"/>
        <c:crosses val="autoZero"/>
        <c:crossBetween val="midCat"/>
      </c:valAx>
      <c:valAx>
        <c:axId val="4935976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3597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{45ACF4A8-8633-416A-BC78-0CAC21524B62}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{996F4D62-20BE-47BB-A504-A43AFC84A0D3}</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{E5D5DC20-35FD-438C-B9C6-7BA8742360BE}</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{C25AD28E-ABCE-4AB5-8D6C-7D209899AC76}</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{F34297FC-1C32-4915-B686-B301E9FB7E35}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c:v>
                </c:pt>
                <c:pt idx="1">
                  <c:v>14.6</c:v>
                </c:pt>
                <c:pt idx="2">
                  <c:v>13.4</c:v>
                </c:pt>
                <c:pt idx="3">
                  <c:v>12.4</c:v>
                </c:pt>
                <c:pt idx="4">
                  <c:v>11.4</c:v>
                </c:pt>
              </c:numCache>
            </c:numRef>
          </c:xVal>
          <c:yVal>
            <c:numRef>
              <c:f>公会計指標分析・財政指標組合せ分析表!$K$73:$O$73</c:f>
              <c:numCache>
                <c:formatCode>#,##0.0;"▲ "#,##0.0</c:formatCode>
                <c:ptCount val="5"/>
                <c:pt idx="0">
                  <c:v>107.1</c:v>
                </c:pt>
                <c:pt idx="1">
                  <c:v>83.4</c:v>
                </c:pt>
                <c:pt idx="2">
                  <c:v>84.3</c:v>
                </c:pt>
                <c:pt idx="3">
                  <c:v>79</c:v>
                </c:pt>
                <c:pt idx="4">
                  <c:v>81.8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{E73AB53F-1F97-40D0-ABD2-4732AC319EED}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{EE5B0863-D984-44FB-B1A3-8393287DC067}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{5444F553-BF3E-47AD-8B99-77F000C36F49}</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{B0D20B0E-A20E-481D-A265-B82B6069FA7B}</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{0B42388C-794B-4BCF-9A05-FBD385A837C5}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10</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94999704"/>
        <c:axId val="495000096"/>
      </c:scatterChart>
      <c:valAx>
        <c:axId val="494999704"/>
        <c:scaling>
          <c:orientation val="minMax"/>
          <c:max val="16.600000000000001"/>
          <c:min val="9.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000096"/>
        <c:crosses val="autoZero"/>
        <c:crossBetween val="midCat"/>
      </c:valAx>
      <c:valAx>
        <c:axId val="495000096"/>
        <c:scaling>
          <c:orientation val="minMax"/>
          <c:max val="120"/>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49997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中期財政計画や実施計画などに基づき、普通建設事業を縮減し、地方債の新規発行を抑制したり、政府資金の補償金免除繰上償還制度を活用した繰上償還の実施により、単年度元利償還額は減少傾向にあり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平成２３年度から病院事業が一部事務組合から市に移行されたことにより、組合等が起こした地方債の元利償還に対する負担金等が減少し、公営企業債の元利償還金に対する繰入金が一時的に増加しましたが、その後は毎年度減少傾向にあり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算入公債費等については、有利な起債（過疎債、合併特例債）の活用により、交付税算入額は一定額を保っています。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今後も計画的な起債発行により、健全な財政運営に努めます。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中期財政計画や実施計画等に基づき、普通建設事業を縮減し、地方債の新規発行を抑制したり、地方債の繰上償還を積極的に行うことで地方債の削減に努めてきました。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また、一部事務組合においても、地方債の新規発行を抑制することで、将来負担の縮減を図ってきました。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平成２３年度から病院事業が一部事務組合から市に移行されたことにより、組合負担等見込額が平成２２年度と比較して半分以下に減少しています。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充当可能財源については、前年度と比較して特定財源、基準財政需要額算入見込額が減少していますが、一定額は確保しております。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今後も地方債の新規発行について計画的な発行などにより、将来の財政負担を軽減し、健全な財政運営に努めます。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島根県雲南市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39,973
39,755
553.18
28,813,128
28,367,695
380,674
18,479,257
33,709,934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81.8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島根県雲南市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39,973
39,755
553.18
28,813,128
28,367,695
380,674
18,479,257
33,709,934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81.8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島根県雲南市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39,973
39,755
553.18
28,813,128
28,367,695
380,674
18,479,257
33,709,934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81.8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島根県雲南市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39,973
39,755
553.18
28,813,128
28,367,695
380,674
18,479,257
33,709,934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81.8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人口の減少や全国平均を上回る高齢化率に加え、産業基盤も弱いため、類似団体平均を大きく下回っています。</a:t>
          </a:r>
          <a:endParaRPr kumimoji="1" lang="en-US" altLang="ja-JP" sz="1300">
            <a:latin typeface="ＭＳ Ｐゴシック"/>
          </a:endParaRPr>
        </a:p>
        <a:p>
          <a:r>
            <a:rPr kumimoji="1" lang="ja-JP" altLang="en-US" sz="1300">
              <a:latin typeface="ＭＳ Ｐゴシック"/>
            </a:rPr>
            <a:t>　今後は、産業振興・企業誘致に積極的に取り組み、財政基盤の強化に努めます。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144992</xdr:rowOff>
    </xdr:from>
    <xdr:to>
      <xdr:col>7</xdr:col>
      <xdr:colOff>152400</xdr:colOff>
      <xdr:row>44</xdr:row>
      <xdr:rowOff>144992</xdr:rowOff>
    </xdr:to>
    <xdr:cxnSp macro="">
      <xdr:nvCxnSpPr>
        <xdr:cNvPr id="68" name="直線コネクタ 67"/>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144992</xdr:rowOff>
    </xdr:from>
    <xdr:to>
      <xdr:col>6</xdr:col>
      <xdr:colOff>0</xdr:colOff>
      <xdr:row>44</xdr:row>
      <xdr:rowOff>144992</xdr:rowOff>
    </xdr:to>
    <xdr:cxnSp macro="">
      <xdr:nvCxnSpPr>
        <xdr:cNvPr id="71" name="直線コネクタ 70"/>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144992</xdr:rowOff>
    </xdr:from>
    <xdr:to>
      <xdr:col>4</xdr:col>
      <xdr:colOff>482600</xdr:colOff>
      <xdr:row>44</xdr:row>
      <xdr:rowOff>144992</xdr:rowOff>
    </xdr:to>
    <xdr:cxnSp macro="">
      <xdr:nvCxnSpPr>
        <xdr:cNvPr id="74" name="直線コネクタ 73"/>
        <xdr:cNvCxnSpPr/>
      </xdr:nvCxnSpPr>
      <xdr:spPr>
        <a:xfrm>
          <a:off x="2336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144992</xdr:rowOff>
    </xdr:from>
    <xdr:to>
      <xdr:col>3</xdr:col>
      <xdr:colOff>279400</xdr:colOff>
      <xdr:row>44</xdr:row>
      <xdr:rowOff>165100</xdr:rowOff>
    </xdr:to>
    <xdr:cxnSp macro="">
      <xdr:nvCxnSpPr>
        <xdr:cNvPr id="77" name="直線コネクタ 76"/>
        <xdr:cNvCxnSpPr/>
      </xdr:nvCxnSpPr>
      <xdr:spPr>
        <a:xfrm flipV="1">
          <a:off x="1447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94192</xdr:rowOff>
    </xdr:from>
    <xdr:to>
      <xdr:col>7</xdr:col>
      <xdr:colOff>203200</xdr:colOff>
      <xdr:row>45</xdr:row>
      <xdr:rowOff>24342</xdr:rowOff>
    </xdr:to>
    <xdr:sp macro="" textlink="">
      <xdr:nvSpPr>
        <xdr:cNvPr id="87" name="円/楕円 86"/>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66269</xdr:rowOff>
    </xdr:from>
    <xdr:ext cx="762000" cy="259045"/>
    <xdr:sp macro="" textlink="">
      <xdr:nvSpPr>
        <xdr:cNvPr id="88" name="財政力該当値テキスト"/>
        <xdr:cNvSpPr txBox="1"/>
      </xdr:nvSpPr>
      <xdr:spPr>
        <a:xfrm>
          <a:off x="5041900" y="76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94192</xdr:rowOff>
    </xdr:from>
    <xdr:to>
      <xdr:col>6</xdr:col>
      <xdr:colOff>50800</xdr:colOff>
      <xdr:row>45</xdr:row>
      <xdr:rowOff>24342</xdr:rowOff>
    </xdr:to>
    <xdr:sp macro="" textlink="">
      <xdr:nvSpPr>
        <xdr:cNvPr id="89" name="円/楕円 88"/>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9119</xdr:rowOff>
    </xdr:from>
    <xdr:ext cx="736600" cy="259045"/>
    <xdr:sp macro="" textlink="">
      <xdr:nvSpPr>
        <xdr:cNvPr id="90" name="テキスト ボックス 89"/>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94192</xdr:rowOff>
    </xdr:from>
    <xdr:to>
      <xdr:col>4</xdr:col>
      <xdr:colOff>533400</xdr:colOff>
      <xdr:row>45</xdr:row>
      <xdr:rowOff>24342</xdr:rowOff>
    </xdr:to>
    <xdr:sp macro="" textlink="">
      <xdr:nvSpPr>
        <xdr:cNvPr id="91" name="円/楕円 90"/>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9119</xdr:rowOff>
    </xdr:from>
    <xdr:ext cx="762000" cy="259045"/>
    <xdr:sp macro="" textlink="">
      <xdr:nvSpPr>
        <xdr:cNvPr id="92" name="テキスト ボックス 91"/>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94192</xdr:rowOff>
    </xdr:from>
    <xdr:to>
      <xdr:col>3</xdr:col>
      <xdr:colOff>330200</xdr:colOff>
      <xdr:row>45</xdr:row>
      <xdr:rowOff>24342</xdr:rowOff>
    </xdr:to>
    <xdr:sp macro="" textlink="">
      <xdr:nvSpPr>
        <xdr:cNvPr id="93" name="円/楕円 92"/>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9119</xdr:rowOff>
    </xdr:from>
    <xdr:ext cx="762000" cy="259045"/>
    <xdr:sp macro="" textlink="">
      <xdr:nvSpPr>
        <xdr:cNvPr id="94" name="テキスト ボックス 93"/>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5" name="円/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補助費等を中心に高い比率となっていますが、行財政改革実施計画の実行により、物件費・補助費等の徹底した削減、政府資金の補償金免除繰上償還制度を活用した繰上償還の実施などにより、一定の改善が図られてきました。</a:t>
          </a:r>
          <a:endParaRPr kumimoji="1" lang="en-US" altLang="ja-JP" sz="1300">
            <a:latin typeface="ＭＳ Ｐゴシック"/>
          </a:endParaRPr>
        </a:p>
        <a:p>
          <a:r>
            <a:rPr kumimoji="1" lang="ja-JP" altLang="en-US" sz="1300">
              <a:latin typeface="ＭＳ Ｐゴシック"/>
            </a:rPr>
            <a:t>　平成２８年度は、物件費、補助費等、人件費の経常経費の増が大きく、対前年度３．２％増となったことにより、行財政改革実施計画や行政評価に基づく事業の見直しと効率化、定員管理計画の実行により経常経費の削減に努めます。</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45176</xdr:rowOff>
    </xdr:from>
    <xdr:to>
      <xdr:col>7</xdr:col>
      <xdr:colOff>152400</xdr:colOff>
      <xdr:row>59</xdr:row>
      <xdr:rowOff>155484</xdr:rowOff>
    </xdr:to>
    <xdr:cxnSp macro="">
      <xdr:nvCxnSpPr>
        <xdr:cNvPr id="133" name="直線コネクタ 132"/>
        <xdr:cNvCxnSpPr/>
      </xdr:nvCxnSpPr>
      <xdr:spPr>
        <a:xfrm>
          <a:off x="4114800" y="10160726"/>
          <a:ext cx="8382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363</xdr:rowOff>
    </xdr:from>
    <xdr:to>
      <xdr:col>6</xdr:col>
      <xdr:colOff>0</xdr:colOff>
      <xdr:row>59</xdr:row>
      <xdr:rowOff>45176</xdr:rowOff>
    </xdr:to>
    <xdr:cxnSp macro="">
      <xdr:nvCxnSpPr>
        <xdr:cNvPr id="136" name="直線コネクタ 135"/>
        <xdr:cNvCxnSpPr/>
      </xdr:nvCxnSpPr>
      <xdr:spPr>
        <a:xfrm>
          <a:off x="3225800" y="1011591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15059</xdr:rowOff>
    </xdr:from>
    <xdr:to>
      <xdr:col>6</xdr:col>
      <xdr:colOff>50800</xdr:colOff>
      <xdr:row>59</xdr:row>
      <xdr:rowOff>116659</xdr:rowOff>
    </xdr:to>
    <xdr:sp macro="" textlink="">
      <xdr:nvSpPr>
        <xdr:cNvPr id="137" name="フローチャート : 判断 136"/>
        <xdr:cNvSpPr/>
      </xdr:nvSpPr>
      <xdr:spPr>
        <a:xfrm>
          <a:off x="4064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101436</xdr:rowOff>
    </xdr:from>
    <xdr:ext cx="736600" cy="259045"/>
    <xdr:sp macro="" textlink="">
      <xdr:nvSpPr>
        <xdr:cNvPr id="138" name="テキスト ボックス 137"/>
        <xdr:cNvSpPr txBox="1"/>
      </xdr:nvSpPr>
      <xdr:spPr>
        <a:xfrm>
          <a:off x="3733800" y="1021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130447</xdr:rowOff>
    </xdr:from>
    <xdr:to>
      <xdr:col>4</xdr:col>
      <xdr:colOff>482600</xdr:colOff>
      <xdr:row>59</xdr:row>
      <xdr:rowOff>363</xdr:rowOff>
    </xdr:to>
    <xdr:cxnSp macro="">
      <xdr:nvCxnSpPr>
        <xdr:cNvPr id="139" name="直線コネクタ 138"/>
        <xdr:cNvCxnSpPr/>
      </xdr:nvCxnSpPr>
      <xdr:spPr>
        <a:xfrm>
          <a:off x="2336800" y="1007454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52977</xdr:rowOff>
    </xdr:from>
    <xdr:to>
      <xdr:col>4</xdr:col>
      <xdr:colOff>533400</xdr:colOff>
      <xdr:row>59</xdr:row>
      <xdr:rowOff>154577</xdr:rowOff>
    </xdr:to>
    <xdr:sp macro="" textlink="">
      <xdr:nvSpPr>
        <xdr:cNvPr id="140" name="フローチャート : 判断 139"/>
        <xdr:cNvSpPr/>
      </xdr:nvSpPr>
      <xdr:spPr>
        <a:xfrm>
          <a:off x="3175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139354</xdr:rowOff>
    </xdr:from>
    <xdr:ext cx="762000" cy="259045"/>
    <xdr:sp macro="" textlink="">
      <xdr:nvSpPr>
        <xdr:cNvPr id="141" name="テキスト ボックス 140"/>
        <xdr:cNvSpPr txBox="1"/>
      </xdr:nvSpPr>
      <xdr:spPr>
        <a:xfrm>
          <a:off x="28448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130447</xdr:rowOff>
    </xdr:from>
    <xdr:to>
      <xdr:col>3</xdr:col>
      <xdr:colOff>279400</xdr:colOff>
      <xdr:row>59</xdr:row>
      <xdr:rowOff>79647</xdr:rowOff>
    </xdr:to>
    <xdr:cxnSp macro="">
      <xdr:nvCxnSpPr>
        <xdr:cNvPr id="142" name="直線コネクタ 141"/>
        <xdr:cNvCxnSpPr/>
      </xdr:nvCxnSpPr>
      <xdr:spPr>
        <a:xfrm flipV="1">
          <a:off x="1447800" y="1007454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21953</xdr:rowOff>
    </xdr:from>
    <xdr:to>
      <xdr:col>3</xdr:col>
      <xdr:colOff>330200</xdr:colOff>
      <xdr:row>59</xdr:row>
      <xdr:rowOff>123553</xdr:rowOff>
    </xdr:to>
    <xdr:sp macro="" textlink="">
      <xdr:nvSpPr>
        <xdr:cNvPr id="143" name="フローチャート : 判断 142"/>
        <xdr:cNvSpPr/>
      </xdr:nvSpPr>
      <xdr:spPr>
        <a:xfrm>
          <a:off x="2286000" y="1013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108330</xdr:rowOff>
    </xdr:from>
    <xdr:ext cx="762000" cy="259045"/>
    <xdr:sp macro="" textlink="">
      <xdr:nvSpPr>
        <xdr:cNvPr id="144" name="テキスト ボックス 143"/>
        <xdr:cNvSpPr txBox="1"/>
      </xdr:nvSpPr>
      <xdr:spPr>
        <a:xfrm>
          <a:off x="1955800" y="1022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42635</xdr:rowOff>
    </xdr:from>
    <xdr:to>
      <xdr:col>2</xdr:col>
      <xdr:colOff>127000</xdr:colOff>
      <xdr:row>59</xdr:row>
      <xdr:rowOff>144235</xdr:rowOff>
    </xdr:to>
    <xdr:sp macro="" textlink="">
      <xdr:nvSpPr>
        <xdr:cNvPr id="145" name="フローチャート : 判断 144"/>
        <xdr:cNvSpPr/>
      </xdr:nvSpPr>
      <xdr:spPr>
        <a:xfrm>
          <a:off x="1397000" y="1015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129012</xdr:rowOff>
    </xdr:from>
    <xdr:ext cx="762000" cy="259045"/>
    <xdr:sp macro="" textlink="">
      <xdr:nvSpPr>
        <xdr:cNvPr id="146" name="テキスト ボックス 145"/>
        <xdr:cNvSpPr txBox="1"/>
      </xdr:nvSpPr>
      <xdr:spPr>
        <a:xfrm>
          <a:off x="10668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104684</xdr:rowOff>
    </xdr:from>
    <xdr:to>
      <xdr:col>7</xdr:col>
      <xdr:colOff>203200</xdr:colOff>
      <xdr:row>60</xdr:row>
      <xdr:rowOff>34834</xdr:rowOff>
    </xdr:to>
    <xdr:sp macro="" textlink="">
      <xdr:nvSpPr>
        <xdr:cNvPr id="152" name="円/楕円 151"/>
        <xdr:cNvSpPr/>
      </xdr:nvSpPr>
      <xdr:spPr>
        <a:xfrm>
          <a:off x="49022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121211</xdr:rowOff>
    </xdr:from>
    <xdr:ext cx="762000" cy="259045"/>
    <xdr:sp macro="" textlink="">
      <xdr:nvSpPr>
        <xdr:cNvPr id="153" name="財政構造の弾力性該当値テキスト"/>
        <xdr:cNvSpPr txBox="1"/>
      </xdr:nvSpPr>
      <xdr:spPr>
        <a:xfrm>
          <a:off x="5041900" y="1006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165826</xdr:rowOff>
    </xdr:from>
    <xdr:to>
      <xdr:col>6</xdr:col>
      <xdr:colOff>50800</xdr:colOff>
      <xdr:row>59</xdr:row>
      <xdr:rowOff>95976</xdr:rowOff>
    </xdr:to>
    <xdr:sp macro="" textlink="">
      <xdr:nvSpPr>
        <xdr:cNvPr id="154" name="円/楕円 153"/>
        <xdr:cNvSpPr/>
      </xdr:nvSpPr>
      <xdr:spPr>
        <a:xfrm>
          <a:off x="4064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106153</xdr:rowOff>
    </xdr:from>
    <xdr:ext cx="736600" cy="259045"/>
    <xdr:sp macro="" textlink="">
      <xdr:nvSpPr>
        <xdr:cNvPr id="155" name="テキスト ボックス 154"/>
        <xdr:cNvSpPr txBox="1"/>
      </xdr:nvSpPr>
      <xdr:spPr>
        <a:xfrm>
          <a:off x="3733800" y="987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121013</xdr:rowOff>
    </xdr:from>
    <xdr:to>
      <xdr:col>4</xdr:col>
      <xdr:colOff>533400</xdr:colOff>
      <xdr:row>59</xdr:row>
      <xdr:rowOff>51163</xdr:rowOff>
    </xdr:to>
    <xdr:sp macro="" textlink="">
      <xdr:nvSpPr>
        <xdr:cNvPr id="156" name="円/楕円 155"/>
        <xdr:cNvSpPr/>
      </xdr:nvSpPr>
      <xdr:spPr>
        <a:xfrm>
          <a:off x="3175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61340</xdr:rowOff>
    </xdr:from>
    <xdr:ext cx="762000" cy="259045"/>
    <xdr:sp macro="" textlink="">
      <xdr:nvSpPr>
        <xdr:cNvPr id="157" name="テキスト ボックス 156"/>
        <xdr:cNvSpPr txBox="1"/>
      </xdr:nvSpPr>
      <xdr:spPr>
        <a:xfrm>
          <a:off x="2844800" y="983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79647</xdr:rowOff>
    </xdr:from>
    <xdr:to>
      <xdr:col>3</xdr:col>
      <xdr:colOff>330200</xdr:colOff>
      <xdr:row>59</xdr:row>
      <xdr:rowOff>9797</xdr:rowOff>
    </xdr:to>
    <xdr:sp macro="" textlink="">
      <xdr:nvSpPr>
        <xdr:cNvPr id="158" name="円/楕円 157"/>
        <xdr:cNvSpPr/>
      </xdr:nvSpPr>
      <xdr:spPr>
        <a:xfrm>
          <a:off x="2286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19974</xdr:rowOff>
    </xdr:from>
    <xdr:ext cx="762000" cy="259045"/>
    <xdr:sp macro="" textlink="">
      <xdr:nvSpPr>
        <xdr:cNvPr id="159" name="テキスト ボックス 158"/>
        <xdr:cNvSpPr txBox="1"/>
      </xdr:nvSpPr>
      <xdr:spPr>
        <a:xfrm>
          <a:off x="1955800" y="97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28847</xdr:rowOff>
    </xdr:from>
    <xdr:to>
      <xdr:col>2</xdr:col>
      <xdr:colOff>127000</xdr:colOff>
      <xdr:row>59</xdr:row>
      <xdr:rowOff>130447</xdr:rowOff>
    </xdr:to>
    <xdr:sp macro="" textlink="">
      <xdr:nvSpPr>
        <xdr:cNvPr id="160" name="円/楕円 159"/>
        <xdr:cNvSpPr/>
      </xdr:nvSpPr>
      <xdr:spPr>
        <a:xfrm>
          <a:off x="1397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140624</xdr:rowOff>
    </xdr:from>
    <xdr:ext cx="762000" cy="259045"/>
    <xdr:sp macro="" textlink="">
      <xdr:nvSpPr>
        <xdr:cNvPr id="161" name="テキスト ボックス 160"/>
        <xdr:cNvSpPr txBox="1"/>
      </xdr:nvSpPr>
      <xdr:spPr>
        <a:xfrm>
          <a:off x="1066800" y="991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[200,513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類似団体平均に比べ、人口</a:t>
          </a:r>
          <a:r>
            <a:rPr kumimoji="1" lang="en-US" altLang="ja-JP" sz="1300">
              <a:latin typeface="ＭＳ Ｐゴシック"/>
            </a:rPr>
            <a:t>1</a:t>
          </a:r>
          <a:r>
            <a:rPr kumimoji="1" lang="ja-JP" altLang="en-US" sz="1300">
              <a:latin typeface="ＭＳ Ｐゴシック"/>
            </a:rPr>
            <a:t>人当たり人件費・物件費等の決算額が３６，４８９円高くなっているのは、人件費・物件費ともに高くなっているためです。</a:t>
          </a:r>
          <a:endParaRPr kumimoji="1" lang="en-US" altLang="ja-JP" sz="1300">
            <a:latin typeface="ＭＳ Ｐゴシック"/>
          </a:endParaRPr>
        </a:p>
        <a:p>
          <a:r>
            <a:rPr kumimoji="1" lang="ja-JP" altLang="en-US" sz="1300">
              <a:latin typeface="ＭＳ Ｐゴシック"/>
            </a:rPr>
            <a:t>　人件費については、定員管理計画に基づき職員数を削減しておりますが、依然として人口千人当たりの職員数は類似団体平均よりも多くなっており、引き続き定員管理計画の着実な実行により職員数の削減に努めます。</a:t>
          </a:r>
          <a:endParaRPr kumimoji="1" lang="en-US" altLang="ja-JP" sz="1300">
            <a:latin typeface="ＭＳ Ｐゴシック"/>
          </a:endParaRPr>
        </a:p>
        <a:p>
          <a:r>
            <a:rPr kumimoji="1" lang="ja-JP" altLang="en-US" sz="1300">
              <a:latin typeface="ＭＳ Ｐゴシック"/>
            </a:rPr>
            <a:t>　物件費については、近年増加傾向にあるため、行政評価に基づく事業の見直しや実施方法等の検討により、経費削減に努めます。</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2826</xdr:rowOff>
    </xdr:from>
    <xdr:to>
      <xdr:col>7</xdr:col>
      <xdr:colOff>152400</xdr:colOff>
      <xdr:row>85</xdr:row>
      <xdr:rowOff>35877</xdr:rowOff>
    </xdr:to>
    <xdr:cxnSp macro="">
      <xdr:nvCxnSpPr>
        <xdr:cNvPr id="196" name="直線コネクタ 195"/>
        <xdr:cNvCxnSpPr/>
      </xdr:nvCxnSpPr>
      <xdr:spPr>
        <a:xfrm>
          <a:off x="4114800" y="14576076"/>
          <a:ext cx="838200" cy="3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140253</xdr:rowOff>
    </xdr:from>
    <xdr:to>
      <xdr:col>6</xdr:col>
      <xdr:colOff>0</xdr:colOff>
      <xdr:row>85</xdr:row>
      <xdr:rowOff>2826</xdr:rowOff>
    </xdr:to>
    <xdr:cxnSp macro="">
      <xdr:nvCxnSpPr>
        <xdr:cNvPr id="199" name="直線コネクタ 198"/>
        <xdr:cNvCxnSpPr/>
      </xdr:nvCxnSpPr>
      <xdr:spPr>
        <a:xfrm>
          <a:off x="3225800" y="14542053"/>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125250</xdr:rowOff>
    </xdr:from>
    <xdr:to>
      <xdr:col>6</xdr:col>
      <xdr:colOff>50800</xdr:colOff>
      <xdr:row>83</xdr:row>
      <xdr:rowOff>55400</xdr:rowOff>
    </xdr:to>
    <xdr:sp macro="" textlink="">
      <xdr:nvSpPr>
        <xdr:cNvPr id="200" name="フローチャート : 判断 199"/>
        <xdr:cNvSpPr/>
      </xdr:nvSpPr>
      <xdr:spPr>
        <a:xfrm>
          <a:off x="4064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65577</xdr:rowOff>
    </xdr:from>
    <xdr:ext cx="736600" cy="259045"/>
    <xdr:sp macro="" textlink="">
      <xdr:nvSpPr>
        <xdr:cNvPr id="201" name="テキスト ボックス 200"/>
        <xdr:cNvSpPr txBox="1"/>
      </xdr:nvSpPr>
      <xdr:spPr>
        <a:xfrm>
          <a:off x="3733800" y="1395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32142</xdr:rowOff>
    </xdr:from>
    <xdr:to>
      <xdr:col>4</xdr:col>
      <xdr:colOff>482600</xdr:colOff>
      <xdr:row>84</xdr:row>
      <xdr:rowOff>140253</xdr:rowOff>
    </xdr:to>
    <xdr:cxnSp macro="">
      <xdr:nvCxnSpPr>
        <xdr:cNvPr id="202" name="直線コネクタ 201"/>
        <xdr:cNvCxnSpPr/>
      </xdr:nvCxnSpPr>
      <xdr:spPr>
        <a:xfrm>
          <a:off x="2336800" y="14433942"/>
          <a:ext cx="889000" cy="10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106300</xdr:rowOff>
    </xdr:from>
    <xdr:to>
      <xdr:col>4</xdr:col>
      <xdr:colOff>533400</xdr:colOff>
      <xdr:row>83</xdr:row>
      <xdr:rowOff>36450</xdr:rowOff>
    </xdr:to>
    <xdr:sp macro="" textlink="">
      <xdr:nvSpPr>
        <xdr:cNvPr id="203" name="フローチャート : 判断 202"/>
        <xdr:cNvSpPr/>
      </xdr:nvSpPr>
      <xdr:spPr>
        <a:xfrm>
          <a:off x="3175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46627</xdr:rowOff>
    </xdr:from>
    <xdr:ext cx="762000" cy="259045"/>
    <xdr:sp macro="" textlink="">
      <xdr:nvSpPr>
        <xdr:cNvPr id="204" name="テキスト ボックス 203"/>
        <xdr:cNvSpPr txBox="1"/>
      </xdr:nvSpPr>
      <xdr:spPr>
        <a:xfrm>
          <a:off x="2844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1811</xdr:rowOff>
    </xdr:from>
    <xdr:to>
      <xdr:col>3</xdr:col>
      <xdr:colOff>279400</xdr:colOff>
      <xdr:row>84</xdr:row>
      <xdr:rowOff>32142</xdr:rowOff>
    </xdr:to>
    <xdr:cxnSp macro="">
      <xdr:nvCxnSpPr>
        <xdr:cNvPr id="205" name="直線コネクタ 204"/>
        <xdr:cNvCxnSpPr/>
      </xdr:nvCxnSpPr>
      <xdr:spPr>
        <a:xfrm>
          <a:off x="1447800" y="14403611"/>
          <a:ext cx="889000" cy="3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78631</xdr:rowOff>
    </xdr:from>
    <xdr:to>
      <xdr:col>3</xdr:col>
      <xdr:colOff>330200</xdr:colOff>
      <xdr:row>83</xdr:row>
      <xdr:rowOff>8781</xdr:rowOff>
    </xdr:to>
    <xdr:sp macro="" textlink="">
      <xdr:nvSpPr>
        <xdr:cNvPr id="206" name="フローチャート : 判断 205"/>
        <xdr:cNvSpPr/>
      </xdr:nvSpPr>
      <xdr:spPr>
        <a:xfrm>
          <a:off x="2286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18958</xdr:rowOff>
    </xdr:from>
    <xdr:ext cx="762000" cy="259045"/>
    <xdr:sp macro="" textlink="">
      <xdr:nvSpPr>
        <xdr:cNvPr id="207" name="テキスト ボックス 206"/>
        <xdr:cNvSpPr txBox="1"/>
      </xdr:nvSpPr>
      <xdr:spPr>
        <a:xfrm>
          <a:off x="1955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36911</xdr:rowOff>
    </xdr:from>
    <xdr:to>
      <xdr:col>2</xdr:col>
      <xdr:colOff>127000</xdr:colOff>
      <xdr:row>82</xdr:row>
      <xdr:rowOff>138511</xdr:rowOff>
    </xdr:to>
    <xdr:sp macro="" textlink="">
      <xdr:nvSpPr>
        <xdr:cNvPr id="208" name="フローチャート : 判断 207"/>
        <xdr:cNvSpPr/>
      </xdr:nvSpPr>
      <xdr:spPr>
        <a:xfrm>
          <a:off x="1397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148688</xdr:rowOff>
    </xdr:from>
    <xdr:ext cx="762000" cy="259045"/>
    <xdr:sp macro="" textlink="">
      <xdr:nvSpPr>
        <xdr:cNvPr id="209" name="テキスト ボックス 208"/>
        <xdr:cNvSpPr txBox="1"/>
      </xdr:nvSpPr>
      <xdr:spPr>
        <a:xfrm>
          <a:off x="1066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156527</xdr:rowOff>
    </xdr:from>
    <xdr:to>
      <xdr:col>7</xdr:col>
      <xdr:colOff>203200</xdr:colOff>
      <xdr:row>85</xdr:row>
      <xdr:rowOff>86677</xdr:rowOff>
    </xdr:to>
    <xdr:sp macro="" textlink="">
      <xdr:nvSpPr>
        <xdr:cNvPr id="215" name="円/楕円 214"/>
        <xdr:cNvSpPr/>
      </xdr:nvSpPr>
      <xdr:spPr>
        <a:xfrm>
          <a:off x="4902200" y="1455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128604</xdr:rowOff>
    </xdr:from>
    <xdr:ext cx="762000" cy="259045"/>
    <xdr:sp macro="" textlink="">
      <xdr:nvSpPr>
        <xdr:cNvPr id="216" name="人件費・物件費等の状況該当値テキスト"/>
        <xdr:cNvSpPr txBox="1"/>
      </xdr:nvSpPr>
      <xdr:spPr>
        <a:xfrm>
          <a:off x="5041900" y="1453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200,513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123476</xdr:rowOff>
    </xdr:from>
    <xdr:to>
      <xdr:col>6</xdr:col>
      <xdr:colOff>50800</xdr:colOff>
      <xdr:row>85</xdr:row>
      <xdr:rowOff>53626</xdr:rowOff>
    </xdr:to>
    <xdr:sp macro="" textlink="">
      <xdr:nvSpPr>
        <xdr:cNvPr id="217" name="円/楕円 216"/>
        <xdr:cNvSpPr/>
      </xdr:nvSpPr>
      <xdr:spPr>
        <a:xfrm>
          <a:off x="4064000" y="145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38403</xdr:rowOff>
    </xdr:from>
    <xdr:ext cx="736600" cy="259045"/>
    <xdr:sp macro="" textlink="">
      <xdr:nvSpPr>
        <xdr:cNvPr id="218" name="テキスト ボックス 217"/>
        <xdr:cNvSpPr txBox="1"/>
      </xdr:nvSpPr>
      <xdr:spPr>
        <a:xfrm>
          <a:off x="3733800" y="14611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196,404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89453</xdr:rowOff>
    </xdr:from>
    <xdr:to>
      <xdr:col>4</xdr:col>
      <xdr:colOff>533400</xdr:colOff>
      <xdr:row>85</xdr:row>
      <xdr:rowOff>19603</xdr:rowOff>
    </xdr:to>
    <xdr:sp macro="" textlink="">
      <xdr:nvSpPr>
        <xdr:cNvPr id="219" name="円/楕円 218"/>
        <xdr:cNvSpPr/>
      </xdr:nvSpPr>
      <xdr:spPr>
        <a:xfrm>
          <a:off x="3175000" y="1449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4380</xdr:rowOff>
    </xdr:from>
    <xdr:ext cx="762000" cy="259045"/>
    <xdr:sp macro="" textlink="">
      <xdr:nvSpPr>
        <xdr:cNvPr id="220" name="テキスト ボックス 219"/>
        <xdr:cNvSpPr txBox="1"/>
      </xdr:nvSpPr>
      <xdr:spPr>
        <a:xfrm>
          <a:off x="2844800" y="1457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192,174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152792</xdr:rowOff>
    </xdr:from>
    <xdr:to>
      <xdr:col>3</xdr:col>
      <xdr:colOff>330200</xdr:colOff>
      <xdr:row>84</xdr:row>
      <xdr:rowOff>82942</xdr:rowOff>
    </xdr:to>
    <xdr:sp macro="" textlink="">
      <xdr:nvSpPr>
        <xdr:cNvPr id="221" name="円/楕円 220"/>
        <xdr:cNvSpPr/>
      </xdr:nvSpPr>
      <xdr:spPr>
        <a:xfrm>
          <a:off x="2286000" y="1438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67719</xdr:rowOff>
    </xdr:from>
    <xdr:ext cx="762000" cy="259045"/>
    <xdr:sp macro="" textlink="">
      <xdr:nvSpPr>
        <xdr:cNvPr id="222" name="テキスト ボックス 221"/>
        <xdr:cNvSpPr txBox="1"/>
      </xdr:nvSpPr>
      <xdr:spPr>
        <a:xfrm>
          <a:off x="1955800" y="1446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178,733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122461</xdr:rowOff>
    </xdr:from>
    <xdr:to>
      <xdr:col>2</xdr:col>
      <xdr:colOff>127000</xdr:colOff>
      <xdr:row>84</xdr:row>
      <xdr:rowOff>52611</xdr:rowOff>
    </xdr:to>
    <xdr:sp macro="" textlink="">
      <xdr:nvSpPr>
        <xdr:cNvPr id="223" name="円/楕円 222"/>
        <xdr:cNvSpPr/>
      </xdr:nvSpPr>
      <xdr:spPr>
        <a:xfrm>
          <a:off x="1397000" y="1435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37388</xdr:rowOff>
    </xdr:from>
    <xdr:ext cx="762000" cy="259045"/>
    <xdr:sp macro="" textlink="">
      <xdr:nvSpPr>
        <xdr:cNvPr id="224" name="テキスト ボックス 223"/>
        <xdr:cNvSpPr txBox="1"/>
      </xdr:nvSpPr>
      <xdr:spPr>
        <a:xfrm>
          <a:off x="1066800" y="1443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174,962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度より給与費削減の取り組みを進め、平成２８年度には、給料月額を職務に応じ△２．０％カットを実施するなど給与水準の抑制に努めているものの、類似団体平均を１．０ポイント上回る結果となりました。</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165946</xdr:rowOff>
    </xdr:from>
    <xdr:to>
      <xdr:col>24</xdr:col>
      <xdr:colOff>558800</xdr:colOff>
      <xdr:row>87</xdr:row>
      <xdr:rowOff>10584</xdr:rowOff>
    </xdr:to>
    <xdr:cxnSp macro="">
      <xdr:nvCxnSpPr>
        <xdr:cNvPr id="258" name="直線コネクタ 257"/>
        <xdr:cNvCxnSpPr/>
      </xdr:nvCxnSpPr>
      <xdr:spPr>
        <a:xfrm flipV="1">
          <a:off x="16179800" y="1491064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117687</xdr:rowOff>
    </xdr:from>
    <xdr:to>
      <xdr:col>23</xdr:col>
      <xdr:colOff>406400</xdr:colOff>
      <xdr:row>87</xdr:row>
      <xdr:rowOff>10584</xdr:rowOff>
    </xdr:to>
    <xdr:cxnSp macro="">
      <xdr:nvCxnSpPr>
        <xdr:cNvPr id="261" name="直線コネクタ 260"/>
        <xdr:cNvCxnSpPr/>
      </xdr:nvCxnSpPr>
      <xdr:spPr>
        <a:xfrm>
          <a:off x="15290800" y="1486238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26670</xdr:rowOff>
    </xdr:from>
    <xdr:to>
      <xdr:col>23</xdr:col>
      <xdr:colOff>457200</xdr:colOff>
      <xdr:row>86</xdr:row>
      <xdr:rowOff>128270</xdr:rowOff>
    </xdr:to>
    <xdr:sp macro="" textlink="">
      <xdr:nvSpPr>
        <xdr:cNvPr id="262" name="フローチャート : 判断 261"/>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138447</xdr:rowOff>
    </xdr:from>
    <xdr:ext cx="736600" cy="259045"/>
    <xdr:sp macro="" textlink="">
      <xdr:nvSpPr>
        <xdr:cNvPr id="263" name="テキスト ボックス 262"/>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61384</xdr:rowOff>
    </xdr:from>
    <xdr:to>
      <xdr:col>22</xdr:col>
      <xdr:colOff>203200</xdr:colOff>
      <xdr:row>86</xdr:row>
      <xdr:rowOff>117687</xdr:rowOff>
    </xdr:to>
    <xdr:cxnSp macro="">
      <xdr:nvCxnSpPr>
        <xdr:cNvPr id="264" name="直線コネクタ 263"/>
        <xdr:cNvCxnSpPr/>
      </xdr:nvCxnSpPr>
      <xdr:spPr>
        <a:xfrm>
          <a:off x="14401800" y="1480608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133773</xdr:rowOff>
    </xdr:from>
    <xdr:to>
      <xdr:col>22</xdr:col>
      <xdr:colOff>254000</xdr:colOff>
      <xdr:row>86</xdr:row>
      <xdr:rowOff>63923</xdr:rowOff>
    </xdr:to>
    <xdr:sp macro="" textlink="">
      <xdr:nvSpPr>
        <xdr:cNvPr id="265" name="フローチャート : 判断 264"/>
        <xdr:cNvSpPr/>
      </xdr:nvSpPr>
      <xdr:spPr>
        <a:xfrm>
          <a:off x="15240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74100</xdr:rowOff>
    </xdr:from>
    <xdr:ext cx="762000" cy="259045"/>
    <xdr:sp macro="" textlink="">
      <xdr:nvSpPr>
        <xdr:cNvPr id="266" name="テキスト ボックス 265"/>
        <xdr:cNvSpPr txBox="1"/>
      </xdr:nvSpPr>
      <xdr:spPr>
        <a:xfrm>
          <a:off x="14909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61384</xdr:rowOff>
    </xdr:from>
    <xdr:to>
      <xdr:col>21</xdr:col>
      <xdr:colOff>0</xdr:colOff>
      <xdr:row>90</xdr:row>
      <xdr:rowOff>75354</xdr:rowOff>
    </xdr:to>
    <xdr:cxnSp macro="">
      <xdr:nvCxnSpPr>
        <xdr:cNvPr id="267" name="直線コネクタ 266"/>
        <xdr:cNvCxnSpPr/>
      </xdr:nvCxnSpPr>
      <xdr:spPr>
        <a:xfrm flipV="1">
          <a:off x="13512800" y="14806084"/>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133773</xdr:rowOff>
    </xdr:from>
    <xdr:to>
      <xdr:col>21</xdr:col>
      <xdr:colOff>50800</xdr:colOff>
      <xdr:row>86</xdr:row>
      <xdr:rowOff>63923</xdr:rowOff>
    </xdr:to>
    <xdr:sp macro="" textlink="">
      <xdr:nvSpPr>
        <xdr:cNvPr id="268" name="フローチャート : 判断 267"/>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74100</xdr:rowOff>
    </xdr:from>
    <xdr:ext cx="762000" cy="259045"/>
    <xdr:sp macro="" textlink="">
      <xdr:nvSpPr>
        <xdr:cNvPr id="269" name="テキスト ボックス 268"/>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70" name="フローチャート : 判断 269"/>
        <xdr:cNvSpPr/>
      </xdr:nvSpPr>
      <xdr:spPr>
        <a:xfrm>
          <a:off x="13462000" y="15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23723</xdr:rowOff>
    </xdr:from>
    <xdr:ext cx="762000" cy="259045"/>
    <xdr:sp macro="" textlink="">
      <xdr:nvSpPr>
        <xdr:cNvPr id="271" name="テキスト ボックス 270"/>
        <xdr:cNvSpPr txBox="1"/>
      </xdr:nvSpPr>
      <xdr:spPr>
        <a:xfrm>
          <a:off x="13131800" y="1511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115146</xdr:rowOff>
    </xdr:from>
    <xdr:to>
      <xdr:col>24</xdr:col>
      <xdr:colOff>609600</xdr:colOff>
      <xdr:row>87</xdr:row>
      <xdr:rowOff>45296</xdr:rowOff>
    </xdr:to>
    <xdr:sp macro="" textlink="">
      <xdr:nvSpPr>
        <xdr:cNvPr id="277" name="円/楕円 276"/>
        <xdr:cNvSpPr/>
      </xdr:nvSpPr>
      <xdr:spPr>
        <a:xfrm>
          <a:off x="169672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87223</xdr:rowOff>
    </xdr:from>
    <xdr:ext cx="762000" cy="259045"/>
    <xdr:sp macro="" textlink="">
      <xdr:nvSpPr>
        <xdr:cNvPr id="278" name="給与水準   （国との比較）該当値テキスト"/>
        <xdr:cNvSpPr txBox="1"/>
      </xdr:nvSpPr>
      <xdr:spPr>
        <a:xfrm>
          <a:off x="17106900" y="148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131234</xdr:rowOff>
    </xdr:from>
    <xdr:to>
      <xdr:col>23</xdr:col>
      <xdr:colOff>457200</xdr:colOff>
      <xdr:row>87</xdr:row>
      <xdr:rowOff>61384</xdr:rowOff>
    </xdr:to>
    <xdr:sp macro="" textlink="">
      <xdr:nvSpPr>
        <xdr:cNvPr id="279" name="円/楕円 278"/>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46161</xdr:rowOff>
    </xdr:from>
    <xdr:ext cx="736600" cy="259045"/>
    <xdr:sp macro="" textlink="">
      <xdr:nvSpPr>
        <xdr:cNvPr id="280" name="テキスト ボックス 279"/>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66887</xdr:rowOff>
    </xdr:from>
    <xdr:to>
      <xdr:col>22</xdr:col>
      <xdr:colOff>254000</xdr:colOff>
      <xdr:row>86</xdr:row>
      <xdr:rowOff>168487</xdr:rowOff>
    </xdr:to>
    <xdr:sp macro="" textlink="">
      <xdr:nvSpPr>
        <xdr:cNvPr id="281" name="円/楕円 280"/>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153264</xdr:rowOff>
    </xdr:from>
    <xdr:ext cx="762000" cy="259045"/>
    <xdr:sp macro="" textlink="">
      <xdr:nvSpPr>
        <xdr:cNvPr id="282" name="テキスト ボックス 281"/>
        <xdr:cNvSpPr txBox="1"/>
      </xdr:nvSpPr>
      <xdr:spPr>
        <a:xfrm>
          <a:off x="14909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10584</xdr:rowOff>
    </xdr:from>
    <xdr:to>
      <xdr:col>21</xdr:col>
      <xdr:colOff>50800</xdr:colOff>
      <xdr:row>86</xdr:row>
      <xdr:rowOff>112184</xdr:rowOff>
    </xdr:to>
    <xdr:sp macro="" textlink="">
      <xdr:nvSpPr>
        <xdr:cNvPr id="283" name="円/楕円 282"/>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96961</xdr:rowOff>
    </xdr:from>
    <xdr:ext cx="762000" cy="259045"/>
    <xdr:sp macro="" textlink="">
      <xdr:nvSpPr>
        <xdr:cNvPr id="284" name="テキスト ボックス 283"/>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24554</xdr:rowOff>
    </xdr:from>
    <xdr:to>
      <xdr:col>19</xdr:col>
      <xdr:colOff>533400</xdr:colOff>
      <xdr:row>90</xdr:row>
      <xdr:rowOff>126154</xdr:rowOff>
    </xdr:to>
    <xdr:sp macro="" textlink="">
      <xdr:nvSpPr>
        <xdr:cNvPr id="285" name="円/楕円 284"/>
        <xdr:cNvSpPr/>
      </xdr:nvSpPr>
      <xdr:spPr>
        <a:xfrm>
          <a:off x="13462000" y="154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110931</xdr:rowOff>
    </xdr:from>
    <xdr:ext cx="762000" cy="259045"/>
    <xdr:sp macro="" textlink="">
      <xdr:nvSpPr>
        <xdr:cNvPr id="286" name="テキスト ボックス 285"/>
        <xdr:cNvSpPr txBox="1"/>
      </xdr:nvSpPr>
      <xdr:spPr>
        <a:xfrm>
          <a:off x="13131800" y="1554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当市は、平成１６年に旧６町村が合併したため、類似団体平均と比較して人口千人当たりの職員数が１．２７人多くなっています。</a:t>
          </a:r>
          <a:endParaRPr kumimoji="1" lang="en-US" altLang="ja-JP" sz="1300">
            <a:latin typeface="ＭＳ Ｐゴシック"/>
          </a:endParaRPr>
        </a:p>
        <a:p>
          <a:r>
            <a:rPr kumimoji="1" lang="ja-JP" altLang="en-US" sz="1300">
              <a:latin typeface="ＭＳ Ｐゴシック"/>
            </a:rPr>
            <a:t>　引き続き「雲南市定員管理計画」に基づき、計画的な職員数の削減を図りながら、合併効果を十分に発揮できるよう努めます。</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77530</xdr:rowOff>
    </xdr:from>
    <xdr:to>
      <xdr:col>24</xdr:col>
      <xdr:colOff>558800</xdr:colOff>
      <xdr:row>63</xdr:row>
      <xdr:rowOff>90170</xdr:rowOff>
    </xdr:to>
    <xdr:cxnSp macro="">
      <xdr:nvCxnSpPr>
        <xdr:cNvPr id="323" name="直線コネクタ 322"/>
        <xdr:cNvCxnSpPr/>
      </xdr:nvCxnSpPr>
      <xdr:spPr>
        <a:xfrm flipV="1">
          <a:off x="16179800" y="10878880"/>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90170</xdr:rowOff>
    </xdr:from>
    <xdr:to>
      <xdr:col>23</xdr:col>
      <xdr:colOff>406400</xdr:colOff>
      <xdr:row>63</xdr:row>
      <xdr:rowOff>97065</xdr:rowOff>
    </xdr:to>
    <xdr:cxnSp macro="">
      <xdr:nvCxnSpPr>
        <xdr:cNvPr id="326" name="直線コネクタ 325"/>
        <xdr:cNvCxnSpPr/>
      </xdr:nvCxnSpPr>
      <xdr:spPr>
        <a:xfrm flipV="1">
          <a:off x="15290800" y="1089152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149013</xdr:rowOff>
    </xdr:from>
    <xdr:to>
      <xdr:col>23</xdr:col>
      <xdr:colOff>457200</xdr:colOff>
      <xdr:row>62</xdr:row>
      <xdr:rowOff>79163</xdr:rowOff>
    </xdr:to>
    <xdr:sp macro="" textlink="">
      <xdr:nvSpPr>
        <xdr:cNvPr id="327" name="フローチャート : 判断 326"/>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89340</xdr:rowOff>
    </xdr:from>
    <xdr:ext cx="736600" cy="259045"/>
    <xdr:sp macro="" textlink="">
      <xdr:nvSpPr>
        <xdr:cNvPr id="328" name="テキスト ボックス 327"/>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97065</xdr:rowOff>
    </xdr:from>
    <xdr:to>
      <xdr:col>22</xdr:col>
      <xdr:colOff>203200</xdr:colOff>
      <xdr:row>63</xdr:row>
      <xdr:rowOff>97065</xdr:rowOff>
    </xdr:to>
    <xdr:cxnSp macro="">
      <xdr:nvCxnSpPr>
        <xdr:cNvPr id="329" name="直線コネクタ 328"/>
        <xdr:cNvCxnSpPr/>
      </xdr:nvCxnSpPr>
      <xdr:spPr>
        <a:xfrm>
          <a:off x="14401800" y="1089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128330</xdr:rowOff>
    </xdr:from>
    <xdr:to>
      <xdr:col>22</xdr:col>
      <xdr:colOff>254000</xdr:colOff>
      <xdr:row>62</xdr:row>
      <xdr:rowOff>58480</xdr:rowOff>
    </xdr:to>
    <xdr:sp macro="" textlink="">
      <xdr:nvSpPr>
        <xdr:cNvPr id="330" name="フローチャート : 判断 329"/>
        <xdr:cNvSpPr/>
      </xdr:nvSpPr>
      <xdr:spPr>
        <a:xfrm>
          <a:off x="15240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68657</xdr:rowOff>
    </xdr:from>
    <xdr:ext cx="762000" cy="259045"/>
    <xdr:sp macro="" textlink="">
      <xdr:nvSpPr>
        <xdr:cNvPr id="331" name="テキスト ボックス 330"/>
        <xdr:cNvSpPr txBox="1"/>
      </xdr:nvSpPr>
      <xdr:spPr>
        <a:xfrm>
          <a:off x="14909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97065</xdr:rowOff>
    </xdr:from>
    <xdr:to>
      <xdr:col>21</xdr:col>
      <xdr:colOff>0</xdr:colOff>
      <xdr:row>63</xdr:row>
      <xdr:rowOff>122344</xdr:rowOff>
    </xdr:to>
    <xdr:cxnSp macro="">
      <xdr:nvCxnSpPr>
        <xdr:cNvPr id="332" name="直線コネクタ 331"/>
        <xdr:cNvCxnSpPr/>
      </xdr:nvCxnSpPr>
      <xdr:spPr>
        <a:xfrm flipV="1">
          <a:off x="13512800" y="10898415"/>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120287</xdr:rowOff>
    </xdr:from>
    <xdr:to>
      <xdr:col>21</xdr:col>
      <xdr:colOff>50800</xdr:colOff>
      <xdr:row>62</xdr:row>
      <xdr:rowOff>50437</xdr:rowOff>
    </xdr:to>
    <xdr:sp macro="" textlink="">
      <xdr:nvSpPr>
        <xdr:cNvPr id="333" name="フローチャート : 判断 332"/>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60614</xdr:rowOff>
    </xdr:from>
    <xdr:ext cx="762000" cy="259045"/>
    <xdr:sp macro="" textlink="">
      <xdr:nvSpPr>
        <xdr:cNvPr id="334" name="テキスト ボックス 333"/>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128330</xdr:rowOff>
    </xdr:from>
    <xdr:to>
      <xdr:col>19</xdr:col>
      <xdr:colOff>533400</xdr:colOff>
      <xdr:row>62</xdr:row>
      <xdr:rowOff>58480</xdr:rowOff>
    </xdr:to>
    <xdr:sp macro="" textlink="">
      <xdr:nvSpPr>
        <xdr:cNvPr id="335" name="フローチャート : 判断 334"/>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68657</xdr:rowOff>
    </xdr:from>
    <xdr:ext cx="762000" cy="259045"/>
    <xdr:sp macro="" textlink="">
      <xdr:nvSpPr>
        <xdr:cNvPr id="336" name="テキスト ボックス 335"/>
        <xdr:cNvSpPr txBox="1"/>
      </xdr:nvSpPr>
      <xdr:spPr>
        <a:xfrm>
          <a:off x="13131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26730</xdr:rowOff>
    </xdr:from>
    <xdr:to>
      <xdr:col>24</xdr:col>
      <xdr:colOff>609600</xdr:colOff>
      <xdr:row>63</xdr:row>
      <xdr:rowOff>128330</xdr:rowOff>
    </xdr:to>
    <xdr:sp macro="" textlink="">
      <xdr:nvSpPr>
        <xdr:cNvPr id="342" name="円/楕円 341"/>
        <xdr:cNvSpPr/>
      </xdr:nvSpPr>
      <xdr:spPr>
        <a:xfrm>
          <a:off x="16967200" y="108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170257</xdr:rowOff>
    </xdr:from>
    <xdr:ext cx="762000" cy="259045"/>
    <xdr:sp macro="" textlink="">
      <xdr:nvSpPr>
        <xdr:cNvPr id="343" name="定員管理の状況該当値テキスト"/>
        <xdr:cNvSpPr txBox="1"/>
      </xdr:nvSpPr>
      <xdr:spPr>
        <a:xfrm>
          <a:off x="17106900" y="108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39370</xdr:rowOff>
    </xdr:from>
    <xdr:to>
      <xdr:col>23</xdr:col>
      <xdr:colOff>457200</xdr:colOff>
      <xdr:row>63</xdr:row>
      <xdr:rowOff>140970</xdr:rowOff>
    </xdr:to>
    <xdr:sp macro="" textlink="">
      <xdr:nvSpPr>
        <xdr:cNvPr id="344" name="円/楕円 343"/>
        <xdr:cNvSpPr/>
      </xdr:nvSpPr>
      <xdr:spPr>
        <a:xfrm>
          <a:off x="16129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125747</xdr:rowOff>
    </xdr:from>
    <xdr:ext cx="736600" cy="259045"/>
    <xdr:sp macro="" textlink="">
      <xdr:nvSpPr>
        <xdr:cNvPr id="345" name="テキスト ボックス 344"/>
        <xdr:cNvSpPr txBox="1"/>
      </xdr:nvSpPr>
      <xdr:spPr>
        <a:xfrm>
          <a:off x="15798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46265</xdr:rowOff>
    </xdr:from>
    <xdr:to>
      <xdr:col>22</xdr:col>
      <xdr:colOff>254000</xdr:colOff>
      <xdr:row>63</xdr:row>
      <xdr:rowOff>147865</xdr:rowOff>
    </xdr:to>
    <xdr:sp macro="" textlink="">
      <xdr:nvSpPr>
        <xdr:cNvPr id="346" name="円/楕円 345"/>
        <xdr:cNvSpPr/>
      </xdr:nvSpPr>
      <xdr:spPr>
        <a:xfrm>
          <a:off x="15240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132642</xdr:rowOff>
    </xdr:from>
    <xdr:ext cx="762000" cy="259045"/>
    <xdr:sp macro="" textlink="">
      <xdr:nvSpPr>
        <xdr:cNvPr id="347" name="テキスト ボックス 346"/>
        <xdr:cNvSpPr txBox="1"/>
      </xdr:nvSpPr>
      <xdr:spPr>
        <a:xfrm>
          <a:off x="14909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46265</xdr:rowOff>
    </xdr:from>
    <xdr:to>
      <xdr:col>21</xdr:col>
      <xdr:colOff>50800</xdr:colOff>
      <xdr:row>63</xdr:row>
      <xdr:rowOff>147865</xdr:rowOff>
    </xdr:to>
    <xdr:sp macro="" textlink="">
      <xdr:nvSpPr>
        <xdr:cNvPr id="348" name="円/楕円 347"/>
        <xdr:cNvSpPr/>
      </xdr:nvSpPr>
      <xdr:spPr>
        <a:xfrm>
          <a:off x="14351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132642</xdr:rowOff>
    </xdr:from>
    <xdr:ext cx="762000" cy="259045"/>
    <xdr:sp macro="" textlink="">
      <xdr:nvSpPr>
        <xdr:cNvPr id="349" name="テキスト ボックス 348"/>
        <xdr:cNvSpPr txBox="1"/>
      </xdr:nvSpPr>
      <xdr:spPr>
        <a:xfrm>
          <a:off x="14020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71544</xdr:rowOff>
    </xdr:from>
    <xdr:to>
      <xdr:col>19</xdr:col>
      <xdr:colOff>533400</xdr:colOff>
      <xdr:row>64</xdr:row>
      <xdr:rowOff>1694</xdr:rowOff>
    </xdr:to>
    <xdr:sp macro="" textlink="">
      <xdr:nvSpPr>
        <xdr:cNvPr id="350" name="円/楕円 349"/>
        <xdr:cNvSpPr/>
      </xdr:nvSpPr>
      <xdr:spPr>
        <a:xfrm>
          <a:off x="13462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157921</xdr:rowOff>
    </xdr:from>
    <xdr:ext cx="762000" cy="259045"/>
    <xdr:sp macro="" textlink="">
      <xdr:nvSpPr>
        <xdr:cNvPr id="351" name="テキスト ボックス 350"/>
        <xdr:cNvSpPr txBox="1"/>
      </xdr:nvSpPr>
      <xdr:spPr>
        <a:xfrm>
          <a:off x="13131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合併前の旧町村において、積極的に普通建設事業に取り組んできた結果、公債費は普通会計や生活排水処理事業特別会計などで高い水準で推移してきました。</a:t>
          </a:r>
          <a:endParaRPr kumimoji="1" lang="en-US" altLang="ja-JP" sz="1300">
            <a:latin typeface="ＭＳ Ｐゴシック"/>
          </a:endParaRPr>
        </a:p>
        <a:p>
          <a:r>
            <a:rPr kumimoji="1" lang="ja-JP" altLang="en-US" sz="1300">
              <a:latin typeface="ＭＳ Ｐゴシック"/>
            </a:rPr>
            <a:t>　徐々に改善されているものの、平成２８年度においては、実質公債費比率が１１．４％と類似団体平均に比べ、依然として高い水準にあることから、普通建設事業の計画的実施による地方債の新規発行などにより、引き続き実質公債費比率の抑制に努めます。</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66252</xdr:rowOff>
    </xdr:from>
    <xdr:to>
      <xdr:col>24</xdr:col>
      <xdr:colOff>558800</xdr:colOff>
      <xdr:row>37</xdr:row>
      <xdr:rowOff>86360</xdr:rowOff>
    </xdr:to>
    <xdr:cxnSp macro="">
      <xdr:nvCxnSpPr>
        <xdr:cNvPr id="385" name="直線コネクタ 384"/>
        <xdr:cNvCxnSpPr/>
      </xdr:nvCxnSpPr>
      <xdr:spPr>
        <a:xfrm flipV="1">
          <a:off x="16179800" y="640990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86360</xdr:rowOff>
    </xdr:from>
    <xdr:to>
      <xdr:col>23</xdr:col>
      <xdr:colOff>406400</xdr:colOff>
      <xdr:row>37</xdr:row>
      <xdr:rowOff>106468</xdr:rowOff>
    </xdr:to>
    <xdr:cxnSp macro="">
      <xdr:nvCxnSpPr>
        <xdr:cNvPr id="388" name="直線コネクタ 387"/>
        <xdr:cNvCxnSpPr/>
      </xdr:nvCxnSpPr>
      <xdr:spPr>
        <a:xfrm flipV="1">
          <a:off x="15290800" y="643001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148696</xdr:rowOff>
    </xdr:from>
    <xdr:to>
      <xdr:col>23</xdr:col>
      <xdr:colOff>457200</xdr:colOff>
      <xdr:row>37</xdr:row>
      <xdr:rowOff>78846</xdr:rowOff>
    </xdr:to>
    <xdr:sp macro="" textlink="">
      <xdr:nvSpPr>
        <xdr:cNvPr id="389" name="フローチャート :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106468</xdr:rowOff>
    </xdr:from>
    <xdr:to>
      <xdr:col>22</xdr:col>
      <xdr:colOff>203200</xdr:colOff>
      <xdr:row>37</xdr:row>
      <xdr:rowOff>130598</xdr:rowOff>
    </xdr:to>
    <xdr:cxnSp macro="">
      <xdr:nvCxnSpPr>
        <xdr:cNvPr id="391" name="直線コネクタ 390"/>
        <xdr:cNvCxnSpPr/>
      </xdr:nvCxnSpPr>
      <xdr:spPr>
        <a:xfrm flipV="1">
          <a:off x="14401800" y="64501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166793</xdr:rowOff>
    </xdr:from>
    <xdr:to>
      <xdr:col>22</xdr:col>
      <xdr:colOff>254000</xdr:colOff>
      <xdr:row>37</xdr:row>
      <xdr:rowOff>96943</xdr:rowOff>
    </xdr:to>
    <xdr:sp macro="" textlink="">
      <xdr:nvSpPr>
        <xdr:cNvPr id="392" name="フローチャート : 判断 391"/>
        <xdr:cNvSpPr/>
      </xdr:nvSpPr>
      <xdr:spPr>
        <a:xfrm>
          <a:off x="15240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107120</xdr:rowOff>
    </xdr:from>
    <xdr:ext cx="762000" cy="259045"/>
    <xdr:sp macro="" textlink="">
      <xdr:nvSpPr>
        <xdr:cNvPr id="393" name="テキスト ボックス 392"/>
        <xdr:cNvSpPr txBox="1"/>
      </xdr:nvSpPr>
      <xdr:spPr>
        <a:xfrm>
          <a:off x="14909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130598</xdr:rowOff>
    </xdr:from>
    <xdr:to>
      <xdr:col>21</xdr:col>
      <xdr:colOff>0</xdr:colOff>
      <xdr:row>37</xdr:row>
      <xdr:rowOff>158750</xdr:rowOff>
    </xdr:to>
    <xdr:cxnSp macro="">
      <xdr:nvCxnSpPr>
        <xdr:cNvPr id="394" name="直線コネクタ 393"/>
        <xdr:cNvCxnSpPr/>
      </xdr:nvCxnSpPr>
      <xdr:spPr>
        <a:xfrm flipV="1">
          <a:off x="13512800" y="647424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17463</xdr:rowOff>
    </xdr:from>
    <xdr:to>
      <xdr:col>21</xdr:col>
      <xdr:colOff>50800</xdr:colOff>
      <xdr:row>37</xdr:row>
      <xdr:rowOff>119063</xdr:rowOff>
    </xdr:to>
    <xdr:sp macro="" textlink="">
      <xdr:nvSpPr>
        <xdr:cNvPr id="395" name="フローチャート : 判断 394"/>
        <xdr:cNvSpPr/>
      </xdr:nvSpPr>
      <xdr:spPr>
        <a:xfrm>
          <a:off x="14351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129240</xdr:rowOff>
    </xdr:from>
    <xdr:ext cx="762000" cy="259045"/>
    <xdr:sp macro="" textlink="">
      <xdr:nvSpPr>
        <xdr:cNvPr id="396" name="テキスト ボックス 395"/>
        <xdr:cNvSpPr txBox="1"/>
      </xdr:nvSpPr>
      <xdr:spPr>
        <a:xfrm>
          <a:off x="14020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35560</xdr:rowOff>
    </xdr:from>
    <xdr:to>
      <xdr:col>19</xdr:col>
      <xdr:colOff>533400</xdr:colOff>
      <xdr:row>37</xdr:row>
      <xdr:rowOff>137160</xdr:rowOff>
    </xdr:to>
    <xdr:sp macro="" textlink="">
      <xdr:nvSpPr>
        <xdr:cNvPr id="397" name="フローチャート : 判断 396"/>
        <xdr:cNvSpPr/>
      </xdr:nvSpPr>
      <xdr:spPr>
        <a:xfrm>
          <a:off x="134620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147337</xdr:rowOff>
    </xdr:from>
    <xdr:ext cx="762000" cy="259045"/>
    <xdr:sp macro="" textlink="">
      <xdr:nvSpPr>
        <xdr:cNvPr id="398" name="テキスト ボックス 397"/>
        <xdr:cNvSpPr txBox="1"/>
      </xdr:nvSpPr>
      <xdr:spPr>
        <a:xfrm>
          <a:off x="13131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15452</xdr:rowOff>
    </xdr:from>
    <xdr:to>
      <xdr:col>24</xdr:col>
      <xdr:colOff>609600</xdr:colOff>
      <xdr:row>37</xdr:row>
      <xdr:rowOff>117052</xdr:rowOff>
    </xdr:to>
    <xdr:sp macro="" textlink="">
      <xdr:nvSpPr>
        <xdr:cNvPr id="404" name="円/楕円 403"/>
        <xdr:cNvSpPr/>
      </xdr:nvSpPr>
      <xdr:spPr>
        <a:xfrm>
          <a:off x="169672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158979</xdr:rowOff>
    </xdr:from>
    <xdr:ext cx="762000" cy="259045"/>
    <xdr:sp macro="" textlink="">
      <xdr:nvSpPr>
        <xdr:cNvPr id="405" name="公債費負担の状況該当値テキスト"/>
        <xdr:cNvSpPr txBox="1"/>
      </xdr:nvSpPr>
      <xdr:spPr>
        <a:xfrm>
          <a:off x="17106900" y="633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35560</xdr:rowOff>
    </xdr:from>
    <xdr:to>
      <xdr:col>23</xdr:col>
      <xdr:colOff>457200</xdr:colOff>
      <xdr:row>37</xdr:row>
      <xdr:rowOff>137160</xdr:rowOff>
    </xdr:to>
    <xdr:sp macro="" textlink="">
      <xdr:nvSpPr>
        <xdr:cNvPr id="406" name="円/楕円 405"/>
        <xdr:cNvSpPr/>
      </xdr:nvSpPr>
      <xdr:spPr>
        <a:xfrm>
          <a:off x="16129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121937</xdr:rowOff>
    </xdr:from>
    <xdr:ext cx="736600" cy="259045"/>
    <xdr:sp macro="" textlink="">
      <xdr:nvSpPr>
        <xdr:cNvPr id="407" name="テキスト ボックス 406"/>
        <xdr:cNvSpPr txBox="1"/>
      </xdr:nvSpPr>
      <xdr:spPr>
        <a:xfrm>
          <a:off x="15798800" y="646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55668</xdr:rowOff>
    </xdr:from>
    <xdr:to>
      <xdr:col>22</xdr:col>
      <xdr:colOff>254000</xdr:colOff>
      <xdr:row>37</xdr:row>
      <xdr:rowOff>157268</xdr:rowOff>
    </xdr:to>
    <xdr:sp macro="" textlink="">
      <xdr:nvSpPr>
        <xdr:cNvPr id="408" name="円/楕円 407"/>
        <xdr:cNvSpPr/>
      </xdr:nvSpPr>
      <xdr:spPr>
        <a:xfrm>
          <a:off x="15240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142046</xdr:rowOff>
    </xdr:from>
    <xdr:ext cx="762000" cy="259045"/>
    <xdr:sp macro="" textlink="">
      <xdr:nvSpPr>
        <xdr:cNvPr id="409" name="テキスト ボックス 408"/>
        <xdr:cNvSpPr txBox="1"/>
      </xdr:nvSpPr>
      <xdr:spPr>
        <a:xfrm>
          <a:off x="14909800" y="64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79798</xdr:rowOff>
    </xdr:from>
    <xdr:to>
      <xdr:col>21</xdr:col>
      <xdr:colOff>50800</xdr:colOff>
      <xdr:row>38</xdr:row>
      <xdr:rowOff>9948</xdr:rowOff>
    </xdr:to>
    <xdr:sp macro="" textlink="">
      <xdr:nvSpPr>
        <xdr:cNvPr id="410" name="円/楕円 409"/>
        <xdr:cNvSpPr/>
      </xdr:nvSpPr>
      <xdr:spPr>
        <a:xfrm>
          <a:off x="14351000" y="64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166175</xdr:rowOff>
    </xdr:from>
    <xdr:ext cx="762000" cy="259045"/>
    <xdr:sp macro="" textlink="">
      <xdr:nvSpPr>
        <xdr:cNvPr id="411" name="テキスト ボックス 410"/>
        <xdr:cNvSpPr txBox="1"/>
      </xdr:nvSpPr>
      <xdr:spPr>
        <a:xfrm>
          <a:off x="14020800" y="650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107950</xdr:rowOff>
    </xdr:from>
    <xdr:to>
      <xdr:col>19</xdr:col>
      <xdr:colOff>533400</xdr:colOff>
      <xdr:row>38</xdr:row>
      <xdr:rowOff>38100</xdr:rowOff>
    </xdr:to>
    <xdr:sp macro="" textlink="">
      <xdr:nvSpPr>
        <xdr:cNvPr id="412" name="円/楕円 411"/>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22877</xdr:rowOff>
    </xdr:from>
    <xdr:ext cx="762000" cy="259045"/>
    <xdr:sp macro="" textlink="">
      <xdr:nvSpPr>
        <xdr:cNvPr id="413" name="テキスト ボックス 412"/>
        <xdr:cNvSpPr txBox="1"/>
      </xdr:nvSpPr>
      <xdr:spPr>
        <a:xfrm>
          <a:off x="13131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地方債現在高や一部事務組合に係る負担見込額などのウエイトが高く、徐々に改善されてきているものの、依然として類似団体平均と比較して２７．２％も高い水準となっています。</a:t>
          </a:r>
          <a:endParaRPr kumimoji="1" lang="en-US" altLang="ja-JP" sz="1300">
            <a:latin typeface="ＭＳ Ｐゴシック"/>
          </a:endParaRPr>
        </a:p>
        <a:p>
          <a:r>
            <a:rPr kumimoji="1" lang="ja-JP" altLang="en-US" sz="1300">
              <a:latin typeface="ＭＳ Ｐゴシック"/>
            </a:rPr>
            <a:t>　そのため、新規地方債の発行抑制などの取り組みにより、将来負担比率を軽減するよう努めます。</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69977</xdr:rowOff>
    </xdr:from>
    <xdr:to>
      <xdr:col>24</xdr:col>
      <xdr:colOff>558800</xdr:colOff>
      <xdr:row>15</xdr:row>
      <xdr:rowOff>76733</xdr:rowOff>
    </xdr:to>
    <xdr:cxnSp macro="">
      <xdr:nvCxnSpPr>
        <xdr:cNvPr id="445" name="直線コネクタ 444"/>
        <xdr:cNvCxnSpPr/>
      </xdr:nvCxnSpPr>
      <xdr:spPr>
        <a:xfrm>
          <a:off x="16179800" y="2641727"/>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69977</xdr:rowOff>
    </xdr:from>
    <xdr:to>
      <xdr:col>23</xdr:col>
      <xdr:colOff>406400</xdr:colOff>
      <xdr:row>15</xdr:row>
      <xdr:rowOff>82766</xdr:rowOff>
    </xdr:to>
    <xdr:cxnSp macro="">
      <xdr:nvCxnSpPr>
        <xdr:cNvPr id="448" name="直線コネクタ 447"/>
        <xdr:cNvCxnSpPr/>
      </xdr:nvCxnSpPr>
      <xdr:spPr>
        <a:xfrm flipV="1">
          <a:off x="15290800" y="2641727"/>
          <a:ext cx="889000" cy="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79146</xdr:rowOff>
    </xdr:from>
    <xdr:to>
      <xdr:col>23</xdr:col>
      <xdr:colOff>457200</xdr:colOff>
      <xdr:row>15</xdr:row>
      <xdr:rowOff>9296</xdr:rowOff>
    </xdr:to>
    <xdr:sp macro="" textlink="">
      <xdr:nvSpPr>
        <xdr:cNvPr id="449" name="フローチャート : 判断 448"/>
        <xdr:cNvSpPr/>
      </xdr:nvSpPr>
      <xdr:spPr>
        <a:xfrm>
          <a:off x="16129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19473</xdr:rowOff>
    </xdr:from>
    <xdr:ext cx="736600" cy="259045"/>
    <xdr:sp macro="" textlink="">
      <xdr:nvSpPr>
        <xdr:cNvPr id="450" name="テキスト ボックス 449"/>
        <xdr:cNvSpPr txBox="1"/>
      </xdr:nvSpPr>
      <xdr:spPr>
        <a:xfrm>
          <a:off x="15798800" y="224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80594</xdr:rowOff>
    </xdr:from>
    <xdr:to>
      <xdr:col>22</xdr:col>
      <xdr:colOff>203200</xdr:colOff>
      <xdr:row>15</xdr:row>
      <xdr:rowOff>82766</xdr:rowOff>
    </xdr:to>
    <xdr:cxnSp macro="">
      <xdr:nvCxnSpPr>
        <xdr:cNvPr id="451" name="直線コネクタ 450"/>
        <xdr:cNvCxnSpPr/>
      </xdr:nvCxnSpPr>
      <xdr:spPr>
        <a:xfrm>
          <a:off x="14401800" y="2652344"/>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117272</xdr:rowOff>
    </xdr:from>
    <xdr:to>
      <xdr:col>22</xdr:col>
      <xdr:colOff>254000</xdr:colOff>
      <xdr:row>15</xdr:row>
      <xdr:rowOff>47422</xdr:rowOff>
    </xdr:to>
    <xdr:sp macro="" textlink="">
      <xdr:nvSpPr>
        <xdr:cNvPr id="452" name="フローチャート : 判断 451"/>
        <xdr:cNvSpPr/>
      </xdr:nvSpPr>
      <xdr:spPr>
        <a:xfrm>
          <a:off x="15240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57599</xdr:rowOff>
    </xdr:from>
    <xdr:ext cx="762000" cy="259045"/>
    <xdr:sp macro="" textlink="">
      <xdr:nvSpPr>
        <xdr:cNvPr id="453" name="テキスト ボックス 452"/>
        <xdr:cNvSpPr txBox="1"/>
      </xdr:nvSpPr>
      <xdr:spPr>
        <a:xfrm>
          <a:off x="14909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80594</xdr:rowOff>
    </xdr:from>
    <xdr:to>
      <xdr:col>21</xdr:col>
      <xdr:colOff>0</xdr:colOff>
      <xdr:row>15</xdr:row>
      <xdr:rowOff>137782</xdr:rowOff>
    </xdr:to>
    <xdr:cxnSp macro="">
      <xdr:nvCxnSpPr>
        <xdr:cNvPr id="454" name="直線コネクタ 453"/>
        <xdr:cNvCxnSpPr/>
      </xdr:nvCxnSpPr>
      <xdr:spPr>
        <a:xfrm flipV="1">
          <a:off x="13512800" y="2652344"/>
          <a:ext cx="889000" cy="5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127406</xdr:rowOff>
    </xdr:from>
    <xdr:to>
      <xdr:col>21</xdr:col>
      <xdr:colOff>50800</xdr:colOff>
      <xdr:row>15</xdr:row>
      <xdr:rowOff>57556</xdr:rowOff>
    </xdr:to>
    <xdr:sp macro="" textlink="">
      <xdr:nvSpPr>
        <xdr:cNvPr id="455" name="フローチャート : 判断 454"/>
        <xdr:cNvSpPr/>
      </xdr:nvSpPr>
      <xdr:spPr>
        <a:xfrm>
          <a:off x="14351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67733</xdr:rowOff>
    </xdr:from>
    <xdr:ext cx="762000" cy="259045"/>
    <xdr:sp macro="" textlink="">
      <xdr:nvSpPr>
        <xdr:cNvPr id="456" name="テキスト ボックス 455"/>
        <xdr:cNvSpPr txBox="1"/>
      </xdr:nvSpPr>
      <xdr:spPr>
        <a:xfrm>
          <a:off x="14020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155880</xdr:rowOff>
    </xdr:from>
    <xdr:to>
      <xdr:col>19</xdr:col>
      <xdr:colOff>533400</xdr:colOff>
      <xdr:row>15</xdr:row>
      <xdr:rowOff>86030</xdr:rowOff>
    </xdr:to>
    <xdr:sp macro="" textlink="">
      <xdr:nvSpPr>
        <xdr:cNvPr id="457" name="フローチャート : 判断 456"/>
        <xdr:cNvSpPr/>
      </xdr:nvSpPr>
      <xdr:spPr>
        <a:xfrm>
          <a:off x="13462000" y="255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96207</xdr:rowOff>
    </xdr:from>
    <xdr:ext cx="762000" cy="259045"/>
    <xdr:sp macro="" textlink="">
      <xdr:nvSpPr>
        <xdr:cNvPr id="458" name="テキスト ボックス 457"/>
        <xdr:cNvSpPr txBox="1"/>
      </xdr:nvSpPr>
      <xdr:spPr>
        <a:xfrm>
          <a:off x="13131800" y="23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25933</xdr:rowOff>
    </xdr:from>
    <xdr:to>
      <xdr:col>24</xdr:col>
      <xdr:colOff>609600</xdr:colOff>
      <xdr:row>15</xdr:row>
      <xdr:rowOff>127533</xdr:rowOff>
    </xdr:to>
    <xdr:sp macro="" textlink="">
      <xdr:nvSpPr>
        <xdr:cNvPr id="464" name="円/楕円 463"/>
        <xdr:cNvSpPr/>
      </xdr:nvSpPr>
      <xdr:spPr>
        <a:xfrm>
          <a:off x="16967200" y="259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169460</xdr:rowOff>
    </xdr:from>
    <xdr:ext cx="762000" cy="259045"/>
    <xdr:sp macro="" textlink="">
      <xdr:nvSpPr>
        <xdr:cNvPr id="465" name="将来負担の状況該当値テキスト"/>
        <xdr:cNvSpPr txBox="1"/>
      </xdr:nvSpPr>
      <xdr:spPr>
        <a:xfrm>
          <a:off x="17106900" y="256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19177</xdr:rowOff>
    </xdr:from>
    <xdr:to>
      <xdr:col>23</xdr:col>
      <xdr:colOff>457200</xdr:colOff>
      <xdr:row>15</xdr:row>
      <xdr:rowOff>120777</xdr:rowOff>
    </xdr:to>
    <xdr:sp macro="" textlink="">
      <xdr:nvSpPr>
        <xdr:cNvPr id="466" name="円/楕円 465"/>
        <xdr:cNvSpPr/>
      </xdr:nvSpPr>
      <xdr:spPr>
        <a:xfrm>
          <a:off x="161290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105554</xdr:rowOff>
    </xdr:from>
    <xdr:ext cx="736600" cy="259045"/>
    <xdr:sp macro="" textlink="">
      <xdr:nvSpPr>
        <xdr:cNvPr id="467" name="テキスト ボックス 466"/>
        <xdr:cNvSpPr txBox="1"/>
      </xdr:nvSpPr>
      <xdr:spPr>
        <a:xfrm>
          <a:off x="15798800" y="2677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31966</xdr:rowOff>
    </xdr:from>
    <xdr:to>
      <xdr:col>22</xdr:col>
      <xdr:colOff>254000</xdr:colOff>
      <xdr:row>15</xdr:row>
      <xdr:rowOff>133566</xdr:rowOff>
    </xdr:to>
    <xdr:sp macro="" textlink="">
      <xdr:nvSpPr>
        <xdr:cNvPr id="468" name="円/楕円 467"/>
        <xdr:cNvSpPr/>
      </xdr:nvSpPr>
      <xdr:spPr>
        <a:xfrm>
          <a:off x="15240000" y="260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118343</xdr:rowOff>
    </xdr:from>
    <xdr:ext cx="762000" cy="259045"/>
    <xdr:sp macro="" textlink="">
      <xdr:nvSpPr>
        <xdr:cNvPr id="469" name="テキスト ボックス 468"/>
        <xdr:cNvSpPr txBox="1"/>
      </xdr:nvSpPr>
      <xdr:spPr>
        <a:xfrm>
          <a:off x="14909800" y="269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29794</xdr:rowOff>
    </xdr:from>
    <xdr:to>
      <xdr:col>21</xdr:col>
      <xdr:colOff>50800</xdr:colOff>
      <xdr:row>15</xdr:row>
      <xdr:rowOff>131394</xdr:rowOff>
    </xdr:to>
    <xdr:sp macro="" textlink="">
      <xdr:nvSpPr>
        <xdr:cNvPr id="470" name="円/楕円 469"/>
        <xdr:cNvSpPr/>
      </xdr:nvSpPr>
      <xdr:spPr>
        <a:xfrm>
          <a:off x="14351000" y="260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116171</xdr:rowOff>
    </xdr:from>
    <xdr:ext cx="762000" cy="259045"/>
    <xdr:sp macro="" textlink="">
      <xdr:nvSpPr>
        <xdr:cNvPr id="471" name="テキスト ボックス 470"/>
        <xdr:cNvSpPr txBox="1"/>
      </xdr:nvSpPr>
      <xdr:spPr>
        <a:xfrm>
          <a:off x="14020800" y="268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86982</xdr:rowOff>
    </xdr:from>
    <xdr:to>
      <xdr:col>19</xdr:col>
      <xdr:colOff>533400</xdr:colOff>
      <xdr:row>16</xdr:row>
      <xdr:rowOff>17132</xdr:rowOff>
    </xdr:to>
    <xdr:sp macro="" textlink="">
      <xdr:nvSpPr>
        <xdr:cNvPr id="472" name="円/楕円 471"/>
        <xdr:cNvSpPr/>
      </xdr:nvSpPr>
      <xdr:spPr>
        <a:xfrm>
          <a:off x="13462000" y="265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1909</xdr:rowOff>
    </xdr:from>
    <xdr:ext cx="762000" cy="259045"/>
    <xdr:sp macro="" textlink="">
      <xdr:nvSpPr>
        <xdr:cNvPr id="473" name="テキスト ボックス 472"/>
        <xdr:cNvSpPr txBox="1"/>
      </xdr:nvSpPr>
      <xdr:spPr>
        <a:xfrm>
          <a:off x="13131800" y="274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島根県雲南市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39,973
39,755
553.18
28,813,128
28,367,695
380,674
18,479,257
33,709,934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81.8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低くなっていますが、要因としては、消防業務やごみ処理業務を一部事務組合で行っていることなどが挙げられます。また、類似団体に比べ、人口千人当たりの職員数が多く、人口１人当たりの決算額も類似団体平均を上回っていることから、今後も定員管理計画に基づき、職員数の削減に努め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8890</xdr:rowOff>
    </xdr:from>
    <xdr:to>
      <xdr:col>7</xdr:col>
      <xdr:colOff>15875</xdr:colOff>
      <xdr:row>35</xdr:row>
      <xdr:rowOff>54610</xdr:rowOff>
    </xdr:to>
    <xdr:cxnSp macro="">
      <xdr:nvCxnSpPr>
        <xdr:cNvPr id="66" name="直線コネクタ 65"/>
        <xdr:cNvCxnSpPr/>
      </xdr:nvCxnSpPr>
      <xdr:spPr>
        <a:xfrm>
          <a:off x="3987800" y="6009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149860</xdr:rowOff>
    </xdr:from>
    <xdr:to>
      <xdr:col>5</xdr:col>
      <xdr:colOff>549275</xdr:colOff>
      <xdr:row>35</xdr:row>
      <xdr:rowOff>8890</xdr:rowOff>
    </xdr:to>
    <xdr:cxnSp macro="">
      <xdr:nvCxnSpPr>
        <xdr:cNvPr id="69" name="直線コネクタ 68"/>
        <xdr:cNvCxnSpPr/>
      </xdr:nvCxnSpPr>
      <xdr:spPr>
        <a:xfrm>
          <a:off x="3098800" y="597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30480</xdr:rowOff>
    </xdr:from>
    <xdr:to>
      <xdr:col>5</xdr:col>
      <xdr:colOff>600075</xdr:colOff>
      <xdr:row>36</xdr:row>
      <xdr:rowOff>132080</xdr:rowOff>
    </xdr:to>
    <xdr:sp macro="" textlink="">
      <xdr:nvSpPr>
        <xdr:cNvPr id="70" name="フローチャート : 判断 69"/>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116857</xdr:rowOff>
    </xdr:from>
    <xdr:ext cx="736600" cy="259045"/>
    <xdr:sp macro="" textlink="">
      <xdr:nvSpPr>
        <xdr:cNvPr id="71" name="テキスト ボックス 70"/>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149860</xdr:rowOff>
    </xdr:from>
    <xdr:to>
      <xdr:col>4</xdr:col>
      <xdr:colOff>346075</xdr:colOff>
      <xdr:row>34</xdr:row>
      <xdr:rowOff>149860</xdr:rowOff>
    </xdr:to>
    <xdr:cxnSp macro="">
      <xdr:nvCxnSpPr>
        <xdr:cNvPr id="72" name="直線コネクタ 71"/>
        <xdr:cNvCxnSpPr/>
      </xdr:nvCxnSpPr>
      <xdr:spPr>
        <a:xfrm>
          <a:off x="2209800" y="597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149860</xdr:rowOff>
    </xdr:from>
    <xdr:to>
      <xdr:col>3</xdr:col>
      <xdr:colOff>142875</xdr:colOff>
      <xdr:row>35</xdr:row>
      <xdr:rowOff>62230</xdr:rowOff>
    </xdr:to>
    <xdr:cxnSp macro="">
      <xdr:nvCxnSpPr>
        <xdr:cNvPr id="75" name="直線コネクタ 74"/>
        <xdr:cNvCxnSpPr/>
      </xdr:nvCxnSpPr>
      <xdr:spPr>
        <a:xfrm flipV="1">
          <a:off x="1320800" y="5979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3810</xdr:rowOff>
    </xdr:from>
    <xdr:to>
      <xdr:col>7</xdr:col>
      <xdr:colOff>66675</xdr:colOff>
      <xdr:row>35</xdr:row>
      <xdr:rowOff>105410</xdr:rowOff>
    </xdr:to>
    <xdr:sp macro="" textlink="">
      <xdr:nvSpPr>
        <xdr:cNvPr id="85" name="円/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129540</xdr:rowOff>
    </xdr:from>
    <xdr:to>
      <xdr:col>5</xdr:col>
      <xdr:colOff>600075</xdr:colOff>
      <xdr:row>35</xdr:row>
      <xdr:rowOff>59690</xdr:rowOff>
    </xdr:to>
    <xdr:sp macro="" textlink="">
      <xdr:nvSpPr>
        <xdr:cNvPr id="87" name="円/楕円 86"/>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69867</xdr:rowOff>
    </xdr:from>
    <xdr:ext cx="736600" cy="259045"/>
    <xdr:sp macro="" textlink="">
      <xdr:nvSpPr>
        <xdr:cNvPr id="88" name="テキスト ボックス 87"/>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99060</xdr:rowOff>
    </xdr:from>
    <xdr:to>
      <xdr:col>4</xdr:col>
      <xdr:colOff>396875</xdr:colOff>
      <xdr:row>35</xdr:row>
      <xdr:rowOff>29210</xdr:rowOff>
    </xdr:to>
    <xdr:sp macro="" textlink="">
      <xdr:nvSpPr>
        <xdr:cNvPr id="89" name="円/楕円 88"/>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39387</xdr:rowOff>
    </xdr:from>
    <xdr:ext cx="762000" cy="259045"/>
    <xdr:sp macro="" textlink="">
      <xdr:nvSpPr>
        <xdr:cNvPr id="90" name="テキスト ボックス 89"/>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99060</xdr:rowOff>
    </xdr:from>
    <xdr:to>
      <xdr:col>3</xdr:col>
      <xdr:colOff>193675</xdr:colOff>
      <xdr:row>35</xdr:row>
      <xdr:rowOff>29210</xdr:rowOff>
    </xdr:to>
    <xdr:sp macro="" textlink="">
      <xdr:nvSpPr>
        <xdr:cNvPr id="91" name="円/楕円 90"/>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39387</xdr:rowOff>
    </xdr:from>
    <xdr:ext cx="762000" cy="259045"/>
    <xdr:sp macro="" textlink="">
      <xdr:nvSpPr>
        <xdr:cNvPr id="92" name="テキスト ボックス 91"/>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11430</xdr:rowOff>
    </xdr:from>
    <xdr:to>
      <xdr:col>1</xdr:col>
      <xdr:colOff>676275</xdr:colOff>
      <xdr:row>35</xdr:row>
      <xdr:rowOff>113030</xdr:rowOff>
    </xdr:to>
    <xdr:sp macro="" textlink="">
      <xdr:nvSpPr>
        <xdr:cNvPr id="93" name="円/楕円 92"/>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123207</xdr:rowOff>
    </xdr:from>
    <xdr:ext cx="762000" cy="259045"/>
    <xdr:sp macro="" textlink="">
      <xdr:nvSpPr>
        <xdr:cNvPr id="94" name="テキスト ボックス 93"/>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物件費に係る経常収支比率は、類似団体平均に比べ低くなっておりますが、人口１人当たりの決算額は類似団体や全国市町村の平均を上回っているため、事業の見直しや統合を図り、削減に努めます。</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64407</xdr:rowOff>
    </xdr:from>
    <xdr:to>
      <xdr:col>24</xdr:col>
      <xdr:colOff>31750</xdr:colOff>
      <xdr:row>16</xdr:row>
      <xdr:rowOff>45357</xdr:rowOff>
    </xdr:to>
    <xdr:cxnSp macro="">
      <xdr:nvCxnSpPr>
        <xdr:cNvPr id="129" name="直線コネクタ 128"/>
        <xdr:cNvCxnSpPr/>
      </xdr:nvCxnSpPr>
      <xdr:spPr>
        <a:xfrm>
          <a:off x="15671800" y="2636157"/>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105229</xdr:rowOff>
    </xdr:from>
    <xdr:to>
      <xdr:col>22</xdr:col>
      <xdr:colOff>565150</xdr:colOff>
      <xdr:row>15</xdr:row>
      <xdr:rowOff>64407</xdr:rowOff>
    </xdr:to>
    <xdr:cxnSp macro="">
      <xdr:nvCxnSpPr>
        <xdr:cNvPr id="132" name="直線コネクタ 131"/>
        <xdr:cNvCxnSpPr/>
      </xdr:nvCxnSpPr>
      <xdr:spPr>
        <a:xfrm>
          <a:off x="14782800" y="25055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3" name="フローチャート : 判断 132"/>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4" name="テキスト ボックス 133"/>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105229</xdr:rowOff>
    </xdr:to>
    <xdr:cxnSp macro="">
      <xdr:nvCxnSpPr>
        <xdr:cNvPr id="135" name="直線コネクタ 134"/>
        <xdr:cNvCxnSpPr/>
      </xdr:nvCxnSpPr>
      <xdr:spPr>
        <a:xfrm>
          <a:off x="13893800" y="24511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50800</xdr:rowOff>
    </xdr:to>
    <xdr:cxnSp macro="">
      <xdr:nvCxnSpPr>
        <xdr:cNvPr id="138" name="直線コネクタ 137"/>
        <xdr:cNvCxnSpPr/>
      </xdr:nvCxnSpPr>
      <xdr:spPr>
        <a:xfrm>
          <a:off x="13004800" y="245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0" name="テキスト ボックス 139"/>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41" name="フローチャート :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102706</xdr:rowOff>
    </xdr:from>
    <xdr:ext cx="762000" cy="259045"/>
    <xdr:sp macro="" textlink="">
      <xdr:nvSpPr>
        <xdr:cNvPr id="142" name="テキスト ボックス 141"/>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48" name="円/楕円 147"/>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11084</xdr:rowOff>
    </xdr:from>
    <xdr:ext cx="762000" cy="259045"/>
    <xdr:sp macro="" textlink="">
      <xdr:nvSpPr>
        <xdr:cNvPr id="149"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13607</xdr:rowOff>
    </xdr:from>
    <xdr:to>
      <xdr:col>22</xdr:col>
      <xdr:colOff>615950</xdr:colOff>
      <xdr:row>15</xdr:row>
      <xdr:rowOff>115207</xdr:rowOff>
    </xdr:to>
    <xdr:sp macro="" textlink="">
      <xdr:nvSpPr>
        <xdr:cNvPr id="150" name="円/楕円 149"/>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125384</xdr:rowOff>
    </xdr:from>
    <xdr:ext cx="736600" cy="259045"/>
    <xdr:sp macro="" textlink="">
      <xdr:nvSpPr>
        <xdr:cNvPr id="151" name="テキスト ボックス 150"/>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54429</xdr:rowOff>
    </xdr:from>
    <xdr:to>
      <xdr:col>21</xdr:col>
      <xdr:colOff>412750</xdr:colOff>
      <xdr:row>14</xdr:row>
      <xdr:rowOff>156029</xdr:rowOff>
    </xdr:to>
    <xdr:sp macro="" textlink="">
      <xdr:nvSpPr>
        <xdr:cNvPr id="152" name="円/楕円 151"/>
        <xdr:cNvSpPr/>
      </xdr:nvSpPr>
      <xdr:spPr>
        <a:xfrm>
          <a:off x="14732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166206</xdr:rowOff>
    </xdr:from>
    <xdr:ext cx="762000" cy="259045"/>
    <xdr:sp macro="" textlink="">
      <xdr:nvSpPr>
        <xdr:cNvPr id="153" name="テキスト ボックス 152"/>
        <xdr:cNvSpPr txBox="1"/>
      </xdr:nvSpPr>
      <xdr:spPr>
        <a:xfrm>
          <a:off x="14401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4" name="円/楕円 153"/>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5" name="テキスト ボックス 154"/>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6" name="円/楕円 155"/>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7" name="テキスト ボックス 156"/>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扶助費に係る経常収支比率は、０．３％上昇しました。これは、高齢化が進み、社会福祉費や老人福祉費の歳出決算額が膨らんでいることなどが挙げられます。</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75293</xdr:rowOff>
    </xdr:from>
    <xdr:to>
      <xdr:col>7</xdr:col>
      <xdr:colOff>15875</xdr:colOff>
      <xdr:row>55</xdr:row>
      <xdr:rowOff>107950</xdr:rowOff>
    </xdr:to>
    <xdr:cxnSp macro="">
      <xdr:nvCxnSpPr>
        <xdr:cNvPr id="192" name="直線コネクタ 191"/>
        <xdr:cNvCxnSpPr/>
      </xdr:nvCxnSpPr>
      <xdr:spPr>
        <a:xfrm>
          <a:off x="3987800" y="9505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75293</xdr:rowOff>
    </xdr:to>
    <xdr:cxnSp macro="">
      <xdr:nvCxnSpPr>
        <xdr:cNvPr id="195" name="直線コネクタ 194"/>
        <xdr:cNvCxnSpPr/>
      </xdr:nvCxnSpPr>
      <xdr:spPr>
        <a:xfrm>
          <a:off x="3098800" y="9461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6" name="フローチャート : 判断 195"/>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7" name="テキスト ボックス 19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83457</xdr:rowOff>
    </xdr:from>
    <xdr:to>
      <xdr:col>4</xdr:col>
      <xdr:colOff>346075</xdr:colOff>
      <xdr:row>55</xdr:row>
      <xdr:rowOff>31750</xdr:rowOff>
    </xdr:to>
    <xdr:cxnSp macro="">
      <xdr:nvCxnSpPr>
        <xdr:cNvPr id="198" name="直線コネクタ 197"/>
        <xdr:cNvCxnSpPr/>
      </xdr:nvCxnSpPr>
      <xdr:spPr>
        <a:xfrm>
          <a:off x="2209800" y="93417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24493</xdr:rowOff>
    </xdr:from>
    <xdr:to>
      <xdr:col>4</xdr:col>
      <xdr:colOff>396875</xdr:colOff>
      <xdr:row>55</xdr:row>
      <xdr:rowOff>126093</xdr:rowOff>
    </xdr:to>
    <xdr:sp macro="" textlink="">
      <xdr:nvSpPr>
        <xdr:cNvPr id="199" name="フローチャート : 判断 198"/>
        <xdr:cNvSpPr/>
      </xdr:nvSpPr>
      <xdr:spPr>
        <a:xfrm>
          <a:off x="3048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110870</xdr:rowOff>
    </xdr:from>
    <xdr:ext cx="762000" cy="259045"/>
    <xdr:sp macro="" textlink="">
      <xdr:nvSpPr>
        <xdr:cNvPr id="200" name="テキスト ボックス 199"/>
        <xdr:cNvSpPr txBox="1"/>
      </xdr:nvSpPr>
      <xdr:spPr>
        <a:xfrm>
          <a:off x="2717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83457</xdr:rowOff>
    </xdr:from>
    <xdr:to>
      <xdr:col>3</xdr:col>
      <xdr:colOff>142875</xdr:colOff>
      <xdr:row>54</xdr:row>
      <xdr:rowOff>94343</xdr:rowOff>
    </xdr:to>
    <xdr:cxnSp macro="">
      <xdr:nvCxnSpPr>
        <xdr:cNvPr id="201" name="直線コネクタ 200"/>
        <xdr:cNvCxnSpPr/>
      </xdr:nvCxnSpPr>
      <xdr:spPr>
        <a:xfrm flipV="1">
          <a:off x="1320800" y="934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163285</xdr:rowOff>
    </xdr:from>
    <xdr:to>
      <xdr:col>3</xdr:col>
      <xdr:colOff>193675</xdr:colOff>
      <xdr:row>55</xdr:row>
      <xdr:rowOff>93435</xdr:rowOff>
    </xdr:to>
    <xdr:sp macro="" textlink="">
      <xdr:nvSpPr>
        <xdr:cNvPr id="202" name="フローチャート : 判断 201"/>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78212</xdr:rowOff>
    </xdr:from>
    <xdr:ext cx="762000" cy="259045"/>
    <xdr:sp macro="" textlink="">
      <xdr:nvSpPr>
        <xdr:cNvPr id="203" name="テキスト ボックス 202"/>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4" name="フローチャート : 判断 203"/>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78212</xdr:rowOff>
    </xdr:from>
    <xdr:ext cx="762000" cy="259045"/>
    <xdr:sp macro="" textlink="">
      <xdr:nvSpPr>
        <xdr:cNvPr id="205" name="テキスト ボックス 204"/>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11" name="円/楕円 210"/>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12"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24493</xdr:rowOff>
    </xdr:from>
    <xdr:to>
      <xdr:col>5</xdr:col>
      <xdr:colOff>600075</xdr:colOff>
      <xdr:row>55</xdr:row>
      <xdr:rowOff>126093</xdr:rowOff>
    </xdr:to>
    <xdr:sp macro="" textlink="">
      <xdr:nvSpPr>
        <xdr:cNvPr id="213" name="円/楕円 212"/>
        <xdr:cNvSpPr/>
      </xdr:nvSpPr>
      <xdr:spPr>
        <a:xfrm>
          <a:off x="3937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136270</xdr:rowOff>
    </xdr:from>
    <xdr:ext cx="736600" cy="259045"/>
    <xdr:sp macro="" textlink="">
      <xdr:nvSpPr>
        <xdr:cNvPr id="214" name="テキスト ボックス 213"/>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5" name="円/楕円 214"/>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6" name="テキスト ボックス 215"/>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32657</xdr:rowOff>
    </xdr:from>
    <xdr:to>
      <xdr:col>3</xdr:col>
      <xdr:colOff>193675</xdr:colOff>
      <xdr:row>54</xdr:row>
      <xdr:rowOff>134257</xdr:rowOff>
    </xdr:to>
    <xdr:sp macro="" textlink="">
      <xdr:nvSpPr>
        <xdr:cNvPr id="217" name="円/楕円 216"/>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144434</xdr:rowOff>
    </xdr:from>
    <xdr:ext cx="762000" cy="259045"/>
    <xdr:sp macro="" textlink="">
      <xdr:nvSpPr>
        <xdr:cNvPr id="218" name="テキスト ボックス 217"/>
        <xdr:cNvSpPr txBox="1"/>
      </xdr:nvSpPr>
      <xdr:spPr>
        <a:xfrm>
          <a:off x="1828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9" name="円/楕円 218"/>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20" name="テキスト ボックス 219"/>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平成２８年度におけるその他に係る経常収支比率は類似団体平均を僅かながら下回りました。したがって、今後も公営企業などの健全経営など、財政の健全化に努めます。</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149860</xdr:rowOff>
    </xdr:from>
    <xdr:to>
      <xdr:col>24</xdr:col>
      <xdr:colOff>31750</xdr:colOff>
      <xdr:row>55</xdr:row>
      <xdr:rowOff>31750</xdr:rowOff>
    </xdr:to>
    <xdr:cxnSp macro="">
      <xdr:nvCxnSpPr>
        <xdr:cNvPr id="253" name="直線コネクタ 252"/>
        <xdr:cNvCxnSpPr/>
      </xdr:nvCxnSpPr>
      <xdr:spPr>
        <a:xfrm>
          <a:off x="15671800" y="9408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142240</xdr:rowOff>
    </xdr:from>
    <xdr:to>
      <xdr:col>22</xdr:col>
      <xdr:colOff>565150</xdr:colOff>
      <xdr:row>54</xdr:row>
      <xdr:rowOff>149860</xdr:rowOff>
    </xdr:to>
    <xdr:cxnSp macro="">
      <xdr:nvCxnSpPr>
        <xdr:cNvPr id="256" name="直線コネクタ 255"/>
        <xdr:cNvCxnSpPr/>
      </xdr:nvCxnSpPr>
      <xdr:spPr>
        <a:xfrm>
          <a:off x="14782800" y="940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114300</xdr:rowOff>
    </xdr:from>
    <xdr:to>
      <xdr:col>22</xdr:col>
      <xdr:colOff>615950</xdr:colOff>
      <xdr:row>55</xdr:row>
      <xdr:rowOff>44450</xdr:rowOff>
    </xdr:to>
    <xdr:sp macro="" textlink="">
      <xdr:nvSpPr>
        <xdr:cNvPr id="257" name="フローチャート : 判断 256"/>
        <xdr:cNvSpPr/>
      </xdr:nvSpPr>
      <xdr:spPr>
        <a:xfrm>
          <a:off x="15621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29227</xdr:rowOff>
    </xdr:from>
    <xdr:ext cx="736600" cy="259045"/>
    <xdr:sp macro="" textlink="">
      <xdr:nvSpPr>
        <xdr:cNvPr id="258" name="テキスト ボックス 257"/>
        <xdr:cNvSpPr txBox="1"/>
      </xdr:nvSpPr>
      <xdr:spPr>
        <a:xfrm>
          <a:off x="15290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81280</xdr:rowOff>
    </xdr:from>
    <xdr:to>
      <xdr:col>21</xdr:col>
      <xdr:colOff>361950</xdr:colOff>
      <xdr:row>54</xdr:row>
      <xdr:rowOff>142240</xdr:rowOff>
    </xdr:to>
    <xdr:cxnSp macro="">
      <xdr:nvCxnSpPr>
        <xdr:cNvPr id="259" name="直線コネクタ 258"/>
        <xdr:cNvCxnSpPr/>
      </xdr:nvCxnSpPr>
      <xdr:spPr>
        <a:xfrm>
          <a:off x="13893800" y="9339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114300</xdr:rowOff>
    </xdr:from>
    <xdr:to>
      <xdr:col>21</xdr:col>
      <xdr:colOff>412750</xdr:colOff>
      <xdr:row>55</xdr:row>
      <xdr:rowOff>44450</xdr:rowOff>
    </xdr:to>
    <xdr:sp macro="" textlink="">
      <xdr:nvSpPr>
        <xdr:cNvPr id="260" name="フローチャート : 判断 259"/>
        <xdr:cNvSpPr/>
      </xdr:nvSpPr>
      <xdr:spPr>
        <a:xfrm>
          <a:off x="14732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29227</xdr:rowOff>
    </xdr:from>
    <xdr:ext cx="762000" cy="259045"/>
    <xdr:sp macro="" textlink="">
      <xdr:nvSpPr>
        <xdr:cNvPr id="261" name="テキスト ボックス 260"/>
        <xdr:cNvSpPr txBox="1"/>
      </xdr:nvSpPr>
      <xdr:spPr>
        <a:xfrm>
          <a:off x="14401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81280</xdr:rowOff>
    </xdr:from>
    <xdr:to>
      <xdr:col>20</xdr:col>
      <xdr:colOff>158750</xdr:colOff>
      <xdr:row>55</xdr:row>
      <xdr:rowOff>62230</xdr:rowOff>
    </xdr:to>
    <xdr:cxnSp macro="">
      <xdr:nvCxnSpPr>
        <xdr:cNvPr id="262" name="直線コネクタ 261"/>
        <xdr:cNvCxnSpPr/>
      </xdr:nvCxnSpPr>
      <xdr:spPr>
        <a:xfrm flipV="1">
          <a:off x="13004800" y="93395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106680</xdr:rowOff>
    </xdr:from>
    <xdr:to>
      <xdr:col>20</xdr:col>
      <xdr:colOff>209550</xdr:colOff>
      <xdr:row>55</xdr:row>
      <xdr:rowOff>36830</xdr:rowOff>
    </xdr:to>
    <xdr:sp macro="" textlink="">
      <xdr:nvSpPr>
        <xdr:cNvPr id="263" name="フローチャート : 判断 262"/>
        <xdr:cNvSpPr/>
      </xdr:nvSpPr>
      <xdr:spPr>
        <a:xfrm>
          <a:off x="13843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21607</xdr:rowOff>
    </xdr:from>
    <xdr:ext cx="762000" cy="259045"/>
    <xdr:sp macro="" textlink="">
      <xdr:nvSpPr>
        <xdr:cNvPr id="264" name="テキスト ボックス 263"/>
        <xdr:cNvSpPr txBox="1"/>
      </xdr:nvSpPr>
      <xdr:spPr>
        <a:xfrm>
          <a:off x="13512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65" name="フローチャート : 判断 264"/>
        <xdr:cNvSpPr/>
      </xdr:nvSpPr>
      <xdr:spPr>
        <a:xfrm>
          <a:off x="12954000" y="93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39387</xdr:rowOff>
    </xdr:from>
    <xdr:ext cx="762000" cy="259045"/>
    <xdr:sp macro="" textlink="">
      <xdr:nvSpPr>
        <xdr:cNvPr id="266" name="テキスト ボックス 265"/>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152400</xdr:rowOff>
    </xdr:from>
    <xdr:to>
      <xdr:col>24</xdr:col>
      <xdr:colOff>82550</xdr:colOff>
      <xdr:row>55</xdr:row>
      <xdr:rowOff>82550</xdr:rowOff>
    </xdr:to>
    <xdr:sp macro="" textlink="">
      <xdr:nvSpPr>
        <xdr:cNvPr id="272" name="円/楕円 271"/>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168927</xdr:rowOff>
    </xdr:from>
    <xdr:ext cx="762000" cy="259045"/>
    <xdr:sp macro="" textlink="">
      <xdr:nvSpPr>
        <xdr:cNvPr id="273"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99060</xdr:rowOff>
    </xdr:from>
    <xdr:to>
      <xdr:col>22</xdr:col>
      <xdr:colOff>615950</xdr:colOff>
      <xdr:row>55</xdr:row>
      <xdr:rowOff>29210</xdr:rowOff>
    </xdr:to>
    <xdr:sp macro="" textlink="">
      <xdr:nvSpPr>
        <xdr:cNvPr id="274" name="円/楕円 273"/>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39387</xdr:rowOff>
    </xdr:from>
    <xdr:ext cx="736600" cy="259045"/>
    <xdr:sp macro="" textlink="">
      <xdr:nvSpPr>
        <xdr:cNvPr id="275" name="テキスト ボックス 274"/>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91440</xdr:rowOff>
    </xdr:from>
    <xdr:to>
      <xdr:col>21</xdr:col>
      <xdr:colOff>412750</xdr:colOff>
      <xdr:row>55</xdr:row>
      <xdr:rowOff>21590</xdr:rowOff>
    </xdr:to>
    <xdr:sp macro="" textlink="">
      <xdr:nvSpPr>
        <xdr:cNvPr id="276" name="円/楕円 275"/>
        <xdr:cNvSpPr/>
      </xdr:nvSpPr>
      <xdr:spPr>
        <a:xfrm>
          <a:off x="14732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31767</xdr:rowOff>
    </xdr:from>
    <xdr:ext cx="762000" cy="259045"/>
    <xdr:sp macro="" textlink="">
      <xdr:nvSpPr>
        <xdr:cNvPr id="277" name="テキスト ボックス 276"/>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30480</xdr:rowOff>
    </xdr:from>
    <xdr:to>
      <xdr:col>20</xdr:col>
      <xdr:colOff>209550</xdr:colOff>
      <xdr:row>54</xdr:row>
      <xdr:rowOff>132080</xdr:rowOff>
    </xdr:to>
    <xdr:sp macro="" textlink="">
      <xdr:nvSpPr>
        <xdr:cNvPr id="278" name="円/楕円 277"/>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142257</xdr:rowOff>
    </xdr:from>
    <xdr:ext cx="762000" cy="259045"/>
    <xdr:sp macro="" textlink="">
      <xdr:nvSpPr>
        <xdr:cNvPr id="279" name="テキスト ボックス 278"/>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11430</xdr:rowOff>
    </xdr:from>
    <xdr:to>
      <xdr:col>19</xdr:col>
      <xdr:colOff>6350</xdr:colOff>
      <xdr:row>55</xdr:row>
      <xdr:rowOff>113030</xdr:rowOff>
    </xdr:to>
    <xdr:sp macro="" textlink="">
      <xdr:nvSpPr>
        <xdr:cNvPr id="280" name="円/楕円 279"/>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97807</xdr:rowOff>
    </xdr:from>
    <xdr:ext cx="762000" cy="259045"/>
    <xdr:sp macro="" textlink="">
      <xdr:nvSpPr>
        <xdr:cNvPr id="281" name="テキスト ボックス 280"/>
        <xdr:cNvSpPr txBox="1"/>
      </xdr:nvSpPr>
      <xdr:spPr>
        <a:xfrm>
          <a:off x="12623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や人口１人当たりの決算額が類似団体平均を上回っている要因としては、一部事務組合で実施している業務が比較的多いことや、各種団体への補助金が多額になっていることなどが挙げられます。今後も引き続き、補助金審査や一部事務組合へのヒアリングを実施しながら補助費等の削減に努めます。</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159004</xdr:rowOff>
    </xdr:to>
    <xdr:cxnSp macro="">
      <xdr:nvCxnSpPr>
        <xdr:cNvPr id="311" name="直線コネクタ 310"/>
        <xdr:cNvCxnSpPr/>
      </xdr:nvCxnSpPr>
      <xdr:spPr>
        <a:xfrm>
          <a:off x="15671800" y="62946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117856</xdr:rowOff>
    </xdr:from>
    <xdr:to>
      <xdr:col>22</xdr:col>
      <xdr:colOff>565150</xdr:colOff>
      <xdr:row>36</xdr:row>
      <xdr:rowOff>122428</xdr:rowOff>
    </xdr:to>
    <xdr:cxnSp macro="">
      <xdr:nvCxnSpPr>
        <xdr:cNvPr id="314" name="直線コネクタ 313"/>
        <xdr:cNvCxnSpPr/>
      </xdr:nvCxnSpPr>
      <xdr:spPr>
        <a:xfrm>
          <a:off x="14782800" y="6290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5" name="フローチャート : 判断 314"/>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6" name="テキスト ボックス 315"/>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117856</xdr:rowOff>
    </xdr:from>
    <xdr:to>
      <xdr:col>21</xdr:col>
      <xdr:colOff>361950</xdr:colOff>
      <xdr:row>36</xdr:row>
      <xdr:rowOff>168148</xdr:rowOff>
    </xdr:to>
    <xdr:cxnSp macro="">
      <xdr:nvCxnSpPr>
        <xdr:cNvPr id="317" name="直線コネクタ 316"/>
        <xdr:cNvCxnSpPr/>
      </xdr:nvCxnSpPr>
      <xdr:spPr>
        <a:xfrm flipV="1">
          <a:off x="13893800" y="6290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19" name="テキスト ボックス 318"/>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131572</xdr:rowOff>
    </xdr:from>
    <xdr:to>
      <xdr:col>20</xdr:col>
      <xdr:colOff>158750</xdr:colOff>
      <xdr:row>36</xdr:row>
      <xdr:rowOff>168148</xdr:rowOff>
    </xdr:to>
    <xdr:cxnSp macro="">
      <xdr:nvCxnSpPr>
        <xdr:cNvPr id="320" name="直線コネクタ 319"/>
        <xdr:cNvCxnSpPr/>
      </xdr:nvCxnSpPr>
      <xdr:spPr>
        <a:xfrm>
          <a:off x="13004800" y="6303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2" name="テキスト ボックス 321"/>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4" name="テキスト ボックス 323"/>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30" name="円/楕円 329"/>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80281</xdr:rowOff>
    </xdr:from>
    <xdr:ext cx="762000" cy="259045"/>
    <xdr:sp macro="" textlink="">
      <xdr:nvSpPr>
        <xdr:cNvPr id="331"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32" name="円/楕円 331"/>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158005</xdr:rowOff>
    </xdr:from>
    <xdr:ext cx="736600" cy="259045"/>
    <xdr:sp macro="" textlink="">
      <xdr:nvSpPr>
        <xdr:cNvPr id="333" name="テキスト ボックス 33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67056</xdr:rowOff>
    </xdr:from>
    <xdr:to>
      <xdr:col>21</xdr:col>
      <xdr:colOff>412750</xdr:colOff>
      <xdr:row>36</xdr:row>
      <xdr:rowOff>168656</xdr:rowOff>
    </xdr:to>
    <xdr:sp macro="" textlink="">
      <xdr:nvSpPr>
        <xdr:cNvPr id="334" name="円/楕円 333"/>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35" name="テキスト ボックス 334"/>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117348</xdr:rowOff>
    </xdr:from>
    <xdr:to>
      <xdr:col>20</xdr:col>
      <xdr:colOff>209550</xdr:colOff>
      <xdr:row>37</xdr:row>
      <xdr:rowOff>47498</xdr:rowOff>
    </xdr:to>
    <xdr:sp macro="" textlink="">
      <xdr:nvSpPr>
        <xdr:cNvPr id="336" name="円/楕円 335"/>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32275</xdr:rowOff>
    </xdr:from>
    <xdr:ext cx="762000" cy="259045"/>
    <xdr:sp macro="" textlink="">
      <xdr:nvSpPr>
        <xdr:cNvPr id="337" name="テキスト ボックス 336"/>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38" name="円/楕円 337"/>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39" name="テキスト ボックス 338"/>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これまで実施してきた普通建設事業の影響により、公債費に係る経常収支比率は類似団体平均を２．４％、人口１人当たり決算額においても類似団体や全国市町村の平均を大きく上回っており、公債費の負担は非常に重たいものになっております。また、実質公債費比率については、１１．４％と類似団体の中では依然として高い状況にあります。</a:t>
          </a:r>
          <a:endParaRPr kumimoji="1" lang="en-US" altLang="ja-JP" sz="1200">
            <a:latin typeface="ＭＳ Ｐゴシック"/>
          </a:endParaRPr>
        </a:p>
        <a:p>
          <a:r>
            <a:rPr kumimoji="1" lang="ja-JP" altLang="en-US" sz="1200">
              <a:latin typeface="ＭＳ Ｐゴシック"/>
            </a:rPr>
            <a:t>　そのため、中期財政計画や実施計画などに基づき、普通建設事業の計画的実施による地方債の発行と地方債償還のバランスを図り、公債費の抑制に努めます。</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67945</xdr:rowOff>
    </xdr:from>
    <xdr:to>
      <xdr:col>7</xdr:col>
      <xdr:colOff>15875</xdr:colOff>
      <xdr:row>75</xdr:row>
      <xdr:rowOff>79375</xdr:rowOff>
    </xdr:to>
    <xdr:cxnSp macro="">
      <xdr:nvCxnSpPr>
        <xdr:cNvPr id="371" name="直線コネクタ 370"/>
        <xdr:cNvCxnSpPr/>
      </xdr:nvCxnSpPr>
      <xdr:spPr>
        <a:xfrm flipV="1">
          <a:off x="3987800" y="129266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79375</xdr:rowOff>
    </xdr:from>
    <xdr:to>
      <xdr:col>5</xdr:col>
      <xdr:colOff>549275</xdr:colOff>
      <xdr:row>75</xdr:row>
      <xdr:rowOff>96520</xdr:rowOff>
    </xdr:to>
    <xdr:cxnSp macro="">
      <xdr:nvCxnSpPr>
        <xdr:cNvPr id="374" name="直線コネクタ 373"/>
        <xdr:cNvCxnSpPr/>
      </xdr:nvCxnSpPr>
      <xdr:spPr>
        <a:xfrm flipV="1">
          <a:off x="3098800" y="129381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120015</xdr:rowOff>
    </xdr:from>
    <xdr:to>
      <xdr:col>5</xdr:col>
      <xdr:colOff>600075</xdr:colOff>
      <xdr:row>75</xdr:row>
      <xdr:rowOff>50165</xdr:rowOff>
    </xdr:to>
    <xdr:sp macro="" textlink="">
      <xdr:nvSpPr>
        <xdr:cNvPr id="375" name="フローチャート : 判断 374"/>
        <xdr:cNvSpPr/>
      </xdr:nvSpPr>
      <xdr:spPr>
        <a:xfrm>
          <a:off x="3937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60342</xdr:rowOff>
    </xdr:from>
    <xdr:ext cx="736600" cy="259045"/>
    <xdr:sp macro="" textlink="">
      <xdr:nvSpPr>
        <xdr:cNvPr id="376" name="テキスト ボックス 375"/>
        <xdr:cNvSpPr txBox="1"/>
      </xdr:nvSpPr>
      <xdr:spPr>
        <a:xfrm>
          <a:off x="3606800" y="1257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96520</xdr:rowOff>
    </xdr:from>
    <xdr:to>
      <xdr:col>4</xdr:col>
      <xdr:colOff>346075</xdr:colOff>
      <xdr:row>75</xdr:row>
      <xdr:rowOff>98425</xdr:rowOff>
    </xdr:to>
    <xdr:cxnSp macro="">
      <xdr:nvCxnSpPr>
        <xdr:cNvPr id="377" name="直線コネクタ 376"/>
        <xdr:cNvCxnSpPr/>
      </xdr:nvCxnSpPr>
      <xdr:spPr>
        <a:xfrm flipV="1">
          <a:off x="2209800" y="129552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127635</xdr:rowOff>
    </xdr:from>
    <xdr:to>
      <xdr:col>4</xdr:col>
      <xdr:colOff>396875</xdr:colOff>
      <xdr:row>75</xdr:row>
      <xdr:rowOff>57785</xdr:rowOff>
    </xdr:to>
    <xdr:sp macro="" textlink="">
      <xdr:nvSpPr>
        <xdr:cNvPr id="378" name="フローチャート : 判断 377"/>
        <xdr:cNvSpPr/>
      </xdr:nvSpPr>
      <xdr:spPr>
        <a:xfrm>
          <a:off x="3048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67962</xdr:rowOff>
    </xdr:from>
    <xdr:ext cx="762000" cy="259045"/>
    <xdr:sp macro="" textlink="">
      <xdr:nvSpPr>
        <xdr:cNvPr id="379" name="テキスト ボックス 378"/>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98425</xdr:rowOff>
    </xdr:from>
    <xdr:to>
      <xdr:col>3</xdr:col>
      <xdr:colOff>142875</xdr:colOff>
      <xdr:row>75</xdr:row>
      <xdr:rowOff>119380</xdr:rowOff>
    </xdr:to>
    <xdr:cxnSp macro="">
      <xdr:nvCxnSpPr>
        <xdr:cNvPr id="380" name="直線コネクタ 379"/>
        <xdr:cNvCxnSpPr/>
      </xdr:nvCxnSpPr>
      <xdr:spPr>
        <a:xfrm flipV="1">
          <a:off x="1320800" y="129571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129540</xdr:rowOff>
    </xdr:from>
    <xdr:to>
      <xdr:col>3</xdr:col>
      <xdr:colOff>193675</xdr:colOff>
      <xdr:row>75</xdr:row>
      <xdr:rowOff>59690</xdr:rowOff>
    </xdr:to>
    <xdr:sp macro="" textlink="">
      <xdr:nvSpPr>
        <xdr:cNvPr id="381" name="フローチャート : 判断 380"/>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69867</xdr:rowOff>
    </xdr:from>
    <xdr:ext cx="762000" cy="259045"/>
    <xdr:sp macro="" textlink="">
      <xdr:nvSpPr>
        <xdr:cNvPr id="382" name="テキスト ボックス 381"/>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133350</xdr:rowOff>
    </xdr:from>
    <xdr:to>
      <xdr:col>1</xdr:col>
      <xdr:colOff>676275</xdr:colOff>
      <xdr:row>75</xdr:row>
      <xdr:rowOff>63500</xdr:rowOff>
    </xdr:to>
    <xdr:sp macro="" textlink="">
      <xdr:nvSpPr>
        <xdr:cNvPr id="383" name="フローチャート : 判断 382"/>
        <xdr:cNvSpPr/>
      </xdr:nvSpPr>
      <xdr:spPr>
        <a:xfrm>
          <a:off x="1270000" y="1282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73677</xdr:rowOff>
    </xdr:from>
    <xdr:ext cx="762000" cy="259045"/>
    <xdr:sp macro="" textlink="">
      <xdr:nvSpPr>
        <xdr:cNvPr id="384" name="テキスト ボックス 383"/>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17145</xdr:rowOff>
    </xdr:from>
    <xdr:to>
      <xdr:col>7</xdr:col>
      <xdr:colOff>66675</xdr:colOff>
      <xdr:row>75</xdr:row>
      <xdr:rowOff>118745</xdr:rowOff>
    </xdr:to>
    <xdr:sp macro="" textlink="">
      <xdr:nvSpPr>
        <xdr:cNvPr id="390" name="円/楕円 389"/>
        <xdr:cNvSpPr/>
      </xdr:nvSpPr>
      <xdr:spPr>
        <a:xfrm>
          <a:off x="47752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160672</xdr:rowOff>
    </xdr:from>
    <xdr:ext cx="762000" cy="259045"/>
    <xdr:sp macro="" textlink="">
      <xdr:nvSpPr>
        <xdr:cNvPr id="391" name="公債費該当値テキスト"/>
        <xdr:cNvSpPr txBox="1"/>
      </xdr:nvSpPr>
      <xdr:spPr>
        <a:xfrm>
          <a:off x="4914900" y="1284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28575</xdr:rowOff>
    </xdr:from>
    <xdr:to>
      <xdr:col>5</xdr:col>
      <xdr:colOff>600075</xdr:colOff>
      <xdr:row>75</xdr:row>
      <xdr:rowOff>130175</xdr:rowOff>
    </xdr:to>
    <xdr:sp macro="" textlink="">
      <xdr:nvSpPr>
        <xdr:cNvPr id="392" name="円/楕円 391"/>
        <xdr:cNvSpPr/>
      </xdr:nvSpPr>
      <xdr:spPr>
        <a:xfrm>
          <a:off x="3937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114952</xdr:rowOff>
    </xdr:from>
    <xdr:ext cx="736600" cy="259045"/>
    <xdr:sp macro="" textlink="">
      <xdr:nvSpPr>
        <xdr:cNvPr id="393" name="テキスト ボックス 392"/>
        <xdr:cNvSpPr txBox="1"/>
      </xdr:nvSpPr>
      <xdr:spPr>
        <a:xfrm>
          <a:off x="3606800" y="12973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45720</xdr:rowOff>
    </xdr:from>
    <xdr:to>
      <xdr:col>4</xdr:col>
      <xdr:colOff>396875</xdr:colOff>
      <xdr:row>75</xdr:row>
      <xdr:rowOff>147320</xdr:rowOff>
    </xdr:to>
    <xdr:sp macro="" textlink="">
      <xdr:nvSpPr>
        <xdr:cNvPr id="394" name="円/楕円 393"/>
        <xdr:cNvSpPr/>
      </xdr:nvSpPr>
      <xdr:spPr>
        <a:xfrm>
          <a:off x="3048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132097</xdr:rowOff>
    </xdr:from>
    <xdr:ext cx="762000" cy="259045"/>
    <xdr:sp macro="" textlink="">
      <xdr:nvSpPr>
        <xdr:cNvPr id="395" name="テキスト ボックス 394"/>
        <xdr:cNvSpPr txBox="1"/>
      </xdr:nvSpPr>
      <xdr:spPr>
        <a:xfrm>
          <a:off x="2717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47625</xdr:rowOff>
    </xdr:from>
    <xdr:to>
      <xdr:col>3</xdr:col>
      <xdr:colOff>193675</xdr:colOff>
      <xdr:row>75</xdr:row>
      <xdr:rowOff>149225</xdr:rowOff>
    </xdr:to>
    <xdr:sp macro="" textlink="">
      <xdr:nvSpPr>
        <xdr:cNvPr id="396" name="円/楕円 395"/>
        <xdr:cNvSpPr/>
      </xdr:nvSpPr>
      <xdr:spPr>
        <a:xfrm>
          <a:off x="2159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134002</xdr:rowOff>
    </xdr:from>
    <xdr:ext cx="762000" cy="259045"/>
    <xdr:sp macro="" textlink="">
      <xdr:nvSpPr>
        <xdr:cNvPr id="397" name="テキスト ボックス 396"/>
        <xdr:cNvSpPr txBox="1"/>
      </xdr:nvSpPr>
      <xdr:spPr>
        <a:xfrm>
          <a:off x="1828800" y="129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68580</xdr:rowOff>
    </xdr:from>
    <xdr:to>
      <xdr:col>1</xdr:col>
      <xdr:colOff>676275</xdr:colOff>
      <xdr:row>75</xdr:row>
      <xdr:rowOff>170180</xdr:rowOff>
    </xdr:to>
    <xdr:sp macro="" textlink="">
      <xdr:nvSpPr>
        <xdr:cNvPr id="398" name="円/楕円 397"/>
        <xdr:cNvSpPr/>
      </xdr:nvSpPr>
      <xdr:spPr>
        <a:xfrm>
          <a:off x="1270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154957</xdr:rowOff>
    </xdr:from>
    <xdr:ext cx="762000" cy="259045"/>
    <xdr:sp macro="" textlink="">
      <xdr:nvSpPr>
        <xdr:cNvPr id="399" name="テキスト ボックス 398"/>
        <xdr:cNvSpPr txBox="1"/>
      </xdr:nvSpPr>
      <xdr:spPr>
        <a:xfrm>
          <a:off x="939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公債費以外に係る経常収支比率は、類似団体平均に比べ低くなっていますが、補助費等は高い水準となっています。補助費等の削減により、比率の改善に努めます。</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16511</xdr:rowOff>
    </xdr:from>
    <xdr:to>
      <xdr:col>24</xdr:col>
      <xdr:colOff>31750</xdr:colOff>
      <xdr:row>76</xdr:row>
      <xdr:rowOff>161289</xdr:rowOff>
    </xdr:to>
    <xdr:cxnSp macro="">
      <xdr:nvCxnSpPr>
        <xdr:cNvPr id="432" name="直線コネクタ 431"/>
        <xdr:cNvCxnSpPr/>
      </xdr:nvCxnSpPr>
      <xdr:spPr>
        <a:xfrm>
          <a:off x="15671800" y="13046711"/>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104140</xdr:rowOff>
    </xdr:from>
    <xdr:to>
      <xdr:col>22</xdr:col>
      <xdr:colOff>565150</xdr:colOff>
      <xdr:row>76</xdr:row>
      <xdr:rowOff>16511</xdr:rowOff>
    </xdr:to>
    <xdr:cxnSp macro="">
      <xdr:nvCxnSpPr>
        <xdr:cNvPr id="435" name="直線コネクタ 434"/>
        <xdr:cNvCxnSpPr/>
      </xdr:nvCxnSpPr>
      <xdr:spPr>
        <a:xfrm>
          <a:off x="14782800" y="12962890"/>
          <a:ext cx="8890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54610</xdr:rowOff>
    </xdr:from>
    <xdr:to>
      <xdr:col>21</xdr:col>
      <xdr:colOff>361950</xdr:colOff>
      <xdr:row>75</xdr:row>
      <xdr:rowOff>104140</xdr:rowOff>
    </xdr:to>
    <xdr:cxnSp macro="">
      <xdr:nvCxnSpPr>
        <xdr:cNvPr id="438" name="直線コネクタ 437"/>
        <xdr:cNvCxnSpPr/>
      </xdr:nvCxnSpPr>
      <xdr:spPr>
        <a:xfrm>
          <a:off x="13893800" y="129133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3811</xdr:rowOff>
    </xdr:from>
    <xdr:to>
      <xdr:col>21</xdr:col>
      <xdr:colOff>412750</xdr:colOff>
      <xdr:row>77</xdr:row>
      <xdr:rowOff>105411</xdr:rowOff>
    </xdr:to>
    <xdr:sp macro="" textlink="">
      <xdr:nvSpPr>
        <xdr:cNvPr id="439" name="フローチャート : 判断 438"/>
        <xdr:cNvSpPr/>
      </xdr:nvSpPr>
      <xdr:spPr>
        <a:xfrm>
          <a:off x="14732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90188</xdr:rowOff>
    </xdr:from>
    <xdr:ext cx="762000" cy="259045"/>
    <xdr:sp macro="" textlink="">
      <xdr:nvSpPr>
        <xdr:cNvPr id="440" name="テキスト ボックス 439"/>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54610</xdr:rowOff>
    </xdr:from>
    <xdr:to>
      <xdr:col>20</xdr:col>
      <xdr:colOff>158750</xdr:colOff>
      <xdr:row>75</xdr:row>
      <xdr:rowOff>146050</xdr:rowOff>
    </xdr:to>
    <xdr:cxnSp macro="">
      <xdr:nvCxnSpPr>
        <xdr:cNvPr id="441" name="直線コネクタ 440"/>
        <xdr:cNvCxnSpPr/>
      </xdr:nvCxnSpPr>
      <xdr:spPr>
        <a:xfrm flipV="1">
          <a:off x="13004800" y="12913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137161</xdr:rowOff>
    </xdr:from>
    <xdr:to>
      <xdr:col>20</xdr:col>
      <xdr:colOff>209550</xdr:colOff>
      <xdr:row>77</xdr:row>
      <xdr:rowOff>67311</xdr:rowOff>
    </xdr:to>
    <xdr:sp macro="" textlink="">
      <xdr:nvSpPr>
        <xdr:cNvPr id="442" name="フローチャート : 判断 441"/>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52088</xdr:rowOff>
    </xdr:from>
    <xdr:ext cx="762000" cy="259045"/>
    <xdr:sp macro="" textlink="">
      <xdr:nvSpPr>
        <xdr:cNvPr id="443" name="テキスト ボックス 442"/>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44" name="フローチャート : 判断 443"/>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45" name="テキスト ボックス 444"/>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110489</xdr:rowOff>
    </xdr:from>
    <xdr:to>
      <xdr:col>24</xdr:col>
      <xdr:colOff>82550</xdr:colOff>
      <xdr:row>77</xdr:row>
      <xdr:rowOff>40639</xdr:rowOff>
    </xdr:to>
    <xdr:sp macro="" textlink="">
      <xdr:nvSpPr>
        <xdr:cNvPr id="451" name="円/楕円 450"/>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127016</xdr:rowOff>
    </xdr:from>
    <xdr:ext cx="762000" cy="259045"/>
    <xdr:sp macro="" textlink="">
      <xdr:nvSpPr>
        <xdr:cNvPr id="452" name="公債費以外該当値テキスト"/>
        <xdr:cNvSpPr txBox="1"/>
      </xdr:nvSpPr>
      <xdr:spPr>
        <a:xfrm>
          <a:off x="165989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137160</xdr:rowOff>
    </xdr:from>
    <xdr:to>
      <xdr:col>22</xdr:col>
      <xdr:colOff>615950</xdr:colOff>
      <xdr:row>76</xdr:row>
      <xdr:rowOff>67311</xdr:rowOff>
    </xdr:to>
    <xdr:sp macro="" textlink="">
      <xdr:nvSpPr>
        <xdr:cNvPr id="453" name="円/楕円 452"/>
        <xdr:cNvSpPr/>
      </xdr:nvSpPr>
      <xdr:spPr>
        <a:xfrm>
          <a:off x="15621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77487</xdr:rowOff>
    </xdr:from>
    <xdr:ext cx="736600" cy="259045"/>
    <xdr:sp macro="" textlink="">
      <xdr:nvSpPr>
        <xdr:cNvPr id="454" name="テキスト ボックス 453"/>
        <xdr:cNvSpPr txBox="1"/>
      </xdr:nvSpPr>
      <xdr:spPr>
        <a:xfrm>
          <a:off x="15290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53340</xdr:rowOff>
    </xdr:from>
    <xdr:to>
      <xdr:col>21</xdr:col>
      <xdr:colOff>412750</xdr:colOff>
      <xdr:row>75</xdr:row>
      <xdr:rowOff>154939</xdr:rowOff>
    </xdr:to>
    <xdr:sp macro="" textlink="">
      <xdr:nvSpPr>
        <xdr:cNvPr id="455" name="円/楕円 454"/>
        <xdr:cNvSpPr/>
      </xdr:nvSpPr>
      <xdr:spPr>
        <a:xfrm>
          <a:off x="14732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165117</xdr:rowOff>
    </xdr:from>
    <xdr:ext cx="762000" cy="259045"/>
    <xdr:sp macro="" textlink="">
      <xdr:nvSpPr>
        <xdr:cNvPr id="456" name="テキスト ボックス 455"/>
        <xdr:cNvSpPr txBox="1"/>
      </xdr:nvSpPr>
      <xdr:spPr>
        <a:xfrm>
          <a:off x="14401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3810</xdr:rowOff>
    </xdr:from>
    <xdr:to>
      <xdr:col>20</xdr:col>
      <xdr:colOff>209550</xdr:colOff>
      <xdr:row>75</xdr:row>
      <xdr:rowOff>105410</xdr:rowOff>
    </xdr:to>
    <xdr:sp macro="" textlink="">
      <xdr:nvSpPr>
        <xdr:cNvPr id="457" name="円/楕円 456"/>
        <xdr:cNvSpPr/>
      </xdr:nvSpPr>
      <xdr:spPr>
        <a:xfrm>
          <a:off x="13843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115587</xdr:rowOff>
    </xdr:from>
    <xdr:ext cx="762000" cy="259045"/>
    <xdr:sp macro="" textlink="">
      <xdr:nvSpPr>
        <xdr:cNvPr id="458" name="テキスト ボックス 457"/>
        <xdr:cNvSpPr txBox="1"/>
      </xdr:nvSpPr>
      <xdr:spPr>
        <a:xfrm>
          <a:off x="13512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95250</xdr:rowOff>
    </xdr:from>
    <xdr:to>
      <xdr:col>19</xdr:col>
      <xdr:colOff>6350</xdr:colOff>
      <xdr:row>76</xdr:row>
      <xdr:rowOff>25400</xdr:rowOff>
    </xdr:to>
    <xdr:sp macro="" textlink="">
      <xdr:nvSpPr>
        <xdr:cNvPr id="459" name="円/楕円 458"/>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35577</xdr:rowOff>
    </xdr:from>
    <xdr:ext cx="762000" cy="259045"/>
    <xdr:sp macro="" textlink="">
      <xdr:nvSpPr>
        <xdr:cNvPr id="460" name="テキスト ボックス 459"/>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島根県雲南市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130086</xdr:rowOff>
    </xdr:from>
    <xdr:to>
      <xdr:col>4</xdr:col>
      <xdr:colOff>1117600</xdr:colOff>
      <xdr:row>15</xdr:row>
      <xdr:rowOff>134468</xdr:rowOff>
    </xdr:to>
    <xdr:cxnSp macro="">
      <xdr:nvCxnSpPr>
        <xdr:cNvPr id="50" name="直線コネクタ 49"/>
        <xdr:cNvCxnSpPr/>
      </xdr:nvCxnSpPr>
      <xdr:spPr bwMode="auto">
        <a:xfrm flipV="1">
          <a:off x="5003800" y="2749461"/>
          <a:ext cx="647700" cy="4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134468</xdr:rowOff>
    </xdr:from>
    <xdr:to>
      <xdr:col>4</xdr:col>
      <xdr:colOff>469900</xdr:colOff>
      <xdr:row>15</xdr:row>
      <xdr:rowOff>165075</xdr:rowOff>
    </xdr:to>
    <xdr:cxnSp macro="">
      <xdr:nvCxnSpPr>
        <xdr:cNvPr id="53" name="直線コネクタ 52"/>
        <xdr:cNvCxnSpPr/>
      </xdr:nvCxnSpPr>
      <xdr:spPr bwMode="auto">
        <a:xfrm flipV="1">
          <a:off x="4305300" y="2753843"/>
          <a:ext cx="698500" cy="30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70244</xdr:rowOff>
    </xdr:from>
    <xdr:to>
      <xdr:col>4</xdr:col>
      <xdr:colOff>520700</xdr:colOff>
      <xdr:row>18</xdr:row>
      <xdr:rowOff>394</xdr:rowOff>
    </xdr:to>
    <xdr:sp macro="" textlink="">
      <xdr:nvSpPr>
        <xdr:cNvPr id="54" name="フローチャート : 判断 53"/>
        <xdr:cNvSpPr/>
      </xdr:nvSpPr>
      <xdr:spPr bwMode="auto">
        <a:xfrm>
          <a:off x="4953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156621</xdr:rowOff>
    </xdr:from>
    <xdr:ext cx="736600" cy="259045"/>
    <xdr:sp macro="" textlink="">
      <xdr:nvSpPr>
        <xdr:cNvPr id="55" name="テキスト ボックス 54"/>
        <xdr:cNvSpPr txBox="1"/>
      </xdr:nvSpPr>
      <xdr:spPr>
        <a:xfrm>
          <a:off x="4622800" y="311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165075</xdr:rowOff>
    </xdr:from>
    <xdr:to>
      <xdr:col>3</xdr:col>
      <xdr:colOff>904875</xdr:colOff>
      <xdr:row>16</xdr:row>
      <xdr:rowOff>8064</xdr:rowOff>
    </xdr:to>
    <xdr:cxnSp macro="">
      <xdr:nvCxnSpPr>
        <xdr:cNvPr id="56" name="直線コネクタ 55"/>
        <xdr:cNvCxnSpPr/>
      </xdr:nvCxnSpPr>
      <xdr:spPr bwMode="auto">
        <a:xfrm flipV="1">
          <a:off x="3606800" y="2784450"/>
          <a:ext cx="698500" cy="14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116268</xdr:rowOff>
    </xdr:from>
    <xdr:to>
      <xdr:col>3</xdr:col>
      <xdr:colOff>955675</xdr:colOff>
      <xdr:row>18</xdr:row>
      <xdr:rowOff>46418</xdr:rowOff>
    </xdr:to>
    <xdr:sp macro="" textlink="">
      <xdr:nvSpPr>
        <xdr:cNvPr id="57" name="フローチャート : 判断 56"/>
        <xdr:cNvSpPr/>
      </xdr:nvSpPr>
      <xdr:spPr bwMode="auto">
        <a:xfrm>
          <a:off x="4254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31195</xdr:rowOff>
    </xdr:from>
    <xdr:ext cx="762000" cy="259045"/>
    <xdr:sp macro="" textlink="">
      <xdr:nvSpPr>
        <xdr:cNvPr id="58" name="テキスト ボックス 57"/>
        <xdr:cNvSpPr txBox="1"/>
      </xdr:nvSpPr>
      <xdr:spPr>
        <a:xfrm>
          <a:off x="39243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159093</xdr:rowOff>
    </xdr:from>
    <xdr:to>
      <xdr:col>3</xdr:col>
      <xdr:colOff>206375</xdr:colOff>
      <xdr:row>16</xdr:row>
      <xdr:rowOff>8064</xdr:rowOff>
    </xdr:to>
    <xdr:cxnSp macro="">
      <xdr:nvCxnSpPr>
        <xdr:cNvPr id="59" name="直線コネクタ 58"/>
        <xdr:cNvCxnSpPr/>
      </xdr:nvCxnSpPr>
      <xdr:spPr bwMode="auto">
        <a:xfrm>
          <a:off x="2908300" y="2778468"/>
          <a:ext cx="698500" cy="20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150584</xdr:rowOff>
    </xdr:from>
    <xdr:to>
      <xdr:col>3</xdr:col>
      <xdr:colOff>257175</xdr:colOff>
      <xdr:row>18</xdr:row>
      <xdr:rowOff>80734</xdr:rowOff>
    </xdr:to>
    <xdr:sp macro="" textlink="">
      <xdr:nvSpPr>
        <xdr:cNvPr id="60" name="フローチャート : 判断 59"/>
        <xdr:cNvSpPr/>
      </xdr:nvSpPr>
      <xdr:spPr bwMode="auto">
        <a:xfrm>
          <a:off x="35560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65511</xdr:rowOff>
    </xdr:from>
    <xdr:ext cx="762000" cy="259045"/>
    <xdr:sp macro="" textlink="">
      <xdr:nvSpPr>
        <xdr:cNvPr id="61" name="テキスト ボックス 60"/>
        <xdr:cNvSpPr txBox="1"/>
      </xdr:nvSpPr>
      <xdr:spPr>
        <a:xfrm>
          <a:off x="3225800" y="319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121247</xdr:rowOff>
    </xdr:from>
    <xdr:to>
      <xdr:col>2</xdr:col>
      <xdr:colOff>692150</xdr:colOff>
      <xdr:row>18</xdr:row>
      <xdr:rowOff>51397</xdr:rowOff>
    </xdr:to>
    <xdr:sp macro="" textlink="">
      <xdr:nvSpPr>
        <xdr:cNvPr id="62" name="フローチャート : 判断 61"/>
        <xdr:cNvSpPr/>
      </xdr:nvSpPr>
      <xdr:spPr bwMode="auto">
        <a:xfrm>
          <a:off x="2857500" y="3083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36174</xdr:rowOff>
    </xdr:from>
    <xdr:ext cx="762000" cy="259045"/>
    <xdr:sp macro="" textlink="">
      <xdr:nvSpPr>
        <xdr:cNvPr id="63" name="テキスト ボックス 62"/>
        <xdr:cNvSpPr txBox="1"/>
      </xdr:nvSpPr>
      <xdr:spPr>
        <a:xfrm>
          <a:off x="2527300" y="316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79286</xdr:rowOff>
    </xdr:from>
    <xdr:to>
      <xdr:col>5</xdr:col>
      <xdr:colOff>34925</xdr:colOff>
      <xdr:row>16</xdr:row>
      <xdr:rowOff>9436</xdr:rowOff>
    </xdr:to>
    <xdr:sp macro="" textlink="">
      <xdr:nvSpPr>
        <xdr:cNvPr id="69" name="円/楕円 68"/>
        <xdr:cNvSpPr/>
      </xdr:nvSpPr>
      <xdr:spPr bwMode="auto">
        <a:xfrm>
          <a:off x="5600700" y="269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95813</xdr:rowOff>
    </xdr:from>
    <xdr:ext cx="762000" cy="259045"/>
    <xdr:sp macro="" textlink="">
      <xdr:nvSpPr>
        <xdr:cNvPr id="70" name="人口1人当たり決算額の推移該当値テキスト130"/>
        <xdr:cNvSpPr txBox="1"/>
      </xdr:nvSpPr>
      <xdr:spPr>
        <a:xfrm>
          <a:off x="5740400" y="254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123,507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83668</xdr:rowOff>
    </xdr:from>
    <xdr:to>
      <xdr:col>4</xdr:col>
      <xdr:colOff>520700</xdr:colOff>
      <xdr:row>16</xdr:row>
      <xdr:rowOff>13818</xdr:rowOff>
    </xdr:to>
    <xdr:sp macro="" textlink="">
      <xdr:nvSpPr>
        <xdr:cNvPr id="71" name="円/楕円 70"/>
        <xdr:cNvSpPr/>
      </xdr:nvSpPr>
      <xdr:spPr bwMode="auto">
        <a:xfrm>
          <a:off x="4953000" y="2703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23995</xdr:rowOff>
    </xdr:from>
    <xdr:ext cx="736600" cy="259045"/>
    <xdr:sp macro="" textlink="">
      <xdr:nvSpPr>
        <xdr:cNvPr id="72" name="テキスト ボックス 71"/>
        <xdr:cNvSpPr txBox="1"/>
      </xdr:nvSpPr>
      <xdr:spPr>
        <a:xfrm>
          <a:off x="4622800" y="2471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123,162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114275</xdr:rowOff>
    </xdr:from>
    <xdr:to>
      <xdr:col>3</xdr:col>
      <xdr:colOff>955675</xdr:colOff>
      <xdr:row>16</xdr:row>
      <xdr:rowOff>44425</xdr:rowOff>
    </xdr:to>
    <xdr:sp macro="" textlink="">
      <xdr:nvSpPr>
        <xdr:cNvPr id="73" name="円/楕円 72"/>
        <xdr:cNvSpPr/>
      </xdr:nvSpPr>
      <xdr:spPr bwMode="auto">
        <a:xfrm>
          <a:off x="4254500" y="2733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54602</xdr:rowOff>
    </xdr:from>
    <xdr:ext cx="762000" cy="259045"/>
    <xdr:sp macro="" textlink="">
      <xdr:nvSpPr>
        <xdr:cNvPr id="74" name="テキスト ボックス 73"/>
        <xdr:cNvSpPr txBox="1"/>
      </xdr:nvSpPr>
      <xdr:spPr>
        <a:xfrm>
          <a:off x="3924300" y="25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120,752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128714</xdr:rowOff>
    </xdr:from>
    <xdr:to>
      <xdr:col>3</xdr:col>
      <xdr:colOff>257175</xdr:colOff>
      <xdr:row>16</xdr:row>
      <xdr:rowOff>58864</xdr:rowOff>
    </xdr:to>
    <xdr:sp macro="" textlink="">
      <xdr:nvSpPr>
        <xdr:cNvPr id="75" name="円/楕円 74"/>
        <xdr:cNvSpPr/>
      </xdr:nvSpPr>
      <xdr:spPr bwMode="auto">
        <a:xfrm>
          <a:off x="3556000" y="2748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69041</xdr:rowOff>
    </xdr:from>
    <xdr:ext cx="762000" cy="259045"/>
    <xdr:sp macro="" textlink="">
      <xdr:nvSpPr>
        <xdr:cNvPr id="76" name="テキスト ボックス 75"/>
        <xdr:cNvSpPr txBox="1"/>
      </xdr:nvSpPr>
      <xdr:spPr>
        <a:xfrm>
          <a:off x="3225800" y="251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119,615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108293</xdr:rowOff>
    </xdr:from>
    <xdr:to>
      <xdr:col>2</xdr:col>
      <xdr:colOff>692150</xdr:colOff>
      <xdr:row>16</xdr:row>
      <xdr:rowOff>38443</xdr:rowOff>
    </xdr:to>
    <xdr:sp macro="" textlink="">
      <xdr:nvSpPr>
        <xdr:cNvPr id="77" name="円/楕円 76"/>
        <xdr:cNvSpPr/>
      </xdr:nvSpPr>
      <xdr:spPr bwMode="auto">
        <a:xfrm>
          <a:off x="2857500" y="2727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48620</xdr:rowOff>
    </xdr:from>
    <xdr:ext cx="762000" cy="259045"/>
    <xdr:sp macro="" textlink="">
      <xdr:nvSpPr>
        <xdr:cNvPr id="78" name="テキスト ボックス 77"/>
        <xdr:cNvSpPr txBox="1"/>
      </xdr:nvSpPr>
      <xdr:spPr>
        <a:xfrm>
          <a:off x="2527300" y="249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273997</xdr:rowOff>
    </xdr:from>
    <xdr:to>
      <xdr:col>4</xdr:col>
      <xdr:colOff>1117600</xdr:colOff>
      <xdr:row>37</xdr:row>
      <xdr:rowOff>292129</xdr:rowOff>
    </xdr:to>
    <xdr:cxnSp macro="">
      <xdr:nvCxnSpPr>
        <xdr:cNvPr id="112" name="直線コネクタ 111"/>
        <xdr:cNvCxnSpPr/>
      </xdr:nvCxnSpPr>
      <xdr:spPr bwMode="auto">
        <a:xfrm>
          <a:off x="5003800" y="7398697"/>
          <a:ext cx="647700" cy="18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269986</xdr:rowOff>
    </xdr:from>
    <xdr:to>
      <xdr:col>4</xdr:col>
      <xdr:colOff>469900</xdr:colOff>
      <xdr:row>37</xdr:row>
      <xdr:rowOff>273997</xdr:rowOff>
    </xdr:to>
    <xdr:cxnSp macro="">
      <xdr:nvCxnSpPr>
        <xdr:cNvPr id="115" name="直線コネクタ 114"/>
        <xdr:cNvCxnSpPr/>
      </xdr:nvCxnSpPr>
      <xdr:spPr bwMode="auto">
        <a:xfrm>
          <a:off x="4305300" y="7394686"/>
          <a:ext cx="698500" cy="4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290166</xdr:rowOff>
    </xdr:from>
    <xdr:to>
      <xdr:col>4</xdr:col>
      <xdr:colOff>520700</xdr:colOff>
      <xdr:row>38</xdr:row>
      <xdr:rowOff>48866</xdr:rowOff>
    </xdr:to>
    <xdr:sp macro="" textlink="">
      <xdr:nvSpPr>
        <xdr:cNvPr id="116" name="フローチャート : 判断 115"/>
        <xdr:cNvSpPr/>
      </xdr:nvSpPr>
      <xdr:spPr bwMode="auto">
        <a:xfrm>
          <a:off x="4953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33643</xdr:rowOff>
    </xdr:from>
    <xdr:ext cx="736600" cy="259045"/>
    <xdr:sp macro="" textlink="">
      <xdr:nvSpPr>
        <xdr:cNvPr id="117" name="テキスト ボックス 116"/>
        <xdr:cNvSpPr txBox="1"/>
      </xdr:nvSpPr>
      <xdr:spPr>
        <a:xfrm>
          <a:off x="4622800" y="75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251698</xdr:rowOff>
    </xdr:from>
    <xdr:to>
      <xdr:col>3</xdr:col>
      <xdr:colOff>904875</xdr:colOff>
      <xdr:row>37</xdr:row>
      <xdr:rowOff>269986</xdr:rowOff>
    </xdr:to>
    <xdr:cxnSp macro="">
      <xdr:nvCxnSpPr>
        <xdr:cNvPr id="118" name="直線コネクタ 117"/>
        <xdr:cNvCxnSpPr/>
      </xdr:nvCxnSpPr>
      <xdr:spPr bwMode="auto">
        <a:xfrm>
          <a:off x="3606800" y="7376398"/>
          <a:ext cx="698500" cy="18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290238</xdr:rowOff>
    </xdr:from>
    <xdr:to>
      <xdr:col>3</xdr:col>
      <xdr:colOff>955675</xdr:colOff>
      <xdr:row>38</xdr:row>
      <xdr:rowOff>48938</xdr:rowOff>
    </xdr:to>
    <xdr:sp macro="" textlink="">
      <xdr:nvSpPr>
        <xdr:cNvPr id="119" name="フローチャート : 判断 118"/>
        <xdr:cNvSpPr/>
      </xdr:nvSpPr>
      <xdr:spPr bwMode="auto">
        <a:xfrm>
          <a:off x="4254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33715</xdr:rowOff>
    </xdr:from>
    <xdr:ext cx="762000" cy="259045"/>
    <xdr:sp macro="" textlink="">
      <xdr:nvSpPr>
        <xdr:cNvPr id="120" name="テキスト ボックス 119"/>
        <xdr:cNvSpPr txBox="1"/>
      </xdr:nvSpPr>
      <xdr:spPr>
        <a:xfrm>
          <a:off x="3924300" y="750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235627</xdr:rowOff>
    </xdr:from>
    <xdr:to>
      <xdr:col>3</xdr:col>
      <xdr:colOff>206375</xdr:colOff>
      <xdr:row>37</xdr:row>
      <xdr:rowOff>251698</xdr:rowOff>
    </xdr:to>
    <xdr:cxnSp macro="">
      <xdr:nvCxnSpPr>
        <xdr:cNvPr id="121" name="直線コネクタ 120"/>
        <xdr:cNvCxnSpPr/>
      </xdr:nvCxnSpPr>
      <xdr:spPr bwMode="auto">
        <a:xfrm>
          <a:off x="2908300" y="7360327"/>
          <a:ext cx="698500" cy="16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278736</xdr:rowOff>
    </xdr:from>
    <xdr:to>
      <xdr:col>3</xdr:col>
      <xdr:colOff>257175</xdr:colOff>
      <xdr:row>38</xdr:row>
      <xdr:rowOff>37436</xdr:rowOff>
    </xdr:to>
    <xdr:sp macro="" textlink="">
      <xdr:nvSpPr>
        <xdr:cNvPr id="122" name="フローチャート : 判断 121"/>
        <xdr:cNvSpPr/>
      </xdr:nvSpPr>
      <xdr:spPr bwMode="auto">
        <a:xfrm>
          <a:off x="3556000" y="740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22213</xdr:rowOff>
    </xdr:from>
    <xdr:ext cx="762000" cy="259045"/>
    <xdr:sp macro="" textlink="">
      <xdr:nvSpPr>
        <xdr:cNvPr id="123" name="テキスト ボックス 122"/>
        <xdr:cNvSpPr txBox="1"/>
      </xdr:nvSpPr>
      <xdr:spPr>
        <a:xfrm>
          <a:off x="3225800" y="748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268121</xdr:rowOff>
    </xdr:from>
    <xdr:to>
      <xdr:col>2</xdr:col>
      <xdr:colOff>692150</xdr:colOff>
      <xdr:row>38</xdr:row>
      <xdr:rowOff>26821</xdr:rowOff>
    </xdr:to>
    <xdr:sp macro="" textlink="">
      <xdr:nvSpPr>
        <xdr:cNvPr id="124" name="フローチャート : 判断 123"/>
        <xdr:cNvSpPr/>
      </xdr:nvSpPr>
      <xdr:spPr bwMode="auto">
        <a:xfrm>
          <a:off x="2857500" y="7392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11598</xdr:rowOff>
    </xdr:from>
    <xdr:ext cx="762000" cy="259045"/>
    <xdr:sp macro="" textlink="">
      <xdr:nvSpPr>
        <xdr:cNvPr id="125" name="テキスト ボックス 124"/>
        <xdr:cNvSpPr txBox="1"/>
      </xdr:nvSpPr>
      <xdr:spPr>
        <a:xfrm>
          <a:off x="2527300" y="747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241329</xdr:rowOff>
    </xdr:from>
    <xdr:to>
      <xdr:col>5</xdr:col>
      <xdr:colOff>34925</xdr:colOff>
      <xdr:row>38</xdr:row>
      <xdr:rowOff>29</xdr:rowOff>
    </xdr:to>
    <xdr:sp macro="" textlink="">
      <xdr:nvSpPr>
        <xdr:cNvPr id="131" name="円/楕円 130"/>
        <xdr:cNvSpPr/>
      </xdr:nvSpPr>
      <xdr:spPr bwMode="auto">
        <a:xfrm>
          <a:off x="5600700" y="7366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22906</xdr:rowOff>
    </xdr:from>
    <xdr:ext cx="762000" cy="259045"/>
    <xdr:sp macro="" textlink="">
      <xdr:nvSpPr>
        <xdr:cNvPr id="132" name="人口1人当たり決算額の推移該当値テキスト445"/>
        <xdr:cNvSpPr txBox="1"/>
      </xdr:nvSpPr>
      <xdr:spPr>
        <a:xfrm>
          <a:off x="5740400" y="714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36,659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223197</xdr:rowOff>
    </xdr:from>
    <xdr:to>
      <xdr:col>4</xdr:col>
      <xdr:colOff>520700</xdr:colOff>
      <xdr:row>37</xdr:row>
      <xdr:rowOff>324797</xdr:rowOff>
    </xdr:to>
    <xdr:sp macro="" textlink="">
      <xdr:nvSpPr>
        <xdr:cNvPr id="133" name="円/楕円 132"/>
        <xdr:cNvSpPr/>
      </xdr:nvSpPr>
      <xdr:spPr bwMode="auto">
        <a:xfrm>
          <a:off x="4953000" y="7347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163524</xdr:rowOff>
    </xdr:from>
    <xdr:ext cx="736600" cy="259045"/>
    <xdr:sp macro="" textlink="">
      <xdr:nvSpPr>
        <xdr:cNvPr id="134" name="テキスト ボックス 133"/>
        <xdr:cNvSpPr txBox="1"/>
      </xdr:nvSpPr>
      <xdr:spPr>
        <a:xfrm>
          <a:off x="4622800" y="7116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41,418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219186</xdr:rowOff>
    </xdr:from>
    <xdr:to>
      <xdr:col>3</xdr:col>
      <xdr:colOff>955675</xdr:colOff>
      <xdr:row>37</xdr:row>
      <xdr:rowOff>320786</xdr:rowOff>
    </xdr:to>
    <xdr:sp macro="" textlink="">
      <xdr:nvSpPr>
        <xdr:cNvPr id="135" name="円/楕円 134"/>
        <xdr:cNvSpPr/>
      </xdr:nvSpPr>
      <xdr:spPr bwMode="auto">
        <a:xfrm>
          <a:off x="4254500" y="7343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159513</xdr:rowOff>
    </xdr:from>
    <xdr:ext cx="762000" cy="259045"/>
    <xdr:sp macro="" textlink="">
      <xdr:nvSpPr>
        <xdr:cNvPr id="136" name="テキスト ボックス 135"/>
        <xdr:cNvSpPr txBox="1"/>
      </xdr:nvSpPr>
      <xdr:spPr>
        <a:xfrm>
          <a:off x="3924300" y="711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42,471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200898</xdr:rowOff>
    </xdr:from>
    <xdr:to>
      <xdr:col>3</xdr:col>
      <xdr:colOff>257175</xdr:colOff>
      <xdr:row>37</xdr:row>
      <xdr:rowOff>302498</xdr:rowOff>
    </xdr:to>
    <xdr:sp macro="" textlink="">
      <xdr:nvSpPr>
        <xdr:cNvPr id="137" name="円/楕円 136"/>
        <xdr:cNvSpPr/>
      </xdr:nvSpPr>
      <xdr:spPr bwMode="auto">
        <a:xfrm>
          <a:off x="3556000" y="7325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141225</xdr:rowOff>
    </xdr:from>
    <xdr:ext cx="762000" cy="259045"/>
    <xdr:sp macro="" textlink="">
      <xdr:nvSpPr>
        <xdr:cNvPr id="138" name="テキスト ボックス 137"/>
        <xdr:cNvSpPr txBox="1"/>
      </xdr:nvSpPr>
      <xdr:spPr>
        <a:xfrm>
          <a:off x="3225800" y="709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47,271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184827</xdr:rowOff>
    </xdr:from>
    <xdr:to>
      <xdr:col>2</xdr:col>
      <xdr:colOff>692150</xdr:colOff>
      <xdr:row>37</xdr:row>
      <xdr:rowOff>286427</xdr:rowOff>
    </xdr:to>
    <xdr:sp macro="" textlink="">
      <xdr:nvSpPr>
        <xdr:cNvPr id="139" name="円/楕円 138"/>
        <xdr:cNvSpPr/>
      </xdr:nvSpPr>
      <xdr:spPr bwMode="auto">
        <a:xfrm>
          <a:off x="2857500" y="7309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125154</xdr:rowOff>
    </xdr:from>
    <xdr:ext cx="762000" cy="259045"/>
    <xdr:sp macro="" textlink="">
      <xdr:nvSpPr>
        <xdr:cNvPr id="140" name="テキスト ボックス 139"/>
        <xdr:cNvSpPr txBox="1"/>
      </xdr:nvSpPr>
      <xdr:spPr>
        <a:xfrm>
          <a:off x="2527300" y="707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島根県雲南市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39,973
39,755
553.18
28,813,128
28,367,695
380,674
18,479,257
33,709,934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81.8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100927</xdr:rowOff>
    </xdr:from>
    <xdr:to>
      <xdr:col>6</xdr:col>
      <xdr:colOff>511175</xdr:colOff>
      <xdr:row>33</xdr:row>
      <xdr:rowOff>108179</xdr:rowOff>
    </xdr:to>
    <xdr:cxnSp macro="">
      <xdr:nvCxnSpPr>
        <xdr:cNvPr id="61" name="直線コネクタ 60"/>
        <xdr:cNvCxnSpPr/>
      </xdr:nvCxnSpPr>
      <xdr:spPr>
        <a:xfrm>
          <a:off x="3797300" y="5758777"/>
          <a:ext cx="8382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100927</xdr:rowOff>
    </xdr:from>
    <xdr:to>
      <xdr:col>5</xdr:col>
      <xdr:colOff>358775</xdr:colOff>
      <xdr:row>33</xdr:row>
      <xdr:rowOff>114084</xdr:rowOff>
    </xdr:to>
    <xdr:cxnSp macro="">
      <xdr:nvCxnSpPr>
        <xdr:cNvPr id="64" name="直線コネクタ 63"/>
        <xdr:cNvCxnSpPr/>
      </xdr:nvCxnSpPr>
      <xdr:spPr>
        <a:xfrm flipV="1">
          <a:off x="2908300" y="5758777"/>
          <a:ext cx="8890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168580</xdr:rowOff>
    </xdr:from>
    <xdr:to>
      <xdr:col>5</xdr:col>
      <xdr:colOff>409575</xdr:colOff>
      <xdr:row>35</xdr:row>
      <xdr:rowOff>98730</xdr:rowOff>
    </xdr:to>
    <xdr:sp macro="" textlink="">
      <xdr:nvSpPr>
        <xdr:cNvPr id="65" name="フローチャート : 判断 64"/>
        <xdr:cNvSpPr/>
      </xdr:nvSpPr>
      <xdr:spPr>
        <a:xfrm>
          <a:off x="3746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89857</xdr:rowOff>
    </xdr:from>
    <xdr:ext cx="534377" cy="259045"/>
    <xdr:sp macro="" textlink="">
      <xdr:nvSpPr>
        <xdr:cNvPr id="66" name="テキスト ボックス 65"/>
        <xdr:cNvSpPr txBox="1"/>
      </xdr:nvSpPr>
      <xdr:spPr>
        <a:xfrm>
          <a:off x="3530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106794</xdr:rowOff>
    </xdr:from>
    <xdr:to>
      <xdr:col>4</xdr:col>
      <xdr:colOff>155575</xdr:colOff>
      <xdr:row>33</xdr:row>
      <xdr:rowOff>114084</xdr:rowOff>
    </xdr:to>
    <xdr:cxnSp macro="">
      <xdr:nvCxnSpPr>
        <xdr:cNvPr id="67" name="直線コネクタ 66"/>
        <xdr:cNvCxnSpPr/>
      </xdr:nvCxnSpPr>
      <xdr:spPr>
        <a:xfrm>
          <a:off x="2019300" y="5764644"/>
          <a:ext cx="889000" cy="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33972</xdr:rowOff>
    </xdr:from>
    <xdr:to>
      <xdr:col>4</xdr:col>
      <xdr:colOff>206375</xdr:colOff>
      <xdr:row>35</xdr:row>
      <xdr:rowOff>135572</xdr:rowOff>
    </xdr:to>
    <xdr:sp macro="" textlink="">
      <xdr:nvSpPr>
        <xdr:cNvPr id="68" name="フローチャート : 判断 67"/>
        <xdr:cNvSpPr/>
      </xdr:nvSpPr>
      <xdr:spPr>
        <a:xfrm>
          <a:off x="2857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126699</xdr:rowOff>
    </xdr:from>
    <xdr:ext cx="534377" cy="259045"/>
    <xdr:sp macro="" textlink="">
      <xdr:nvSpPr>
        <xdr:cNvPr id="69" name="テキスト ボックス 68"/>
        <xdr:cNvSpPr txBox="1"/>
      </xdr:nvSpPr>
      <xdr:spPr>
        <a:xfrm>
          <a:off x="2641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69393</xdr:rowOff>
    </xdr:from>
    <xdr:to>
      <xdr:col>2</xdr:col>
      <xdr:colOff>638175</xdr:colOff>
      <xdr:row>33</xdr:row>
      <xdr:rowOff>106794</xdr:rowOff>
    </xdr:to>
    <xdr:cxnSp macro="">
      <xdr:nvCxnSpPr>
        <xdr:cNvPr id="70" name="直線コネクタ 69"/>
        <xdr:cNvCxnSpPr/>
      </xdr:nvCxnSpPr>
      <xdr:spPr>
        <a:xfrm>
          <a:off x="1130300" y="5727243"/>
          <a:ext cx="8890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47638</xdr:rowOff>
    </xdr:from>
    <xdr:to>
      <xdr:col>3</xdr:col>
      <xdr:colOff>3175</xdr:colOff>
      <xdr:row>35</xdr:row>
      <xdr:rowOff>149238</xdr:rowOff>
    </xdr:to>
    <xdr:sp macro="" textlink="">
      <xdr:nvSpPr>
        <xdr:cNvPr id="71" name="フローチャート : 判断 70"/>
        <xdr:cNvSpPr/>
      </xdr:nvSpPr>
      <xdr:spPr>
        <a:xfrm>
          <a:off x="1968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140365</xdr:rowOff>
    </xdr:from>
    <xdr:ext cx="534377" cy="259045"/>
    <xdr:sp macro="" textlink="">
      <xdr:nvSpPr>
        <xdr:cNvPr id="72" name="テキスト ボックス 71"/>
        <xdr:cNvSpPr txBox="1"/>
      </xdr:nvSpPr>
      <xdr:spPr>
        <a:xfrm>
          <a:off x="1752111" y="61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16688</xdr:rowOff>
    </xdr:from>
    <xdr:to>
      <xdr:col>1</xdr:col>
      <xdr:colOff>485775</xdr:colOff>
      <xdr:row>35</xdr:row>
      <xdr:rowOff>118288</xdr:rowOff>
    </xdr:to>
    <xdr:sp macro="" textlink="">
      <xdr:nvSpPr>
        <xdr:cNvPr id="73" name="フローチャート : 判断 72"/>
        <xdr:cNvSpPr/>
      </xdr:nvSpPr>
      <xdr:spPr>
        <a:xfrm>
          <a:off x="1079500" y="60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109415</xdr:rowOff>
    </xdr:from>
    <xdr:ext cx="534377" cy="259045"/>
    <xdr:sp macro="" textlink="">
      <xdr:nvSpPr>
        <xdr:cNvPr id="74" name="テキスト ボックス 73"/>
        <xdr:cNvSpPr txBox="1"/>
      </xdr:nvSpPr>
      <xdr:spPr>
        <a:xfrm>
          <a:off x="863111" y="61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57379</xdr:rowOff>
    </xdr:from>
    <xdr:to>
      <xdr:col>6</xdr:col>
      <xdr:colOff>561975</xdr:colOff>
      <xdr:row>33</xdr:row>
      <xdr:rowOff>158979</xdr:rowOff>
    </xdr:to>
    <xdr:sp macro="" textlink="">
      <xdr:nvSpPr>
        <xdr:cNvPr id="80" name="円/楕円 79"/>
        <xdr:cNvSpPr/>
      </xdr:nvSpPr>
      <xdr:spPr>
        <a:xfrm>
          <a:off x="4584700" y="571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80256</xdr:rowOff>
    </xdr:from>
    <xdr:ext cx="599010" cy="259045"/>
    <xdr:sp macro="" textlink="">
      <xdr:nvSpPr>
        <xdr:cNvPr id="81" name="人件費該当値テキスト"/>
        <xdr:cNvSpPr txBox="1"/>
      </xdr:nvSpPr>
      <xdr:spPr>
        <a:xfrm>
          <a:off x="4686300" y="556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105,982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50127</xdr:rowOff>
    </xdr:from>
    <xdr:to>
      <xdr:col>5</xdr:col>
      <xdr:colOff>409575</xdr:colOff>
      <xdr:row>33</xdr:row>
      <xdr:rowOff>151727</xdr:rowOff>
    </xdr:to>
    <xdr:sp macro="" textlink="">
      <xdr:nvSpPr>
        <xdr:cNvPr id="82" name="円/楕円 81"/>
        <xdr:cNvSpPr/>
      </xdr:nvSpPr>
      <xdr:spPr>
        <a:xfrm>
          <a:off x="3746500" y="57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168254</xdr:rowOff>
    </xdr:from>
    <xdr:ext cx="599010" cy="259045"/>
    <xdr:sp macro="" textlink="">
      <xdr:nvSpPr>
        <xdr:cNvPr id="83" name="テキスト ボックス 82"/>
        <xdr:cNvSpPr txBox="1"/>
      </xdr:nvSpPr>
      <xdr:spPr>
        <a:xfrm>
          <a:off x="3497794" y="548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106,553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63284</xdr:rowOff>
    </xdr:from>
    <xdr:to>
      <xdr:col>4</xdr:col>
      <xdr:colOff>206375</xdr:colOff>
      <xdr:row>33</xdr:row>
      <xdr:rowOff>164884</xdr:rowOff>
    </xdr:to>
    <xdr:sp macro="" textlink="">
      <xdr:nvSpPr>
        <xdr:cNvPr id="84" name="円/楕円 83"/>
        <xdr:cNvSpPr/>
      </xdr:nvSpPr>
      <xdr:spPr>
        <a:xfrm>
          <a:off x="2857500" y="572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9961</xdr:rowOff>
    </xdr:from>
    <xdr:ext cx="599010" cy="259045"/>
    <xdr:sp macro="" textlink="">
      <xdr:nvSpPr>
        <xdr:cNvPr id="85" name="テキスト ボックス 84"/>
        <xdr:cNvSpPr txBox="1"/>
      </xdr:nvSpPr>
      <xdr:spPr>
        <a:xfrm>
          <a:off x="2608794" y="549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105,517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55994</xdr:rowOff>
    </xdr:from>
    <xdr:to>
      <xdr:col>3</xdr:col>
      <xdr:colOff>3175</xdr:colOff>
      <xdr:row>33</xdr:row>
      <xdr:rowOff>157594</xdr:rowOff>
    </xdr:to>
    <xdr:sp macro="" textlink="">
      <xdr:nvSpPr>
        <xdr:cNvPr id="86" name="円/楕円 85"/>
        <xdr:cNvSpPr/>
      </xdr:nvSpPr>
      <xdr:spPr>
        <a:xfrm>
          <a:off x="1968500" y="571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2671</xdr:rowOff>
    </xdr:from>
    <xdr:ext cx="599010" cy="259045"/>
    <xdr:sp macro="" textlink="">
      <xdr:nvSpPr>
        <xdr:cNvPr id="87" name="テキスト ボックス 86"/>
        <xdr:cNvSpPr txBox="1"/>
      </xdr:nvSpPr>
      <xdr:spPr>
        <a:xfrm>
          <a:off x="1719794" y="548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106,091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18593</xdr:rowOff>
    </xdr:from>
    <xdr:to>
      <xdr:col>1</xdr:col>
      <xdr:colOff>485775</xdr:colOff>
      <xdr:row>33</xdr:row>
      <xdr:rowOff>120193</xdr:rowOff>
    </xdr:to>
    <xdr:sp macro="" textlink="">
      <xdr:nvSpPr>
        <xdr:cNvPr id="88" name="円/楕円 87"/>
        <xdr:cNvSpPr/>
      </xdr:nvSpPr>
      <xdr:spPr>
        <a:xfrm>
          <a:off x="1079500" y="567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136720</xdr:rowOff>
    </xdr:from>
    <xdr:ext cx="599010" cy="259045"/>
    <xdr:sp macro="" textlink="">
      <xdr:nvSpPr>
        <xdr:cNvPr id="89" name="テキスト ボックス 88"/>
        <xdr:cNvSpPr txBox="1"/>
      </xdr:nvSpPr>
      <xdr:spPr>
        <a:xfrm>
          <a:off x="830794" y="545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52781</xdr:rowOff>
    </xdr:from>
    <xdr:to>
      <xdr:col>6</xdr:col>
      <xdr:colOff>511175</xdr:colOff>
      <xdr:row>54</xdr:row>
      <xdr:rowOff>118123</xdr:rowOff>
    </xdr:to>
    <xdr:cxnSp macro="">
      <xdr:nvCxnSpPr>
        <xdr:cNvPr id="119" name="直線コネクタ 118"/>
        <xdr:cNvCxnSpPr/>
      </xdr:nvCxnSpPr>
      <xdr:spPr>
        <a:xfrm flipV="1">
          <a:off x="3797300" y="9311081"/>
          <a:ext cx="838200" cy="6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118123</xdr:rowOff>
    </xdr:from>
    <xdr:to>
      <xdr:col>5</xdr:col>
      <xdr:colOff>358775</xdr:colOff>
      <xdr:row>54</xdr:row>
      <xdr:rowOff>159626</xdr:rowOff>
    </xdr:to>
    <xdr:cxnSp macro="">
      <xdr:nvCxnSpPr>
        <xdr:cNvPr id="122" name="直線コネクタ 121"/>
        <xdr:cNvCxnSpPr/>
      </xdr:nvCxnSpPr>
      <xdr:spPr>
        <a:xfrm flipV="1">
          <a:off x="2908300" y="9376423"/>
          <a:ext cx="8890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166598</xdr:rowOff>
    </xdr:from>
    <xdr:to>
      <xdr:col>5</xdr:col>
      <xdr:colOff>409575</xdr:colOff>
      <xdr:row>56</xdr:row>
      <xdr:rowOff>96748</xdr:rowOff>
    </xdr:to>
    <xdr:sp macro="" textlink="">
      <xdr:nvSpPr>
        <xdr:cNvPr id="123" name="フローチャート : 判断 122"/>
        <xdr:cNvSpPr/>
      </xdr:nvSpPr>
      <xdr:spPr>
        <a:xfrm>
          <a:off x="3746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87875</xdr:rowOff>
    </xdr:from>
    <xdr:ext cx="534377" cy="259045"/>
    <xdr:sp macro="" textlink="">
      <xdr:nvSpPr>
        <xdr:cNvPr id="124" name="テキスト ボックス 123"/>
        <xdr:cNvSpPr txBox="1"/>
      </xdr:nvSpPr>
      <xdr:spPr>
        <a:xfrm>
          <a:off x="3530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159626</xdr:rowOff>
    </xdr:from>
    <xdr:to>
      <xdr:col>4</xdr:col>
      <xdr:colOff>155575</xdr:colOff>
      <xdr:row>55</xdr:row>
      <xdr:rowOff>134544</xdr:rowOff>
    </xdr:to>
    <xdr:cxnSp macro="">
      <xdr:nvCxnSpPr>
        <xdr:cNvPr id="125" name="直線コネクタ 124"/>
        <xdr:cNvCxnSpPr/>
      </xdr:nvCxnSpPr>
      <xdr:spPr>
        <a:xfrm flipV="1">
          <a:off x="2019300" y="9417926"/>
          <a:ext cx="889000" cy="1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164706</xdr:rowOff>
    </xdr:from>
    <xdr:to>
      <xdr:col>4</xdr:col>
      <xdr:colOff>206375</xdr:colOff>
      <xdr:row>56</xdr:row>
      <xdr:rowOff>94856</xdr:rowOff>
    </xdr:to>
    <xdr:sp macro="" textlink="">
      <xdr:nvSpPr>
        <xdr:cNvPr id="126" name="フローチャート : 判断 125"/>
        <xdr:cNvSpPr/>
      </xdr:nvSpPr>
      <xdr:spPr>
        <a:xfrm>
          <a:off x="2857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85983</xdr:rowOff>
    </xdr:from>
    <xdr:ext cx="534377" cy="259045"/>
    <xdr:sp macro="" textlink="">
      <xdr:nvSpPr>
        <xdr:cNvPr id="127" name="テキスト ボックス 126"/>
        <xdr:cNvSpPr txBox="1"/>
      </xdr:nvSpPr>
      <xdr:spPr>
        <a:xfrm>
          <a:off x="2641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134544</xdr:rowOff>
    </xdr:from>
    <xdr:to>
      <xdr:col>2</xdr:col>
      <xdr:colOff>638175</xdr:colOff>
      <xdr:row>56</xdr:row>
      <xdr:rowOff>44717</xdr:rowOff>
    </xdr:to>
    <xdr:cxnSp macro="">
      <xdr:nvCxnSpPr>
        <xdr:cNvPr id="128" name="直線コネクタ 127"/>
        <xdr:cNvCxnSpPr/>
      </xdr:nvCxnSpPr>
      <xdr:spPr>
        <a:xfrm flipV="1">
          <a:off x="1130300" y="9564294"/>
          <a:ext cx="889000" cy="8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292</xdr:rowOff>
    </xdr:from>
    <xdr:to>
      <xdr:col>3</xdr:col>
      <xdr:colOff>3175</xdr:colOff>
      <xdr:row>56</xdr:row>
      <xdr:rowOff>101892</xdr:rowOff>
    </xdr:to>
    <xdr:sp macro="" textlink="">
      <xdr:nvSpPr>
        <xdr:cNvPr id="129" name="フローチャート : 判断 128"/>
        <xdr:cNvSpPr/>
      </xdr:nvSpPr>
      <xdr:spPr>
        <a:xfrm>
          <a:off x="1968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93019</xdr:rowOff>
    </xdr:from>
    <xdr:ext cx="534377" cy="259045"/>
    <xdr:sp macro="" textlink="">
      <xdr:nvSpPr>
        <xdr:cNvPr id="130" name="テキスト ボックス 129"/>
        <xdr:cNvSpPr txBox="1"/>
      </xdr:nvSpPr>
      <xdr:spPr>
        <a:xfrm>
          <a:off x="1752111" y="96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92913</xdr:rowOff>
    </xdr:from>
    <xdr:to>
      <xdr:col>1</xdr:col>
      <xdr:colOff>485775</xdr:colOff>
      <xdr:row>57</xdr:row>
      <xdr:rowOff>23063</xdr:rowOff>
    </xdr:to>
    <xdr:sp macro="" textlink="">
      <xdr:nvSpPr>
        <xdr:cNvPr id="131" name="フローチャート : 判断 130"/>
        <xdr:cNvSpPr/>
      </xdr:nvSpPr>
      <xdr:spPr>
        <a:xfrm>
          <a:off x="1079500" y="969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14190</xdr:rowOff>
    </xdr:from>
    <xdr:ext cx="534377" cy="259045"/>
    <xdr:sp macro="" textlink="">
      <xdr:nvSpPr>
        <xdr:cNvPr id="132" name="テキスト ボックス 131"/>
        <xdr:cNvSpPr txBox="1"/>
      </xdr:nvSpPr>
      <xdr:spPr>
        <a:xfrm>
          <a:off x="863111" y="978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1981</xdr:rowOff>
    </xdr:from>
    <xdr:to>
      <xdr:col>6</xdr:col>
      <xdr:colOff>561975</xdr:colOff>
      <xdr:row>54</xdr:row>
      <xdr:rowOff>103581</xdr:rowOff>
    </xdr:to>
    <xdr:sp macro="" textlink="">
      <xdr:nvSpPr>
        <xdr:cNvPr id="138" name="円/楕円 137"/>
        <xdr:cNvSpPr/>
      </xdr:nvSpPr>
      <xdr:spPr>
        <a:xfrm>
          <a:off x="4584700" y="926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24858</xdr:rowOff>
    </xdr:from>
    <xdr:ext cx="534377" cy="259045"/>
    <xdr:sp macro="" textlink="">
      <xdr:nvSpPr>
        <xdr:cNvPr id="139" name="物件費該当値テキスト"/>
        <xdr:cNvSpPr txBox="1"/>
      </xdr:nvSpPr>
      <xdr:spPr>
        <a:xfrm>
          <a:off x="4686300" y="911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96,844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67323</xdr:rowOff>
    </xdr:from>
    <xdr:to>
      <xdr:col>5</xdr:col>
      <xdr:colOff>409575</xdr:colOff>
      <xdr:row>54</xdr:row>
      <xdr:rowOff>168923</xdr:rowOff>
    </xdr:to>
    <xdr:sp macro="" textlink="">
      <xdr:nvSpPr>
        <xdr:cNvPr id="140" name="円/楕円 139"/>
        <xdr:cNvSpPr/>
      </xdr:nvSpPr>
      <xdr:spPr>
        <a:xfrm>
          <a:off x="3746500" y="932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14000</xdr:rowOff>
    </xdr:from>
    <xdr:ext cx="534377" cy="259045"/>
    <xdr:sp macro="" textlink="">
      <xdr:nvSpPr>
        <xdr:cNvPr id="141" name="テキスト ボックス 140"/>
        <xdr:cNvSpPr txBox="1"/>
      </xdr:nvSpPr>
      <xdr:spPr>
        <a:xfrm>
          <a:off x="3530111" y="910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91,699</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108826</xdr:rowOff>
    </xdr:from>
    <xdr:to>
      <xdr:col>4</xdr:col>
      <xdr:colOff>206375</xdr:colOff>
      <xdr:row>55</xdr:row>
      <xdr:rowOff>38976</xdr:rowOff>
    </xdr:to>
    <xdr:sp macro="" textlink="">
      <xdr:nvSpPr>
        <xdr:cNvPr id="142" name="円/楕円 141"/>
        <xdr:cNvSpPr/>
      </xdr:nvSpPr>
      <xdr:spPr>
        <a:xfrm>
          <a:off x="2857500" y="936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55503</xdr:rowOff>
    </xdr:from>
    <xdr:ext cx="534377" cy="259045"/>
    <xdr:sp macro="" textlink="">
      <xdr:nvSpPr>
        <xdr:cNvPr id="143" name="テキスト ボックス 142"/>
        <xdr:cNvSpPr txBox="1"/>
      </xdr:nvSpPr>
      <xdr:spPr>
        <a:xfrm>
          <a:off x="2641111" y="914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88,431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83744</xdr:rowOff>
    </xdr:from>
    <xdr:to>
      <xdr:col>3</xdr:col>
      <xdr:colOff>3175</xdr:colOff>
      <xdr:row>56</xdr:row>
      <xdr:rowOff>13894</xdr:rowOff>
    </xdr:to>
    <xdr:sp macro="" textlink="">
      <xdr:nvSpPr>
        <xdr:cNvPr id="144" name="円/楕円 143"/>
        <xdr:cNvSpPr/>
      </xdr:nvSpPr>
      <xdr:spPr>
        <a:xfrm>
          <a:off x="1968500" y="95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30421</xdr:rowOff>
    </xdr:from>
    <xdr:ext cx="534377" cy="259045"/>
    <xdr:sp macro="" textlink="">
      <xdr:nvSpPr>
        <xdr:cNvPr id="145" name="テキスト ボックス 144"/>
        <xdr:cNvSpPr txBox="1"/>
      </xdr:nvSpPr>
      <xdr:spPr>
        <a:xfrm>
          <a:off x="1752111" y="928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76,906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165367</xdr:rowOff>
    </xdr:from>
    <xdr:to>
      <xdr:col>1</xdr:col>
      <xdr:colOff>485775</xdr:colOff>
      <xdr:row>56</xdr:row>
      <xdr:rowOff>95517</xdr:rowOff>
    </xdr:to>
    <xdr:sp macro="" textlink="">
      <xdr:nvSpPr>
        <xdr:cNvPr id="146" name="円/楕円 145"/>
        <xdr:cNvSpPr/>
      </xdr:nvSpPr>
      <xdr:spPr>
        <a:xfrm>
          <a:off x="1079500" y="959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112044</xdr:rowOff>
    </xdr:from>
    <xdr:ext cx="534377" cy="259045"/>
    <xdr:sp macro="" textlink="">
      <xdr:nvSpPr>
        <xdr:cNvPr id="147" name="テキスト ボックス 146"/>
        <xdr:cNvSpPr txBox="1"/>
      </xdr:nvSpPr>
      <xdr:spPr>
        <a:xfrm>
          <a:off x="863111" y="937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92216</xdr:rowOff>
    </xdr:from>
    <xdr:to>
      <xdr:col>6</xdr:col>
      <xdr:colOff>511175</xdr:colOff>
      <xdr:row>78</xdr:row>
      <xdr:rowOff>95385</xdr:rowOff>
    </xdr:to>
    <xdr:cxnSp macro="">
      <xdr:nvCxnSpPr>
        <xdr:cNvPr id="178" name="直線コネクタ 177"/>
        <xdr:cNvCxnSpPr/>
      </xdr:nvCxnSpPr>
      <xdr:spPr>
        <a:xfrm>
          <a:off x="3797300" y="13465316"/>
          <a:ext cx="8382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77226</xdr:rowOff>
    </xdr:from>
    <xdr:to>
      <xdr:col>5</xdr:col>
      <xdr:colOff>358775</xdr:colOff>
      <xdr:row>78</xdr:row>
      <xdr:rowOff>92216</xdr:rowOff>
    </xdr:to>
    <xdr:cxnSp macro="">
      <xdr:nvCxnSpPr>
        <xdr:cNvPr id="181" name="直線コネクタ 180"/>
        <xdr:cNvCxnSpPr/>
      </xdr:nvCxnSpPr>
      <xdr:spPr>
        <a:xfrm>
          <a:off x="2908300" y="13450326"/>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166624</xdr:rowOff>
    </xdr:from>
    <xdr:to>
      <xdr:col>5</xdr:col>
      <xdr:colOff>409575</xdr:colOff>
      <xdr:row>78</xdr:row>
      <xdr:rowOff>96774</xdr:rowOff>
    </xdr:to>
    <xdr:sp macro="" textlink="">
      <xdr:nvSpPr>
        <xdr:cNvPr id="182" name="フローチャート : 判断 181"/>
        <xdr:cNvSpPr/>
      </xdr:nvSpPr>
      <xdr:spPr>
        <a:xfrm>
          <a:off x="3746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113301</xdr:rowOff>
    </xdr:from>
    <xdr:ext cx="469744" cy="259045"/>
    <xdr:sp macro="" textlink="">
      <xdr:nvSpPr>
        <xdr:cNvPr id="183" name="テキスト ボックス 182"/>
        <xdr:cNvSpPr txBox="1"/>
      </xdr:nvSpPr>
      <xdr:spPr>
        <a:xfrm>
          <a:off x="3562427" y="1314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77226</xdr:rowOff>
    </xdr:from>
    <xdr:to>
      <xdr:col>4</xdr:col>
      <xdr:colOff>155575</xdr:colOff>
      <xdr:row>78</xdr:row>
      <xdr:rowOff>100904</xdr:rowOff>
    </xdr:to>
    <xdr:cxnSp macro="">
      <xdr:nvCxnSpPr>
        <xdr:cNvPr id="184" name="直線コネクタ 183"/>
        <xdr:cNvCxnSpPr/>
      </xdr:nvCxnSpPr>
      <xdr:spPr>
        <a:xfrm flipV="1">
          <a:off x="2019300" y="13450326"/>
          <a:ext cx="889000" cy="2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163195</xdr:rowOff>
    </xdr:from>
    <xdr:to>
      <xdr:col>4</xdr:col>
      <xdr:colOff>206375</xdr:colOff>
      <xdr:row>78</xdr:row>
      <xdr:rowOff>93345</xdr:rowOff>
    </xdr:to>
    <xdr:sp macro="" textlink="">
      <xdr:nvSpPr>
        <xdr:cNvPr id="185" name="フローチャート : 判断 184"/>
        <xdr:cNvSpPr/>
      </xdr:nvSpPr>
      <xdr:spPr>
        <a:xfrm>
          <a:off x="2857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109872</xdr:rowOff>
    </xdr:from>
    <xdr:ext cx="469744" cy="259045"/>
    <xdr:sp macro="" textlink="">
      <xdr:nvSpPr>
        <xdr:cNvPr id="186" name="テキスト ボックス 185"/>
        <xdr:cNvSpPr txBox="1"/>
      </xdr:nvSpPr>
      <xdr:spPr>
        <a:xfrm>
          <a:off x="2673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92804</xdr:rowOff>
    </xdr:from>
    <xdr:to>
      <xdr:col>2</xdr:col>
      <xdr:colOff>638175</xdr:colOff>
      <xdr:row>78</xdr:row>
      <xdr:rowOff>100904</xdr:rowOff>
    </xdr:to>
    <xdr:cxnSp macro="">
      <xdr:nvCxnSpPr>
        <xdr:cNvPr id="187" name="直線コネクタ 186"/>
        <xdr:cNvCxnSpPr/>
      </xdr:nvCxnSpPr>
      <xdr:spPr>
        <a:xfrm>
          <a:off x="1130300" y="13465904"/>
          <a:ext cx="8890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17120</xdr:rowOff>
    </xdr:from>
    <xdr:to>
      <xdr:col>3</xdr:col>
      <xdr:colOff>3175</xdr:colOff>
      <xdr:row>78</xdr:row>
      <xdr:rowOff>118720</xdr:rowOff>
    </xdr:to>
    <xdr:sp macro="" textlink="">
      <xdr:nvSpPr>
        <xdr:cNvPr id="188" name="フローチャート : 判断 187"/>
        <xdr:cNvSpPr/>
      </xdr:nvSpPr>
      <xdr:spPr>
        <a:xfrm>
          <a:off x="1968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135247</xdr:rowOff>
    </xdr:from>
    <xdr:ext cx="469744" cy="259045"/>
    <xdr:sp macro="" textlink="">
      <xdr:nvSpPr>
        <xdr:cNvPr id="189" name="テキスト ボックス 188"/>
        <xdr:cNvSpPr txBox="1"/>
      </xdr:nvSpPr>
      <xdr:spPr>
        <a:xfrm>
          <a:off x="1784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11471</xdr:rowOff>
    </xdr:from>
    <xdr:to>
      <xdr:col>1</xdr:col>
      <xdr:colOff>485775</xdr:colOff>
      <xdr:row>78</xdr:row>
      <xdr:rowOff>113071</xdr:rowOff>
    </xdr:to>
    <xdr:sp macro="" textlink="">
      <xdr:nvSpPr>
        <xdr:cNvPr id="190" name="フローチャート : 判断 189"/>
        <xdr:cNvSpPr/>
      </xdr:nvSpPr>
      <xdr:spPr>
        <a:xfrm>
          <a:off x="1079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129598</xdr:rowOff>
    </xdr:from>
    <xdr:ext cx="469744" cy="259045"/>
    <xdr:sp macro="" textlink="">
      <xdr:nvSpPr>
        <xdr:cNvPr id="191" name="テキスト ボックス 190"/>
        <xdr:cNvSpPr txBox="1"/>
      </xdr:nvSpPr>
      <xdr:spPr>
        <a:xfrm>
          <a:off x="895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44585</xdr:rowOff>
    </xdr:from>
    <xdr:to>
      <xdr:col>6</xdr:col>
      <xdr:colOff>561975</xdr:colOff>
      <xdr:row>78</xdr:row>
      <xdr:rowOff>146185</xdr:rowOff>
    </xdr:to>
    <xdr:sp macro="" textlink="">
      <xdr:nvSpPr>
        <xdr:cNvPr id="197" name="円/楕円 196"/>
        <xdr:cNvSpPr/>
      </xdr:nvSpPr>
      <xdr:spPr>
        <a:xfrm>
          <a:off x="4584700" y="134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23012</xdr:rowOff>
    </xdr:from>
    <xdr:ext cx="469744" cy="259045"/>
    <xdr:sp macro="" textlink="">
      <xdr:nvSpPr>
        <xdr:cNvPr id="198" name="維持補修費該当値テキスト"/>
        <xdr:cNvSpPr txBox="1"/>
      </xdr:nvSpPr>
      <xdr:spPr>
        <a:xfrm>
          <a:off x="4686300" y="133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41416</xdr:rowOff>
    </xdr:from>
    <xdr:to>
      <xdr:col>5</xdr:col>
      <xdr:colOff>409575</xdr:colOff>
      <xdr:row>78</xdr:row>
      <xdr:rowOff>143016</xdr:rowOff>
    </xdr:to>
    <xdr:sp macro="" textlink="">
      <xdr:nvSpPr>
        <xdr:cNvPr id="199" name="円/楕円 198"/>
        <xdr:cNvSpPr/>
      </xdr:nvSpPr>
      <xdr:spPr>
        <a:xfrm>
          <a:off x="3746500" y="134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134143</xdr:rowOff>
    </xdr:from>
    <xdr:ext cx="469744" cy="259045"/>
    <xdr:sp macro="" textlink="">
      <xdr:nvSpPr>
        <xdr:cNvPr id="200" name="テキスト ボックス 199"/>
        <xdr:cNvSpPr txBox="1"/>
      </xdr:nvSpPr>
      <xdr:spPr>
        <a:xfrm>
          <a:off x="3562427" y="1350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26426</xdr:rowOff>
    </xdr:from>
    <xdr:to>
      <xdr:col>4</xdr:col>
      <xdr:colOff>206375</xdr:colOff>
      <xdr:row>78</xdr:row>
      <xdr:rowOff>128026</xdr:rowOff>
    </xdr:to>
    <xdr:sp macro="" textlink="">
      <xdr:nvSpPr>
        <xdr:cNvPr id="201" name="円/楕円 200"/>
        <xdr:cNvSpPr/>
      </xdr:nvSpPr>
      <xdr:spPr>
        <a:xfrm>
          <a:off x="2857500" y="1339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119153</xdr:rowOff>
    </xdr:from>
    <xdr:ext cx="469744" cy="259045"/>
    <xdr:sp macro="" textlink="">
      <xdr:nvSpPr>
        <xdr:cNvPr id="202" name="テキスト ボックス 201"/>
        <xdr:cNvSpPr txBox="1"/>
      </xdr:nvSpPr>
      <xdr:spPr>
        <a:xfrm>
          <a:off x="2673427" y="1349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50104</xdr:rowOff>
    </xdr:from>
    <xdr:to>
      <xdr:col>3</xdr:col>
      <xdr:colOff>3175</xdr:colOff>
      <xdr:row>78</xdr:row>
      <xdr:rowOff>151704</xdr:rowOff>
    </xdr:to>
    <xdr:sp macro="" textlink="">
      <xdr:nvSpPr>
        <xdr:cNvPr id="203" name="円/楕円 202"/>
        <xdr:cNvSpPr/>
      </xdr:nvSpPr>
      <xdr:spPr>
        <a:xfrm>
          <a:off x="1968500" y="134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142831</xdr:rowOff>
    </xdr:from>
    <xdr:ext cx="469744" cy="259045"/>
    <xdr:sp macro="" textlink="">
      <xdr:nvSpPr>
        <xdr:cNvPr id="204" name="テキスト ボックス 203"/>
        <xdr:cNvSpPr txBox="1"/>
      </xdr:nvSpPr>
      <xdr:spPr>
        <a:xfrm>
          <a:off x="1784427" y="135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42004</xdr:rowOff>
    </xdr:from>
    <xdr:to>
      <xdr:col>1</xdr:col>
      <xdr:colOff>485775</xdr:colOff>
      <xdr:row>78</xdr:row>
      <xdr:rowOff>143604</xdr:rowOff>
    </xdr:to>
    <xdr:sp macro="" textlink="">
      <xdr:nvSpPr>
        <xdr:cNvPr id="205" name="円/楕円 204"/>
        <xdr:cNvSpPr/>
      </xdr:nvSpPr>
      <xdr:spPr>
        <a:xfrm>
          <a:off x="1079500" y="1341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134731</xdr:rowOff>
    </xdr:from>
    <xdr:ext cx="469744" cy="259045"/>
    <xdr:sp macro="" textlink="">
      <xdr:nvSpPr>
        <xdr:cNvPr id="206" name="テキスト ボックス 205"/>
        <xdr:cNvSpPr txBox="1"/>
      </xdr:nvSpPr>
      <xdr:spPr>
        <a:xfrm>
          <a:off x="895427" y="135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110846</xdr:rowOff>
    </xdr:from>
    <xdr:to>
      <xdr:col>6</xdr:col>
      <xdr:colOff>511175</xdr:colOff>
      <xdr:row>97</xdr:row>
      <xdr:rowOff>9855</xdr:rowOff>
    </xdr:to>
    <xdr:cxnSp macro="">
      <xdr:nvCxnSpPr>
        <xdr:cNvPr id="236" name="直線コネクタ 235"/>
        <xdr:cNvCxnSpPr/>
      </xdr:nvCxnSpPr>
      <xdr:spPr>
        <a:xfrm flipV="1">
          <a:off x="3797300" y="16570046"/>
          <a:ext cx="838200" cy="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9855</xdr:rowOff>
    </xdr:from>
    <xdr:to>
      <xdr:col>5</xdr:col>
      <xdr:colOff>358775</xdr:colOff>
      <xdr:row>97</xdr:row>
      <xdr:rowOff>45999</xdr:rowOff>
    </xdr:to>
    <xdr:cxnSp macro="">
      <xdr:nvCxnSpPr>
        <xdr:cNvPr id="239" name="直線コネクタ 238"/>
        <xdr:cNvCxnSpPr/>
      </xdr:nvCxnSpPr>
      <xdr:spPr>
        <a:xfrm flipV="1">
          <a:off x="2908300" y="16640505"/>
          <a:ext cx="889000" cy="3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33820</xdr:rowOff>
    </xdr:from>
    <xdr:to>
      <xdr:col>5</xdr:col>
      <xdr:colOff>409575</xdr:colOff>
      <xdr:row>97</xdr:row>
      <xdr:rowOff>135420</xdr:rowOff>
    </xdr:to>
    <xdr:sp macro="" textlink="">
      <xdr:nvSpPr>
        <xdr:cNvPr id="240" name="フローチャート : 判断 239"/>
        <xdr:cNvSpPr/>
      </xdr:nvSpPr>
      <xdr:spPr>
        <a:xfrm>
          <a:off x="3746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126547</xdr:rowOff>
    </xdr:from>
    <xdr:ext cx="534377" cy="259045"/>
    <xdr:sp macro="" textlink="">
      <xdr:nvSpPr>
        <xdr:cNvPr id="241" name="テキスト ボックス 240"/>
        <xdr:cNvSpPr txBox="1"/>
      </xdr:nvSpPr>
      <xdr:spPr>
        <a:xfrm>
          <a:off x="3530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45999</xdr:rowOff>
    </xdr:from>
    <xdr:to>
      <xdr:col>4</xdr:col>
      <xdr:colOff>155575</xdr:colOff>
      <xdr:row>98</xdr:row>
      <xdr:rowOff>71489</xdr:rowOff>
    </xdr:to>
    <xdr:cxnSp macro="">
      <xdr:nvCxnSpPr>
        <xdr:cNvPr id="242" name="直線コネクタ 241"/>
        <xdr:cNvCxnSpPr/>
      </xdr:nvCxnSpPr>
      <xdr:spPr>
        <a:xfrm flipV="1">
          <a:off x="2019300" y="16676649"/>
          <a:ext cx="889000" cy="19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129997</xdr:rowOff>
    </xdr:from>
    <xdr:to>
      <xdr:col>4</xdr:col>
      <xdr:colOff>206375</xdr:colOff>
      <xdr:row>98</xdr:row>
      <xdr:rowOff>60147</xdr:rowOff>
    </xdr:to>
    <xdr:sp macro="" textlink="">
      <xdr:nvSpPr>
        <xdr:cNvPr id="243" name="フローチャート : 判断 242"/>
        <xdr:cNvSpPr/>
      </xdr:nvSpPr>
      <xdr:spPr>
        <a:xfrm>
          <a:off x="2857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51274</xdr:rowOff>
    </xdr:from>
    <xdr:ext cx="534377" cy="259045"/>
    <xdr:sp macro="" textlink="">
      <xdr:nvSpPr>
        <xdr:cNvPr id="244" name="テキスト ボックス 243"/>
        <xdr:cNvSpPr txBox="1"/>
      </xdr:nvSpPr>
      <xdr:spPr>
        <a:xfrm>
          <a:off x="2641111" y="168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71489</xdr:rowOff>
    </xdr:from>
    <xdr:to>
      <xdr:col>2</xdr:col>
      <xdr:colOff>638175</xdr:colOff>
      <xdr:row>98</xdr:row>
      <xdr:rowOff>83465</xdr:rowOff>
    </xdr:to>
    <xdr:cxnSp macro="">
      <xdr:nvCxnSpPr>
        <xdr:cNvPr id="245" name="直線コネクタ 244"/>
        <xdr:cNvCxnSpPr/>
      </xdr:nvCxnSpPr>
      <xdr:spPr>
        <a:xfrm flipV="1">
          <a:off x="1130300" y="16873589"/>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33274</xdr:rowOff>
    </xdr:from>
    <xdr:to>
      <xdr:col>3</xdr:col>
      <xdr:colOff>3175</xdr:colOff>
      <xdr:row>98</xdr:row>
      <xdr:rowOff>134874</xdr:rowOff>
    </xdr:to>
    <xdr:sp macro="" textlink="">
      <xdr:nvSpPr>
        <xdr:cNvPr id="246" name="フローチャート : 判断 245"/>
        <xdr:cNvSpPr/>
      </xdr:nvSpPr>
      <xdr:spPr>
        <a:xfrm>
          <a:off x="1968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126001</xdr:rowOff>
    </xdr:from>
    <xdr:ext cx="534377" cy="259045"/>
    <xdr:sp macro="" textlink="">
      <xdr:nvSpPr>
        <xdr:cNvPr id="247" name="テキスト ボックス 246"/>
        <xdr:cNvSpPr txBox="1"/>
      </xdr:nvSpPr>
      <xdr:spPr>
        <a:xfrm>
          <a:off x="1752111" y="169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51194</xdr:rowOff>
    </xdr:from>
    <xdr:to>
      <xdr:col>1</xdr:col>
      <xdr:colOff>485775</xdr:colOff>
      <xdr:row>98</xdr:row>
      <xdr:rowOff>152794</xdr:rowOff>
    </xdr:to>
    <xdr:sp macro="" textlink="">
      <xdr:nvSpPr>
        <xdr:cNvPr id="248" name="フローチャート : 判断 247"/>
        <xdr:cNvSpPr/>
      </xdr:nvSpPr>
      <xdr:spPr>
        <a:xfrm>
          <a:off x="1079500" y="1685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143921</xdr:rowOff>
    </xdr:from>
    <xdr:ext cx="534377" cy="259045"/>
    <xdr:sp macro="" textlink="">
      <xdr:nvSpPr>
        <xdr:cNvPr id="249" name="テキスト ボックス 248"/>
        <xdr:cNvSpPr txBox="1"/>
      </xdr:nvSpPr>
      <xdr:spPr>
        <a:xfrm>
          <a:off x="863111" y="1694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60046</xdr:rowOff>
    </xdr:from>
    <xdr:to>
      <xdr:col>6</xdr:col>
      <xdr:colOff>561975</xdr:colOff>
      <xdr:row>96</xdr:row>
      <xdr:rowOff>161646</xdr:rowOff>
    </xdr:to>
    <xdr:sp macro="" textlink="">
      <xdr:nvSpPr>
        <xdr:cNvPr id="255" name="円/楕円 254"/>
        <xdr:cNvSpPr/>
      </xdr:nvSpPr>
      <xdr:spPr>
        <a:xfrm>
          <a:off x="4584700" y="165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38473</xdr:rowOff>
    </xdr:from>
    <xdr:ext cx="534377" cy="259045"/>
    <xdr:sp macro="" textlink="">
      <xdr:nvSpPr>
        <xdr:cNvPr id="256" name="扶助費該当値テキスト"/>
        <xdr:cNvSpPr txBox="1"/>
      </xdr:nvSpPr>
      <xdr:spPr>
        <a:xfrm>
          <a:off x="4686300" y="1649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95,272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130505</xdr:rowOff>
    </xdr:from>
    <xdr:to>
      <xdr:col>5</xdr:col>
      <xdr:colOff>409575</xdr:colOff>
      <xdr:row>97</xdr:row>
      <xdr:rowOff>60655</xdr:rowOff>
    </xdr:to>
    <xdr:sp macro="" textlink="">
      <xdr:nvSpPr>
        <xdr:cNvPr id="257" name="円/楕円 256"/>
        <xdr:cNvSpPr/>
      </xdr:nvSpPr>
      <xdr:spPr>
        <a:xfrm>
          <a:off x="3746500" y="165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77182</xdr:rowOff>
    </xdr:from>
    <xdr:ext cx="534377" cy="259045"/>
    <xdr:sp macro="" textlink="">
      <xdr:nvSpPr>
        <xdr:cNvPr id="258" name="テキスト ボックス 257"/>
        <xdr:cNvSpPr txBox="1"/>
      </xdr:nvSpPr>
      <xdr:spPr>
        <a:xfrm>
          <a:off x="3530111" y="1636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89,724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166649</xdr:rowOff>
    </xdr:from>
    <xdr:to>
      <xdr:col>4</xdr:col>
      <xdr:colOff>206375</xdr:colOff>
      <xdr:row>97</xdr:row>
      <xdr:rowOff>96799</xdr:rowOff>
    </xdr:to>
    <xdr:sp macro="" textlink="">
      <xdr:nvSpPr>
        <xdr:cNvPr id="259" name="円/楕円 258"/>
        <xdr:cNvSpPr/>
      </xdr:nvSpPr>
      <xdr:spPr>
        <a:xfrm>
          <a:off x="2857500" y="166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113326</xdr:rowOff>
    </xdr:from>
    <xdr:ext cx="534377" cy="259045"/>
    <xdr:sp macro="" textlink="">
      <xdr:nvSpPr>
        <xdr:cNvPr id="260" name="テキスト ボックス 259"/>
        <xdr:cNvSpPr txBox="1"/>
      </xdr:nvSpPr>
      <xdr:spPr>
        <a:xfrm>
          <a:off x="2641111" y="164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86,878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20689</xdr:rowOff>
    </xdr:from>
    <xdr:to>
      <xdr:col>3</xdr:col>
      <xdr:colOff>3175</xdr:colOff>
      <xdr:row>98</xdr:row>
      <xdr:rowOff>122289</xdr:rowOff>
    </xdr:to>
    <xdr:sp macro="" textlink="">
      <xdr:nvSpPr>
        <xdr:cNvPr id="261" name="円/楕円 260"/>
        <xdr:cNvSpPr/>
      </xdr:nvSpPr>
      <xdr:spPr>
        <a:xfrm>
          <a:off x="1968500" y="168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138816</xdr:rowOff>
    </xdr:from>
    <xdr:ext cx="534377" cy="259045"/>
    <xdr:sp macro="" textlink="">
      <xdr:nvSpPr>
        <xdr:cNvPr id="262" name="テキスト ボックス 261"/>
        <xdr:cNvSpPr txBox="1"/>
      </xdr:nvSpPr>
      <xdr:spPr>
        <a:xfrm>
          <a:off x="1752111" y="1659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71,371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32665</xdr:rowOff>
    </xdr:from>
    <xdr:to>
      <xdr:col>1</xdr:col>
      <xdr:colOff>485775</xdr:colOff>
      <xdr:row>98</xdr:row>
      <xdr:rowOff>134265</xdr:rowOff>
    </xdr:to>
    <xdr:sp macro="" textlink="">
      <xdr:nvSpPr>
        <xdr:cNvPr id="263" name="円/楕円 262"/>
        <xdr:cNvSpPr/>
      </xdr:nvSpPr>
      <xdr:spPr>
        <a:xfrm>
          <a:off x="1079500" y="1683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150792</xdr:rowOff>
    </xdr:from>
    <xdr:ext cx="534377" cy="259045"/>
    <xdr:sp macro="" textlink="">
      <xdr:nvSpPr>
        <xdr:cNvPr id="264" name="テキスト ボックス 263"/>
        <xdr:cNvSpPr txBox="1"/>
      </xdr:nvSpPr>
      <xdr:spPr>
        <a:xfrm>
          <a:off x="863111" y="166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52765</xdr:rowOff>
    </xdr:from>
    <xdr:to>
      <xdr:col>15</xdr:col>
      <xdr:colOff>180975</xdr:colOff>
      <xdr:row>34</xdr:row>
      <xdr:rowOff>79921</xdr:rowOff>
    </xdr:to>
    <xdr:cxnSp macro="">
      <xdr:nvCxnSpPr>
        <xdr:cNvPr id="297" name="直線コネクタ 296"/>
        <xdr:cNvCxnSpPr/>
      </xdr:nvCxnSpPr>
      <xdr:spPr>
        <a:xfrm flipV="1">
          <a:off x="9639300" y="5882065"/>
          <a:ext cx="838200" cy="2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79921</xdr:rowOff>
    </xdr:from>
    <xdr:to>
      <xdr:col>14</xdr:col>
      <xdr:colOff>28575</xdr:colOff>
      <xdr:row>34</xdr:row>
      <xdr:rowOff>109820</xdr:rowOff>
    </xdr:to>
    <xdr:cxnSp macro="">
      <xdr:nvCxnSpPr>
        <xdr:cNvPr id="300" name="直線コネクタ 299"/>
        <xdr:cNvCxnSpPr/>
      </xdr:nvCxnSpPr>
      <xdr:spPr>
        <a:xfrm flipV="1">
          <a:off x="8750300" y="5909221"/>
          <a:ext cx="889000" cy="2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142392</xdr:rowOff>
    </xdr:from>
    <xdr:to>
      <xdr:col>14</xdr:col>
      <xdr:colOff>79375</xdr:colOff>
      <xdr:row>36</xdr:row>
      <xdr:rowOff>72542</xdr:rowOff>
    </xdr:to>
    <xdr:sp macro="" textlink="">
      <xdr:nvSpPr>
        <xdr:cNvPr id="301" name="フローチャート : 判断 300"/>
        <xdr:cNvSpPr/>
      </xdr:nvSpPr>
      <xdr:spPr>
        <a:xfrm>
          <a:off x="9588500" y="61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63669</xdr:rowOff>
    </xdr:from>
    <xdr:ext cx="534377" cy="259045"/>
    <xdr:sp macro="" textlink="">
      <xdr:nvSpPr>
        <xdr:cNvPr id="302" name="テキスト ボックス 301"/>
        <xdr:cNvSpPr txBox="1"/>
      </xdr:nvSpPr>
      <xdr:spPr>
        <a:xfrm>
          <a:off x="9372111" y="623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19333</xdr:rowOff>
    </xdr:from>
    <xdr:to>
      <xdr:col>12</xdr:col>
      <xdr:colOff>511175</xdr:colOff>
      <xdr:row>34</xdr:row>
      <xdr:rowOff>109820</xdr:rowOff>
    </xdr:to>
    <xdr:cxnSp macro="">
      <xdr:nvCxnSpPr>
        <xdr:cNvPr id="303" name="直線コネクタ 302"/>
        <xdr:cNvCxnSpPr/>
      </xdr:nvCxnSpPr>
      <xdr:spPr>
        <a:xfrm>
          <a:off x="7861300" y="584863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42580</xdr:rowOff>
    </xdr:from>
    <xdr:to>
      <xdr:col>12</xdr:col>
      <xdr:colOff>561975</xdr:colOff>
      <xdr:row>36</xdr:row>
      <xdr:rowOff>144180</xdr:rowOff>
    </xdr:to>
    <xdr:sp macro="" textlink="">
      <xdr:nvSpPr>
        <xdr:cNvPr id="304" name="フローチャート : 判断 303"/>
        <xdr:cNvSpPr/>
      </xdr:nvSpPr>
      <xdr:spPr>
        <a:xfrm>
          <a:off x="8699500" y="62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135307</xdr:rowOff>
    </xdr:from>
    <xdr:ext cx="534377" cy="259045"/>
    <xdr:sp macro="" textlink="">
      <xdr:nvSpPr>
        <xdr:cNvPr id="305" name="テキスト ボックス 304"/>
        <xdr:cNvSpPr txBox="1"/>
      </xdr:nvSpPr>
      <xdr:spPr>
        <a:xfrm>
          <a:off x="8483111" y="630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19333</xdr:rowOff>
    </xdr:from>
    <xdr:to>
      <xdr:col>11</xdr:col>
      <xdr:colOff>307975</xdr:colOff>
      <xdr:row>34</xdr:row>
      <xdr:rowOff>84903</xdr:rowOff>
    </xdr:to>
    <xdr:cxnSp macro="">
      <xdr:nvCxnSpPr>
        <xdr:cNvPr id="306" name="直線コネクタ 305"/>
        <xdr:cNvCxnSpPr/>
      </xdr:nvCxnSpPr>
      <xdr:spPr>
        <a:xfrm flipV="1">
          <a:off x="6972300" y="5848633"/>
          <a:ext cx="889000" cy="6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50228</xdr:rowOff>
    </xdr:from>
    <xdr:to>
      <xdr:col>11</xdr:col>
      <xdr:colOff>358775</xdr:colOff>
      <xdr:row>36</xdr:row>
      <xdr:rowOff>151828</xdr:rowOff>
    </xdr:to>
    <xdr:sp macro="" textlink="">
      <xdr:nvSpPr>
        <xdr:cNvPr id="307" name="フローチャート : 判断 306"/>
        <xdr:cNvSpPr/>
      </xdr:nvSpPr>
      <xdr:spPr>
        <a:xfrm>
          <a:off x="7810500" y="62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142955</xdr:rowOff>
    </xdr:from>
    <xdr:ext cx="534377" cy="259045"/>
    <xdr:sp macro="" textlink="">
      <xdr:nvSpPr>
        <xdr:cNvPr id="308" name="テキスト ボックス 307"/>
        <xdr:cNvSpPr txBox="1"/>
      </xdr:nvSpPr>
      <xdr:spPr>
        <a:xfrm>
          <a:off x="7594111" y="63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79089</xdr:rowOff>
    </xdr:from>
    <xdr:to>
      <xdr:col>10</xdr:col>
      <xdr:colOff>155575</xdr:colOff>
      <xdr:row>37</xdr:row>
      <xdr:rowOff>9239</xdr:rowOff>
    </xdr:to>
    <xdr:sp macro="" textlink="">
      <xdr:nvSpPr>
        <xdr:cNvPr id="309" name="フローチャート : 判断 308"/>
        <xdr:cNvSpPr/>
      </xdr:nvSpPr>
      <xdr:spPr>
        <a:xfrm>
          <a:off x="6921500" y="625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366</xdr:rowOff>
    </xdr:from>
    <xdr:ext cx="534377" cy="259045"/>
    <xdr:sp macro="" textlink="">
      <xdr:nvSpPr>
        <xdr:cNvPr id="310" name="テキスト ボックス 309"/>
        <xdr:cNvSpPr txBox="1"/>
      </xdr:nvSpPr>
      <xdr:spPr>
        <a:xfrm>
          <a:off x="6705111" y="634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1965</xdr:rowOff>
    </xdr:from>
    <xdr:to>
      <xdr:col>15</xdr:col>
      <xdr:colOff>231775</xdr:colOff>
      <xdr:row>34</xdr:row>
      <xdr:rowOff>103565</xdr:rowOff>
    </xdr:to>
    <xdr:sp macro="" textlink="">
      <xdr:nvSpPr>
        <xdr:cNvPr id="316" name="円/楕円 315"/>
        <xdr:cNvSpPr/>
      </xdr:nvSpPr>
      <xdr:spPr>
        <a:xfrm>
          <a:off x="10426700" y="58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24842</xdr:rowOff>
    </xdr:from>
    <xdr:ext cx="534377" cy="259045"/>
    <xdr:sp macro="" textlink="">
      <xdr:nvSpPr>
        <xdr:cNvPr id="317" name="補助費等該当値テキスト"/>
        <xdr:cNvSpPr txBox="1"/>
      </xdr:nvSpPr>
      <xdr:spPr>
        <a:xfrm>
          <a:off x="10528300" y="568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99,127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29121</xdr:rowOff>
    </xdr:from>
    <xdr:to>
      <xdr:col>14</xdr:col>
      <xdr:colOff>79375</xdr:colOff>
      <xdr:row>34</xdr:row>
      <xdr:rowOff>130721</xdr:rowOff>
    </xdr:to>
    <xdr:sp macro="" textlink="">
      <xdr:nvSpPr>
        <xdr:cNvPr id="318" name="円/楕円 317"/>
        <xdr:cNvSpPr/>
      </xdr:nvSpPr>
      <xdr:spPr>
        <a:xfrm>
          <a:off x="9588500" y="58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147248</xdr:rowOff>
    </xdr:from>
    <xdr:ext cx="534377" cy="259045"/>
    <xdr:sp macro="" textlink="">
      <xdr:nvSpPr>
        <xdr:cNvPr id="319" name="テキスト ボックス 318"/>
        <xdr:cNvSpPr txBox="1"/>
      </xdr:nvSpPr>
      <xdr:spPr>
        <a:xfrm>
          <a:off x="9372111" y="563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96,276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59020</xdr:rowOff>
    </xdr:from>
    <xdr:to>
      <xdr:col>12</xdr:col>
      <xdr:colOff>561975</xdr:colOff>
      <xdr:row>34</xdr:row>
      <xdr:rowOff>160620</xdr:rowOff>
    </xdr:to>
    <xdr:sp macro="" textlink="">
      <xdr:nvSpPr>
        <xdr:cNvPr id="320" name="円/楕円 319"/>
        <xdr:cNvSpPr/>
      </xdr:nvSpPr>
      <xdr:spPr>
        <a:xfrm>
          <a:off x="8699500" y="588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5697</xdr:rowOff>
    </xdr:from>
    <xdr:ext cx="534377" cy="259045"/>
    <xdr:sp macro="" textlink="">
      <xdr:nvSpPr>
        <xdr:cNvPr id="321" name="テキスト ボックス 320"/>
        <xdr:cNvSpPr txBox="1"/>
      </xdr:nvSpPr>
      <xdr:spPr>
        <a:xfrm>
          <a:off x="8483111" y="566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93,137</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139983</xdr:rowOff>
    </xdr:from>
    <xdr:to>
      <xdr:col>11</xdr:col>
      <xdr:colOff>358775</xdr:colOff>
      <xdr:row>34</xdr:row>
      <xdr:rowOff>70133</xdr:rowOff>
    </xdr:to>
    <xdr:sp macro="" textlink="">
      <xdr:nvSpPr>
        <xdr:cNvPr id="322" name="円/楕円 321"/>
        <xdr:cNvSpPr/>
      </xdr:nvSpPr>
      <xdr:spPr>
        <a:xfrm>
          <a:off x="7810500" y="579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86660</xdr:rowOff>
    </xdr:from>
    <xdr:ext cx="599010" cy="259045"/>
    <xdr:sp macro="" textlink="">
      <xdr:nvSpPr>
        <xdr:cNvPr id="323" name="テキスト ボックス 322"/>
        <xdr:cNvSpPr txBox="1"/>
      </xdr:nvSpPr>
      <xdr:spPr>
        <a:xfrm>
          <a:off x="7561794" y="557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102,637</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34103</xdr:rowOff>
    </xdr:from>
    <xdr:to>
      <xdr:col>10</xdr:col>
      <xdr:colOff>155575</xdr:colOff>
      <xdr:row>34</xdr:row>
      <xdr:rowOff>135703</xdr:rowOff>
    </xdr:to>
    <xdr:sp macro="" textlink="">
      <xdr:nvSpPr>
        <xdr:cNvPr id="324" name="円/楕円 323"/>
        <xdr:cNvSpPr/>
      </xdr:nvSpPr>
      <xdr:spPr>
        <a:xfrm>
          <a:off x="6921500" y="586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152230</xdr:rowOff>
    </xdr:from>
    <xdr:ext cx="534377" cy="259045"/>
    <xdr:sp macro="" textlink="">
      <xdr:nvSpPr>
        <xdr:cNvPr id="325" name="テキスト ボックス 324"/>
        <xdr:cNvSpPr txBox="1"/>
      </xdr:nvSpPr>
      <xdr:spPr>
        <a:xfrm>
          <a:off x="6705111" y="563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55076</xdr:rowOff>
    </xdr:from>
    <xdr:to>
      <xdr:col>15</xdr:col>
      <xdr:colOff>180975</xdr:colOff>
      <xdr:row>56</xdr:row>
      <xdr:rowOff>140756</xdr:rowOff>
    </xdr:to>
    <xdr:cxnSp macro="">
      <xdr:nvCxnSpPr>
        <xdr:cNvPr id="352" name="直線コネクタ 351"/>
        <xdr:cNvCxnSpPr/>
      </xdr:nvCxnSpPr>
      <xdr:spPr>
        <a:xfrm>
          <a:off x="9639300" y="9484826"/>
          <a:ext cx="838200" cy="25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55076</xdr:rowOff>
    </xdr:from>
    <xdr:to>
      <xdr:col>14</xdr:col>
      <xdr:colOff>28575</xdr:colOff>
      <xdr:row>55</xdr:row>
      <xdr:rowOff>126116</xdr:rowOff>
    </xdr:to>
    <xdr:cxnSp macro="">
      <xdr:nvCxnSpPr>
        <xdr:cNvPr id="355" name="直線コネクタ 354"/>
        <xdr:cNvCxnSpPr/>
      </xdr:nvCxnSpPr>
      <xdr:spPr>
        <a:xfrm flipV="1">
          <a:off x="8750300" y="9484826"/>
          <a:ext cx="889000" cy="7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29583</xdr:rowOff>
    </xdr:from>
    <xdr:to>
      <xdr:col>14</xdr:col>
      <xdr:colOff>79375</xdr:colOff>
      <xdr:row>56</xdr:row>
      <xdr:rowOff>131183</xdr:rowOff>
    </xdr:to>
    <xdr:sp macro="" textlink="">
      <xdr:nvSpPr>
        <xdr:cNvPr id="356" name="フローチャート : 判断 355"/>
        <xdr:cNvSpPr/>
      </xdr:nvSpPr>
      <xdr:spPr>
        <a:xfrm>
          <a:off x="9588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122310</xdr:rowOff>
    </xdr:from>
    <xdr:ext cx="534377" cy="259045"/>
    <xdr:sp macro="" textlink="">
      <xdr:nvSpPr>
        <xdr:cNvPr id="357" name="テキスト ボックス 356"/>
        <xdr:cNvSpPr txBox="1"/>
      </xdr:nvSpPr>
      <xdr:spPr>
        <a:xfrm>
          <a:off x="9372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126116</xdr:rowOff>
    </xdr:from>
    <xdr:to>
      <xdr:col>12</xdr:col>
      <xdr:colOff>511175</xdr:colOff>
      <xdr:row>56</xdr:row>
      <xdr:rowOff>109744</xdr:rowOff>
    </xdr:to>
    <xdr:cxnSp macro="">
      <xdr:nvCxnSpPr>
        <xdr:cNvPr id="358" name="直線コネクタ 357"/>
        <xdr:cNvCxnSpPr/>
      </xdr:nvCxnSpPr>
      <xdr:spPr>
        <a:xfrm flipV="1">
          <a:off x="7861300" y="9555866"/>
          <a:ext cx="889000" cy="15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49475</xdr:rowOff>
    </xdr:from>
    <xdr:to>
      <xdr:col>12</xdr:col>
      <xdr:colOff>561975</xdr:colOff>
      <xdr:row>56</xdr:row>
      <xdr:rowOff>151075</xdr:rowOff>
    </xdr:to>
    <xdr:sp macro="" textlink="">
      <xdr:nvSpPr>
        <xdr:cNvPr id="359" name="フローチャート : 判断 358"/>
        <xdr:cNvSpPr/>
      </xdr:nvSpPr>
      <xdr:spPr>
        <a:xfrm>
          <a:off x="8699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142202</xdr:rowOff>
    </xdr:from>
    <xdr:ext cx="534377" cy="259045"/>
    <xdr:sp macro="" textlink="">
      <xdr:nvSpPr>
        <xdr:cNvPr id="360" name="テキスト ボックス 359"/>
        <xdr:cNvSpPr txBox="1"/>
      </xdr:nvSpPr>
      <xdr:spPr>
        <a:xfrm>
          <a:off x="8483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109744</xdr:rowOff>
    </xdr:from>
    <xdr:to>
      <xdr:col>11</xdr:col>
      <xdr:colOff>307975</xdr:colOff>
      <xdr:row>57</xdr:row>
      <xdr:rowOff>11281</xdr:rowOff>
    </xdr:to>
    <xdr:cxnSp macro="">
      <xdr:nvCxnSpPr>
        <xdr:cNvPr id="361" name="直線コネクタ 360"/>
        <xdr:cNvCxnSpPr/>
      </xdr:nvCxnSpPr>
      <xdr:spPr>
        <a:xfrm flipV="1">
          <a:off x="6972300" y="9710944"/>
          <a:ext cx="889000" cy="7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45973</xdr:rowOff>
    </xdr:from>
    <xdr:to>
      <xdr:col>11</xdr:col>
      <xdr:colOff>358775</xdr:colOff>
      <xdr:row>56</xdr:row>
      <xdr:rowOff>147573</xdr:rowOff>
    </xdr:to>
    <xdr:sp macro="" textlink="">
      <xdr:nvSpPr>
        <xdr:cNvPr id="362" name="フローチャート : 判断 361"/>
        <xdr:cNvSpPr/>
      </xdr:nvSpPr>
      <xdr:spPr>
        <a:xfrm>
          <a:off x="7810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164100</xdr:rowOff>
    </xdr:from>
    <xdr:ext cx="534377" cy="259045"/>
    <xdr:sp macro="" textlink="">
      <xdr:nvSpPr>
        <xdr:cNvPr id="363" name="テキスト ボックス 362"/>
        <xdr:cNvSpPr txBox="1"/>
      </xdr:nvSpPr>
      <xdr:spPr>
        <a:xfrm>
          <a:off x="7594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109524</xdr:rowOff>
    </xdr:from>
    <xdr:to>
      <xdr:col>10</xdr:col>
      <xdr:colOff>155575</xdr:colOff>
      <xdr:row>57</xdr:row>
      <xdr:rowOff>39674</xdr:rowOff>
    </xdr:to>
    <xdr:sp macro="" textlink="">
      <xdr:nvSpPr>
        <xdr:cNvPr id="364" name="フローチャート : 判断 363"/>
        <xdr:cNvSpPr/>
      </xdr:nvSpPr>
      <xdr:spPr>
        <a:xfrm>
          <a:off x="6921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56201</xdr:rowOff>
    </xdr:from>
    <xdr:ext cx="534377" cy="259045"/>
    <xdr:sp macro="" textlink="">
      <xdr:nvSpPr>
        <xdr:cNvPr id="365" name="テキスト ボックス 364"/>
        <xdr:cNvSpPr txBox="1"/>
      </xdr:nvSpPr>
      <xdr:spPr>
        <a:xfrm>
          <a:off x="6705111" y="94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89956</xdr:rowOff>
    </xdr:from>
    <xdr:to>
      <xdr:col>15</xdr:col>
      <xdr:colOff>231775</xdr:colOff>
      <xdr:row>57</xdr:row>
      <xdr:rowOff>20106</xdr:rowOff>
    </xdr:to>
    <xdr:sp macro="" textlink="">
      <xdr:nvSpPr>
        <xdr:cNvPr id="371" name="円/楕円 370"/>
        <xdr:cNvSpPr/>
      </xdr:nvSpPr>
      <xdr:spPr>
        <a:xfrm>
          <a:off x="10426700" y="969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68383</xdr:rowOff>
    </xdr:from>
    <xdr:ext cx="534377" cy="259045"/>
    <xdr:sp macro="" textlink="">
      <xdr:nvSpPr>
        <xdr:cNvPr id="372" name="普通建設事業費該当値テキスト"/>
        <xdr:cNvSpPr txBox="1"/>
      </xdr:nvSpPr>
      <xdr:spPr>
        <a:xfrm>
          <a:off x="10528300" y="96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74,769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4276</xdr:rowOff>
    </xdr:from>
    <xdr:to>
      <xdr:col>14</xdr:col>
      <xdr:colOff>79375</xdr:colOff>
      <xdr:row>55</xdr:row>
      <xdr:rowOff>105876</xdr:rowOff>
    </xdr:to>
    <xdr:sp macro="" textlink="">
      <xdr:nvSpPr>
        <xdr:cNvPr id="373" name="円/楕円 372"/>
        <xdr:cNvSpPr/>
      </xdr:nvSpPr>
      <xdr:spPr>
        <a:xfrm>
          <a:off x="9588500" y="943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122403</xdr:rowOff>
    </xdr:from>
    <xdr:ext cx="599010" cy="259045"/>
    <xdr:sp macro="" textlink="">
      <xdr:nvSpPr>
        <xdr:cNvPr id="374" name="テキスト ボックス 373"/>
        <xdr:cNvSpPr txBox="1"/>
      </xdr:nvSpPr>
      <xdr:spPr>
        <a:xfrm>
          <a:off x="9339794" y="920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131,009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75316</xdr:rowOff>
    </xdr:from>
    <xdr:to>
      <xdr:col>12</xdr:col>
      <xdr:colOff>561975</xdr:colOff>
      <xdr:row>56</xdr:row>
      <xdr:rowOff>5466</xdr:rowOff>
    </xdr:to>
    <xdr:sp macro="" textlink="">
      <xdr:nvSpPr>
        <xdr:cNvPr id="375" name="円/楕円 374"/>
        <xdr:cNvSpPr/>
      </xdr:nvSpPr>
      <xdr:spPr>
        <a:xfrm>
          <a:off x="8699500" y="950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21993</xdr:rowOff>
    </xdr:from>
    <xdr:ext cx="599010" cy="259045"/>
    <xdr:sp macro="" textlink="">
      <xdr:nvSpPr>
        <xdr:cNvPr id="376" name="テキスト ボックス 375"/>
        <xdr:cNvSpPr txBox="1"/>
      </xdr:nvSpPr>
      <xdr:spPr>
        <a:xfrm>
          <a:off x="8450794" y="928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115,471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58944</xdr:rowOff>
    </xdr:from>
    <xdr:to>
      <xdr:col>11</xdr:col>
      <xdr:colOff>358775</xdr:colOff>
      <xdr:row>56</xdr:row>
      <xdr:rowOff>160544</xdr:rowOff>
    </xdr:to>
    <xdr:sp macro="" textlink="">
      <xdr:nvSpPr>
        <xdr:cNvPr id="377" name="円/楕円 376"/>
        <xdr:cNvSpPr/>
      </xdr:nvSpPr>
      <xdr:spPr>
        <a:xfrm>
          <a:off x="7810500" y="96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151671</xdr:rowOff>
    </xdr:from>
    <xdr:ext cx="534377" cy="259045"/>
    <xdr:sp macro="" textlink="">
      <xdr:nvSpPr>
        <xdr:cNvPr id="378" name="テキスト ボックス 377"/>
        <xdr:cNvSpPr txBox="1"/>
      </xdr:nvSpPr>
      <xdr:spPr>
        <a:xfrm>
          <a:off x="7594111" y="975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81,552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131931</xdr:rowOff>
    </xdr:from>
    <xdr:to>
      <xdr:col>10</xdr:col>
      <xdr:colOff>155575</xdr:colOff>
      <xdr:row>57</xdr:row>
      <xdr:rowOff>62081</xdr:rowOff>
    </xdr:to>
    <xdr:sp macro="" textlink="">
      <xdr:nvSpPr>
        <xdr:cNvPr id="379" name="円/楕円 378"/>
        <xdr:cNvSpPr/>
      </xdr:nvSpPr>
      <xdr:spPr>
        <a:xfrm>
          <a:off x="6921500" y="973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53208</xdr:rowOff>
    </xdr:from>
    <xdr:ext cx="534377" cy="259045"/>
    <xdr:sp macro="" textlink="">
      <xdr:nvSpPr>
        <xdr:cNvPr id="380" name="テキスト ボックス 379"/>
        <xdr:cNvSpPr txBox="1"/>
      </xdr:nvSpPr>
      <xdr:spPr>
        <a:xfrm>
          <a:off x="6705111" y="982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144950</xdr:rowOff>
    </xdr:from>
    <xdr:to>
      <xdr:col>15</xdr:col>
      <xdr:colOff>180975</xdr:colOff>
      <xdr:row>79</xdr:row>
      <xdr:rowOff>37348</xdr:rowOff>
    </xdr:to>
    <xdr:cxnSp macro="">
      <xdr:nvCxnSpPr>
        <xdr:cNvPr id="409" name="直線コネクタ 408"/>
        <xdr:cNvCxnSpPr/>
      </xdr:nvCxnSpPr>
      <xdr:spPr>
        <a:xfrm>
          <a:off x="9639300" y="12832250"/>
          <a:ext cx="838200" cy="74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144950</xdr:rowOff>
    </xdr:from>
    <xdr:to>
      <xdr:col>14</xdr:col>
      <xdr:colOff>28575</xdr:colOff>
      <xdr:row>75</xdr:row>
      <xdr:rowOff>3889</xdr:rowOff>
    </xdr:to>
    <xdr:cxnSp macro="">
      <xdr:nvCxnSpPr>
        <xdr:cNvPr id="412" name="直線コネクタ 411"/>
        <xdr:cNvCxnSpPr/>
      </xdr:nvCxnSpPr>
      <xdr:spPr>
        <a:xfrm flipV="1">
          <a:off x="8750300" y="12832250"/>
          <a:ext cx="889000" cy="3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145083</xdr:rowOff>
    </xdr:from>
    <xdr:to>
      <xdr:col>14</xdr:col>
      <xdr:colOff>79375</xdr:colOff>
      <xdr:row>77</xdr:row>
      <xdr:rowOff>75233</xdr:rowOff>
    </xdr:to>
    <xdr:sp macro="" textlink="">
      <xdr:nvSpPr>
        <xdr:cNvPr id="413" name="フローチャート : 判断 412"/>
        <xdr:cNvSpPr/>
      </xdr:nvSpPr>
      <xdr:spPr>
        <a:xfrm>
          <a:off x="9588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66360</xdr:rowOff>
    </xdr:from>
    <xdr:ext cx="534377" cy="259045"/>
    <xdr:sp macro="" textlink="">
      <xdr:nvSpPr>
        <xdr:cNvPr id="414" name="テキスト ボックス 413"/>
        <xdr:cNvSpPr txBox="1"/>
      </xdr:nvSpPr>
      <xdr:spPr>
        <a:xfrm>
          <a:off x="9372111" y="132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63587</xdr:rowOff>
    </xdr:from>
    <xdr:to>
      <xdr:col>12</xdr:col>
      <xdr:colOff>561975</xdr:colOff>
      <xdr:row>77</xdr:row>
      <xdr:rowOff>165187</xdr:rowOff>
    </xdr:to>
    <xdr:sp macro="" textlink="">
      <xdr:nvSpPr>
        <xdr:cNvPr id="415" name="フローチャート : 判断 414"/>
        <xdr:cNvSpPr/>
      </xdr:nvSpPr>
      <xdr:spPr>
        <a:xfrm>
          <a:off x="8699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156314</xdr:rowOff>
    </xdr:from>
    <xdr:ext cx="534377" cy="259045"/>
    <xdr:sp macro="" textlink="">
      <xdr:nvSpPr>
        <xdr:cNvPr id="416" name="テキスト ボックス 415"/>
        <xdr:cNvSpPr txBox="1"/>
      </xdr:nvSpPr>
      <xdr:spPr>
        <a:xfrm>
          <a:off x="8483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157998</xdr:rowOff>
    </xdr:from>
    <xdr:to>
      <xdr:col>15</xdr:col>
      <xdr:colOff>231775</xdr:colOff>
      <xdr:row>79</xdr:row>
      <xdr:rowOff>88148</xdr:rowOff>
    </xdr:to>
    <xdr:sp macro="" textlink="">
      <xdr:nvSpPr>
        <xdr:cNvPr id="422" name="円/楕円 421"/>
        <xdr:cNvSpPr/>
      </xdr:nvSpPr>
      <xdr:spPr>
        <a:xfrm>
          <a:off x="10426700" y="1353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72925</xdr:rowOff>
    </xdr:from>
    <xdr:ext cx="378565" cy="259045"/>
    <xdr:sp macro="" textlink="">
      <xdr:nvSpPr>
        <xdr:cNvPr id="423" name="普通建設事業費 （ うち新規整備　）該当値テキスト"/>
        <xdr:cNvSpPr txBox="1"/>
      </xdr:nvSpPr>
      <xdr:spPr>
        <a:xfrm>
          <a:off x="10528300" y="13446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94150</xdr:rowOff>
    </xdr:from>
    <xdr:to>
      <xdr:col>14</xdr:col>
      <xdr:colOff>79375</xdr:colOff>
      <xdr:row>75</xdr:row>
      <xdr:rowOff>24300</xdr:rowOff>
    </xdr:to>
    <xdr:sp macro="" textlink="">
      <xdr:nvSpPr>
        <xdr:cNvPr id="424" name="円/楕円 423"/>
        <xdr:cNvSpPr/>
      </xdr:nvSpPr>
      <xdr:spPr>
        <a:xfrm>
          <a:off x="9588500" y="127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40827</xdr:rowOff>
    </xdr:from>
    <xdr:ext cx="534377" cy="259045"/>
    <xdr:sp macro="" textlink="">
      <xdr:nvSpPr>
        <xdr:cNvPr id="425" name="テキスト ボックス 424"/>
        <xdr:cNvSpPr txBox="1"/>
      </xdr:nvSpPr>
      <xdr:spPr>
        <a:xfrm>
          <a:off x="9372111" y="1255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99,311</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124539</xdr:rowOff>
    </xdr:from>
    <xdr:to>
      <xdr:col>12</xdr:col>
      <xdr:colOff>561975</xdr:colOff>
      <xdr:row>75</xdr:row>
      <xdr:rowOff>54689</xdr:rowOff>
    </xdr:to>
    <xdr:sp macro="" textlink="">
      <xdr:nvSpPr>
        <xdr:cNvPr id="426" name="円/楕円 425"/>
        <xdr:cNvSpPr/>
      </xdr:nvSpPr>
      <xdr:spPr>
        <a:xfrm>
          <a:off x="8699500" y="128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71216</xdr:rowOff>
    </xdr:from>
    <xdr:ext cx="534377" cy="259045"/>
    <xdr:sp macro="" textlink="">
      <xdr:nvSpPr>
        <xdr:cNvPr id="427" name="テキスト ボックス 426"/>
        <xdr:cNvSpPr txBox="1"/>
      </xdr:nvSpPr>
      <xdr:spPr>
        <a:xfrm>
          <a:off x="8483111" y="1258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164720</xdr:rowOff>
    </xdr:from>
    <xdr:to>
      <xdr:col>15</xdr:col>
      <xdr:colOff>180975</xdr:colOff>
      <xdr:row>97</xdr:row>
      <xdr:rowOff>119132</xdr:rowOff>
    </xdr:to>
    <xdr:cxnSp macro="">
      <xdr:nvCxnSpPr>
        <xdr:cNvPr id="452" name="直線コネクタ 451"/>
        <xdr:cNvCxnSpPr/>
      </xdr:nvCxnSpPr>
      <xdr:spPr>
        <a:xfrm flipV="1">
          <a:off x="9639300" y="16452470"/>
          <a:ext cx="838200" cy="29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119132</xdr:rowOff>
    </xdr:from>
    <xdr:to>
      <xdr:col>14</xdr:col>
      <xdr:colOff>28575</xdr:colOff>
      <xdr:row>98</xdr:row>
      <xdr:rowOff>9238</xdr:rowOff>
    </xdr:to>
    <xdr:cxnSp macro="">
      <xdr:nvCxnSpPr>
        <xdr:cNvPr id="455" name="直線コネクタ 454"/>
        <xdr:cNvCxnSpPr/>
      </xdr:nvCxnSpPr>
      <xdr:spPr>
        <a:xfrm flipV="1">
          <a:off x="8750300" y="16749782"/>
          <a:ext cx="889000" cy="6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8570</xdr:rowOff>
    </xdr:from>
    <xdr:to>
      <xdr:col>14</xdr:col>
      <xdr:colOff>79375</xdr:colOff>
      <xdr:row>97</xdr:row>
      <xdr:rowOff>110170</xdr:rowOff>
    </xdr:to>
    <xdr:sp macro="" textlink="">
      <xdr:nvSpPr>
        <xdr:cNvPr id="456" name="フローチャート : 判断 455"/>
        <xdr:cNvSpPr/>
      </xdr:nvSpPr>
      <xdr:spPr>
        <a:xfrm>
          <a:off x="9588500" y="166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126697</xdr:rowOff>
    </xdr:from>
    <xdr:ext cx="534377" cy="259045"/>
    <xdr:sp macro="" textlink="">
      <xdr:nvSpPr>
        <xdr:cNvPr id="457" name="テキスト ボックス 456"/>
        <xdr:cNvSpPr txBox="1"/>
      </xdr:nvSpPr>
      <xdr:spPr>
        <a:xfrm>
          <a:off x="9372111" y="164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124619</xdr:rowOff>
    </xdr:from>
    <xdr:to>
      <xdr:col>12</xdr:col>
      <xdr:colOff>561975</xdr:colOff>
      <xdr:row>97</xdr:row>
      <xdr:rowOff>54769</xdr:rowOff>
    </xdr:to>
    <xdr:sp macro="" textlink="">
      <xdr:nvSpPr>
        <xdr:cNvPr id="458" name="フローチャート : 判断 457"/>
        <xdr:cNvSpPr/>
      </xdr:nvSpPr>
      <xdr:spPr>
        <a:xfrm>
          <a:off x="8699500" y="165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71296</xdr:rowOff>
    </xdr:from>
    <xdr:ext cx="534377" cy="259045"/>
    <xdr:sp macro="" textlink="">
      <xdr:nvSpPr>
        <xdr:cNvPr id="459" name="テキスト ボックス 458"/>
        <xdr:cNvSpPr txBox="1"/>
      </xdr:nvSpPr>
      <xdr:spPr>
        <a:xfrm>
          <a:off x="8483111" y="163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113920</xdr:rowOff>
    </xdr:from>
    <xdr:to>
      <xdr:col>15</xdr:col>
      <xdr:colOff>231775</xdr:colOff>
      <xdr:row>96</xdr:row>
      <xdr:rowOff>44070</xdr:rowOff>
    </xdr:to>
    <xdr:sp macro="" textlink="">
      <xdr:nvSpPr>
        <xdr:cNvPr id="465" name="円/楕円 464"/>
        <xdr:cNvSpPr/>
      </xdr:nvSpPr>
      <xdr:spPr>
        <a:xfrm>
          <a:off x="10426700" y="1640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136797</xdr:rowOff>
    </xdr:from>
    <xdr:ext cx="534377" cy="259045"/>
    <xdr:sp macro="" textlink="">
      <xdr:nvSpPr>
        <xdr:cNvPr id="466" name="普通建設事業費 （ うち更新整備　）該当値テキスト"/>
        <xdr:cNvSpPr txBox="1"/>
      </xdr:nvSpPr>
      <xdr:spPr>
        <a:xfrm>
          <a:off x="10528300" y="1625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65,622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68332</xdr:rowOff>
    </xdr:from>
    <xdr:to>
      <xdr:col>14</xdr:col>
      <xdr:colOff>79375</xdr:colOff>
      <xdr:row>97</xdr:row>
      <xdr:rowOff>169932</xdr:rowOff>
    </xdr:to>
    <xdr:sp macro="" textlink="">
      <xdr:nvSpPr>
        <xdr:cNvPr id="467" name="円/楕円 466"/>
        <xdr:cNvSpPr/>
      </xdr:nvSpPr>
      <xdr:spPr>
        <a:xfrm>
          <a:off x="9588500" y="166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161059</xdr:rowOff>
    </xdr:from>
    <xdr:ext cx="534377" cy="259045"/>
    <xdr:sp macro="" textlink="">
      <xdr:nvSpPr>
        <xdr:cNvPr id="468" name="テキスト ボックス 467"/>
        <xdr:cNvSpPr txBox="1"/>
      </xdr:nvSpPr>
      <xdr:spPr>
        <a:xfrm>
          <a:off x="9372111" y="167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129888</xdr:rowOff>
    </xdr:from>
    <xdr:to>
      <xdr:col>12</xdr:col>
      <xdr:colOff>561975</xdr:colOff>
      <xdr:row>98</xdr:row>
      <xdr:rowOff>60038</xdr:rowOff>
    </xdr:to>
    <xdr:sp macro="" textlink="">
      <xdr:nvSpPr>
        <xdr:cNvPr id="469" name="円/楕円 468"/>
        <xdr:cNvSpPr/>
      </xdr:nvSpPr>
      <xdr:spPr>
        <a:xfrm>
          <a:off x="8699500" y="1676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51165</xdr:rowOff>
    </xdr:from>
    <xdr:ext cx="469744" cy="259045"/>
    <xdr:sp macro="" textlink="">
      <xdr:nvSpPr>
        <xdr:cNvPr id="470" name="テキスト ボックス 469"/>
        <xdr:cNvSpPr txBox="1"/>
      </xdr:nvSpPr>
      <xdr:spPr>
        <a:xfrm>
          <a:off x="8515427" y="1685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105501</xdr:rowOff>
    </xdr:from>
    <xdr:to>
      <xdr:col>23</xdr:col>
      <xdr:colOff>517525</xdr:colOff>
      <xdr:row>38</xdr:row>
      <xdr:rowOff>121000</xdr:rowOff>
    </xdr:to>
    <xdr:cxnSp macro="">
      <xdr:nvCxnSpPr>
        <xdr:cNvPr id="497" name="直線コネクタ 496"/>
        <xdr:cNvCxnSpPr/>
      </xdr:nvCxnSpPr>
      <xdr:spPr>
        <a:xfrm flipV="1">
          <a:off x="15481300" y="6620601"/>
          <a:ext cx="8382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84356</xdr:rowOff>
    </xdr:from>
    <xdr:to>
      <xdr:col>22</xdr:col>
      <xdr:colOff>365125</xdr:colOff>
      <xdr:row>38</xdr:row>
      <xdr:rowOff>121000</xdr:rowOff>
    </xdr:to>
    <xdr:cxnSp macro="">
      <xdr:nvCxnSpPr>
        <xdr:cNvPr id="500" name="直線コネクタ 499"/>
        <xdr:cNvCxnSpPr/>
      </xdr:nvCxnSpPr>
      <xdr:spPr>
        <a:xfrm>
          <a:off x="14592300" y="6599456"/>
          <a:ext cx="889000" cy="3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32345</xdr:rowOff>
    </xdr:from>
    <xdr:to>
      <xdr:col>22</xdr:col>
      <xdr:colOff>415925</xdr:colOff>
      <xdr:row>38</xdr:row>
      <xdr:rowOff>133945</xdr:rowOff>
    </xdr:to>
    <xdr:sp macro="" textlink="">
      <xdr:nvSpPr>
        <xdr:cNvPr id="501" name="フローチャート : 判断 500"/>
        <xdr:cNvSpPr/>
      </xdr:nvSpPr>
      <xdr:spPr>
        <a:xfrm>
          <a:off x="15430500" y="65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150472</xdr:rowOff>
    </xdr:from>
    <xdr:ext cx="469744" cy="259045"/>
    <xdr:sp macro="" textlink="">
      <xdr:nvSpPr>
        <xdr:cNvPr id="502" name="テキスト ボックス 501"/>
        <xdr:cNvSpPr txBox="1"/>
      </xdr:nvSpPr>
      <xdr:spPr>
        <a:xfrm>
          <a:off x="15246427" y="632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83899</xdr:rowOff>
    </xdr:from>
    <xdr:to>
      <xdr:col>21</xdr:col>
      <xdr:colOff>161925</xdr:colOff>
      <xdr:row>38</xdr:row>
      <xdr:rowOff>84356</xdr:rowOff>
    </xdr:to>
    <xdr:cxnSp macro="">
      <xdr:nvCxnSpPr>
        <xdr:cNvPr id="503" name="直線コネクタ 502"/>
        <xdr:cNvCxnSpPr/>
      </xdr:nvCxnSpPr>
      <xdr:spPr>
        <a:xfrm>
          <a:off x="13703300" y="6427549"/>
          <a:ext cx="889000" cy="1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158326</xdr:rowOff>
    </xdr:from>
    <xdr:to>
      <xdr:col>21</xdr:col>
      <xdr:colOff>212725</xdr:colOff>
      <xdr:row>38</xdr:row>
      <xdr:rowOff>88476</xdr:rowOff>
    </xdr:to>
    <xdr:sp macro="" textlink="">
      <xdr:nvSpPr>
        <xdr:cNvPr id="504" name="フローチャート : 判断 503"/>
        <xdr:cNvSpPr/>
      </xdr:nvSpPr>
      <xdr:spPr>
        <a:xfrm>
          <a:off x="14541500" y="650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105003</xdr:rowOff>
    </xdr:from>
    <xdr:ext cx="469744" cy="259045"/>
    <xdr:sp macro="" textlink="">
      <xdr:nvSpPr>
        <xdr:cNvPr id="505" name="テキスト ボックス 504"/>
        <xdr:cNvSpPr txBox="1"/>
      </xdr:nvSpPr>
      <xdr:spPr>
        <a:xfrm>
          <a:off x="14357427" y="627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70526</xdr:rowOff>
    </xdr:from>
    <xdr:to>
      <xdr:col>19</xdr:col>
      <xdr:colOff>644525</xdr:colOff>
      <xdr:row>37</xdr:row>
      <xdr:rowOff>83899</xdr:rowOff>
    </xdr:to>
    <xdr:cxnSp macro="">
      <xdr:nvCxnSpPr>
        <xdr:cNvPr id="506" name="直線コネクタ 505"/>
        <xdr:cNvCxnSpPr/>
      </xdr:nvCxnSpPr>
      <xdr:spPr>
        <a:xfrm>
          <a:off x="12814300" y="6414176"/>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101359</xdr:rowOff>
    </xdr:from>
    <xdr:to>
      <xdr:col>20</xdr:col>
      <xdr:colOff>9525</xdr:colOff>
      <xdr:row>38</xdr:row>
      <xdr:rowOff>31508</xdr:rowOff>
    </xdr:to>
    <xdr:sp macro="" textlink="">
      <xdr:nvSpPr>
        <xdr:cNvPr id="507" name="フローチャート : 判断 506"/>
        <xdr:cNvSpPr/>
      </xdr:nvSpPr>
      <xdr:spPr>
        <a:xfrm>
          <a:off x="13652500" y="64450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22636</xdr:rowOff>
    </xdr:from>
    <xdr:ext cx="469744" cy="259045"/>
    <xdr:sp macro="" textlink="">
      <xdr:nvSpPr>
        <xdr:cNvPr id="508" name="テキスト ボックス 507"/>
        <xdr:cNvSpPr txBox="1"/>
      </xdr:nvSpPr>
      <xdr:spPr>
        <a:xfrm>
          <a:off x="13468427" y="653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74864</xdr:rowOff>
    </xdr:from>
    <xdr:to>
      <xdr:col>18</xdr:col>
      <xdr:colOff>492125</xdr:colOff>
      <xdr:row>38</xdr:row>
      <xdr:rowOff>5014</xdr:rowOff>
    </xdr:to>
    <xdr:sp macro="" textlink="">
      <xdr:nvSpPr>
        <xdr:cNvPr id="509" name="フローチャート : 判断 508"/>
        <xdr:cNvSpPr/>
      </xdr:nvSpPr>
      <xdr:spPr>
        <a:xfrm>
          <a:off x="12763500" y="641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167591</xdr:rowOff>
    </xdr:from>
    <xdr:ext cx="469744" cy="259045"/>
    <xdr:sp macro="" textlink="">
      <xdr:nvSpPr>
        <xdr:cNvPr id="510" name="テキスト ボックス 509"/>
        <xdr:cNvSpPr txBox="1"/>
      </xdr:nvSpPr>
      <xdr:spPr>
        <a:xfrm>
          <a:off x="12579427" y="651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54701</xdr:rowOff>
    </xdr:from>
    <xdr:to>
      <xdr:col>23</xdr:col>
      <xdr:colOff>568325</xdr:colOff>
      <xdr:row>38</xdr:row>
      <xdr:rowOff>156301</xdr:rowOff>
    </xdr:to>
    <xdr:sp macro="" textlink="">
      <xdr:nvSpPr>
        <xdr:cNvPr id="516" name="円/楕円 515"/>
        <xdr:cNvSpPr/>
      </xdr:nvSpPr>
      <xdr:spPr>
        <a:xfrm>
          <a:off x="16268700" y="65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142810</xdr:rowOff>
    </xdr:from>
    <xdr:ext cx="469744" cy="259045"/>
    <xdr:sp macro="" textlink="">
      <xdr:nvSpPr>
        <xdr:cNvPr id="517" name="災害復旧事業費該当値テキスト"/>
        <xdr:cNvSpPr txBox="1"/>
      </xdr:nvSpPr>
      <xdr:spPr>
        <a:xfrm>
          <a:off x="16370300" y="648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70200</xdr:rowOff>
    </xdr:from>
    <xdr:to>
      <xdr:col>22</xdr:col>
      <xdr:colOff>415925</xdr:colOff>
      <xdr:row>39</xdr:row>
      <xdr:rowOff>350</xdr:rowOff>
    </xdr:to>
    <xdr:sp macro="" textlink="">
      <xdr:nvSpPr>
        <xdr:cNvPr id="518" name="円/楕円 517"/>
        <xdr:cNvSpPr/>
      </xdr:nvSpPr>
      <xdr:spPr>
        <a:xfrm>
          <a:off x="15430500" y="65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162927</xdr:rowOff>
    </xdr:from>
    <xdr:ext cx="378565" cy="259045"/>
    <xdr:sp macro="" textlink="">
      <xdr:nvSpPr>
        <xdr:cNvPr id="519" name="テキスト ボックス 518"/>
        <xdr:cNvSpPr txBox="1"/>
      </xdr:nvSpPr>
      <xdr:spPr>
        <a:xfrm>
          <a:off x="15292017" y="6678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33556</xdr:rowOff>
    </xdr:from>
    <xdr:to>
      <xdr:col>21</xdr:col>
      <xdr:colOff>212725</xdr:colOff>
      <xdr:row>38</xdr:row>
      <xdr:rowOff>135156</xdr:rowOff>
    </xdr:to>
    <xdr:sp macro="" textlink="">
      <xdr:nvSpPr>
        <xdr:cNvPr id="520" name="円/楕円 519"/>
        <xdr:cNvSpPr/>
      </xdr:nvSpPr>
      <xdr:spPr>
        <a:xfrm>
          <a:off x="14541500" y="654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126283</xdr:rowOff>
    </xdr:from>
    <xdr:ext cx="469744" cy="259045"/>
    <xdr:sp macro="" textlink="">
      <xdr:nvSpPr>
        <xdr:cNvPr id="521" name="テキスト ボックス 520"/>
        <xdr:cNvSpPr txBox="1"/>
      </xdr:nvSpPr>
      <xdr:spPr>
        <a:xfrm>
          <a:off x="14357427" y="66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33099</xdr:rowOff>
    </xdr:from>
    <xdr:to>
      <xdr:col>20</xdr:col>
      <xdr:colOff>9525</xdr:colOff>
      <xdr:row>37</xdr:row>
      <xdr:rowOff>134699</xdr:rowOff>
    </xdr:to>
    <xdr:sp macro="" textlink="">
      <xdr:nvSpPr>
        <xdr:cNvPr id="522" name="円/楕円 521"/>
        <xdr:cNvSpPr/>
      </xdr:nvSpPr>
      <xdr:spPr>
        <a:xfrm>
          <a:off x="13652500" y="637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151226</xdr:rowOff>
    </xdr:from>
    <xdr:ext cx="469744" cy="259045"/>
    <xdr:sp macro="" textlink="">
      <xdr:nvSpPr>
        <xdr:cNvPr id="523" name="テキスト ボックス 522"/>
        <xdr:cNvSpPr txBox="1"/>
      </xdr:nvSpPr>
      <xdr:spPr>
        <a:xfrm>
          <a:off x="13468427" y="615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19726</xdr:rowOff>
    </xdr:from>
    <xdr:to>
      <xdr:col>18</xdr:col>
      <xdr:colOff>492125</xdr:colOff>
      <xdr:row>37</xdr:row>
      <xdr:rowOff>121326</xdr:rowOff>
    </xdr:to>
    <xdr:sp macro="" textlink="">
      <xdr:nvSpPr>
        <xdr:cNvPr id="524" name="円/楕円 523"/>
        <xdr:cNvSpPr/>
      </xdr:nvSpPr>
      <xdr:spPr>
        <a:xfrm>
          <a:off x="12763500" y="636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137853</xdr:rowOff>
    </xdr:from>
    <xdr:ext cx="534377" cy="259045"/>
    <xdr:sp macro="" textlink="">
      <xdr:nvSpPr>
        <xdr:cNvPr id="525" name="テキスト ボックス 524"/>
        <xdr:cNvSpPr txBox="1"/>
      </xdr:nvSpPr>
      <xdr:spPr>
        <a:xfrm>
          <a:off x="12547111" y="613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37547</xdr:rowOff>
    </xdr:from>
    <xdr:to>
      <xdr:col>23</xdr:col>
      <xdr:colOff>517525</xdr:colOff>
      <xdr:row>76</xdr:row>
      <xdr:rowOff>129637</xdr:rowOff>
    </xdr:to>
    <xdr:cxnSp macro="">
      <xdr:nvCxnSpPr>
        <xdr:cNvPr id="611" name="直線コネクタ 610"/>
        <xdr:cNvCxnSpPr/>
      </xdr:nvCxnSpPr>
      <xdr:spPr>
        <a:xfrm>
          <a:off x="15481300" y="13067747"/>
          <a:ext cx="838200" cy="9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10198</xdr:rowOff>
    </xdr:from>
    <xdr:to>
      <xdr:col>22</xdr:col>
      <xdr:colOff>365125</xdr:colOff>
      <xdr:row>76</xdr:row>
      <xdr:rowOff>37547</xdr:rowOff>
    </xdr:to>
    <xdr:cxnSp macro="">
      <xdr:nvCxnSpPr>
        <xdr:cNvPr id="614" name="直線コネクタ 613"/>
        <xdr:cNvCxnSpPr/>
      </xdr:nvCxnSpPr>
      <xdr:spPr>
        <a:xfrm>
          <a:off x="14592300" y="13040398"/>
          <a:ext cx="889000" cy="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84686</xdr:rowOff>
    </xdr:from>
    <xdr:to>
      <xdr:col>22</xdr:col>
      <xdr:colOff>415925</xdr:colOff>
      <xdr:row>78</xdr:row>
      <xdr:rowOff>14836</xdr:rowOff>
    </xdr:to>
    <xdr:sp macro="" textlink="">
      <xdr:nvSpPr>
        <xdr:cNvPr id="615" name="フローチャート : 判断 614"/>
        <xdr:cNvSpPr/>
      </xdr:nvSpPr>
      <xdr:spPr>
        <a:xfrm>
          <a:off x="15430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5963</xdr:rowOff>
    </xdr:from>
    <xdr:ext cx="534377" cy="259045"/>
    <xdr:sp macro="" textlink="">
      <xdr:nvSpPr>
        <xdr:cNvPr id="616" name="テキスト ボックス 615"/>
        <xdr:cNvSpPr txBox="1"/>
      </xdr:nvSpPr>
      <xdr:spPr>
        <a:xfrm>
          <a:off x="15214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3896</xdr:rowOff>
    </xdr:from>
    <xdr:to>
      <xdr:col>21</xdr:col>
      <xdr:colOff>161925</xdr:colOff>
      <xdr:row>76</xdr:row>
      <xdr:rowOff>10198</xdr:rowOff>
    </xdr:to>
    <xdr:cxnSp macro="">
      <xdr:nvCxnSpPr>
        <xdr:cNvPr id="617" name="直線コネクタ 616"/>
        <xdr:cNvCxnSpPr/>
      </xdr:nvCxnSpPr>
      <xdr:spPr>
        <a:xfrm>
          <a:off x="13703300" y="13034096"/>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90288</xdr:rowOff>
    </xdr:from>
    <xdr:to>
      <xdr:col>21</xdr:col>
      <xdr:colOff>212725</xdr:colOff>
      <xdr:row>78</xdr:row>
      <xdr:rowOff>20438</xdr:rowOff>
    </xdr:to>
    <xdr:sp macro="" textlink="">
      <xdr:nvSpPr>
        <xdr:cNvPr id="618" name="フローチャート : 判断 617"/>
        <xdr:cNvSpPr/>
      </xdr:nvSpPr>
      <xdr:spPr>
        <a:xfrm>
          <a:off x="14541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11565</xdr:rowOff>
    </xdr:from>
    <xdr:ext cx="534377" cy="259045"/>
    <xdr:sp macro="" textlink="">
      <xdr:nvSpPr>
        <xdr:cNvPr id="619" name="テキスト ボックス 618"/>
        <xdr:cNvSpPr txBox="1"/>
      </xdr:nvSpPr>
      <xdr:spPr>
        <a:xfrm>
          <a:off x="14325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139113</xdr:rowOff>
    </xdr:from>
    <xdr:to>
      <xdr:col>19</xdr:col>
      <xdr:colOff>644525</xdr:colOff>
      <xdr:row>76</xdr:row>
      <xdr:rowOff>3896</xdr:rowOff>
    </xdr:to>
    <xdr:cxnSp macro="">
      <xdr:nvCxnSpPr>
        <xdr:cNvPr id="620" name="直線コネクタ 619"/>
        <xdr:cNvCxnSpPr/>
      </xdr:nvCxnSpPr>
      <xdr:spPr>
        <a:xfrm>
          <a:off x="12814300" y="12997863"/>
          <a:ext cx="8890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92455</xdr:rowOff>
    </xdr:from>
    <xdr:to>
      <xdr:col>20</xdr:col>
      <xdr:colOff>9525</xdr:colOff>
      <xdr:row>78</xdr:row>
      <xdr:rowOff>22605</xdr:rowOff>
    </xdr:to>
    <xdr:sp macro="" textlink="">
      <xdr:nvSpPr>
        <xdr:cNvPr id="621" name="フローチャート : 判断 620"/>
        <xdr:cNvSpPr/>
      </xdr:nvSpPr>
      <xdr:spPr>
        <a:xfrm>
          <a:off x="13652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13732</xdr:rowOff>
    </xdr:from>
    <xdr:ext cx="534377" cy="259045"/>
    <xdr:sp macro="" textlink="">
      <xdr:nvSpPr>
        <xdr:cNvPr id="622" name="テキスト ボックス 621"/>
        <xdr:cNvSpPr txBox="1"/>
      </xdr:nvSpPr>
      <xdr:spPr>
        <a:xfrm>
          <a:off x="13436111" y="133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91114</xdr:rowOff>
    </xdr:from>
    <xdr:to>
      <xdr:col>18</xdr:col>
      <xdr:colOff>492125</xdr:colOff>
      <xdr:row>78</xdr:row>
      <xdr:rowOff>21264</xdr:rowOff>
    </xdr:to>
    <xdr:sp macro="" textlink="">
      <xdr:nvSpPr>
        <xdr:cNvPr id="623" name="フローチャート : 判断 622"/>
        <xdr:cNvSpPr/>
      </xdr:nvSpPr>
      <xdr:spPr>
        <a:xfrm>
          <a:off x="12763500" y="1329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12391</xdr:rowOff>
    </xdr:from>
    <xdr:ext cx="534377" cy="259045"/>
    <xdr:sp macro="" textlink="">
      <xdr:nvSpPr>
        <xdr:cNvPr id="624" name="テキスト ボックス 623"/>
        <xdr:cNvSpPr txBox="1"/>
      </xdr:nvSpPr>
      <xdr:spPr>
        <a:xfrm>
          <a:off x="12547111" y="1338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78837</xdr:rowOff>
    </xdr:from>
    <xdr:to>
      <xdr:col>23</xdr:col>
      <xdr:colOff>568325</xdr:colOff>
      <xdr:row>77</xdr:row>
      <xdr:rowOff>8987</xdr:rowOff>
    </xdr:to>
    <xdr:sp macro="" textlink="">
      <xdr:nvSpPr>
        <xdr:cNvPr id="630" name="円/楕円 629"/>
        <xdr:cNvSpPr/>
      </xdr:nvSpPr>
      <xdr:spPr>
        <a:xfrm>
          <a:off x="16268700" y="131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101715</xdr:rowOff>
    </xdr:from>
    <xdr:ext cx="599010" cy="259045"/>
    <xdr:sp macro="" textlink="">
      <xdr:nvSpPr>
        <xdr:cNvPr id="631" name="公債費該当値テキスト"/>
        <xdr:cNvSpPr txBox="1"/>
      </xdr:nvSpPr>
      <xdr:spPr>
        <a:xfrm>
          <a:off x="16370300" y="1296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112,641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158197</xdr:rowOff>
    </xdr:from>
    <xdr:to>
      <xdr:col>22</xdr:col>
      <xdr:colOff>415925</xdr:colOff>
      <xdr:row>76</xdr:row>
      <xdr:rowOff>88347</xdr:rowOff>
    </xdr:to>
    <xdr:sp macro="" textlink="">
      <xdr:nvSpPr>
        <xdr:cNvPr id="632" name="円/楕円 631"/>
        <xdr:cNvSpPr/>
      </xdr:nvSpPr>
      <xdr:spPr>
        <a:xfrm>
          <a:off x="15430500" y="1301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104874</xdr:rowOff>
    </xdr:from>
    <xdr:ext cx="599010" cy="259045"/>
    <xdr:sp macro="" textlink="">
      <xdr:nvSpPr>
        <xdr:cNvPr id="633" name="テキスト ボックス 632"/>
        <xdr:cNvSpPr txBox="1"/>
      </xdr:nvSpPr>
      <xdr:spPr>
        <a:xfrm>
          <a:off x="15181794" y="1279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136,812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130848</xdr:rowOff>
    </xdr:from>
    <xdr:to>
      <xdr:col>21</xdr:col>
      <xdr:colOff>212725</xdr:colOff>
      <xdr:row>76</xdr:row>
      <xdr:rowOff>60998</xdr:rowOff>
    </xdr:to>
    <xdr:sp macro="" textlink="">
      <xdr:nvSpPr>
        <xdr:cNvPr id="634" name="円/楕円 633"/>
        <xdr:cNvSpPr/>
      </xdr:nvSpPr>
      <xdr:spPr>
        <a:xfrm>
          <a:off x="14541500" y="1298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77525</xdr:rowOff>
    </xdr:from>
    <xdr:ext cx="599010" cy="259045"/>
    <xdr:sp macro="" textlink="">
      <xdr:nvSpPr>
        <xdr:cNvPr id="635" name="テキスト ボックス 634"/>
        <xdr:cNvSpPr txBox="1"/>
      </xdr:nvSpPr>
      <xdr:spPr>
        <a:xfrm>
          <a:off x="14292794" y="1276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143,990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124547</xdr:rowOff>
    </xdr:from>
    <xdr:to>
      <xdr:col>20</xdr:col>
      <xdr:colOff>9525</xdr:colOff>
      <xdr:row>76</xdr:row>
      <xdr:rowOff>54697</xdr:rowOff>
    </xdr:to>
    <xdr:sp macro="" textlink="">
      <xdr:nvSpPr>
        <xdr:cNvPr id="636" name="円/楕円 635"/>
        <xdr:cNvSpPr/>
      </xdr:nvSpPr>
      <xdr:spPr>
        <a:xfrm>
          <a:off x="13652500" y="1298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71224</xdr:rowOff>
    </xdr:from>
    <xdr:ext cx="599010" cy="259045"/>
    <xdr:sp macro="" textlink="">
      <xdr:nvSpPr>
        <xdr:cNvPr id="637" name="テキスト ボックス 636"/>
        <xdr:cNvSpPr txBox="1"/>
      </xdr:nvSpPr>
      <xdr:spPr>
        <a:xfrm>
          <a:off x="13403794" y="1275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145,644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88313</xdr:rowOff>
    </xdr:from>
    <xdr:to>
      <xdr:col>18</xdr:col>
      <xdr:colOff>492125</xdr:colOff>
      <xdr:row>76</xdr:row>
      <xdr:rowOff>18464</xdr:rowOff>
    </xdr:to>
    <xdr:sp macro="" textlink="">
      <xdr:nvSpPr>
        <xdr:cNvPr id="638" name="円/楕円 637"/>
        <xdr:cNvSpPr/>
      </xdr:nvSpPr>
      <xdr:spPr>
        <a:xfrm>
          <a:off x="12763500" y="129470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34990</xdr:rowOff>
    </xdr:from>
    <xdr:ext cx="599010" cy="259045"/>
    <xdr:sp macro="" textlink="">
      <xdr:nvSpPr>
        <xdr:cNvPr id="639" name="テキスト ボックス 638"/>
        <xdr:cNvSpPr txBox="1"/>
      </xdr:nvSpPr>
      <xdr:spPr>
        <a:xfrm>
          <a:off x="12514794" y="1272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4643</xdr:rowOff>
    </xdr:from>
    <xdr:to>
      <xdr:col>23</xdr:col>
      <xdr:colOff>517525</xdr:colOff>
      <xdr:row>99</xdr:row>
      <xdr:rowOff>33874</xdr:rowOff>
    </xdr:to>
    <xdr:cxnSp macro="">
      <xdr:nvCxnSpPr>
        <xdr:cNvPr id="668" name="直線コネクタ 667"/>
        <xdr:cNvCxnSpPr/>
      </xdr:nvCxnSpPr>
      <xdr:spPr>
        <a:xfrm flipV="1">
          <a:off x="15481300" y="16978193"/>
          <a:ext cx="838200" cy="2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134663</xdr:rowOff>
    </xdr:from>
    <xdr:to>
      <xdr:col>22</xdr:col>
      <xdr:colOff>365125</xdr:colOff>
      <xdr:row>99</xdr:row>
      <xdr:rowOff>33874</xdr:rowOff>
    </xdr:to>
    <xdr:cxnSp macro="">
      <xdr:nvCxnSpPr>
        <xdr:cNvPr id="671" name="直線コネクタ 670"/>
        <xdr:cNvCxnSpPr/>
      </xdr:nvCxnSpPr>
      <xdr:spPr>
        <a:xfrm>
          <a:off x="14592300" y="16936763"/>
          <a:ext cx="889000" cy="7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163592</xdr:rowOff>
    </xdr:from>
    <xdr:to>
      <xdr:col>22</xdr:col>
      <xdr:colOff>415925</xdr:colOff>
      <xdr:row>98</xdr:row>
      <xdr:rowOff>93742</xdr:rowOff>
    </xdr:to>
    <xdr:sp macro="" textlink="">
      <xdr:nvSpPr>
        <xdr:cNvPr id="672" name="フローチャート : 判断 671"/>
        <xdr:cNvSpPr/>
      </xdr:nvSpPr>
      <xdr:spPr>
        <a:xfrm>
          <a:off x="15430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110269</xdr:rowOff>
    </xdr:from>
    <xdr:ext cx="534377" cy="259045"/>
    <xdr:sp macro="" textlink="">
      <xdr:nvSpPr>
        <xdr:cNvPr id="673" name="テキスト ボックス 672"/>
        <xdr:cNvSpPr txBox="1"/>
      </xdr:nvSpPr>
      <xdr:spPr>
        <a:xfrm>
          <a:off x="15214111" y="165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74023</xdr:rowOff>
    </xdr:from>
    <xdr:to>
      <xdr:col>21</xdr:col>
      <xdr:colOff>161925</xdr:colOff>
      <xdr:row>98</xdr:row>
      <xdr:rowOff>134663</xdr:rowOff>
    </xdr:to>
    <xdr:cxnSp macro="">
      <xdr:nvCxnSpPr>
        <xdr:cNvPr id="674" name="直線コネクタ 673"/>
        <xdr:cNvCxnSpPr/>
      </xdr:nvCxnSpPr>
      <xdr:spPr>
        <a:xfrm>
          <a:off x="13703300" y="16876123"/>
          <a:ext cx="889000" cy="6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62429</xdr:rowOff>
    </xdr:from>
    <xdr:to>
      <xdr:col>21</xdr:col>
      <xdr:colOff>212725</xdr:colOff>
      <xdr:row>98</xdr:row>
      <xdr:rowOff>164029</xdr:rowOff>
    </xdr:to>
    <xdr:sp macro="" textlink="">
      <xdr:nvSpPr>
        <xdr:cNvPr id="675" name="フローチャート : 判断 674"/>
        <xdr:cNvSpPr/>
      </xdr:nvSpPr>
      <xdr:spPr>
        <a:xfrm>
          <a:off x="14541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9106</xdr:rowOff>
    </xdr:from>
    <xdr:ext cx="534377" cy="259045"/>
    <xdr:sp macro="" textlink="">
      <xdr:nvSpPr>
        <xdr:cNvPr id="676" name="テキスト ボックス 675"/>
        <xdr:cNvSpPr txBox="1"/>
      </xdr:nvSpPr>
      <xdr:spPr>
        <a:xfrm>
          <a:off x="14325111" y="166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64726</xdr:rowOff>
    </xdr:from>
    <xdr:to>
      <xdr:col>19</xdr:col>
      <xdr:colOff>644525</xdr:colOff>
      <xdr:row>98</xdr:row>
      <xdr:rowOff>74023</xdr:rowOff>
    </xdr:to>
    <xdr:cxnSp macro="">
      <xdr:nvCxnSpPr>
        <xdr:cNvPr id="677" name="直線コネクタ 676"/>
        <xdr:cNvCxnSpPr/>
      </xdr:nvCxnSpPr>
      <xdr:spPr>
        <a:xfrm>
          <a:off x="12814300" y="16866826"/>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162006</xdr:rowOff>
    </xdr:from>
    <xdr:to>
      <xdr:col>20</xdr:col>
      <xdr:colOff>9525</xdr:colOff>
      <xdr:row>98</xdr:row>
      <xdr:rowOff>92156</xdr:rowOff>
    </xdr:to>
    <xdr:sp macro="" textlink="">
      <xdr:nvSpPr>
        <xdr:cNvPr id="678" name="フローチャート : 判断 677"/>
        <xdr:cNvSpPr/>
      </xdr:nvSpPr>
      <xdr:spPr>
        <a:xfrm>
          <a:off x="13652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108683</xdr:rowOff>
    </xdr:from>
    <xdr:ext cx="534377" cy="259045"/>
    <xdr:sp macro="" textlink="">
      <xdr:nvSpPr>
        <xdr:cNvPr id="679" name="テキスト ボックス 678"/>
        <xdr:cNvSpPr txBox="1"/>
      </xdr:nvSpPr>
      <xdr:spPr>
        <a:xfrm>
          <a:off x="13436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114396</xdr:rowOff>
    </xdr:from>
    <xdr:to>
      <xdr:col>18</xdr:col>
      <xdr:colOff>492125</xdr:colOff>
      <xdr:row>98</xdr:row>
      <xdr:rowOff>44546</xdr:rowOff>
    </xdr:to>
    <xdr:sp macro="" textlink="">
      <xdr:nvSpPr>
        <xdr:cNvPr id="680" name="フローチャート : 判断 679"/>
        <xdr:cNvSpPr/>
      </xdr:nvSpPr>
      <xdr:spPr>
        <a:xfrm>
          <a:off x="12763500" y="1674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61073</xdr:rowOff>
    </xdr:from>
    <xdr:ext cx="534377" cy="259045"/>
    <xdr:sp macro="" textlink="">
      <xdr:nvSpPr>
        <xdr:cNvPr id="681" name="テキスト ボックス 680"/>
        <xdr:cNvSpPr txBox="1"/>
      </xdr:nvSpPr>
      <xdr:spPr>
        <a:xfrm>
          <a:off x="12547111" y="1652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125293</xdr:rowOff>
    </xdr:from>
    <xdr:to>
      <xdr:col>23</xdr:col>
      <xdr:colOff>568325</xdr:colOff>
      <xdr:row>99</xdr:row>
      <xdr:rowOff>55443</xdr:rowOff>
    </xdr:to>
    <xdr:sp macro="" textlink="">
      <xdr:nvSpPr>
        <xdr:cNvPr id="687" name="円/楕円 686"/>
        <xdr:cNvSpPr/>
      </xdr:nvSpPr>
      <xdr:spPr>
        <a:xfrm>
          <a:off x="16268700" y="1692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40220</xdr:rowOff>
    </xdr:from>
    <xdr:ext cx="469744" cy="259045"/>
    <xdr:sp macro="" textlink="">
      <xdr:nvSpPr>
        <xdr:cNvPr id="688" name="積立金該当値テキスト"/>
        <xdr:cNvSpPr txBox="1"/>
      </xdr:nvSpPr>
      <xdr:spPr>
        <a:xfrm>
          <a:off x="16370300" y="1684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154524</xdr:rowOff>
    </xdr:from>
    <xdr:to>
      <xdr:col>22</xdr:col>
      <xdr:colOff>415925</xdr:colOff>
      <xdr:row>99</xdr:row>
      <xdr:rowOff>84674</xdr:rowOff>
    </xdr:to>
    <xdr:sp macro="" textlink="">
      <xdr:nvSpPr>
        <xdr:cNvPr id="689" name="円/楕円 688"/>
        <xdr:cNvSpPr/>
      </xdr:nvSpPr>
      <xdr:spPr>
        <a:xfrm>
          <a:off x="15430500" y="1695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75801</xdr:rowOff>
    </xdr:from>
    <xdr:ext cx="469744" cy="259045"/>
    <xdr:sp macro="" textlink="">
      <xdr:nvSpPr>
        <xdr:cNvPr id="690" name="テキスト ボックス 689"/>
        <xdr:cNvSpPr txBox="1"/>
      </xdr:nvSpPr>
      <xdr:spPr>
        <a:xfrm>
          <a:off x="15246427" y="1704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83863</xdr:rowOff>
    </xdr:from>
    <xdr:to>
      <xdr:col>21</xdr:col>
      <xdr:colOff>212725</xdr:colOff>
      <xdr:row>99</xdr:row>
      <xdr:rowOff>14013</xdr:rowOff>
    </xdr:to>
    <xdr:sp macro="" textlink="">
      <xdr:nvSpPr>
        <xdr:cNvPr id="691" name="円/楕円 690"/>
        <xdr:cNvSpPr/>
      </xdr:nvSpPr>
      <xdr:spPr>
        <a:xfrm>
          <a:off x="14541500" y="1688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5140</xdr:rowOff>
    </xdr:from>
    <xdr:ext cx="534377" cy="259045"/>
    <xdr:sp macro="" textlink="">
      <xdr:nvSpPr>
        <xdr:cNvPr id="692" name="テキスト ボックス 691"/>
        <xdr:cNvSpPr txBox="1"/>
      </xdr:nvSpPr>
      <xdr:spPr>
        <a:xfrm>
          <a:off x="14325111" y="1697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23223</xdr:rowOff>
    </xdr:from>
    <xdr:to>
      <xdr:col>20</xdr:col>
      <xdr:colOff>9525</xdr:colOff>
      <xdr:row>98</xdr:row>
      <xdr:rowOff>124823</xdr:rowOff>
    </xdr:to>
    <xdr:sp macro="" textlink="">
      <xdr:nvSpPr>
        <xdr:cNvPr id="693" name="円/楕円 692"/>
        <xdr:cNvSpPr/>
      </xdr:nvSpPr>
      <xdr:spPr>
        <a:xfrm>
          <a:off x="13652500" y="168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115950</xdr:rowOff>
    </xdr:from>
    <xdr:ext cx="534377" cy="259045"/>
    <xdr:sp macro="" textlink="">
      <xdr:nvSpPr>
        <xdr:cNvPr id="694" name="テキスト ボックス 693"/>
        <xdr:cNvSpPr txBox="1"/>
      </xdr:nvSpPr>
      <xdr:spPr>
        <a:xfrm>
          <a:off x="13436111" y="1691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13926</xdr:rowOff>
    </xdr:from>
    <xdr:to>
      <xdr:col>18</xdr:col>
      <xdr:colOff>492125</xdr:colOff>
      <xdr:row>98</xdr:row>
      <xdr:rowOff>115526</xdr:rowOff>
    </xdr:to>
    <xdr:sp macro="" textlink="">
      <xdr:nvSpPr>
        <xdr:cNvPr id="695" name="円/楕円 694"/>
        <xdr:cNvSpPr/>
      </xdr:nvSpPr>
      <xdr:spPr>
        <a:xfrm>
          <a:off x="12763500" y="1681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106653</xdr:rowOff>
    </xdr:from>
    <xdr:ext cx="534377" cy="259045"/>
    <xdr:sp macro="" textlink="">
      <xdr:nvSpPr>
        <xdr:cNvPr id="696" name="テキスト ボックス 695"/>
        <xdr:cNvSpPr txBox="1"/>
      </xdr:nvSpPr>
      <xdr:spPr>
        <a:xfrm>
          <a:off x="12547111" y="1690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146577</xdr:rowOff>
    </xdr:from>
    <xdr:to>
      <xdr:col>32</xdr:col>
      <xdr:colOff>187325</xdr:colOff>
      <xdr:row>38</xdr:row>
      <xdr:rowOff>148844</xdr:rowOff>
    </xdr:to>
    <xdr:cxnSp macro="">
      <xdr:nvCxnSpPr>
        <xdr:cNvPr id="725" name="直線コネクタ 724"/>
        <xdr:cNvCxnSpPr/>
      </xdr:nvCxnSpPr>
      <xdr:spPr>
        <a:xfrm flipV="1">
          <a:off x="21323300" y="6661677"/>
          <a:ext cx="8382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6" name="投資及び出資金平均値テキスト"/>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9569</xdr:rowOff>
    </xdr:from>
    <xdr:to>
      <xdr:col>31</xdr:col>
      <xdr:colOff>34925</xdr:colOff>
      <xdr:row>38</xdr:row>
      <xdr:rowOff>148844</xdr:rowOff>
    </xdr:to>
    <xdr:cxnSp macro="">
      <xdr:nvCxnSpPr>
        <xdr:cNvPr id="728" name="直線コネクタ 727"/>
        <xdr:cNvCxnSpPr/>
      </xdr:nvCxnSpPr>
      <xdr:spPr>
        <a:xfrm>
          <a:off x="20434300" y="6524669"/>
          <a:ext cx="889000" cy="13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111131</xdr:rowOff>
    </xdr:from>
    <xdr:to>
      <xdr:col>31</xdr:col>
      <xdr:colOff>85725</xdr:colOff>
      <xdr:row>39</xdr:row>
      <xdr:rowOff>41281</xdr:rowOff>
    </xdr:to>
    <xdr:sp macro="" textlink="">
      <xdr:nvSpPr>
        <xdr:cNvPr id="729" name="フローチャート : 判断 728"/>
        <xdr:cNvSpPr/>
      </xdr:nvSpPr>
      <xdr:spPr>
        <a:xfrm>
          <a:off x="21272500" y="662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32408</xdr:rowOff>
    </xdr:from>
    <xdr:ext cx="469744" cy="259045"/>
    <xdr:sp macro="" textlink="">
      <xdr:nvSpPr>
        <xdr:cNvPr id="730" name="テキスト ボックス 729"/>
        <xdr:cNvSpPr txBox="1"/>
      </xdr:nvSpPr>
      <xdr:spPr>
        <a:xfrm>
          <a:off x="21088427" y="67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166027</xdr:rowOff>
    </xdr:from>
    <xdr:to>
      <xdr:col>29</xdr:col>
      <xdr:colOff>517525</xdr:colOff>
      <xdr:row>38</xdr:row>
      <xdr:rowOff>9569</xdr:rowOff>
    </xdr:to>
    <xdr:cxnSp macro="">
      <xdr:nvCxnSpPr>
        <xdr:cNvPr id="731" name="直線コネクタ 730"/>
        <xdr:cNvCxnSpPr/>
      </xdr:nvCxnSpPr>
      <xdr:spPr>
        <a:xfrm>
          <a:off x="19545300" y="6509677"/>
          <a:ext cx="889000" cy="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111855</xdr:rowOff>
    </xdr:from>
    <xdr:to>
      <xdr:col>29</xdr:col>
      <xdr:colOff>568325</xdr:colOff>
      <xdr:row>39</xdr:row>
      <xdr:rowOff>42005</xdr:rowOff>
    </xdr:to>
    <xdr:sp macro="" textlink="">
      <xdr:nvSpPr>
        <xdr:cNvPr id="732" name="フローチャート : 判断 731"/>
        <xdr:cNvSpPr/>
      </xdr:nvSpPr>
      <xdr:spPr>
        <a:xfrm>
          <a:off x="20383500" y="66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33132</xdr:rowOff>
    </xdr:from>
    <xdr:ext cx="469744" cy="259045"/>
    <xdr:sp macro="" textlink="">
      <xdr:nvSpPr>
        <xdr:cNvPr id="733" name="テキスト ボックス 732"/>
        <xdr:cNvSpPr txBox="1"/>
      </xdr:nvSpPr>
      <xdr:spPr>
        <a:xfrm>
          <a:off x="20199427" y="671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166027</xdr:rowOff>
    </xdr:from>
    <xdr:to>
      <xdr:col>28</xdr:col>
      <xdr:colOff>314325</xdr:colOff>
      <xdr:row>38</xdr:row>
      <xdr:rowOff>141815</xdr:rowOff>
    </xdr:to>
    <xdr:cxnSp macro="">
      <xdr:nvCxnSpPr>
        <xdr:cNvPr id="734" name="直線コネクタ 733"/>
        <xdr:cNvCxnSpPr/>
      </xdr:nvCxnSpPr>
      <xdr:spPr>
        <a:xfrm flipV="1">
          <a:off x="18656300" y="6509677"/>
          <a:ext cx="889000" cy="14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122752</xdr:rowOff>
    </xdr:from>
    <xdr:to>
      <xdr:col>28</xdr:col>
      <xdr:colOff>365125</xdr:colOff>
      <xdr:row>39</xdr:row>
      <xdr:rowOff>52902</xdr:rowOff>
    </xdr:to>
    <xdr:sp macro="" textlink="">
      <xdr:nvSpPr>
        <xdr:cNvPr id="735" name="フローチャート : 判断 734"/>
        <xdr:cNvSpPr/>
      </xdr:nvSpPr>
      <xdr:spPr>
        <a:xfrm>
          <a:off x="19494500" y="66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44029</xdr:rowOff>
    </xdr:from>
    <xdr:ext cx="469744" cy="259045"/>
    <xdr:sp macro="" textlink="">
      <xdr:nvSpPr>
        <xdr:cNvPr id="736" name="テキスト ボックス 735"/>
        <xdr:cNvSpPr txBox="1"/>
      </xdr:nvSpPr>
      <xdr:spPr>
        <a:xfrm>
          <a:off x="19310427" y="673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129115</xdr:rowOff>
    </xdr:from>
    <xdr:to>
      <xdr:col>27</xdr:col>
      <xdr:colOff>161925</xdr:colOff>
      <xdr:row>39</xdr:row>
      <xdr:rowOff>59265</xdr:rowOff>
    </xdr:to>
    <xdr:sp macro="" textlink="">
      <xdr:nvSpPr>
        <xdr:cNvPr id="737" name="フローチャート : 判断 736"/>
        <xdr:cNvSpPr/>
      </xdr:nvSpPr>
      <xdr:spPr>
        <a:xfrm>
          <a:off x="18605500" y="664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50392</xdr:rowOff>
    </xdr:from>
    <xdr:ext cx="469744" cy="259045"/>
    <xdr:sp macro="" textlink="">
      <xdr:nvSpPr>
        <xdr:cNvPr id="738" name="テキスト ボックス 737"/>
        <xdr:cNvSpPr txBox="1"/>
      </xdr:nvSpPr>
      <xdr:spPr>
        <a:xfrm>
          <a:off x="18421427" y="673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95777</xdr:rowOff>
    </xdr:from>
    <xdr:to>
      <xdr:col>32</xdr:col>
      <xdr:colOff>238125</xdr:colOff>
      <xdr:row>39</xdr:row>
      <xdr:rowOff>25927</xdr:rowOff>
    </xdr:to>
    <xdr:sp macro="" textlink="">
      <xdr:nvSpPr>
        <xdr:cNvPr id="744" name="円/楕円 743"/>
        <xdr:cNvSpPr/>
      </xdr:nvSpPr>
      <xdr:spPr>
        <a:xfrm>
          <a:off x="22110700" y="66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55154</xdr:rowOff>
    </xdr:from>
    <xdr:ext cx="469744" cy="259045"/>
    <xdr:sp macro="" textlink="">
      <xdr:nvSpPr>
        <xdr:cNvPr id="745" name="投資及び出資金該当値テキスト"/>
        <xdr:cNvSpPr txBox="1"/>
      </xdr:nvSpPr>
      <xdr:spPr>
        <a:xfrm>
          <a:off x="22212300" y="63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98044</xdr:rowOff>
    </xdr:from>
    <xdr:to>
      <xdr:col>31</xdr:col>
      <xdr:colOff>85725</xdr:colOff>
      <xdr:row>39</xdr:row>
      <xdr:rowOff>28194</xdr:rowOff>
    </xdr:to>
    <xdr:sp macro="" textlink="">
      <xdr:nvSpPr>
        <xdr:cNvPr id="746" name="円/楕円 745"/>
        <xdr:cNvSpPr/>
      </xdr:nvSpPr>
      <xdr:spPr>
        <a:xfrm>
          <a:off x="21272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44721</xdr:rowOff>
    </xdr:from>
    <xdr:ext cx="469744" cy="259045"/>
    <xdr:sp macro="" textlink="">
      <xdr:nvSpPr>
        <xdr:cNvPr id="747" name="テキスト ボックス 746"/>
        <xdr:cNvSpPr txBox="1"/>
      </xdr:nvSpPr>
      <xdr:spPr>
        <a:xfrm>
          <a:off x="21088427" y="638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130220</xdr:rowOff>
    </xdr:from>
    <xdr:to>
      <xdr:col>29</xdr:col>
      <xdr:colOff>568325</xdr:colOff>
      <xdr:row>38</xdr:row>
      <xdr:rowOff>60370</xdr:rowOff>
    </xdr:to>
    <xdr:sp macro="" textlink="">
      <xdr:nvSpPr>
        <xdr:cNvPr id="748" name="円/楕円 747"/>
        <xdr:cNvSpPr/>
      </xdr:nvSpPr>
      <xdr:spPr>
        <a:xfrm>
          <a:off x="20383500" y="64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36</xdr:row>
      <xdr:rowOff>76897</xdr:rowOff>
    </xdr:from>
    <xdr:ext cx="534377" cy="259045"/>
    <xdr:sp macro="" textlink="">
      <xdr:nvSpPr>
        <xdr:cNvPr id="749" name="テキスト ボックス 748"/>
        <xdr:cNvSpPr txBox="1"/>
      </xdr:nvSpPr>
      <xdr:spPr>
        <a:xfrm>
          <a:off x="20167111" y="624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10,831</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115227</xdr:rowOff>
    </xdr:from>
    <xdr:to>
      <xdr:col>28</xdr:col>
      <xdr:colOff>365125</xdr:colOff>
      <xdr:row>38</xdr:row>
      <xdr:rowOff>45377</xdr:rowOff>
    </xdr:to>
    <xdr:sp macro="" textlink="">
      <xdr:nvSpPr>
        <xdr:cNvPr id="750" name="円/楕円 749"/>
        <xdr:cNvSpPr/>
      </xdr:nvSpPr>
      <xdr:spPr>
        <a:xfrm>
          <a:off x="19494500" y="645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36</xdr:row>
      <xdr:rowOff>61904</xdr:rowOff>
    </xdr:from>
    <xdr:ext cx="534377" cy="259045"/>
    <xdr:sp macro="" textlink="">
      <xdr:nvSpPr>
        <xdr:cNvPr id="751" name="テキスト ボックス 750"/>
        <xdr:cNvSpPr txBox="1"/>
      </xdr:nvSpPr>
      <xdr:spPr>
        <a:xfrm>
          <a:off x="19278111" y="623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91015</xdr:rowOff>
    </xdr:from>
    <xdr:to>
      <xdr:col>27</xdr:col>
      <xdr:colOff>161925</xdr:colOff>
      <xdr:row>39</xdr:row>
      <xdr:rowOff>21165</xdr:rowOff>
    </xdr:to>
    <xdr:sp macro="" textlink="">
      <xdr:nvSpPr>
        <xdr:cNvPr id="752" name="円/楕円 751"/>
        <xdr:cNvSpPr/>
      </xdr:nvSpPr>
      <xdr:spPr>
        <a:xfrm>
          <a:off x="18605500" y="66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37692</xdr:rowOff>
    </xdr:from>
    <xdr:ext cx="469744" cy="259045"/>
    <xdr:sp macro="" textlink="">
      <xdr:nvSpPr>
        <xdr:cNvPr id="753" name="テキスト ボックス 752"/>
        <xdr:cNvSpPr txBox="1"/>
      </xdr:nvSpPr>
      <xdr:spPr>
        <a:xfrm>
          <a:off x="18421427" y="638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58024</xdr:rowOff>
    </xdr:from>
    <xdr:to>
      <xdr:col>32</xdr:col>
      <xdr:colOff>187325</xdr:colOff>
      <xdr:row>59</xdr:row>
      <xdr:rowOff>58547</xdr:rowOff>
    </xdr:to>
    <xdr:cxnSp macro="">
      <xdr:nvCxnSpPr>
        <xdr:cNvPr id="784" name="直線コネクタ 783"/>
        <xdr:cNvCxnSpPr/>
      </xdr:nvCxnSpPr>
      <xdr:spPr>
        <a:xfrm flipV="1">
          <a:off x="21323300" y="10173574"/>
          <a:ext cx="8382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33760</xdr:rowOff>
    </xdr:from>
    <xdr:to>
      <xdr:col>31</xdr:col>
      <xdr:colOff>34925</xdr:colOff>
      <xdr:row>59</xdr:row>
      <xdr:rowOff>58547</xdr:rowOff>
    </xdr:to>
    <xdr:cxnSp macro="">
      <xdr:nvCxnSpPr>
        <xdr:cNvPr id="787" name="直線コネクタ 786"/>
        <xdr:cNvCxnSpPr/>
      </xdr:nvCxnSpPr>
      <xdr:spPr>
        <a:xfrm>
          <a:off x="20434300" y="10149310"/>
          <a:ext cx="889000" cy="2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72017</xdr:rowOff>
    </xdr:from>
    <xdr:to>
      <xdr:col>31</xdr:col>
      <xdr:colOff>85725</xdr:colOff>
      <xdr:row>59</xdr:row>
      <xdr:rowOff>2167</xdr:rowOff>
    </xdr:to>
    <xdr:sp macro="" textlink="">
      <xdr:nvSpPr>
        <xdr:cNvPr id="788" name="フローチャート : 判断 787"/>
        <xdr:cNvSpPr/>
      </xdr:nvSpPr>
      <xdr:spPr>
        <a:xfrm>
          <a:off x="21272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18694</xdr:rowOff>
    </xdr:from>
    <xdr:ext cx="469744" cy="259045"/>
    <xdr:sp macro="" textlink="">
      <xdr:nvSpPr>
        <xdr:cNvPr id="789" name="テキスト ボックス 788"/>
        <xdr:cNvSpPr txBox="1"/>
      </xdr:nvSpPr>
      <xdr:spPr>
        <a:xfrm>
          <a:off x="21088427" y="97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92380</xdr:rowOff>
    </xdr:from>
    <xdr:to>
      <xdr:col>29</xdr:col>
      <xdr:colOff>517525</xdr:colOff>
      <xdr:row>59</xdr:row>
      <xdr:rowOff>33760</xdr:rowOff>
    </xdr:to>
    <xdr:cxnSp macro="">
      <xdr:nvCxnSpPr>
        <xdr:cNvPr id="790" name="直線コネクタ 789"/>
        <xdr:cNvCxnSpPr/>
      </xdr:nvCxnSpPr>
      <xdr:spPr>
        <a:xfrm>
          <a:off x="19545300" y="10036480"/>
          <a:ext cx="889000" cy="11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37661</xdr:rowOff>
    </xdr:from>
    <xdr:to>
      <xdr:col>29</xdr:col>
      <xdr:colOff>568325</xdr:colOff>
      <xdr:row>58</xdr:row>
      <xdr:rowOff>139261</xdr:rowOff>
    </xdr:to>
    <xdr:sp macro="" textlink="">
      <xdr:nvSpPr>
        <xdr:cNvPr id="791" name="フローチャート : 判断 790"/>
        <xdr:cNvSpPr/>
      </xdr:nvSpPr>
      <xdr:spPr>
        <a:xfrm>
          <a:off x="20383500" y="998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155788</xdr:rowOff>
    </xdr:from>
    <xdr:ext cx="469744" cy="259045"/>
    <xdr:sp macro="" textlink="">
      <xdr:nvSpPr>
        <xdr:cNvPr id="792" name="テキスト ボックス 791"/>
        <xdr:cNvSpPr txBox="1"/>
      </xdr:nvSpPr>
      <xdr:spPr>
        <a:xfrm>
          <a:off x="20199427" y="975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92380</xdr:rowOff>
    </xdr:from>
    <xdr:to>
      <xdr:col>28</xdr:col>
      <xdr:colOff>314325</xdr:colOff>
      <xdr:row>59</xdr:row>
      <xdr:rowOff>39246</xdr:rowOff>
    </xdr:to>
    <xdr:cxnSp macro="">
      <xdr:nvCxnSpPr>
        <xdr:cNvPr id="793" name="直線コネクタ 792"/>
        <xdr:cNvCxnSpPr/>
      </xdr:nvCxnSpPr>
      <xdr:spPr>
        <a:xfrm flipV="1">
          <a:off x="18656300" y="10036480"/>
          <a:ext cx="889000" cy="11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23781</xdr:rowOff>
    </xdr:from>
    <xdr:to>
      <xdr:col>28</xdr:col>
      <xdr:colOff>365125</xdr:colOff>
      <xdr:row>58</xdr:row>
      <xdr:rowOff>125381</xdr:rowOff>
    </xdr:to>
    <xdr:sp macro="" textlink="">
      <xdr:nvSpPr>
        <xdr:cNvPr id="794" name="フローチャート : 判断 793"/>
        <xdr:cNvSpPr/>
      </xdr:nvSpPr>
      <xdr:spPr>
        <a:xfrm>
          <a:off x="19494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141908</xdr:rowOff>
    </xdr:from>
    <xdr:ext cx="469744" cy="259045"/>
    <xdr:sp macro="" textlink="">
      <xdr:nvSpPr>
        <xdr:cNvPr id="795" name="テキスト ボックス 794"/>
        <xdr:cNvSpPr txBox="1"/>
      </xdr:nvSpPr>
      <xdr:spPr>
        <a:xfrm>
          <a:off x="19310427" y="974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23847</xdr:rowOff>
    </xdr:from>
    <xdr:to>
      <xdr:col>27</xdr:col>
      <xdr:colOff>161925</xdr:colOff>
      <xdr:row>58</xdr:row>
      <xdr:rowOff>125447</xdr:rowOff>
    </xdr:to>
    <xdr:sp macro="" textlink="">
      <xdr:nvSpPr>
        <xdr:cNvPr id="796" name="フローチャート : 判断 795"/>
        <xdr:cNvSpPr/>
      </xdr:nvSpPr>
      <xdr:spPr>
        <a:xfrm>
          <a:off x="18605500" y="996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141974</xdr:rowOff>
    </xdr:from>
    <xdr:ext cx="469744" cy="259045"/>
    <xdr:sp macro="" textlink="">
      <xdr:nvSpPr>
        <xdr:cNvPr id="797" name="テキスト ボックス 796"/>
        <xdr:cNvSpPr txBox="1"/>
      </xdr:nvSpPr>
      <xdr:spPr>
        <a:xfrm>
          <a:off x="18421427" y="974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7224</xdr:rowOff>
    </xdr:from>
    <xdr:to>
      <xdr:col>32</xdr:col>
      <xdr:colOff>238125</xdr:colOff>
      <xdr:row>59</xdr:row>
      <xdr:rowOff>108824</xdr:rowOff>
    </xdr:to>
    <xdr:sp macro="" textlink="">
      <xdr:nvSpPr>
        <xdr:cNvPr id="803" name="円/楕円 802"/>
        <xdr:cNvSpPr/>
      </xdr:nvSpPr>
      <xdr:spPr>
        <a:xfrm>
          <a:off x="22110700" y="1012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93601</xdr:rowOff>
    </xdr:from>
    <xdr:ext cx="469744" cy="259045"/>
    <xdr:sp macro="" textlink="">
      <xdr:nvSpPr>
        <xdr:cNvPr id="804" name="貸付金該当値テキスト"/>
        <xdr:cNvSpPr txBox="1"/>
      </xdr:nvSpPr>
      <xdr:spPr>
        <a:xfrm>
          <a:off x="22212300" y="1003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7747</xdr:rowOff>
    </xdr:from>
    <xdr:to>
      <xdr:col>31</xdr:col>
      <xdr:colOff>85725</xdr:colOff>
      <xdr:row>59</xdr:row>
      <xdr:rowOff>109347</xdr:rowOff>
    </xdr:to>
    <xdr:sp macro="" textlink="">
      <xdr:nvSpPr>
        <xdr:cNvPr id="805" name="円/楕円 804"/>
        <xdr:cNvSpPr/>
      </xdr:nvSpPr>
      <xdr:spPr>
        <a:xfrm>
          <a:off x="21272500" y="1012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100474</xdr:rowOff>
    </xdr:from>
    <xdr:ext cx="469744" cy="259045"/>
    <xdr:sp macro="" textlink="">
      <xdr:nvSpPr>
        <xdr:cNvPr id="806" name="テキスト ボックス 805"/>
        <xdr:cNvSpPr txBox="1"/>
      </xdr:nvSpPr>
      <xdr:spPr>
        <a:xfrm>
          <a:off x="21088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154410</xdr:rowOff>
    </xdr:from>
    <xdr:to>
      <xdr:col>29</xdr:col>
      <xdr:colOff>568325</xdr:colOff>
      <xdr:row>59</xdr:row>
      <xdr:rowOff>84560</xdr:rowOff>
    </xdr:to>
    <xdr:sp macro="" textlink="">
      <xdr:nvSpPr>
        <xdr:cNvPr id="807" name="円/楕円 806"/>
        <xdr:cNvSpPr/>
      </xdr:nvSpPr>
      <xdr:spPr>
        <a:xfrm>
          <a:off x="20383500" y="1009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75687</xdr:rowOff>
    </xdr:from>
    <xdr:ext cx="469744" cy="259045"/>
    <xdr:sp macro="" textlink="">
      <xdr:nvSpPr>
        <xdr:cNvPr id="808" name="テキスト ボックス 807"/>
        <xdr:cNvSpPr txBox="1"/>
      </xdr:nvSpPr>
      <xdr:spPr>
        <a:xfrm>
          <a:off x="20199427" y="1019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41580</xdr:rowOff>
    </xdr:from>
    <xdr:to>
      <xdr:col>28</xdr:col>
      <xdr:colOff>365125</xdr:colOff>
      <xdr:row>58</xdr:row>
      <xdr:rowOff>143180</xdr:rowOff>
    </xdr:to>
    <xdr:sp macro="" textlink="">
      <xdr:nvSpPr>
        <xdr:cNvPr id="809" name="円/楕円 808"/>
        <xdr:cNvSpPr/>
      </xdr:nvSpPr>
      <xdr:spPr>
        <a:xfrm>
          <a:off x="19494500" y="99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134307</xdr:rowOff>
    </xdr:from>
    <xdr:ext cx="469744" cy="259045"/>
    <xdr:sp macro="" textlink="">
      <xdr:nvSpPr>
        <xdr:cNvPr id="810" name="テキスト ボックス 809"/>
        <xdr:cNvSpPr txBox="1"/>
      </xdr:nvSpPr>
      <xdr:spPr>
        <a:xfrm>
          <a:off x="19310427" y="1007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159896</xdr:rowOff>
    </xdr:from>
    <xdr:to>
      <xdr:col>27</xdr:col>
      <xdr:colOff>161925</xdr:colOff>
      <xdr:row>59</xdr:row>
      <xdr:rowOff>90046</xdr:rowOff>
    </xdr:to>
    <xdr:sp macro="" textlink="">
      <xdr:nvSpPr>
        <xdr:cNvPr id="811" name="円/楕円 810"/>
        <xdr:cNvSpPr/>
      </xdr:nvSpPr>
      <xdr:spPr>
        <a:xfrm>
          <a:off x="18605500" y="1010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81173</xdr:rowOff>
    </xdr:from>
    <xdr:ext cx="469744" cy="259045"/>
    <xdr:sp macro="" textlink="">
      <xdr:nvSpPr>
        <xdr:cNvPr id="812" name="テキスト ボックス 811"/>
        <xdr:cNvSpPr txBox="1"/>
      </xdr:nvSpPr>
      <xdr:spPr>
        <a:xfrm>
          <a:off x="18421427" y="1019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32438</xdr:rowOff>
    </xdr:from>
    <xdr:to>
      <xdr:col>32</xdr:col>
      <xdr:colOff>187325</xdr:colOff>
      <xdr:row>71</xdr:row>
      <xdr:rowOff>136483</xdr:rowOff>
    </xdr:to>
    <xdr:cxnSp macro="">
      <xdr:nvCxnSpPr>
        <xdr:cNvPr id="844" name="直線コネクタ 843"/>
        <xdr:cNvCxnSpPr/>
      </xdr:nvCxnSpPr>
      <xdr:spPr>
        <a:xfrm flipV="1">
          <a:off x="21323300" y="12205388"/>
          <a:ext cx="838200" cy="10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136483</xdr:rowOff>
    </xdr:from>
    <xdr:to>
      <xdr:col>31</xdr:col>
      <xdr:colOff>34925</xdr:colOff>
      <xdr:row>72</xdr:row>
      <xdr:rowOff>17399</xdr:rowOff>
    </xdr:to>
    <xdr:cxnSp macro="">
      <xdr:nvCxnSpPr>
        <xdr:cNvPr id="847" name="直線コネクタ 846"/>
        <xdr:cNvCxnSpPr/>
      </xdr:nvCxnSpPr>
      <xdr:spPr>
        <a:xfrm flipV="1">
          <a:off x="20434300" y="12309433"/>
          <a:ext cx="889000" cy="5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73714</xdr:rowOff>
    </xdr:from>
    <xdr:to>
      <xdr:col>31</xdr:col>
      <xdr:colOff>85725</xdr:colOff>
      <xdr:row>76</xdr:row>
      <xdr:rowOff>3863</xdr:rowOff>
    </xdr:to>
    <xdr:sp macro="" textlink="">
      <xdr:nvSpPr>
        <xdr:cNvPr id="848" name="フローチャート : 判断 847"/>
        <xdr:cNvSpPr/>
      </xdr:nvSpPr>
      <xdr:spPr>
        <a:xfrm>
          <a:off x="21272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166442</xdr:rowOff>
    </xdr:from>
    <xdr:ext cx="534377" cy="259045"/>
    <xdr:sp macro="" textlink="">
      <xdr:nvSpPr>
        <xdr:cNvPr id="849" name="テキスト ボックス 848"/>
        <xdr:cNvSpPr txBox="1"/>
      </xdr:nvSpPr>
      <xdr:spPr>
        <a:xfrm>
          <a:off x="21056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17399</xdr:rowOff>
    </xdr:from>
    <xdr:to>
      <xdr:col>29</xdr:col>
      <xdr:colOff>517525</xdr:colOff>
      <xdr:row>72</xdr:row>
      <xdr:rowOff>123910</xdr:rowOff>
    </xdr:to>
    <xdr:cxnSp macro="">
      <xdr:nvCxnSpPr>
        <xdr:cNvPr id="850" name="直線コネクタ 849"/>
        <xdr:cNvCxnSpPr/>
      </xdr:nvCxnSpPr>
      <xdr:spPr>
        <a:xfrm flipV="1">
          <a:off x="19545300" y="12361799"/>
          <a:ext cx="889000" cy="10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165694</xdr:rowOff>
    </xdr:from>
    <xdr:to>
      <xdr:col>29</xdr:col>
      <xdr:colOff>568325</xdr:colOff>
      <xdr:row>76</xdr:row>
      <xdr:rowOff>95844</xdr:rowOff>
    </xdr:to>
    <xdr:sp macro="" textlink="">
      <xdr:nvSpPr>
        <xdr:cNvPr id="851" name="フローチャート : 判断 850"/>
        <xdr:cNvSpPr/>
      </xdr:nvSpPr>
      <xdr:spPr>
        <a:xfrm>
          <a:off x="20383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86971</xdr:rowOff>
    </xdr:from>
    <xdr:ext cx="534377" cy="259045"/>
    <xdr:sp macro="" textlink="">
      <xdr:nvSpPr>
        <xdr:cNvPr id="852" name="テキスト ボックス 851"/>
        <xdr:cNvSpPr txBox="1"/>
      </xdr:nvSpPr>
      <xdr:spPr>
        <a:xfrm>
          <a:off x="20167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123910</xdr:rowOff>
    </xdr:from>
    <xdr:to>
      <xdr:col>28</xdr:col>
      <xdr:colOff>314325</xdr:colOff>
      <xdr:row>72</xdr:row>
      <xdr:rowOff>169239</xdr:rowOff>
    </xdr:to>
    <xdr:cxnSp macro="">
      <xdr:nvCxnSpPr>
        <xdr:cNvPr id="853" name="直線コネクタ 852"/>
        <xdr:cNvCxnSpPr/>
      </xdr:nvCxnSpPr>
      <xdr:spPr>
        <a:xfrm flipV="1">
          <a:off x="18656300" y="12468310"/>
          <a:ext cx="889000" cy="4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16058</xdr:rowOff>
    </xdr:from>
    <xdr:to>
      <xdr:col>28</xdr:col>
      <xdr:colOff>365125</xdr:colOff>
      <xdr:row>76</xdr:row>
      <xdr:rowOff>117658</xdr:rowOff>
    </xdr:to>
    <xdr:sp macro="" textlink="">
      <xdr:nvSpPr>
        <xdr:cNvPr id="854" name="フローチャート : 判断 853"/>
        <xdr:cNvSpPr/>
      </xdr:nvSpPr>
      <xdr:spPr>
        <a:xfrm>
          <a:off x="19494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108785</xdr:rowOff>
    </xdr:from>
    <xdr:ext cx="534377" cy="259045"/>
    <xdr:sp macro="" textlink="">
      <xdr:nvSpPr>
        <xdr:cNvPr id="855" name="テキスト ボックス 854"/>
        <xdr:cNvSpPr txBox="1"/>
      </xdr:nvSpPr>
      <xdr:spPr>
        <a:xfrm>
          <a:off x="19278111" y="131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34917</xdr:rowOff>
    </xdr:from>
    <xdr:to>
      <xdr:col>27</xdr:col>
      <xdr:colOff>161925</xdr:colOff>
      <xdr:row>76</xdr:row>
      <xdr:rowOff>136517</xdr:rowOff>
    </xdr:to>
    <xdr:sp macro="" textlink="">
      <xdr:nvSpPr>
        <xdr:cNvPr id="856" name="フローチャート : 判断 855"/>
        <xdr:cNvSpPr/>
      </xdr:nvSpPr>
      <xdr:spPr>
        <a:xfrm>
          <a:off x="18605500" y="1306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127644</xdr:rowOff>
    </xdr:from>
    <xdr:ext cx="534377" cy="259045"/>
    <xdr:sp macro="" textlink="">
      <xdr:nvSpPr>
        <xdr:cNvPr id="857" name="テキスト ボックス 856"/>
        <xdr:cNvSpPr txBox="1"/>
      </xdr:nvSpPr>
      <xdr:spPr>
        <a:xfrm>
          <a:off x="18389111" y="131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70</xdr:row>
      <xdr:rowOff>153088</xdr:rowOff>
    </xdr:from>
    <xdr:to>
      <xdr:col>32</xdr:col>
      <xdr:colOff>238125</xdr:colOff>
      <xdr:row>71</xdr:row>
      <xdr:rowOff>83238</xdr:rowOff>
    </xdr:to>
    <xdr:sp macro="" textlink="">
      <xdr:nvSpPr>
        <xdr:cNvPr id="863" name="円/楕円 862"/>
        <xdr:cNvSpPr/>
      </xdr:nvSpPr>
      <xdr:spPr>
        <a:xfrm>
          <a:off x="22110700" y="121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68015</xdr:rowOff>
    </xdr:from>
    <xdr:ext cx="599010" cy="259045"/>
    <xdr:sp macro="" textlink="">
      <xdr:nvSpPr>
        <xdr:cNvPr id="864" name="繰出金該当値テキスト"/>
        <xdr:cNvSpPr txBox="1"/>
      </xdr:nvSpPr>
      <xdr:spPr>
        <a:xfrm>
          <a:off x="22212300" y="1206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108,069</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85683</xdr:rowOff>
    </xdr:from>
    <xdr:to>
      <xdr:col>31</xdr:col>
      <xdr:colOff>85725</xdr:colOff>
      <xdr:row>72</xdr:row>
      <xdr:rowOff>15833</xdr:rowOff>
    </xdr:to>
    <xdr:sp macro="" textlink="">
      <xdr:nvSpPr>
        <xdr:cNvPr id="865" name="円/楕円 864"/>
        <xdr:cNvSpPr/>
      </xdr:nvSpPr>
      <xdr:spPr>
        <a:xfrm>
          <a:off x="21272500" y="1225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32360</xdr:rowOff>
    </xdr:from>
    <xdr:ext cx="599010" cy="259045"/>
    <xdr:sp macro="" textlink="">
      <xdr:nvSpPr>
        <xdr:cNvPr id="866" name="テキスト ボックス 865"/>
        <xdr:cNvSpPr txBox="1"/>
      </xdr:nvSpPr>
      <xdr:spPr>
        <a:xfrm>
          <a:off x="21023794" y="1203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101,697</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138049</xdr:rowOff>
    </xdr:from>
    <xdr:to>
      <xdr:col>29</xdr:col>
      <xdr:colOff>568325</xdr:colOff>
      <xdr:row>72</xdr:row>
      <xdr:rowOff>68199</xdr:rowOff>
    </xdr:to>
    <xdr:sp macro="" textlink="">
      <xdr:nvSpPr>
        <xdr:cNvPr id="867" name="円/楕円 866"/>
        <xdr:cNvSpPr/>
      </xdr:nvSpPr>
      <xdr:spPr>
        <a:xfrm>
          <a:off x="20383500" y="1231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84726</xdr:rowOff>
    </xdr:from>
    <xdr:ext cx="534377" cy="259045"/>
    <xdr:sp macro="" textlink="">
      <xdr:nvSpPr>
        <xdr:cNvPr id="868" name="テキスト ボックス 867"/>
        <xdr:cNvSpPr txBox="1"/>
      </xdr:nvSpPr>
      <xdr:spPr>
        <a:xfrm>
          <a:off x="20167111" y="1208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98,490</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73110</xdr:rowOff>
    </xdr:from>
    <xdr:to>
      <xdr:col>28</xdr:col>
      <xdr:colOff>365125</xdr:colOff>
      <xdr:row>73</xdr:row>
      <xdr:rowOff>3260</xdr:rowOff>
    </xdr:to>
    <xdr:sp macro="" textlink="">
      <xdr:nvSpPr>
        <xdr:cNvPr id="869" name="円/楕円 868"/>
        <xdr:cNvSpPr/>
      </xdr:nvSpPr>
      <xdr:spPr>
        <a:xfrm>
          <a:off x="19494500" y="1241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19787</xdr:rowOff>
    </xdr:from>
    <xdr:ext cx="534377" cy="259045"/>
    <xdr:sp macro="" textlink="">
      <xdr:nvSpPr>
        <xdr:cNvPr id="870" name="テキスト ボックス 869"/>
        <xdr:cNvSpPr txBox="1"/>
      </xdr:nvSpPr>
      <xdr:spPr>
        <a:xfrm>
          <a:off x="19278111" y="1219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91,967</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118439</xdr:rowOff>
    </xdr:from>
    <xdr:to>
      <xdr:col>27</xdr:col>
      <xdr:colOff>161925</xdr:colOff>
      <xdr:row>73</xdr:row>
      <xdr:rowOff>48589</xdr:rowOff>
    </xdr:to>
    <xdr:sp macro="" textlink="">
      <xdr:nvSpPr>
        <xdr:cNvPr id="871" name="円/楕円 870"/>
        <xdr:cNvSpPr/>
      </xdr:nvSpPr>
      <xdr:spPr>
        <a:xfrm>
          <a:off x="18605500" y="124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65116</xdr:rowOff>
    </xdr:from>
    <xdr:ext cx="534377" cy="259045"/>
    <xdr:sp macro="" textlink="">
      <xdr:nvSpPr>
        <xdr:cNvPr id="872" name="テキスト ボックス 871"/>
        <xdr:cNvSpPr txBox="1"/>
      </xdr:nvSpPr>
      <xdr:spPr>
        <a:xfrm>
          <a:off x="18389111" y="1223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5" name="フローチャート : 判断 90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6" name="テキスト ボックス 90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8" name="フローチャート : 判断 90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1" name="フローチャート : 判断 91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フローチャート : 判断 91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3" name="テキスト ボックス 92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5" name="テキスト ボックス 92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7" name="テキスト ボックス 92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9" name="テキスト ボックス 928"/>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人件費については、類似団体平均に比べ、人口千人当たりの職員数が多いことにより、高い数値となっています。今後も「雲南市定員管理計画」に基づき、計画的に職員数の削減に努めます。</a:t>
          </a:r>
          <a:endParaRPr kumimoji="1" lang="en-US" altLang="ja-JP" sz="1300">
            <a:latin typeface="ＭＳ Ｐゴシック"/>
          </a:endParaRPr>
        </a:p>
        <a:p>
          <a:r>
            <a:rPr kumimoji="1" lang="ja-JP" altLang="en-US" sz="1300">
              <a:latin typeface="ＭＳ Ｐゴシック"/>
            </a:rPr>
            <a:t>　また、公債費については、繰上償還（Ｈ２８：２７６，０２７千円）等により徐々に改善されてきましたが、これまで実施してきた普通建設事業の影響により、類似団体平均を大きく上回っています。中期財政計画や実施計画などに基づく計画的な普通建設事業の実施により、地方債の新規発行を抑制し、削減に努めます。</a:t>
          </a:r>
          <a:endParaRPr kumimoji="1" lang="en-US" altLang="ja-JP" sz="1300">
            <a:latin typeface="ＭＳ Ｐゴシック"/>
          </a:endParaRPr>
        </a:p>
        <a:p>
          <a:r>
            <a:rPr kumimoji="1" lang="ja-JP" altLang="en-US" sz="1300">
              <a:latin typeface="ＭＳ Ｐゴシック"/>
            </a:rPr>
            <a:t>　全般的に、物件費や補助費等、多くの費目について、類似団体平均を上回っています。行財政改革実施計画や行政評価による事業の見直しや統合、補助金審査等による事業の選択、効率化を図り、歳出削減に努めます。</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島根県雲南市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39,973
39,755
553.18
28,813,128
28,367,695
380,674
18,479,257
33,709,934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81.8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124270</xdr:rowOff>
    </xdr:from>
    <xdr:to>
      <xdr:col>6</xdr:col>
      <xdr:colOff>511175</xdr:colOff>
      <xdr:row>36</xdr:row>
      <xdr:rowOff>47117</xdr:rowOff>
    </xdr:to>
    <xdr:cxnSp macro="">
      <xdr:nvCxnSpPr>
        <xdr:cNvPr id="61" name="直線コネクタ 60"/>
        <xdr:cNvCxnSpPr/>
      </xdr:nvCxnSpPr>
      <xdr:spPr>
        <a:xfrm>
          <a:off x="3797300" y="6125020"/>
          <a:ext cx="838200" cy="9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111887</xdr:rowOff>
    </xdr:from>
    <xdr:to>
      <xdr:col>5</xdr:col>
      <xdr:colOff>358775</xdr:colOff>
      <xdr:row>35</xdr:row>
      <xdr:rowOff>124270</xdr:rowOff>
    </xdr:to>
    <xdr:cxnSp macro="">
      <xdr:nvCxnSpPr>
        <xdr:cNvPr id="64" name="直線コネクタ 63"/>
        <xdr:cNvCxnSpPr/>
      </xdr:nvCxnSpPr>
      <xdr:spPr>
        <a:xfrm>
          <a:off x="2908300" y="6112637"/>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13860</xdr:rowOff>
    </xdr:from>
    <xdr:ext cx="469744" cy="259045"/>
    <xdr:sp macro="" textlink="">
      <xdr:nvSpPr>
        <xdr:cNvPr id="66" name="テキスト ボックス 65"/>
        <xdr:cNvSpPr txBox="1"/>
      </xdr:nvSpPr>
      <xdr:spPr>
        <a:xfrm>
          <a:off x="3562427"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98171</xdr:rowOff>
    </xdr:from>
    <xdr:to>
      <xdr:col>4</xdr:col>
      <xdr:colOff>155575</xdr:colOff>
      <xdr:row>35</xdr:row>
      <xdr:rowOff>111887</xdr:rowOff>
    </xdr:to>
    <xdr:cxnSp macro="">
      <xdr:nvCxnSpPr>
        <xdr:cNvPr id="67" name="直線コネクタ 66"/>
        <xdr:cNvCxnSpPr/>
      </xdr:nvCxnSpPr>
      <xdr:spPr>
        <a:xfrm>
          <a:off x="2019300" y="6098921"/>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39514</xdr:rowOff>
    </xdr:from>
    <xdr:ext cx="469744" cy="259045"/>
    <xdr:sp macro="" textlink="">
      <xdr:nvSpPr>
        <xdr:cNvPr id="69" name="テキスト ボックス 68"/>
        <xdr:cNvSpPr txBox="1"/>
      </xdr:nvSpPr>
      <xdr:spPr>
        <a:xfrm>
          <a:off x="2673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84836</xdr:rowOff>
    </xdr:from>
    <xdr:to>
      <xdr:col>2</xdr:col>
      <xdr:colOff>638175</xdr:colOff>
      <xdr:row>35</xdr:row>
      <xdr:rowOff>98171</xdr:rowOff>
    </xdr:to>
    <xdr:cxnSp macro="">
      <xdr:nvCxnSpPr>
        <xdr:cNvPr id="70" name="直線コネクタ 69"/>
        <xdr:cNvCxnSpPr/>
      </xdr:nvCxnSpPr>
      <xdr:spPr>
        <a:xfrm>
          <a:off x="1130300" y="6085586"/>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50563</xdr:rowOff>
    </xdr:from>
    <xdr:ext cx="469744" cy="259045"/>
    <xdr:sp macro="" textlink="">
      <xdr:nvSpPr>
        <xdr:cNvPr id="72" name="テキスト ボックス 71"/>
        <xdr:cNvSpPr txBox="1"/>
      </xdr:nvSpPr>
      <xdr:spPr>
        <a:xfrm>
          <a:off x="1784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10939</xdr:rowOff>
    </xdr:from>
    <xdr:ext cx="469744" cy="259045"/>
    <xdr:sp macro="" textlink="">
      <xdr:nvSpPr>
        <xdr:cNvPr id="74" name="テキスト ボックス 73"/>
        <xdr:cNvSpPr txBox="1"/>
      </xdr:nvSpPr>
      <xdr:spPr>
        <a:xfrm>
          <a:off x="895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167767</xdr:rowOff>
    </xdr:from>
    <xdr:to>
      <xdr:col>6</xdr:col>
      <xdr:colOff>561975</xdr:colOff>
      <xdr:row>36</xdr:row>
      <xdr:rowOff>97917</xdr:rowOff>
    </xdr:to>
    <xdr:sp macro="" textlink="">
      <xdr:nvSpPr>
        <xdr:cNvPr id="80" name="円/楕円 79"/>
        <xdr:cNvSpPr/>
      </xdr:nvSpPr>
      <xdr:spPr>
        <a:xfrm>
          <a:off x="4584700" y="6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146194</xdr:rowOff>
    </xdr:from>
    <xdr:ext cx="469744" cy="259045"/>
    <xdr:sp macro="" textlink="">
      <xdr:nvSpPr>
        <xdr:cNvPr id="81" name="議会費該当値テキスト"/>
        <xdr:cNvSpPr txBox="1"/>
      </xdr:nvSpPr>
      <xdr:spPr>
        <a:xfrm>
          <a:off x="4686300"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73470</xdr:rowOff>
    </xdr:from>
    <xdr:to>
      <xdr:col>5</xdr:col>
      <xdr:colOff>409575</xdr:colOff>
      <xdr:row>36</xdr:row>
      <xdr:rowOff>3620</xdr:rowOff>
    </xdr:to>
    <xdr:sp macro="" textlink="">
      <xdr:nvSpPr>
        <xdr:cNvPr id="82" name="円/楕円 81"/>
        <xdr:cNvSpPr/>
      </xdr:nvSpPr>
      <xdr:spPr>
        <a:xfrm>
          <a:off x="3746500" y="60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166197</xdr:rowOff>
    </xdr:from>
    <xdr:ext cx="469744" cy="259045"/>
    <xdr:sp macro="" textlink="">
      <xdr:nvSpPr>
        <xdr:cNvPr id="83" name="テキスト ボックス 82"/>
        <xdr:cNvSpPr txBox="1"/>
      </xdr:nvSpPr>
      <xdr:spPr>
        <a:xfrm>
          <a:off x="3562427" y="616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61087</xdr:rowOff>
    </xdr:from>
    <xdr:to>
      <xdr:col>4</xdr:col>
      <xdr:colOff>206375</xdr:colOff>
      <xdr:row>35</xdr:row>
      <xdr:rowOff>162687</xdr:rowOff>
    </xdr:to>
    <xdr:sp macro="" textlink="">
      <xdr:nvSpPr>
        <xdr:cNvPr id="84" name="円/楕円 83"/>
        <xdr:cNvSpPr/>
      </xdr:nvSpPr>
      <xdr:spPr>
        <a:xfrm>
          <a:off x="2857500" y="60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7764</xdr:rowOff>
    </xdr:from>
    <xdr:ext cx="469744" cy="259045"/>
    <xdr:sp macro="" textlink="">
      <xdr:nvSpPr>
        <xdr:cNvPr id="85" name="テキスト ボックス 84"/>
        <xdr:cNvSpPr txBox="1"/>
      </xdr:nvSpPr>
      <xdr:spPr>
        <a:xfrm>
          <a:off x="2673427" y="583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47371</xdr:rowOff>
    </xdr:from>
    <xdr:to>
      <xdr:col>3</xdr:col>
      <xdr:colOff>3175</xdr:colOff>
      <xdr:row>35</xdr:row>
      <xdr:rowOff>148971</xdr:rowOff>
    </xdr:to>
    <xdr:sp macro="" textlink="">
      <xdr:nvSpPr>
        <xdr:cNvPr id="86" name="円/楕円 85"/>
        <xdr:cNvSpPr/>
      </xdr:nvSpPr>
      <xdr:spPr>
        <a:xfrm>
          <a:off x="1968500" y="604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165498</xdr:rowOff>
    </xdr:from>
    <xdr:ext cx="469744" cy="259045"/>
    <xdr:sp macro="" textlink="">
      <xdr:nvSpPr>
        <xdr:cNvPr id="87" name="テキスト ボックス 86"/>
        <xdr:cNvSpPr txBox="1"/>
      </xdr:nvSpPr>
      <xdr:spPr>
        <a:xfrm>
          <a:off x="1784427" y="582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34036</xdr:rowOff>
    </xdr:from>
    <xdr:to>
      <xdr:col>1</xdr:col>
      <xdr:colOff>485775</xdr:colOff>
      <xdr:row>35</xdr:row>
      <xdr:rowOff>135636</xdr:rowOff>
    </xdr:to>
    <xdr:sp macro="" textlink="">
      <xdr:nvSpPr>
        <xdr:cNvPr id="88" name="円/楕円 87"/>
        <xdr:cNvSpPr/>
      </xdr:nvSpPr>
      <xdr:spPr>
        <a:xfrm>
          <a:off x="1079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152163</xdr:rowOff>
    </xdr:from>
    <xdr:ext cx="469744" cy="259045"/>
    <xdr:sp macro="" textlink="">
      <xdr:nvSpPr>
        <xdr:cNvPr id="89" name="テキスト ボックス 88"/>
        <xdr:cNvSpPr txBox="1"/>
      </xdr:nvSpPr>
      <xdr:spPr>
        <a:xfrm>
          <a:off x="895427"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4634</xdr:rowOff>
    </xdr:from>
    <xdr:to>
      <xdr:col>6</xdr:col>
      <xdr:colOff>511175</xdr:colOff>
      <xdr:row>56</xdr:row>
      <xdr:rowOff>57930</xdr:rowOff>
    </xdr:to>
    <xdr:cxnSp macro="">
      <xdr:nvCxnSpPr>
        <xdr:cNvPr id="116" name="直線コネクタ 115"/>
        <xdr:cNvCxnSpPr/>
      </xdr:nvCxnSpPr>
      <xdr:spPr>
        <a:xfrm>
          <a:off x="3797300" y="9434384"/>
          <a:ext cx="838200" cy="22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4634</xdr:rowOff>
    </xdr:from>
    <xdr:to>
      <xdr:col>5</xdr:col>
      <xdr:colOff>358775</xdr:colOff>
      <xdr:row>55</xdr:row>
      <xdr:rowOff>62703</xdr:rowOff>
    </xdr:to>
    <xdr:cxnSp macro="">
      <xdr:nvCxnSpPr>
        <xdr:cNvPr id="119" name="直線コネクタ 118"/>
        <xdr:cNvCxnSpPr/>
      </xdr:nvCxnSpPr>
      <xdr:spPr>
        <a:xfrm flipV="1">
          <a:off x="2908300" y="9434384"/>
          <a:ext cx="889000" cy="5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34744</xdr:rowOff>
    </xdr:from>
    <xdr:to>
      <xdr:col>5</xdr:col>
      <xdr:colOff>409575</xdr:colOff>
      <xdr:row>56</xdr:row>
      <xdr:rowOff>136344</xdr:rowOff>
    </xdr:to>
    <xdr:sp macro="" textlink="">
      <xdr:nvSpPr>
        <xdr:cNvPr id="120" name="フローチャート : 判断 119"/>
        <xdr:cNvSpPr/>
      </xdr:nvSpPr>
      <xdr:spPr>
        <a:xfrm>
          <a:off x="3746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127471</xdr:rowOff>
    </xdr:from>
    <xdr:ext cx="534377" cy="259045"/>
    <xdr:sp macro="" textlink="">
      <xdr:nvSpPr>
        <xdr:cNvPr id="121" name="テキスト ボックス 120"/>
        <xdr:cNvSpPr txBox="1"/>
      </xdr:nvSpPr>
      <xdr:spPr>
        <a:xfrm>
          <a:off x="3530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62703</xdr:rowOff>
    </xdr:from>
    <xdr:to>
      <xdr:col>4</xdr:col>
      <xdr:colOff>155575</xdr:colOff>
      <xdr:row>56</xdr:row>
      <xdr:rowOff>4766</xdr:rowOff>
    </xdr:to>
    <xdr:cxnSp macro="">
      <xdr:nvCxnSpPr>
        <xdr:cNvPr id="122" name="直線コネクタ 121"/>
        <xdr:cNvCxnSpPr/>
      </xdr:nvCxnSpPr>
      <xdr:spPr>
        <a:xfrm flipV="1">
          <a:off x="2019300" y="9492453"/>
          <a:ext cx="889000" cy="1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92635</xdr:rowOff>
    </xdr:from>
    <xdr:to>
      <xdr:col>4</xdr:col>
      <xdr:colOff>206375</xdr:colOff>
      <xdr:row>57</xdr:row>
      <xdr:rowOff>22785</xdr:rowOff>
    </xdr:to>
    <xdr:sp macro="" textlink="">
      <xdr:nvSpPr>
        <xdr:cNvPr id="123" name="フローチャート : 判断 122"/>
        <xdr:cNvSpPr/>
      </xdr:nvSpPr>
      <xdr:spPr>
        <a:xfrm>
          <a:off x="2857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13912</xdr:rowOff>
    </xdr:from>
    <xdr:ext cx="534377" cy="259045"/>
    <xdr:sp macro="" textlink="">
      <xdr:nvSpPr>
        <xdr:cNvPr id="124" name="テキスト ボックス 123"/>
        <xdr:cNvSpPr txBox="1"/>
      </xdr:nvSpPr>
      <xdr:spPr>
        <a:xfrm>
          <a:off x="2641111" y="97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4766</xdr:rowOff>
    </xdr:from>
    <xdr:to>
      <xdr:col>2</xdr:col>
      <xdr:colOff>638175</xdr:colOff>
      <xdr:row>56</xdr:row>
      <xdr:rowOff>7661</xdr:rowOff>
    </xdr:to>
    <xdr:cxnSp macro="">
      <xdr:nvCxnSpPr>
        <xdr:cNvPr id="125" name="直線コネクタ 124"/>
        <xdr:cNvCxnSpPr/>
      </xdr:nvCxnSpPr>
      <xdr:spPr>
        <a:xfrm flipV="1">
          <a:off x="1130300" y="9605966"/>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77955</xdr:rowOff>
    </xdr:from>
    <xdr:to>
      <xdr:col>3</xdr:col>
      <xdr:colOff>3175</xdr:colOff>
      <xdr:row>57</xdr:row>
      <xdr:rowOff>8105</xdr:rowOff>
    </xdr:to>
    <xdr:sp macro="" textlink="">
      <xdr:nvSpPr>
        <xdr:cNvPr id="126" name="フローチャート : 判断 125"/>
        <xdr:cNvSpPr/>
      </xdr:nvSpPr>
      <xdr:spPr>
        <a:xfrm>
          <a:off x="1968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170682</xdr:rowOff>
    </xdr:from>
    <xdr:ext cx="534377" cy="259045"/>
    <xdr:sp macro="" textlink="">
      <xdr:nvSpPr>
        <xdr:cNvPr id="127" name="テキスト ボックス 126"/>
        <xdr:cNvSpPr txBox="1"/>
      </xdr:nvSpPr>
      <xdr:spPr>
        <a:xfrm>
          <a:off x="1752111" y="97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74416</xdr:rowOff>
    </xdr:from>
    <xdr:to>
      <xdr:col>1</xdr:col>
      <xdr:colOff>485775</xdr:colOff>
      <xdr:row>57</xdr:row>
      <xdr:rowOff>4566</xdr:rowOff>
    </xdr:to>
    <xdr:sp macro="" textlink="">
      <xdr:nvSpPr>
        <xdr:cNvPr id="128" name="フローチャート : 判断 127"/>
        <xdr:cNvSpPr/>
      </xdr:nvSpPr>
      <xdr:spPr>
        <a:xfrm>
          <a:off x="1079500" y="967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167143</xdr:rowOff>
    </xdr:from>
    <xdr:ext cx="534377" cy="259045"/>
    <xdr:sp macro="" textlink="">
      <xdr:nvSpPr>
        <xdr:cNvPr id="129" name="テキスト ボックス 128"/>
        <xdr:cNvSpPr txBox="1"/>
      </xdr:nvSpPr>
      <xdr:spPr>
        <a:xfrm>
          <a:off x="863111" y="97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7130</xdr:rowOff>
    </xdr:from>
    <xdr:to>
      <xdr:col>6</xdr:col>
      <xdr:colOff>561975</xdr:colOff>
      <xdr:row>56</xdr:row>
      <xdr:rowOff>108730</xdr:rowOff>
    </xdr:to>
    <xdr:sp macro="" textlink="">
      <xdr:nvSpPr>
        <xdr:cNvPr id="135" name="円/楕円 134"/>
        <xdr:cNvSpPr/>
      </xdr:nvSpPr>
      <xdr:spPr>
        <a:xfrm>
          <a:off x="4584700" y="96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30007</xdr:rowOff>
    </xdr:from>
    <xdr:ext cx="534377" cy="259045"/>
    <xdr:sp macro="" textlink="">
      <xdr:nvSpPr>
        <xdr:cNvPr id="136" name="総務費該当値テキスト"/>
        <xdr:cNvSpPr txBox="1"/>
      </xdr:nvSpPr>
      <xdr:spPr>
        <a:xfrm>
          <a:off x="4686300" y="945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92,885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125284</xdr:rowOff>
    </xdr:from>
    <xdr:to>
      <xdr:col>5</xdr:col>
      <xdr:colOff>409575</xdr:colOff>
      <xdr:row>55</xdr:row>
      <xdr:rowOff>55434</xdr:rowOff>
    </xdr:to>
    <xdr:sp macro="" textlink="">
      <xdr:nvSpPr>
        <xdr:cNvPr id="137" name="円/楕円 136"/>
        <xdr:cNvSpPr/>
      </xdr:nvSpPr>
      <xdr:spPr>
        <a:xfrm>
          <a:off x="3746500" y="93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71961</xdr:rowOff>
    </xdr:from>
    <xdr:ext cx="599010" cy="259045"/>
    <xdr:sp macro="" textlink="">
      <xdr:nvSpPr>
        <xdr:cNvPr id="138" name="テキスト ボックス 137"/>
        <xdr:cNvSpPr txBox="1"/>
      </xdr:nvSpPr>
      <xdr:spPr>
        <a:xfrm>
          <a:off x="3497794" y="915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142,042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11903</xdr:rowOff>
    </xdr:from>
    <xdr:to>
      <xdr:col>4</xdr:col>
      <xdr:colOff>206375</xdr:colOff>
      <xdr:row>55</xdr:row>
      <xdr:rowOff>113503</xdr:rowOff>
    </xdr:to>
    <xdr:sp macro="" textlink="">
      <xdr:nvSpPr>
        <xdr:cNvPr id="139" name="円/楕円 138"/>
        <xdr:cNvSpPr/>
      </xdr:nvSpPr>
      <xdr:spPr>
        <a:xfrm>
          <a:off x="2857500" y="944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130030</xdr:rowOff>
    </xdr:from>
    <xdr:ext cx="599010" cy="259045"/>
    <xdr:sp macro="" textlink="">
      <xdr:nvSpPr>
        <xdr:cNvPr id="140" name="テキスト ボックス 139"/>
        <xdr:cNvSpPr txBox="1"/>
      </xdr:nvSpPr>
      <xdr:spPr>
        <a:xfrm>
          <a:off x="2608794" y="9216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129,341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125416</xdr:rowOff>
    </xdr:from>
    <xdr:to>
      <xdr:col>3</xdr:col>
      <xdr:colOff>3175</xdr:colOff>
      <xdr:row>56</xdr:row>
      <xdr:rowOff>55566</xdr:rowOff>
    </xdr:to>
    <xdr:sp macro="" textlink="">
      <xdr:nvSpPr>
        <xdr:cNvPr id="141" name="円/楕円 140"/>
        <xdr:cNvSpPr/>
      </xdr:nvSpPr>
      <xdr:spPr>
        <a:xfrm>
          <a:off x="1968500" y="95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72093</xdr:rowOff>
    </xdr:from>
    <xdr:ext cx="599010" cy="259045"/>
    <xdr:sp macro="" textlink="">
      <xdr:nvSpPr>
        <xdr:cNvPr id="142" name="テキスト ボックス 141"/>
        <xdr:cNvSpPr txBox="1"/>
      </xdr:nvSpPr>
      <xdr:spPr>
        <a:xfrm>
          <a:off x="1719794" y="933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104,513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128311</xdr:rowOff>
    </xdr:from>
    <xdr:to>
      <xdr:col>1</xdr:col>
      <xdr:colOff>485775</xdr:colOff>
      <xdr:row>56</xdr:row>
      <xdr:rowOff>58461</xdr:rowOff>
    </xdr:to>
    <xdr:sp macro="" textlink="">
      <xdr:nvSpPr>
        <xdr:cNvPr id="143" name="円/楕円 142"/>
        <xdr:cNvSpPr/>
      </xdr:nvSpPr>
      <xdr:spPr>
        <a:xfrm>
          <a:off x="1079500" y="95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74988</xdr:rowOff>
    </xdr:from>
    <xdr:ext cx="599010" cy="259045"/>
    <xdr:sp macro="" textlink="">
      <xdr:nvSpPr>
        <xdr:cNvPr id="144" name="テキスト ボックス 143"/>
        <xdr:cNvSpPr txBox="1"/>
      </xdr:nvSpPr>
      <xdr:spPr>
        <a:xfrm>
          <a:off x="830794" y="933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101437</xdr:rowOff>
    </xdr:from>
    <xdr:to>
      <xdr:col>6</xdr:col>
      <xdr:colOff>511175</xdr:colOff>
      <xdr:row>76</xdr:row>
      <xdr:rowOff>139210</xdr:rowOff>
    </xdr:to>
    <xdr:cxnSp macro="">
      <xdr:nvCxnSpPr>
        <xdr:cNvPr id="172" name="直線コネクタ 171"/>
        <xdr:cNvCxnSpPr/>
      </xdr:nvCxnSpPr>
      <xdr:spPr>
        <a:xfrm flipV="1">
          <a:off x="3797300" y="13131637"/>
          <a:ext cx="838200" cy="3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139210</xdr:rowOff>
    </xdr:from>
    <xdr:to>
      <xdr:col>5</xdr:col>
      <xdr:colOff>358775</xdr:colOff>
      <xdr:row>76</xdr:row>
      <xdr:rowOff>144016</xdr:rowOff>
    </xdr:to>
    <xdr:cxnSp macro="">
      <xdr:nvCxnSpPr>
        <xdr:cNvPr id="175" name="直線コネクタ 174"/>
        <xdr:cNvCxnSpPr/>
      </xdr:nvCxnSpPr>
      <xdr:spPr>
        <a:xfrm flipV="1">
          <a:off x="2908300" y="13169410"/>
          <a:ext cx="889000" cy="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170255</xdr:rowOff>
    </xdr:from>
    <xdr:to>
      <xdr:col>5</xdr:col>
      <xdr:colOff>409575</xdr:colOff>
      <xdr:row>77</xdr:row>
      <xdr:rowOff>100405</xdr:rowOff>
    </xdr:to>
    <xdr:sp macro="" textlink="">
      <xdr:nvSpPr>
        <xdr:cNvPr id="176" name="フローチャート : 判断 175"/>
        <xdr:cNvSpPr/>
      </xdr:nvSpPr>
      <xdr:spPr>
        <a:xfrm>
          <a:off x="3746500" y="132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91532</xdr:rowOff>
    </xdr:from>
    <xdr:ext cx="599010" cy="259045"/>
    <xdr:sp macro="" textlink="">
      <xdr:nvSpPr>
        <xdr:cNvPr id="177" name="テキスト ボックス 176"/>
        <xdr:cNvSpPr txBox="1"/>
      </xdr:nvSpPr>
      <xdr:spPr>
        <a:xfrm>
          <a:off x="3497794" y="132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144016</xdr:rowOff>
    </xdr:from>
    <xdr:to>
      <xdr:col>4</xdr:col>
      <xdr:colOff>155575</xdr:colOff>
      <xdr:row>77</xdr:row>
      <xdr:rowOff>44250</xdr:rowOff>
    </xdr:to>
    <xdr:cxnSp macro="">
      <xdr:nvCxnSpPr>
        <xdr:cNvPr id="178" name="直線コネクタ 177"/>
        <xdr:cNvCxnSpPr/>
      </xdr:nvCxnSpPr>
      <xdr:spPr>
        <a:xfrm flipV="1">
          <a:off x="2019300" y="13174216"/>
          <a:ext cx="889000" cy="7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27251</xdr:rowOff>
    </xdr:from>
    <xdr:to>
      <xdr:col>4</xdr:col>
      <xdr:colOff>206375</xdr:colOff>
      <xdr:row>77</xdr:row>
      <xdr:rowOff>128851</xdr:rowOff>
    </xdr:to>
    <xdr:sp macro="" textlink="">
      <xdr:nvSpPr>
        <xdr:cNvPr id="179" name="フローチャート : 判断 178"/>
        <xdr:cNvSpPr/>
      </xdr:nvSpPr>
      <xdr:spPr>
        <a:xfrm>
          <a:off x="2857500" y="1322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119978</xdr:rowOff>
    </xdr:from>
    <xdr:ext cx="599010" cy="259045"/>
    <xdr:sp macro="" textlink="">
      <xdr:nvSpPr>
        <xdr:cNvPr id="180" name="テキスト ボックス 179"/>
        <xdr:cNvSpPr txBox="1"/>
      </xdr:nvSpPr>
      <xdr:spPr>
        <a:xfrm>
          <a:off x="2608794" y="1332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44250</xdr:rowOff>
    </xdr:from>
    <xdr:to>
      <xdr:col>2</xdr:col>
      <xdr:colOff>638175</xdr:colOff>
      <xdr:row>77</xdr:row>
      <xdr:rowOff>72761</xdr:rowOff>
    </xdr:to>
    <xdr:cxnSp macro="">
      <xdr:nvCxnSpPr>
        <xdr:cNvPr id="181" name="直線コネクタ 180"/>
        <xdr:cNvCxnSpPr/>
      </xdr:nvCxnSpPr>
      <xdr:spPr>
        <a:xfrm flipV="1">
          <a:off x="1130300" y="13245900"/>
          <a:ext cx="889000" cy="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62661</xdr:rowOff>
    </xdr:from>
    <xdr:to>
      <xdr:col>3</xdr:col>
      <xdr:colOff>3175</xdr:colOff>
      <xdr:row>77</xdr:row>
      <xdr:rowOff>164261</xdr:rowOff>
    </xdr:to>
    <xdr:sp macro="" textlink="">
      <xdr:nvSpPr>
        <xdr:cNvPr id="182" name="フローチャート : 判断 181"/>
        <xdr:cNvSpPr/>
      </xdr:nvSpPr>
      <xdr:spPr>
        <a:xfrm>
          <a:off x="1968500" y="132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155388</xdr:rowOff>
    </xdr:from>
    <xdr:ext cx="599010" cy="259045"/>
    <xdr:sp macro="" textlink="">
      <xdr:nvSpPr>
        <xdr:cNvPr id="183" name="テキスト ボックス 182"/>
        <xdr:cNvSpPr txBox="1"/>
      </xdr:nvSpPr>
      <xdr:spPr>
        <a:xfrm>
          <a:off x="1719794" y="1335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99338</xdr:rowOff>
    </xdr:from>
    <xdr:to>
      <xdr:col>1</xdr:col>
      <xdr:colOff>485775</xdr:colOff>
      <xdr:row>78</xdr:row>
      <xdr:rowOff>29488</xdr:rowOff>
    </xdr:to>
    <xdr:sp macro="" textlink="">
      <xdr:nvSpPr>
        <xdr:cNvPr id="184" name="フローチャート : 判断 183"/>
        <xdr:cNvSpPr/>
      </xdr:nvSpPr>
      <xdr:spPr>
        <a:xfrm>
          <a:off x="1079500" y="1330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20615</xdr:rowOff>
    </xdr:from>
    <xdr:ext cx="599010" cy="259045"/>
    <xdr:sp macro="" textlink="">
      <xdr:nvSpPr>
        <xdr:cNvPr id="185" name="テキスト ボックス 184"/>
        <xdr:cNvSpPr txBox="1"/>
      </xdr:nvSpPr>
      <xdr:spPr>
        <a:xfrm>
          <a:off x="830794" y="1339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50637</xdr:rowOff>
    </xdr:from>
    <xdr:to>
      <xdr:col>6</xdr:col>
      <xdr:colOff>561975</xdr:colOff>
      <xdr:row>76</xdr:row>
      <xdr:rowOff>152237</xdr:rowOff>
    </xdr:to>
    <xdr:sp macro="" textlink="">
      <xdr:nvSpPr>
        <xdr:cNvPr id="191" name="円/楕円 190"/>
        <xdr:cNvSpPr/>
      </xdr:nvSpPr>
      <xdr:spPr>
        <a:xfrm>
          <a:off x="4584700" y="130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73514</xdr:rowOff>
    </xdr:from>
    <xdr:ext cx="599010" cy="259045"/>
    <xdr:sp macro="" textlink="">
      <xdr:nvSpPr>
        <xdr:cNvPr id="192" name="民生費該当値テキスト"/>
        <xdr:cNvSpPr txBox="1"/>
      </xdr:nvSpPr>
      <xdr:spPr>
        <a:xfrm>
          <a:off x="4686300" y="1293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183,369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88410</xdr:rowOff>
    </xdr:from>
    <xdr:to>
      <xdr:col>5</xdr:col>
      <xdr:colOff>409575</xdr:colOff>
      <xdr:row>77</xdr:row>
      <xdr:rowOff>18560</xdr:rowOff>
    </xdr:to>
    <xdr:sp macro="" textlink="">
      <xdr:nvSpPr>
        <xdr:cNvPr id="193" name="円/楕円 192"/>
        <xdr:cNvSpPr/>
      </xdr:nvSpPr>
      <xdr:spPr>
        <a:xfrm>
          <a:off x="3746500" y="131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35088</xdr:rowOff>
    </xdr:from>
    <xdr:ext cx="599010" cy="259045"/>
    <xdr:sp macro="" textlink="">
      <xdr:nvSpPr>
        <xdr:cNvPr id="194" name="テキスト ボックス 193"/>
        <xdr:cNvSpPr txBox="1"/>
      </xdr:nvSpPr>
      <xdr:spPr>
        <a:xfrm>
          <a:off x="3497794" y="1289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175,107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93216</xdr:rowOff>
    </xdr:from>
    <xdr:to>
      <xdr:col>4</xdr:col>
      <xdr:colOff>206375</xdr:colOff>
      <xdr:row>77</xdr:row>
      <xdr:rowOff>23366</xdr:rowOff>
    </xdr:to>
    <xdr:sp macro="" textlink="">
      <xdr:nvSpPr>
        <xdr:cNvPr id="195" name="円/楕円 194"/>
        <xdr:cNvSpPr/>
      </xdr:nvSpPr>
      <xdr:spPr>
        <a:xfrm>
          <a:off x="2857500" y="1312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39893</xdr:rowOff>
    </xdr:from>
    <xdr:ext cx="599010" cy="259045"/>
    <xdr:sp macro="" textlink="">
      <xdr:nvSpPr>
        <xdr:cNvPr id="196" name="テキスト ボックス 195"/>
        <xdr:cNvSpPr txBox="1"/>
      </xdr:nvSpPr>
      <xdr:spPr>
        <a:xfrm>
          <a:off x="2608794" y="1289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174,056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164900</xdr:rowOff>
    </xdr:from>
    <xdr:to>
      <xdr:col>3</xdr:col>
      <xdr:colOff>3175</xdr:colOff>
      <xdr:row>77</xdr:row>
      <xdr:rowOff>95050</xdr:rowOff>
    </xdr:to>
    <xdr:sp macro="" textlink="">
      <xdr:nvSpPr>
        <xdr:cNvPr id="197" name="円/楕円 196"/>
        <xdr:cNvSpPr/>
      </xdr:nvSpPr>
      <xdr:spPr>
        <a:xfrm>
          <a:off x="1968500" y="1319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111577</xdr:rowOff>
    </xdr:from>
    <xdr:ext cx="599010" cy="259045"/>
    <xdr:sp macro="" textlink="">
      <xdr:nvSpPr>
        <xdr:cNvPr id="198" name="テキスト ボックス 197"/>
        <xdr:cNvSpPr txBox="1"/>
      </xdr:nvSpPr>
      <xdr:spPr>
        <a:xfrm>
          <a:off x="1719794" y="1297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158,377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21961</xdr:rowOff>
    </xdr:from>
    <xdr:to>
      <xdr:col>1</xdr:col>
      <xdr:colOff>485775</xdr:colOff>
      <xdr:row>77</xdr:row>
      <xdr:rowOff>123561</xdr:rowOff>
    </xdr:to>
    <xdr:sp macro="" textlink="">
      <xdr:nvSpPr>
        <xdr:cNvPr id="199" name="円/楕円 198"/>
        <xdr:cNvSpPr/>
      </xdr:nvSpPr>
      <xdr:spPr>
        <a:xfrm>
          <a:off x="1079500" y="1322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140088</xdr:rowOff>
    </xdr:from>
    <xdr:ext cx="599010" cy="259045"/>
    <xdr:sp macro="" textlink="">
      <xdr:nvSpPr>
        <xdr:cNvPr id="200" name="テキスト ボックス 199"/>
        <xdr:cNvSpPr txBox="1"/>
      </xdr:nvSpPr>
      <xdr:spPr>
        <a:xfrm>
          <a:off x="830794" y="1299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165360</xdr:rowOff>
    </xdr:from>
    <xdr:to>
      <xdr:col>6</xdr:col>
      <xdr:colOff>511175</xdr:colOff>
      <xdr:row>96</xdr:row>
      <xdr:rowOff>10730</xdr:rowOff>
    </xdr:to>
    <xdr:cxnSp macro="">
      <xdr:nvCxnSpPr>
        <xdr:cNvPr id="225" name="直線コネクタ 224"/>
        <xdr:cNvCxnSpPr/>
      </xdr:nvCxnSpPr>
      <xdr:spPr>
        <a:xfrm flipV="1">
          <a:off x="3797300" y="16453110"/>
          <a:ext cx="838200" cy="1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140060</xdr:rowOff>
    </xdr:from>
    <xdr:to>
      <xdr:col>5</xdr:col>
      <xdr:colOff>358775</xdr:colOff>
      <xdr:row>96</xdr:row>
      <xdr:rowOff>10730</xdr:rowOff>
    </xdr:to>
    <xdr:cxnSp macro="">
      <xdr:nvCxnSpPr>
        <xdr:cNvPr id="228" name="直線コネクタ 227"/>
        <xdr:cNvCxnSpPr/>
      </xdr:nvCxnSpPr>
      <xdr:spPr>
        <a:xfrm>
          <a:off x="2908300" y="16427810"/>
          <a:ext cx="889000" cy="4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37592</xdr:rowOff>
    </xdr:from>
    <xdr:to>
      <xdr:col>5</xdr:col>
      <xdr:colOff>409575</xdr:colOff>
      <xdr:row>96</xdr:row>
      <xdr:rowOff>139192</xdr:rowOff>
    </xdr:to>
    <xdr:sp macro="" textlink="">
      <xdr:nvSpPr>
        <xdr:cNvPr id="229" name="フローチャート : 判断 228"/>
        <xdr:cNvSpPr/>
      </xdr:nvSpPr>
      <xdr:spPr>
        <a:xfrm>
          <a:off x="3746500" y="164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130319</xdr:rowOff>
    </xdr:from>
    <xdr:ext cx="534377" cy="259045"/>
    <xdr:sp macro="" textlink="">
      <xdr:nvSpPr>
        <xdr:cNvPr id="230" name="テキスト ボックス 229"/>
        <xdr:cNvSpPr txBox="1"/>
      </xdr:nvSpPr>
      <xdr:spPr>
        <a:xfrm>
          <a:off x="3530111" y="1658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98650</xdr:rowOff>
    </xdr:from>
    <xdr:to>
      <xdr:col>4</xdr:col>
      <xdr:colOff>155575</xdr:colOff>
      <xdr:row>95</xdr:row>
      <xdr:rowOff>140060</xdr:rowOff>
    </xdr:to>
    <xdr:cxnSp macro="">
      <xdr:nvCxnSpPr>
        <xdr:cNvPr id="231" name="直線コネクタ 230"/>
        <xdr:cNvCxnSpPr/>
      </xdr:nvCxnSpPr>
      <xdr:spPr>
        <a:xfrm>
          <a:off x="2019300" y="16386400"/>
          <a:ext cx="889000" cy="4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47552</xdr:rowOff>
    </xdr:from>
    <xdr:to>
      <xdr:col>4</xdr:col>
      <xdr:colOff>206375</xdr:colOff>
      <xdr:row>96</xdr:row>
      <xdr:rowOff>149152</xdr:rowOff>
    </xdr:to>
    <xdr:sp macro="" textlink="">
      <xdr:nvSpPr>
        <xdr:cNvPr id="232" name="フローチャート : 判断 231"/>
        <xdr:cNvSpPr/>
      </xdr:nvSpPr>
      <xdr:spPr>
        <a:xfrm>
          <a:off x="2857500" y="1650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140279</xdr:rowOff>
    </xdr:from>
    <xdr:ext cx="534377" cy="259045"/>
    <xdr:sp macro="" textlink="">
      <xdr:nvSpPr>
        <xdr:cNvPr id="233" name="テキスト ボックス 232"/>
        <xdr:cNvSpPr txBox="1"/>
      </xdr:nvSpPr>
      <xdr:spPr>
        <a:xfrm>
          <a:off x="2641111" y="165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98650</xdr:rowOff>
    </xdr:from>
    <xdr:to>
      <xdr:col>2</xdr:col>
      <xdr:colOff>638175</xdr:colOff>
      <xdr:row>96</xdr:row>
      <xdr:rowOff>929</xdr:rowOff>
    </xdr:to>
    <xdr:cxnSp macro="">
      <xdr:nvCxnSpPr>
        <xdr:cNvPr id="234" name="直線コネクタ 233"/>
        <xdr:cNvCxnSpPr/>
      </xdr:nvCxnSpPr>
      <xdr:spPr>
        <a:xfrm flipV="1">
          <a:off x="1130300" y="16386400"/>
          <a:ext cx="889000" cy="7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53056</xdr:rowOff>
    </xdr:from>
    <xdr:to>
      <xdr:col>3</xdr:col>
      <xdr:colOff>3175</xdr:colOff>
      <xdr:row>96</xdr:row>
      <xdr:rowOff>154656</xdr:rowOff>
    </xdr:to>
    <xdr:sp macro="" textlink="">
      <xdr:nvSpPr>
        <xdr:cNvPr id="235" name="フローチャート : 判断 234"/>
        <xdr:cNvSpPr/>
      </xdr:nvSpPr>
      <xdr:spPr>
        <a:xfrm>
          <a:off x="1968500" y="165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145783</xdr:rowOff>
    </xdr:from>
    <xdr:ext cx="534377" cy="259045"/>
    <xdr:sp macro="" textlink="">
      <xdr:nvSpPr>
        <xdr:cNvPr id="236" name="テキスト ボックス 235"/>
        <xdr:cNvSpPr txBox="1"/>
      </xdr:nvSpPr>
      <xdr:spPr>
        <a:xfrm>
          <a:off x="1752111" y="166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48769</xdr:rowOff>
    </xdr:from>
    <xdr:to>
      <xdr:col>1</xdr:col>
      <xdr:colOff>485775</xdr:colOff>
      <xdr:row>96</xdr:row>
      <xdr:rowOff>150369</xdr:rowOff>
    </xdr:to>
    <xdr:sp macro="" textlink="">
      <xdr:nvSpPr>
        <xdr:cNvPr id="237" name="フローチャート : 判断 236"/>
        <xdr:cNvSpPr/>
      </xdr:nvSpPr>
      <xdr:spPr>
        <a:xfrm>
          <a:off x="1079500" y="1650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141496</xdr:rowOff>
    </xdr:from>
    <xdr:ext cx="534377" cy="259045"/>
    <xdr:sp macro="" textlink="">
      <xdr:nvSpPr>
        <xdr:cNvPr id="238" name="テキスト ボックス 237"/>
        <xdr:cNvSpPr txBox="1"/>
      </xdr:nvSpPr>
      <xdr:spPr>
        <a:xfrm>
          <a:off x="863111" y="1660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114560</xdr:rowOff>
    </xdr:from>
    <xdr:to>
      <xdr:col>6</xdr:col>
      <xdr:colOff>561975</xdr:colOff>
      <xdr:row>96</xdr:row>
      <xdr:rowOff>44710</xdr:rowOff>
    </xdr:to>
    <xdr:sp macro="" textlink="">
      <xdr:nvSpPr>
        <xdr:cNvPr id="244" name="円/楕円 243"/>
        <xdr:cNvSpPr/>
      </xdr:nvSpPr>
      <xdr:spPr>
        <a:xfrm>
          <a:off x="4584700" y="164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137437</xdr:rowOff>
    </xdr:from>
    <xdr:ext cx="534377" cy="259045"/>
    <xdr:sp macro="" textlink="">
      <xdr:nvSpPr>
        <xdr:cNvPr id="245" name="衛生費該当値テキスト"/>
        <xdr:cNvSpPr txBox="1"/>
      </xdr:nvSpPr>
      <xdr:spPr>
        <a:xfrm>
          <a:off x="4686300" y="1625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65,510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131380</xdr:rowOff>
    </xdr:from>
    <xdr:to>
      <xdr:col>5</xdr:col>
      <xdr:colOff>409575</xdr:colOff>
      <xdr:row>96</xdr:row>
      <xdr:rowOff>61530</xdr:rowOff>
    </xdr:to>
    <xdr:sp macro="" textlink="">
      <xdr:nvSpPr>
        <xdr:cNvPr id="246" name="円/楕円 245"/>
        <xdr:cNvSpPr/>
      </xdr:nvSpPr>
      <xdr:spPr>
        <a:xfrm>
          <a:off x="3746500" y="164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78057</xdr:rowOff>
    </xdr:from>
    <xdr:ext cx="534377" cy="259045"/>
    <xdr:sp macro="" textlink="">
      <xdr:nvSpPr>
        <xdr:cNvPr id="247" name="テキスト ボックス 246"/>
        <xdr:cNvSpPr txBox="1"/>
      </xdr:nvSpPr>
      <xdr:spPr>
        <a:xfrm>
          <a:off x="3530111" y="1619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62,567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89260</xdr:rowOff>
    </xdr:from>
    <xdr:to>
      <xdr:col>4</xdr:col>
      <xdr:colOff>206375</xdr:colOff>
      <xdr:row>96</xdr:row>
      <xdr:rowOff>19410</xdr:rowOff>
    </xdr:to>
    <xdr:sp macro="" textlink="">
      <xdr:nvSpPr>
        <xdr:cNvPr id="248" name="円/楕円 247"/>
        <xdr:cNvSpPr/>
      </xdr:nvSpPr>
      <xdr:spPr>
        <a:xfrm>
          <a:off x="2857500" y="1637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35937</xdr:rowOff>
    </xdr:from>
    <xdr:ext cx="534377" cy="259045"/>
    <xdr:sp macro="" textlink="">
      <xdr:nvSpPr>
        <xdr:cNvPr id="249" name="テキスト ボックス 248"/>
        <xdr:cNvSpPr txBox="1"/>
      </xdr:nvSpPr>
      <xdr:spPr>
        <a:xfrm>
          <a:off x="2641111" y="161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47850</xdr:rowOff>
    </xdr:from>
    <xdr:to>
      <xdr:col>3</xdr:col>
      <xdr:colOff>3175</xdr:colOff>
      <xdr:row>95</xdr:row>
      <xdr:rowOff>149450</xdr:rowOff>
    </xdr:to>
    <xdr:sp macro="" textlink="">
      <xdr:nvSpPr>
        <xdr:cNvPr id="250" name="円/楕円 249"/>
        <xdr:cNvSpPr/>
      </xdr:nvSpPr>
      <xdr:spPr>
        <a:xfrm>
          <a:off x="1968500" y="163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165977</xdr:rowOff>
    </xdr:from>
    <xdr:ext cx="534377" cy="259045"/>
    <xdr:sp macro="" textlink="">
      <xdr:nvSpPr>
        <xdr:cNvPr id="251" name="テキスト ボックス 250"/>
        <xdr:cNvSpPr txBox="1"/>
      </xdr:nvSpPr>
      <xdr:spPr>
        <a:xfrm>
          <a:off x="1752111" y="1611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121579</xdr:rowOff>
    </xdr:from>
    <xdr:to>
      <xdr:col>1</xdr:col>
      <xdr:colOff>485775</xdr:colOff>
      <xdr:row>96</xdr:row>
      <xdr:rowOff>51729</xdr:rowOff>
    </xdr:to>
    <xdr:sp macro="" textlink="">
      <xdr:nvSpPr>
        <xdr:cNvPr id="252" name="円/楕円 251"/>
        <xdr:cNvSpPr/>
      </xdr:nvSpPr>
      <xdr:spPr>
        <a:xfrm>
          <a:off x="1079500" y="1640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68256</xdr:rowOff>
    </xdr:from>
    <xdr:ext cx="534377" cy="259045"/>
    <xdr:sp macro="" textlink="">
      <xdr:nvSpPr>
        <xdr:cNvPr id="253" name="テキスト ボックス 252"/>
        <xdr:cNvSpPr txBox="1"/>
      </xdr:nvSpPr>
      <xdr:spPr>
        <a:xfrm>
          <a:off x="863111" y="1618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15603</xdr:rowOff>
    </xdr:from>
    <xdr:to>
      <xdr:col>15</xdr:col>
      <xdr:colOff>180975</xdr:colOff>
      <xdr:row>36</xdr:row>
      <xdr:rowOff>16583</xdr:rowOff>
    </xdr:to>
    <xdr:cxnSp macro="">
      <xdr:nvCxnSpPr>
        <xdr:cNvPr id="284" name="直線コネクタ 283"/>
        <xdr:cNvCxnSpPr/>
      </xdr:nvCxnSpPr>
      <xdr:spPr>
        <a:xfrm>
          <a:off x="9639300" y="6187803"/>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113901</xdr:rowOff>
    </xdr:from>
    <xdr:to>
      <xdr:col>14</xdr:col>
      <xdr:colOff>28575</xdr:colOff>
      <xdr:row>36</xdr:row>
      <xdr:rowOff>15603</xdr:rowOff>
    </xdr:to>
    <xdr:cxnSp macro="">
      <xdr:nvCxnSpPr>
        <xdr:cNvPr id="287" name="直線コネクタ 286"/>
        <xdr:cNvCxnSpPr/>
      </xdr:nvCxnSpPr>
      <xdr:spPr>
        <a:xfrm>
          <a:off x="8750300" y="611465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155521</xdr:rowOff>
    </xdr:from>
    <xdr:to>
      <xdr:col>14</xdr:col>
      <xdr:colOff>79375</xdr:colOff>
      <xdr:row>37</xdr:row>
      <xdr:rowOff>85671</xdr:rowOff>
    </xdr:to>
    <xdr:sp macro="" textlink="">
      <xdr:nvSpPr>
        <xdr:cNvPr id="288" name="フローチャート : 判断 287"/>
        <xdr:cNvSpPr/>
      </xdr:nvSpPr>
      <xdr:spPr>
        <a:xfrm>
          <a:off x="9588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76798</xdr:rowOff>
    </xdr:from>
    <xdr:ext cx="469744" cy="259045"/>
    <xdr:sp macro="" textlink="">
      <xdr:nvSpPr>
        <xdr:cNvPr id="289" name="テキスト ボックス 288"/>
        <xdr:cNvSpPr txBox="1"/>
      </xdr:nvSpPr>
      <xdr:spPr>
        <a:xfrm>
          <a:off x="9404427"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113901</xdr:rowOff>
    </xdr:from>
    <xdr:to>
      <xdr:col>12</xdr:col>
      <xdr:colOff>511175</xdr:colOff>
      <xdr:row>36</xdr:row>
      <xdr:rowOff>140353</xdr:rowOff>
    </xdr:to>
    <xdr:cxnSp macro="">
      <xdr:nvCxnSpPr>
        <xdr:cNvPr id="290" name="直線コネクタ 289"/>
        <xdr:cNvCxnSpPr/>
      </xdr:nvCxnSpPr>
      <xdr:spPr>
        <a:xfrm flipV="1">
          <a:off x="7861300" y="6114651"/>
          <a:ext cx="889000" cy="19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18034</xdr:rowOff>
    </xdr:from>
    <xdr:to>
      <xdr:col>12</xdr:col>
      <xdr:colOff>561975</xdr:colOff>
      <xdr:row>36</xdr:row>
      <xdr:rowOff>119634</xdr:rowOff>
    </xdr:to>
    <xdr:sp macro="" textlink="">
      <xdr:nvSpPr>
        <xdr:cNvPr id="291" name="フローチャート : 判断 290"/>
        <xdr:cNvSpPr/>
      </xdr:nvSpPr>
      <xdr:spPr>
        <a:xfrm>
          <a:off x="8699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110761</xdr:rowOff>
    </xdr:from>
    <xdr:ext cx="469744" cy="259045"/>
    <xdr:sp macro="" textlink="">
      <xdr:nvSpPr>
        <xdr:cNvPr id="292" name="テキスト ボックス 291"/>
        <xdr:cNvSpPr txBox="1"/>
      </xdr:nvSpPr>
      <xdr:spPr>
        <a:xfrm>
          <a:off x="8515427"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140353</xdr:rowOff>
    </xdr:from>
    <xdr:to>
      <xdr:col>11</xdr:col>
      <xdr:colOff>307975</xdr:colOff>
      <xdr:row>36</xdr:row>
      <xdr:rowOff>153089</xdr:rowOff>
    </xdr:to>
    <xdr:cxnSp macro="">
      <xdr:nvCxnSpPr>
        <xdr:cNvPr id="293" name="直線コネクタ 292"/>
        <xdr:cNvCxnSpPr/>
      </xdr:nvCxnSpPr>
      <xdr:spPr>
        <a:xfrm flipV="1">
          <a:off x="6972300" y="6312553"/>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145723</xdr:rowOff>
    </xdr:from>
    <xdr:to>
      <xdr:col>11</xdr:col>
      <xdr:colOff>358775</xdr:colOff>
      <xdr:row>35</xdr:row>
      <xdr:rowOff>75873</xdr:rowOff>
    </xdr:to>
    <xdr:sp macro="" textlink="">
      <xdr:nvSpPr>
        <xdr:cNvPr id="294" name="フローチャート : 判断 293"/>
        <xdr:cNvSpPr/>
      </xdr:nvSpPr>
      <xdr:spPr>
        <a:xfrm>
          <a:off x="7810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92400</xdr:rowOff>
    </xdr:from>
    <xdr:ext cx="469744" cy="259045"/>
    <xdr:sp macro="" textlink="">
      <xdr:nvSpPr>
        <xdr:cNvPr id="295" name="テキスト ボックス 294"/>
        <xdr:cNvSpPr txBox="1"/>
      </xdr:nvSpPr>
      <xdr:spPr>
        <a:xfrm>
          <a:off x="7626427" y="575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19993</xdr:rowOff>
    </xdr:from>
    <xdr:to>
      <xdr:col>10</xdr:col>
      <xdr:colOff>155575</xdr:colOff>
      <xdr:row>34</xdr:row>
      <xdr:rowOff>121593</xdr:rowOff>
    </xdr:to>
    <xdr:sp macro="" textlink="">
      <xdr:nvSpPr>
        <xdr:cNvPr id="296" name="フローチャート : 判断 295"/>
        <xdr:cNvSpPr/>
      </xdr:nvSpPr>
      <xdr:spPr>
        <a:xfrm>
          <a:off x="6921500" y="584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138120</xdr:rowOff>
    </xdr:from>
    <xdr:ext cx="469744" cy="259045"/>
    <xdr:sp macro="" textlink="">
      <xdr:nvSpPr>
        <xdr:cNvPr id="297" name="テキスト ボックス 296"/>
        <xdr:cNvSpPr txBox="1"/>
      </xdr:nvSpPr>
      <xdr:spPr>
        <a:xfrm>
          <a:off x="6737427" y="562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137233</xdr:rowOff>
    </xdr:from>
    <xdr:to>
      <xdr:col>15</xdr:col>
      <xdr:colOff>231775</xdr:colOff>
      <xdr:row>36</xdr:row>
      <xdr:rowOff>67383</xdr:rowOff>
    </xdr:to>
    <xdr:sp macro="" textlink="">
      <xdr:nvSpPr>
        <xdr:cNvPr id="303" name="円/楕円 302"/>
        <xdr:cNvSpPr/>
      </xdr:nvSpPr>
      <xdr:spPr>
        <a:xfrm>
          <a:off x="10426700" y="61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160110</xdr:rowOff>
    </xdr:from>
    <xdr:ext cx="469744" cy="259045"/>
    <xdr:sp macro="" textlink="">
      <xdr:nvSpPr>
        <xdr:cNvPr id="304" name="労働費該当値テキスト"/>
        <xdr:cNvSpPr txBox="1"/>
      </xdr:nvSpPr>
      <xdr:spPr>
        <a:xfrm>
          <a:off x="10528300" y="598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136253</xdr:rowOff>
    </xdr:from>
    <xdr:to>
      <xdr:col>14</xdr:col>
      <xdr:colOff>79375</xdr:colOff>
      <xdr:row>36</xdr:row>
      <xdr:rowOff>66403</xdr:rowOff>
    </xdr:to>
    <xdr:sp macro="" textlink="">
      <xdr:nvSpPr>
        <xdr:cNvPr id="305" name="円/楕円 304"/>
        <xdr:cNvSpPr/>
      </xdr:nvSpPr>
      <xdr:spPr>
        <a:xfrm>
          <a:off x="9588500" y="61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82930</xdr:rowOff>
    </xdr:from>
    <xdr:ext cx="469744" cy="259045"/>
    <xdr:sp macro="" textlink="">
      <xdr:nvSpPr>
        <xdr:cNvPr id="306" name="テキスト ボックス 305"/>
        <xdr:cNvSpPr txBox="1"/>
      </xdr:nvSpPr>
      <xdr:spPr>
        <a:xfrm>
          <a:off x="9404427" y="591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63101</xdr:rowOff>
    </xdr:from>
    <xdr:to>
      <xdr:col>12</xdr:col>
      <xdr:colOff>561975</xdr:colOff>
      <xdr:row>35</xdr:row>
      <xdr:rowOff>164701</xdr:rowOff>
    </xdr:to>
    <xdr:sp macro="" textlink="">
      <xdr:nvSpPr>
        <xdr:cNvPr id="307" name="円/楕円 306"/>
        <xdr:cNvSpPr/>
      </xdr:nvSpPr>
      <xdr:spPr>
        <a:xfrm>
          <a:off x="8699500" y="606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9778</xdr:rowOff>
    </xdr:from>
    <xdr:ext cx="469744" cy="259045"/>
    <xdr:sp macro="" textlink="">
      <xdr:nvSpPr>
        <xdr:cNvPr id="308" name="テキスト ボックス 307"/>
        <xdr:cNvSpPr txBox="1"/>
      </xdr:nvSpPr>
      <xdr:spPr>
        <a:xfrm>
          <a:off x="8515427" y="583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89553</xdr:rowOff>
    </xdr:from>
    <xdr:to>
      <xdr:col>11</xdr:col>
      <xdr:colOff>358775</xdr:colOff>
      <xdr:row>37</xdr:row>
      <xdr:rowOff>19703</xdr:rowOff>
    </xdr:to>
    <xdr:sp macro="" textlink="">
      <xdr:nvSpPr>
        <xdr:cNvPr id="309" name="円/楕円 308"/>
        <xdr:cNvSpPr/>
      </xdr:nvSpPr>
      <xdr:spPr>
        <a:xfrm>
          <a:off x="7810500" y="626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10830</xdr:rowOff>
    </xdr:from>
    <xdr:ext cx="469744" cy="259045"/>
    <xdr:sp macro="" textlink="">
      <xdr:nvSpPr>
        <xdr:cNvPr id="310" name="テキスト ボックス 309"/>
        <xdr:cNvSpPr txBox="1"/>
      </xdr:nvSpPr>
      <xdr:spPr>
        <a:xfrm>
          <a:off x="7626427" y="635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102289</xdr:rowOff>
    </xdr:from>
    <xdr:to>
      <xdr:col>10</xdr:col>
      <xdr:colOff>155575</xdr:colOff>
      <xdr:row>37</xdr:row>
      <xdr:rowOff>32439</xdr:rowOff>
    </xdr:to>
    <xdr:sp macro="" textlink="">
      <xdr:nvSpPr>
        <xdr:cNvPr id="311" name="円/楕円 310"/>
        <xdr:cNvSpPr/>
      </xdr:nvSpPr>
      <xdr:spPr>
        <a:xfrm>
          <a:off x="6921500" y="62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23566</xdr:rowOff>
    </xdr:from>
    <xdr:ext cx="469744" cy="259045"/>
    <xdr:sp macro="" textlink="">
      <xdr:nvSpPr>
        <xdr:cNvPr id="312" name="テキスト ボックス 311"/>
        <xdr:cNvSpPr txBox="1"/>
      </xdr:nvSpPr>
      <xdr:spPr>
        <a:xfrm>
          <a:off x="6737427" y="636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33,763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72289</xdr:rowOff>
    </xdr:from>
    <xdr:to>
      <xdr:col>15</xdr:col>
      <xdr:colOff>180975</xdr:colOff>
      <xdr:row>54</xdr:row>
      <xdr:rowOff>147574</xdr:rowOff>
    </xdr:to>
    <xdr:cxnSp macro="">
      <xdr:nvCxnSpPr>
        <xdr:cNvPr id="341" name="直線コネクタ 340"/>
        <xdr:cNvCxnSpPr/>
      </xdr:nvCxnSpPr>
      <xdr:spPr>
        <a:xfrm flipV="1">
          <a:off x="9639300" y="9330589"/>
          <a:ext cx="8382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84582</xdr:rowOff>
    </xdr:from>
    <xdr:to>
      <xdr:col>14</xdr:col>
      <xdr:colOff>28575</xdr:colOff>
      <xdr:row>54</xdr:row>
      <xdr:rowOff>147574</xdr:rowOff>
    </xdr:to>
    <xdr:cxnSp macro="">
      <xdr:nvCxnSpPr>
        <xdr:cNvPr id="344" name="直線コネクタ 343"/>
        <xdr:cNvCxnSpPr/>
      </xdr:nvCxnSpPr>
      <xdr:spPr>
        <a:xfrm>
          <a:off x="8750300" y="9342882"/>
          <a:ext cx="889000" cy="6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84786</xdr:rowOff>
    </xdr:from>
    <xdr:to>
      <xdr:col>14</xdr:col>
      <xdr:colOff>79375</xdr:colOff>
      <xdr:row>57</xdr:row>
      <xdr:rowOff>14936</xdr:rowOff>
    </xdr:to>
    <xdr:sp macro="" textlink="">
      <xdr:nvSpPr>
        <xdr:cNvPr id="345" name="フローチャート : 判断 344"/>
        <xdr:cNvSpPr/>
      </xdr:nvSpPr>
      <xdr:spPr>
        <a:xfrm>
          <a:off x="9588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6063</xdr:rowOff>
    </xdr:from>
    <xdr:ext cx="534377" cy="259045"/>
    <xdr:sp macro="" textlink="">
      <xdr:nvSpPr>
        <xdr:cNvPr id="346" name="テキスト ボックス 345"/>
        <xdr:cNvSpPr txBox="1"/>
      </xdr:nvSpPr>
      <xdr:spPr>
        <a:xfrm>
          <a:off x="9372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84582</xdr:rowOff>
    </xdr:from>
    <xdr:to>
      <xdr:col>12</xdr:col>
      <xdr:colOff>511175</xdr:colOff>
      <xdr:row>54</xdr:row>
      <xdr:rowOff>128550</xdr:rowOff>
    </xdr:to>
    <xdr:cxnSp macro="">
      <xdr:nvCxnSpPr>
        <xdr:cNvPr id="347" name="直線コネクタ 346"/>
        <xdr:cNvCxnSpPr/>
      </xdr:nvCxnSpPr>
      <xdr:spPr>
        <a:xfrm flipV="1">
          <a:off x="7861300" y="9342882"/>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48" name="フローチャート : 判断 347"/>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69981</xdr:rowOff>
    </xdr:from>
    <xdr:ext cx="534377" cy="259045"/>
    <xdr:sp macro="" textlink="">
      <xdr:nvSpPr>
        <xdr:cNvPr id="349" name="テキスト ボックス 348"/>
        <xdr:cNvSpPr txBox="1"/>
      </xdr:nvSpPr>
      <xdr:spPr>
        <a:xfrm>
          <a:off x="8483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128550</xdr:rowOff>
    </xdr:from>
    <xdr:to>
      <xdr:col>11</xdr:col>
      <xdr:colOff>307975</xdr:colOff>
      <xdr:row>55</xdr:row>
      <xdr:rowOff>49771</xdr:rowOff>
    </xdr:to>
    <xdr:cxnSp macro="">
      <xdr:nvCxnSpPr>
        <xdr:cNvPr id="350" name="直線コネクタ 349"/>
        <xdr:cNvCxnSpPr/>
      </xdr:nvCxnSpPr>
      <xdr:spPr>
        <a:xfrm flipV="1">
          <a:off x="6972300" y="9386850"/>
          <a:ext cx="889000" cy="9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1" name="フローチャート : 判断 350"/>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72610</xdr:rowOff>
    </xdr:from>
    <xdr:ext cx="534377" cy="259045"/>
    <xdr:sp macro="" textlink="">
      <xdr:nvSpPr>
        <xdr:cNvPr id="352" name="テキスト ボックス 351"/>
        <xdr:cNvSpPr txBox="1"/>
      </xdr:nvSpPr>
      <xdr:spPr>
        <a:xfrm>
          <a:off x="7594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53" name="フローチャート : 判断 352"/>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87952</xdr:rowOff>
    </xdr:from>
    <xdr:ext cx="534377" cy="259045"/>
    <xdr:sp macro="" textlink="">
      <xdr:nvSpPr>
        <xdr:cNvPr id="354" name="テキスト ボックス 353"/>
        <xdr:cNvSpPr txBox="1"/>
      </xdr:nvSpPr>
      <xdr:spPr>
        <a:xfrm>
          <a:off x="6705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21489</xdr:rowOff>
    </xdr:from>
    <xdr:to>
      <xdr:col>15</xdr:col>
      <xdr:colOff>231775</xdr:colOff>
      <xdr:row>54</xdr:row>
      <xdr:rowOff>123089</xdr:rowOff>
    </xdr:to>
    <xdr:sp macro="" textlink="">
      <xdr:nvSpPr>
        <xdr:cNvPr id="360" name="円/楕円 359"/>
        <xdr:cNvSpPr/>
      </xdr:nvSpPr>
      <xdr:spPr>
        <a:xfrm>
          <a:off x="10426700" y="927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44366</xdr:rowOff>
    </xdr:from>
    <xdr:ext cx="534377" cy="259045"/>
    <xdr:sp macro="" textlink="">
      <xdr:nvSpPr>
        <xdr:cNvPr id="361" name="農林水産業費該当値テキスト"/>
        <xdr:cNvSpPr txBox="1"/>
      </xdr:nvSpPr>
      <xdr:spPr>
        <a:xfrm>
          <a:off x="10528300" y="913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65,308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96774</xdr:rowOff>
    </xdr:from>
    <xdr:to>
      <xdr:col>14</xdr:col>
      <xdr:colOff>79375</xdr:colOff>
      <xdr:row>55</xdr:row>
      <xdr:rowOff>26924</xdr:rowOff>
    </xdr:to>
    <xdr:sp macro="" textlink="">
      <xdr:nvSpPr>
        <xdr:cNvPr id="362" name="円/楕円 361"/>
        <xdr:cNvSpPr/>
      </xdr:nvSpPr>
      <xdr:spPr>
        <a:xfrm>
          <a:off x="9588500" y="935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43451</xdr:rowOff>
    </xdr:from>
    <xdr:ext cx="534377" cy="259045"/>
    <xdr:sp macro="" textlink="">
      <xdr:nvSpPr>
        <xdr:cNvPr id="363" name="テキスト ボックス 362"/>
        <xdr:cNvSpPr txBox="1"/>
      </xdr:nvSpPr>
      <xdr:spPr>
        <a:xfrm>
          <a:off x="9372111" y="91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33782</xdr:rowOff>
    </xdr:from>
    <xdr:to>
      <xdr:col>12</xdr:col>
      <xdr:colOff>561975</xdr:colOff>
      <xdr:row>54</xdr:row>
      <xdr:rowOff>135382</xdr:rowOff>
    </xdr:to>
    <xdr:sp macro="" textlink="">
      <xdr:nvSpPr>
        <xdr:cNvPr id="364" name="円/楕円 363"/>
        <xdr:cNvSpPr/>
      </xdr:nvSpPr>
      <xdr:spPr>
        <a:xfrm>
          <a:off x="8699500" y="929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151909</xdr:rowOff>
    </xdr:from>
    <xdr:ext cx="534377" cy="259045"/>
    <xdr:sp macro="" textlink="">
      <xdr:nvSpPr>
        <xdr:cNvPr id="365" name="テキスト ボックス 364"/>
        <xdr:cNvSpPr txBox="1"/>
      </xdr:nvSpPr>
      <xdr:spPr>
        <a:xfrm>
          <a:off x="8483111" y="90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77750</xdr:rowOff>
    </xdr:from>
    <xdr:to>
      <xdr:col>11</xdr:col>
      <xdr:colOff>358775</xdr:colOff>
      <xdr:row>55</xdr:row>
      <xdr:rowOff>7900</xdr:rowOff>
    </xdr:to>
    <xdr:sp macro="" textlink="">
      <xdr:nvSpPr>
        <xdr:cNvPr id="366" name="円/楕円 365"/>
        <xdr:cNvSpPr/>
      </xdr:nvSpPr>
      <xdr:spPr>
        <a:xfrm>
          <a:off x="7810500" y="933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24427</xdr:rowOff>
    </xdr:from>
    <xdr:ext cx="534377" cy="259045"/>
    <xdr:sp macro="" textlink="">
      <xdr:nvSpPr>
        <xdr:cNvPr id="367" name="テキスト ボックス 366"/>
        <xdr:cNvSpPr txBox="1"/>
      </xdr:nvSpPr>
      <xdr:spPr>
        <a:xfrm>
          <a:off x="7594111" y="911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60,878</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170421</xdr:rowOff>
    </xdr:from>
    <xdr:to>
      <xdr:col>10</xdr:col>
      <xdr:colOff>155575</xdr:colOff>
      <xdr:row>55</xdr:row>
      <xdr:rowOff>100571</xdr:rowOff>
    </xdr:to>
    <xdr:sp macro="" textlink="">
      <xdr:nvSpPr>
        <xdr:cNvPr id="368" name="円/楕円 367"/>
        <xdr:cNvSpPr/>
      </xdr:nvSpPr>
      <xdr:spPr>
        <a:xfrm>
          <a:off x="6921500" y="94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117098</xdr:rowOff>
    </xdr:from>
    <xdr:ext cx="534377" cy="259045"/>
    <xdr:sp macro="" textlink="">
      <xdr:nvSpPr>
        <xdr:cNvPr id="369" name="テキスト ボックス 368"/>
        <xdr:cNvSpPr txBox="1"/>
      </xdr:nvSpPr>
      <xdr:spPr>
        <a:xfrm>
          <a:off x="6705111" y="92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79248</xdr:rowOff>
    </xdr:from>
    <xdr:to>
      <xdr:col>15</xdr:col>
      <xdr:colOff>180975</xdr:colOff>
      <xdr:row>78</xdr:row>
      <xdr:rowOff>15900</xdr:rowOff>
    </xdr:to>
    <xdr:cxnSp macro="">
      <xdr:nvCxnSpPr>
        <xdr:cNvPr id="398" name="直線コネクタ 397"/>
        <xdr:cNvCxnSpPr/>
      </xdr:nvCxnSpPr>
      <xdr:spPr>
        <a:xfrm>
          <a:off x="9639300" y="13280898"/>
          <a:ext cx="838200" cy="1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79248</xdr:rowOff>
    </xdr:from>
    <xdr:to>
      <xdr:col>14</xdr:col>
      <xdr:colOff>28575</xdr:colOff>
      <xdr:row>78</xdr:row>
      <xdr:rowOff>34861</xdr:rowOff>
    </xdr:to>
    <xdr:cxnSp macro="">
      <xdr:nvCxnSpPr>
        <xdr:cNvPr id="401" name="直線コネクタ 400"/>
        <xdr:cNvCxnSpPr/>
      </xdr:nvCxnSpPr>
      <xdr:spPr>
        <a:xfrm flipV="1">
          <a:off x="8750300" y="13280898"/>
          <a:ext cx="889000" cy="12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02" name="フローチャート : 判断 401"/>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55427</xdr:rowOff>
    </xdr:from>
    <xdr:ext cx="534377" cy="259045"/>
    <xdr:sp macro="" textlink="">
      <xdr:nvSpPr>
        <xdr:cNvPr id="403" name="テキスト ボックス 402"/>
        <xdr:cNvSpPr txBox="1"/>
      </xdr:nvSpPr>
      <xdr:spPr>
        <a:xfrm>
          <a:off x="9372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20740</xdr:rowOff>
    </xdr:from>
    <xdr:to>
      <xdr:col>12</xdr:col>
      <xdr:colOff>511175</xdr:colOff>
      <xdr:row>78</xdr:row>
      <xdr:rowOff>34861</xdr:rowOff>
    </xdr:to>
    <xdr:cxnSp macro="">
      <xdr:nvCxnSpPr>
        <xdr:cNvPr id="404" name="直線コネクタ 403"/>
        <xdr:cNvCxnSpPr/>
      </xdr:nvCxnSpPr>
      <xdr:spPr>
        <a:xfrm>
          <a:off x="7861300" y="13393840"/>
          <a:ext cx="889000" cy="1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05" name="フローチャート : 判断 404"/>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89324</xdr:rowOff>
    </xdr:from>
    <xdr:ext cx="534377" cy="259045"/>
    <xdr:sp macro="" textlink="">
      <xdr:nvSpPr>
        <xdr:cNvPr id="406" name="テキスト ボックス 405"/>
        <xdr:cNvSpPr txBox="1"/>
      </xdr:nvSpPr>
      <xdr:spPr>
        <a:xfrm>
          <a:off x="8483111" y="134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20740</xdr:rowOff>
    </xdr:from>
    <xdr:to>
      <xdr:col>11</xdr:col>
      <xdr:colOff>307975</xdr:colOff>
      <xdr:row>78</xdr:row>
      <xdr:rowOff>79363</xdr:rowOff>
    </xdr:to>
    <xdr:cxnSp macro="">
      <xdr:nvCxnSpPr>
        <xdr:cNvPr id="407" name="直線コネクタ 406"/>
        <xdr:cNvCxnSpPr/>
      </xdr:nvCxnSpPr>
      <xdr:spPr>
        <a:xfrm flipV="1">
          <a:off x="6972300" y="13393840"/>
          <a:ext cx="889000" cy="5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08" name="フローチャート : 判断 407"/>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93490</xdr:rowOff>
    </xdr:from>
    <xdr:ext cx="534377" cy="259045"/>
    <xdr:sp macro="" textlink="">
      <xdr:nvSpPr>
        <xdr:cNvPr id="409" name="テキスト ボックス 408"/>
        <xdr:cNvSpPr txBox="1"/>
      </xdr:nvSpPr>
      <xdr:spPr>
        <a:xfrm>
          <a:off x="7594111" y="134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10" name="フローチャート : 判断 409"/>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11" name="テキスト ボックス 410"/>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136550</xdr:rowOff>
    </xdr:from>
    <xdr:to>
      <xdr:col>15</xdr:col>
      <xdr:colOff>231775</xdr:colOff>
      <xdr:row>78</xdr:row>
      <xdr:rowOff>66700</xdr:rowOff>
    </xdr:to>
    <xdr:sp macro="" textlink="">
      <xdr:nvSpPr>
        <xdr:cNvPr id="417" name="円/楕円 416"/>
        <xdr:cNvSpPr/>
      </xdr:nvSpPr>
      <xdr:spPr>
        <a:xfrm>
          <a:off x="10426700" y="133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114977</xdr:rowOff>
    </xdr:from>
    <xdr:ext cx="534377" cy="259045"/>
    <xdr:sp macro="" textlink="">
      <xdr:nvSpPr>
        <xdr:cNvPr id="418" name="商工費該当値テキスト"/>
        <xdr:cNvSpPr txBox="1"/>
      </xdr:nvSpPr>
      <xdr:spPr>
        <a:xfrm>
          <a:off x="10528300" y="133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15,748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28448</xdr:rowOff>
    </xdr:from>
    <xdr:to>
      <xdr:col>14</xdr:col>
      <xdr:colOff>79375</xdr:colOff>
      <xdr:row>77</xdr:row>
      <xdr:rowOff>130048</xdr:rowOff>
    </xdr:to>
    <xdr:sp macro="" textlink="">
      <xdr:nvSpPr>
        <xdr:cNvPr id="419" name="円/楕円 418"/>
        <xdr:cNvSpPr/>
      </xdr:nvSpPr>
      <xdr:spPr>
        <a:xfrm>
          <a:off x="9588500" y="1323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146575</xdr:rowOff>
    </xdr:from>
    <xdr:ext cx="534377" cy="259045"/>
    <xdr:sp macro="" textlink="">
      <xdr:nvSpPr>
        <xdr:cNvPr id="420" name="テキスト ボックス 419"/>
        <xdr:cNvSpPr txBox="1"/>
      </xdr:nvSpPr>
      <xdr:spPr>
        <a:xfrm>
          <a:off x="9372111" y="130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155511</xdr:rowOff>
    </xdr:from>
    <xdr:to>
      <xdr:col>12</xdr:col>
      <xdr:colOff>561975</xdr:colOff>
      <xdr:row>78</xdr:row>
      <xdr:rowOff>85661</xdr:rowOff>
    </xdr:to>
    <xdr:sp macro="" textlink="">
      <xdr:nvSpPr>
        <xdr:cNvPr id="421" name="円/楕円 420"/>
        <xdr:cNvSpPr/>
      </xdr:nvSpPr>
      <xdr:spPr>
        <a:xfrm>
          <a:off x="8699500" y="133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102188</xdr:rowOff>
    </xdr:from>
    <xdr:ext cx="534377" cy="259045"/>
    <xdr:sp macro="" textlink="">
      <xdr:nvSpPr>
        <xdr:cNvPr id="422" name="テキスト ボックス 421"/>
        <xdr:cNvSpPr txBox="1"/>
      </xdr:nvSpPr>
      <xdr:spPr>
        <a:xfrm>
          <a:off x="8483111" y="131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141390</xdr:rowOff>
    </xdr:from>
    <xdr:to>
      <xdr:col>11</xdr:col>
      <xdr:colOff>358775</xdr:colOff>
      <xdr:row>78</xdr:row>
      <xdr:rowOff>71540</xdr:rowOff>
    </xdr:to>
    <xdr:sp macro="" textlink="">
      <xdr:nvSpPr>
        <xdr:cNvPr id="423" name="円/楕円 422"/>
        <xdr:cNvSpPr/>
      </xdr:nvSpPr>
      <xdr:spPr>
        <a:xfrm>
          <a:off x="7810500" y="133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88067</xdr:rowOff>
    </xdr:from>
    <xdr:ext cx="534377" cy="259045"/>
    <xdr:sp macro="" textlink="">
      <xdr:nvSpPr>
        <xdr:cNvPr id="424" name="テキスト ボックス 423"/>
        <xdr:cNvSpPr txBox="1"/>
      </xdr:nvSpPr>
      <xdr:spPr>
        <a:xfrm>
          <a:off x="7594111" y="1311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28563</xdr:rowOff>
    </xdr:from>
    <xdr:to>
      <xdr:col>10</xdr:col>
      <xdr:colOff>155575</xdr:colOff>
      <xdr:row>78</xdr:row>
      <xdr:rowOff>130163</xdr:rowOff>
    </xdr:to>
    <xdr:sp macro="" textlink="">
      <xdr:nvSpPr>
        <xdr:cNvPr id="425" name="円/楕円 424"/>
        <xdr:cNvSpPr/>
      </xdr:nvSpPr>
      <xdr:spPr>
        <a:xfrm>
          <a:off x="6921500" y="1340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121290</xdr:rowOff>
    </xdr:from>
    <xdr:ext cx="534377" cy="259045"/>
    <xdr:sp macro="" textlink="">
      <xdr:nvSpPr>
        <xdr:cNvPr id="426" name="テキスト ボックス 425"/>
        <xdr:cNvSpPr txBox="1"/>
      </xdr:nvSpPr>
      <xdr:spPr>
        <a:xfrm>
          <a:off x="6705111" y="1349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65281</xdr:rowOff>
    </xdr:from>
    <xdr:to>
      <xdr:col>15</xdr:col>
      <xdr:colOff>180975</xdr:colOff>
      <xdr:row>95</xdr:row>
      <xdr:rowOff>137948</xdr:rowOff>
    </xdr:to>
    <xdr:cxnSp macro="">
      <xdr:nvCxnSpPr>
        <xdr:cNvPr id="459" name="直線コネクタ 458"/>
        <xdr:cNvCxnSpPr/>
      </xdr:nvCxnSpPr>
      <xdr:spPr>
        <a:xfrm>
          <a:off x="9639300" y="16353031"/>
          <a:ext cx="838200" cy="7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65281</xdr:rowOff>
    </xdr:from>
    <xdr:to>
      <xdr:col>14</xdr:col>
      <xdr:colOff>28575</xdr:colOff>
      <xdr:row>95</xdr:row>
      <xdr:rowOff>79863</xdr:rowOff>
    </xdr:to>
    <xdr:cxnSp macro="">
      <xdr:nvCxnSpPr>
        <xdr:cNvPr id="462" name="直線コネクタ 461"/>
        <xdr:cNvCxnSpPr/>
      </xdr:nvCxnSpPr>
      <xdr:spPr>
        <a:xfrm flipV="1">
          <a:off x="8750300" y="16353031"/>
          <a:ext cx="889000" cy="1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72450</xdr:rowOff>
    </xdr:from>
    <xdr:to>
      <xdr:col>14</xdr:col>
      <xdr:colOff>79375</xdr:colOff>
      <xdr:row>97</xdr:row>
      <xdr:rowOff>2600</xdr:rowOff>
    </xdr:to>
    <xdr:sp macro="" textlink="">
      <xdr:nvSpPr>
        <xdr:cNvPr id="463" name="フローチャート : 判断 462"/>
        <xdr:cNvSpPr/>
      </xdr:nvSpPr>
      <xdr:spPr>
        <a:xfrm>
          <a:off x="9588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165177</xdr:rowOff>
    </xdr:from>
    <xdr:ext cx="534377" cy="259045"/>
    <xdr:sp macro="" textlink="">
      <xdr:nvSpPr>
        <xdr:cNvPr id="464" name="テキスト ボックス 463"/>
        <xdr:cNvSpPr txBox="1"/>
      </xdr:nvSpPr>
      <xdr:spPr>
        <a:xfrm>
          <a:off x="9372111" y="166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79863</xdr:rowOff>
    </xdr:from>
    <xdr:to>
      <xdr:col>12</xdr:col>
      <xdr:colOff>511175</xdr:colOff>
      <xdr:row>95</xdr:row>
      <xdr:rowOff>143987</xdr:rowOff>
    </xdr:to>
    <xdr:cxnSp macro="">
      <xdr:nvCxnSpPr>
        <xdr:cNvPr id="465" name="直線コネクタ 464"/>
        <xdr:cNvCxnSpPr/>
      </xdr:nvCxnSpPr>
      <xdr:spPr>
        <a:xfrm flipV="1">
          <a:off x="7861300" y="16367613"/>
          <a:ext cx="889000" cy="6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89500</xdr:rowOff>
    </xdr:from>
    <xdr:to>
      <xdr:col>12</xdr:col>
      <xdr:colOff>561975</xdr:colOff>
      <xdr:row>97</xdr:row>
      <xdr:rowOff>19650</xdr:rowOff>
    </xdr:to>
    <xdr:sp macro="" textlink="">
      <xdr:nvSpPr>
        <xdr:cNvPr id="466" name="フローチャート : 判断 465"/>
        <xdr:cNvSpPr/>
      </xdr:nvSpPr>
      <xdr:spPr>
        <a:xfrm>
          <a:off x="8699500" y="1654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10777</xdr:rowOff>
    </xdr:from>
    <xdr:ext cx="534377" cy="259045"/>
    <xdr:sp macro="" textlink="">
      <xdr:nvSpPr>
        <xdr:cNvPr id="467" name="テキスト ボックス 466"/>
        <xdr:cNvSpPr txBox="1"/>
      </xdr:nvSpPr>
      <xdr:spPr>
        <a:xfrm>
          <a:off x="8483111" y="1664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143987</xdr:rowOff>
    </xdr:from>
    <xdr:to>
      <xdr:col>11</xdr:col>
      <xdr:colOff>307975</xdr:colOff>
      <xdr:row>96</xdr:row>
      <xdr:rowOff>38249</xdr:rowOff>
    </xdr:to>
    <xdr:cxnSp macro="">
      <xdr:nvCxnSpPr>
        <xdr:cNvPr id="468" name="直線コネクタ 467"/>
        <xdr:cNvCxnSpPr/>
      </xdr:nvCxnSpPr>
      <xdr:spPr>
        <a:xfrm flipV="1">
          <a:off x="6972300" y="16431737"/>
          <a:ext cx="889000" cy="6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63325</xdr:rowOff>
    </xdr:from>
    <xdr:to>
      <xdr:col>11</xdr:col>
      <xdr:colOff>358775</xdr:colOff>
      <xdr:row>96</xdr:row>
      <xdr:rowOff>164925</xdr:rowOff>
    </xdr:to>
    <xdr:sp macro="" textlink="">
      <xdr:nvSpPr>
        <xdr:cNvPr id="469" name="フローチャート : 判断 468"/>
        <xdr:cNvSpPr/>
      </xdr:nvSpPr>
      <xdr:spPr>
        <a:xfrm>
          <a:off x="7810500" y="1652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156052</xdr:rowOff>
    </xdr:from>
    <xdr:ext cx="534377" cy="259045"/>
    <xdr:sp macro="" textlink="">
      <xdr:nvSpPr>
        <xdr:cNvPr id="470" name="テキスト ボックス 469"/>
        <xdr:cNvSpPr txBox="1"/>
      </xdr:nvSpPr>
      <xdr:spPr>
        <a:xfrm>
          <a:off x="7594111" y="16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135125</xdr:rowOff>
    </xdr:from>
    <xdr:to>
      <xdr:col>10</xdr:col>
      <xdr:colOff>155575</xdr:colOff>
      <xdr:row>97</xdr:row>
      <xdr:rowOff>65275</xdr:rowOff>
    </xdr:to>
    <xdr:sp macro="" textlink="">
      <xdr:nvSpPr>
        <xdr:cNvPr id="471" name="フローチャート : 判断 470"/>
        <xdr:cNvSpPr/>
      </xdr:nvSpPr>
      <xdr:spPr>
        <a:xfrm>
          <a:off x="6921500" y="165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56402</xdr:rowOff>
    </xdr:from>
    <xdr:ext cx="534377" cy="259045"/>
    <xdr:sp macro="" textlink="">
      <xdr:nvSpPr>
        <xdr:cNvPr id="472" name="テキスト ボックス 471"/>
        <xdr:cNvSpPr txBox="1"/>
      </xdr:nvSpPr>
      <xdr:spPr>
        <a:xfrm>
          <a:off x="6705111" y="1668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87148</xdr:rowOff>
    </xdr:from>
    <xdr:to>
      <xdr:col>15</xdr:col>
      <xdr:colOff>231775</xdr:colOff>
      <xdr:row>96</xdr:row>
      <xdr:rowOff>17298</xdr:rowOff>
    </xdr:to>
    <xdr:sp macro="" textlink="">
      <xdr:nvSpPr>
        <xdr:cNvPr id="478" name="円/楕円 477"/>
        <xdr:cNvSpPr/>
      </xdr:nvSpPr>
      <xdr:spPr>
        <a:xfrm>
          <a:off x="10426700" y="163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110025</xdr:rowOff>
    </xdr:from>
    <xdr:ext cx="534377" cy="259045"/>
    <xdr:sp macro="" textlink="">
      <xdr:nvSpPr>
        <xdr:cNvPr id="479" name="土木費該当値テキスト"/>
        <xdr:cNvSpPr txBox="1"/>
      </xdr:nvSpPr>
      <xdr:spPr>
        <a:xfrm>
          <a:off x="10528300"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72,184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14481</xdr:rowOff>
    </xdr:from>
    <xdr:to>
      <xdr:col>14</xdr:col>
      <xdr:colOff>79375</xdr:colOff>
      <xdr:row>95</xdr:row>
      <xdr:rowOff>116081</xdr:rowOff>
    </xdr:to>
    <xdr:sp macro="" textlink="">
      <xdr:nvSpPr>
        <xdr:cNvPr id="480" name="円/楕円 479"/>
        <xdr:cNvSpPr/>
      </xdr:nvSpPr>
      <xdr:spPr>
        <a:xfrm>
          <a:off x="9588500" y="1630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132608</xdr:rowOff>
    </xdr:from>
    <xdr:ext cx="534377" cy="259045"/>
    <xdr:sp macro="" textlink="">
      <xdr:nvSpPr>
        <xdr:cNvPr id="481" name="テキスト ボックス 480"/>
        <xdr:cNvSpPr txBox="1"/>
      </xdr:nvSpPr>
      <xdr:spPr>
        <a:xfrm>
          <a:off x="9372111" y="1607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79,813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29063</xdr:rowOff>
    </xdr:from>
    <xdr:to>
      <xdr:col>12</xdr:col>
      <xdr:colOff>561975</xdr:colOff>
      <xdr:row>95</xdr:row>
      <xdr:rowOff>130663</xdr:rowOff>
    </xdr:to>
    <xdr:sp macro="" textlink="">
      <xdr:nvSpPr>
        <xdr:cNvPr id="482" name="円/楕円 481"/>
        <xdr:cNvSpPr/>
      </xdr:nvSpPr>
      <xdr:spPr>
        <a:xfrm>
          <a:off x="8699500" y="163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147190</xdr:rowOff>
    </xdr:from>
    <xdr:ext cx="534377" cy="259045"/>
    <xdr:sp macro="" textlink="">
      <xdr:nvSpPr>
        <xdr:cNvPr id="483" name="テキスト ボックス 482"/>
        <xdr:cNvSpPr txBox="1"/>
      </xdr:nvSpPr>
      <xdr:spPr>
        <a:xfrm>
          <a:off x="8483111" y="1609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93187</xdr:rowOff>
    </xdr:from>
    <xdr:to>
      <xdr:col>11</xdr:col>
      <xdr:colOff>358775</xdr:colOff>
      <xdr:row>96</xdr:row>
      <xdr:rowOff>23337</xdr:rowOff>
    </xdr:to>
    <xdr:sp macro="" textlink="">
      <xdr:nvSpPr>
        <xdr:cNvPr id="484" name="円/楕円 483"/>
        <xdr:cNvSpPr/>
      </xdr:nvSpPr>
      <xdr:spPr>
        <a:xfrm>
          <a:off x="7810500" y="163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39864</xdr:rowOff>
    </xdr:from>
    <xdr:ext cx="534377" cy="259045"/>
    <xdr:sp macro="" textlink="">
      <xdr:nvSpPr>
        <xdr:cNvPr id="485" name="テキスト ボックス 484"/>
        <xdr:cNvSpPr txBox="1"/>
      </xdr:nvSpPr>
      <xdr:spPr>
        <a:xfrm>
          <a:off x="7594111" y="161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71,550</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158899</xdr:rowOff>
    </xdr:from>
    <xdr:to>
      <xdr:col>10</xdr:col>
      <xdr:colOff>155575</xdr:colOff>
      <xdr:row>96</xdr:row>
      <xdr:rowOff>89049</xdr:rowOff>
    </xdr:to>
    <xdr:sp macro="" textlink="">
      <xdr:nvSpPr>
        <xdr:cNvPr id="486" name="円/楕円 485"/>
        <xdr:cNvSpPr/>
      </xdr:nvSpPr>
      <xdr:spPr>
        <a:xfrm>
          <a:off x="6921500" y="1644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105576</xdr:rowOff>
    </xdr:from>
    <xdr:ext cx="534377" cy="259045"/>
    <xdr:sp macro="" textlink="">
      <xdr:nvSpPr>
        <xdr:cNvPr id="487" name="テキスト ボックス 486"/>
        <xdr:cNvSpPr txBox="1"/>
      </xdr:nvSpPr>
      <xdr:spPr>
        <a:xfrm>
          <a:off x="6705111" y="1622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144258</xdr:rowOff>
    </xdr:from>
    <xdr:to>
      <xdr:col>23</xdr:col>
      <xdr:colOff>517525</xdr:colOff>
      <xdr:row>37</xdr:row>
      <xdr:rowOff>146744</xdr:rowOff>
    </xdr:to>
    <xdr:cxnSp macro="">
      <xdr:nvCxnSpPr>
        <xdr:cNvPr id="520" name="直線コネクタ 519"/>
        <xdr:cNvCxnSpPr/>
      </xdr:nvCxnSpPr>
      <xdr:spPr>
        <a:xfrm flipV="1">
          <a:off x="15481300" y="6487908"/>
          <a:ext cx="838200" cy="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143458</xdr:rowOff>
    </xdr:from>
    <xdr:to>
      <xdr:col>22</xdr:col>
      <xdr:colOff>365125</xdr:colOff>
      <xdr:row>37</xdr:row>
      <xdr:rowOff>146744</xdr:rowOff>
    </xdr:to>
    <xdr:cxnSp macro="">
      <xdr:nvCxnSpPr>
        <xdr:cNvPr id="523" name="直線コネクタ 522"/>
        <xdr:cNvCxnSpPr/>
      </xdr:nvCxnSpPr>
      <xdr:spPr>
        <a:xfrm>
          <a:off x="14592300" y="6487108"/>
          <a:ext cx="889000" cy="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90229</xdr:rowOff>
    </xdr:from>
    <xdr:to>
      <xdr:col>22</xdr:col>
      <xdr:colOff>415925</xdr:colOff>
      <xdr:row>38</xdr:row>
      <xdr:rowOff>20379</xdr:rowOff>
    </xdr:to>
    <xdr:sp macro="" textlink="">
      <xdr:nvSpPr>
        <xdr:cNvPr id="524" name="フローチャート : 判断 523"/>
        <xdr:cNvSpPr/>
      </xdr:nvSpPr>
      <xdr:spPr>
        <a:xfrm>
          <a:off x="15430500" y="643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36906</xdr:rowOff>
    </xdr:from>
    <xdr:ext cx="534377" cy="259045"/>
    <xdr:sp macro="" textlink="">
      <xdr:nvSpPr>
        <xdr:cNvPr id="525" name="テキスト ボックス 524"/>
        <xdr:cNvSpPr txBox="1"/>
      </xdr:nvSpPr>
      <xdr:spPr>
        <a:xfrm>
          <a:off x="15214111" y="620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143458</xdr:rowOff>
    </xdr:from>
    <xdr:to>
      <xdr:col>21</xdr:col>
      <xdr:colOff>161925</xdr:colOff>
      <xdr:row>38</xdr:row>
      <xdr:rowOff>2698</xdr:rowOff>
    </xdr:to>
    <xdr:cxnSp macro="">
      <xdr:nvCxnSpPr>
        <xdr:cNvPr id="526" name="直線コネクタ 525"/>
        <xdr:cNvCxnSpPr/>
      </xdr:nvCxnSpPr>
      <xdr:spPr>
        <a:xfrm flipV="1">
          <a:off x="13703300" y="6487108"/>
          <a:ext cx="889000" cy="3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76841</xdr:rowOff>
    </xdr:from>
    <xdr:to>
      <xdr:col>21</xdr:col>
      <xdr:colOff>212725</xdr:colOff>
      <xdr:row>38</xdr:row>
      <xdr:rowOff>6992</xdr:rowOff>
    </xdr:to>
    <xdr:sp macro="" textlink="">
      <xdr:nvSpPr>
        <xdr:cNvPr id="527" name="フローチャート : 判断 526"/>
        <xdr:cNvSpPr/>
      </xdr:nvSpPr>
      <xdr:spPr>
        <a:xfrm>
          <a:off x="14541500" y="64204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23518</xdr:rowOff>
    </xdr:from>
    <xdr:ext cx="534377" cy="259045"/>
    <xdr:sp macro="" textlink="">
      <xdr:nvSpPr>
        <xdr:cNvPr id="528" name="テキスト ボックス 527"/>
        <xdr:cNvSpPr txBox="1"/>
      </xdr:nvSpPr>
      <xdr:spPr>
        <a:xfrm>
          <a:off x="14325111" y="61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2698</xdr:rowOff>
    </xdr:from>
    <xdr:to>
      <xdr:col>19</xdr:col>
      <xdr:colOff>644525</xdr:colOff>
      <xdr:row>38</xdr:row>
      <xdr:rowOff>23243</xdr:rowOff>
    </xdr:to>
    <xdr:cxnSp macro="">
      <xdr:nvCxnSpPr>
        <xdr:cNvPr id="529" name="直線コネクタ 528"/>
        <xdr:cNvCxnSpPr/>
      </xdr:nvCxnSpPr>
      <xdr:spPr>
        <a:xfrm flipV="1">
          <a:off x="12814300" y="6517798"/>
          <a:ext cx="889000" cy="2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85328</xdr:rowOff>
    </xdr:from>
    <xdr:to>
      <xdr:col>20</xdr:col>
      <xdr:colOff>9525</xdr:colOff>
      <xdr:row>38</xdr:row>
      <xdr:rowOff>15478</xdr:rowOff>
    </xdr:to>
    <xdr:sp macro="" textlink="">
      <xdr:nvSpPr>
        <xdr:cNvPr id="530" name="フローチャート : 判断 529"/>
        <xdr:cNvSpPr/>
      </xdr:nvSpPr>
      <xdr:spPr>
        <a:xfrm>
          <a:off x="13652500" y="642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32005</xdr:rowOff>
    </xdr:from>
    <xdr:ext cx="534377" cy="259045"/>
    <xdr:sp macro="" textlink="">
      <xdr:nvSpPr>
        <xdr:cNvPr id="531" name="テキスト ボックス 530"/>
        <xdr:cNvSpPr txBox="1"/>
      </xdr:nvSpPr>
      <xdr:spPr>
        <a:xfrm>
          <a:off x="13436111" y="620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115489</xdr:rowOff>
    </xdr:from>
    <xdr:to>
      <xdr:col>18</xdr:col>
      <xdr:colOff>492125</xdr:colOff>
      <xdr:row>38</xdr:row>
      <xdr:rowOff>45639</xdr:rowOff>
    </xdr:to>
    <xdr:sp macro="" textlink="">
      <xdr:nvSpPr>
        <xdr:cNvPr id="532" name="フローチャート : 判断 531"/>
        <xdr:cNvSpPr/>
      </xdr:nvSpPr>
      <xdr:spPr>
        <a:xfrm>
          <a:off x="12763500" y="645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62166</xdr:rowOff>
    </xdr:from>
    <xdr:ext cx="534377" cy="259045"/>
    <xdr:sp macro="" textlink="">
      <xdr:nvSpPr>
        <xdr:cNvPr id="533" name="テキスト ボックス 532"/>
        <xdr:cNvSpPr txBox="1"/>
      </xdr:nvSpPr>
      <xdr:spPr>
        <a:xfrm>
          <a:off x="12547111" y="623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93458</xdr:rowOff>
    </xdr:from>
    <xdr:to>
      <xdr:col>23</xdr:col>
      <xdr:colOff>568325</xdr:colOff>
      <xdr:row>38</xdr:row>
      <xdr:rowOff>23608</xdr:rowOff>
    </xdr:to>
    <xdr:sp macro="" textlink="">
      <xdr:nvSpPr>
        <xdr:cNvPr id="539" name="円/楕円 538"/>
        <xdr:cNvSpPr/>
      </xdr:nvSpPr>
      <xdr:spPr>
        <a:xfrm>
          <a:off x="16268700" y="643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71885</xdr:rowOff>
    </xdr:from>
    <xdr:ext cx="534377" cy="259045"/>
    <xdr:sp macro="" textlink="">
      <xdr:nvSpPr>
        <xdr:cNvPr id="540" name="消防費該当値テキスト"/>
        <xdr:cNvSpPr txBox="1"/>
      </xdr:nvSpPr>
      <xdr:spPr>
        <a:xfrm>
          <a:off x="16370300" y="641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23,681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95944</xdr:rowOff>
    </xdr:from>
    <xdr:to>
      <xdr:col>22</xdr:col>
      <xdr:colOff>415925</xdr:colOff>
      <xdr:row>38</xdr:row>
      <xdr:rowOff>26094</xdr:rowOff>
    </xdr:to>
    <xdr:sp macro="" textlink="">
      <xdr:nvSpPr>
        <xdr:cNvPr id="541" name="円/楕円 540"/>
        <xdr:cNvSpPr/>
      </xdr:nvSpPr>
      <xdr:spPr>
        <a:xfrm>
          <a:off x="15430500" y="643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17221</xdr:rowOff>
    </xdr:from>
    <xdr:ext cx="534377" cy="259045"/>
    <xdr:sp macro="" textlink="">
      <xdr:nvSpPr>
        <xdr:cNvPr id="542" name="テキスト ボックス 541"/>
        <xdr:cNvSpPr txBox="1"/>
      </xdr:nvSpPr>
      <xdr:spPr>
        <a:xfrm>
          <a:off x="15214111" y="653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23,507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92658</xdr:rowOff>
    </xdr:from>
    <xdr:to>
      <xdr:col>21</xdr:col>
      <xdr:colOff>212725</xdr:colOff>
      <xdr:row>38</xdr:row>
      <xdr:rowOff>22808</xdr:rowOff>
    </xdr:to>
    <xdr:sp macro="" textlink="">
      <xdr:nvSpPr>
        <xdr:cNvPr id="543" name="円/楕円 542"/>
        <xdr:cNvSpPr/>
      </xdr:nvSpPr>
      <xdr:spPr>
        <a:xfrm>
          <a:off x="14541500" y="643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13935</xdr:rowOff>
    </xdr:from>
    <xdr:ext cx="534377" cy="259045"/>
    <xdr:sp macro="" textlink="">
      <xdr:nvSpPr>
        <xdr:cNvPr id="544" name="テキスト ボックス 543"/>
        <xdr:cNvSpPr txBox="1"/>
      </xdr:nvSpPr>
      <xdr:spPr>
        <a:xfrm>
          <a:off x="14325111" y="652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123347</xdr:rowOff>
    </xdr:from>
    <xdr:to>
      <xdr:col>20</xdr:col>
      <xdr:colOff>9525</xdr:colOff>
      <xdr:row>38</xdr:row>
      <xdr:rowOff>53498</xdr:rowOff>
    </xdr:to>
    <xdr:sp macro="" textlink="">
      <xdr:nvSpPr>
        <xdr:cNvPr id="545" name="円/楕円 544"/>
        <xdr:cNvSpPr/>
      </xdr:nvSpPr>
      <xdr:spPr>
        <a:xfrm>
          <a:off x="13652500" y="64669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44625</xdr:rowOff>
    </xdr:from>
    <xdr:ext cx="534377" cy="259045"/>
    <xdr:sp macro="" textlink="">
      <xdr:nvSpPr>
        <xdr:cNvPr id="546" name="テキスト ボックス 545"/>
        <xdr:cNvSpPr txBox="1"/>
      </xdr:nvSpPr>
      <xdr:spPr>
        <a:xfrm>
          <a:off x="13436111" y="655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143893</xdr:rowOff>
    </xdr:from>
    <xdr:to>
      <xdr:col>18</xdr:col>
      <xdr:colOff>492125</xdr:colOff>
      <xdr:row>38</xdr:row>
      <xdr:rowOff>74043</xdr:rowOff>
    </xdr:to>
    <xdr:sp macro="" textlink="">
      <xdr:nvSpPr>
        <xdr:cNvPr id="547" name="円/楕円 546"/>
        <xdr:cNvSpPr/>
      </xdr:nvSpPr>
      <xdr:spPr>
        <a:xfrm>
          <a:off x="12763500" y="64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65170</xdr:rowOff>
    </xdr:from>
    <xdr:ext cx="534377" cy="259045"/>
    <xdr:sp macro="" textlink="">
      <xdr:nvSpPr>
        <xdr:cNvPr id="548" name="テキスト ボックス 547"/>
        <xdr:cNvSpPr txBox="1"/>
      </xdr:nvSpPr>
      <xdr:spPr>
        <a:xfrm>
          <a:off x="12547111" y="658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27366</xdr:rowOff>
    </xdr:from>
    <xdr:to>
      <xdr:col>23</xdr:col>
      <xdr:colOff>517525</xdr:colOff>
      <xdr:row>56</xdr:row>
      <xdr:rowOff>147099</xdr:rowOff>
    </xdr:to>
    <xdr:cxnSp macro="">
      <xdr:nvCxnSpPr>
        <xdr:cNvPr id="577" name="直線コネクタ 576"/>
        <xdr:cNvCxnSpPr/>
      </xdr:nvCxnSpPr>
      <xdr:spPr>
        <a:xfrm flipV="1">
          <a:off x="15481300" y="9628566"/>
          <a:ext cx="838200" cy="11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137993</xdr:rowOff>
    </xdr:from>
    <xdr:to>
      <xdr:col>22</xdr:col>
      <xdr:colOff>365125</xdr:colOff>
      <xdr:row>56</xdr:row>
      <xdr:rowOff>147099</xdr:rowOff>
    </xdr:to>
    <xdr:cxnSp macro="">
      <xdr:nvCxnSpPr>
        <xdr:cNvPr id="580" name="直線コネクタ 579"/>
        <xdr:cNvCxnSpPr/>
      </xdr:nvCxnSpPr>
      <xdr:spPr>
        <a:xfrm>
          <a:off x="14592300" y="9739193"/>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41633</xdr:rowOff>
    </xdr:from>
    <xdr:to>
      <xdr:col>22</xdr:col>
      <xdr:colOff>415925</xdr:colOff>
      <xdr:row>56</xdr:row>
      <xdr:rowOff>143233</xdr:rowOff>
    </xdr:to>
    <xdr:sp macro="" textlink="">
      <xdr:nvSpPr>
        <xdr:cNvPr id="581" name="フローチャート : 判断 580"/>
        <xdr:cNvSpPr/>
      </xdr:nvSpPr>
      <xdr:spPr>
        <a:xfrm>
          <a:off x="15430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159760</xdr:rowOff>
    </xdr:from>
    <xdr:ext cx="534377" cy="259045"/>
    <xdr:sp macro="" textlink="">
      <xdr:nvSpPr>
        <xdr:cNvPr id="582" name="テキスト ボックス 581"/>
        <xdr:cNvSpPr txBox="1"/>
      </xdr:nvSpPr>
      <xdr:spPr>
        <a:xfrm>
          <a:off x="15214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137993</xdr:rowOff>
    </xdr:from>
    <xdr:to>
      <xdr:col>21</xdr:col>
      <xdr:colOff>161925</xdr:colOff>
      <xdr:row>56</xdr:row>
      <xdr:rowOff>141315</xdr:rowOff>
    </xdr:to>
    <xdr:cxnSp macro="">
      <xdr:nvCxnSpPr>
        <xdr:cNvPr id="583" name="直線コネクタ 582"/>
        <xdr:cNvCxnSpPr/>
      </xdr:nvCxnSpPr>
      <xdr:spPr>
        <a:xfrm flipV="1">
          <a:off x="13703300" y="9739193"/>
          <a:ext cx="889000" cy="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95765</xdr:rowOff>
    </xdr:from>
    <xdr:to>
      <xdr:col>21</xdr:col>
      <xdr:colOff>212725</xdr:colOff>
      <xdr:row>57</xdr:row>
      <xdr:rowOff>25915</xdr:rowOff>
    </xdr:to>
    <xdr:sp macro="" textlink="">
      <xdr:nvSpPr>
        <xdr:cNvPr id="584" name="フローチャート : 判断 583"/>
        <xdr:cNvSpPr/>
      </xdr:nvSpPr>
      <xdr:spPr>
        <a:xfrm>
          <a:off x="14541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17042</xdr:rowOff>
    </xdr:from>
    <xdr:ext cx="534377" cy="259045"/>
    <xdr:sp macro="" textlink="">
      <xdr:nvSpPr>
        <xdr:cNvPr id="585" name="テキスト ボックス 584"/>
        <xdr:cNvSpPr txBox="1"/>
      </xdr:nvSpPr>
      <xdr:spPr>
        <a:xfrm>
          <a:off x="14325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138367</xdr:rowOff>
    </xdr:from>
    <xdr:to>
      <xdr:col>19</xdr:col>
      <xdr:colOff>644525</xdr:colOff>
      <xdr:row>56</xdr:row>
      <xdr:rowOff>141315</xdr:rowOff>
    </xdr:to>
    <xdr:cxnSp macro="">
      <xdr:nvCxnSpPr>
        <xdr:cNvPr id="586" name="直線コネクタ 585"/>
        <xdr:cNvCxnSpPr/>
      </xdr:nvCxnSpPr>
      <xdr:spPr>
        <a:xfrm>
          <a:off x="12814300" y="9739567"/>
          <a:ext cx="8890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75100</xdr:rowOff>
    </xdr:from>
    <xdr:to>
      <xdr:col>20</xdr:col>
      <xdr:colOff>9525</xdr:colOff>
      <xdr:row>57</xdr:row>
      <xdr:rowOff>5250</xdr:rowOff>
    </xdr:to>
    <xdr:sp macro="" textlink="">
      <xdr:nvSpPr>
        <xdr:cNvPr id="587" name="フローチャート : 判断 586"/>
        <xdr:cNvSpPr/>
      </xdr:nvSpPr>
      <xdr:spPr>
        <a:xfrm>
          <a:off x="13652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21777</xdr:rowOff>
    </xdr:from>
    <xdr:ext cx="534377" cy="259045"/>
    <xdr:sp macro="" textlink="">
      <xdr:nvSpPr>
        <xdr:cNvPr id="588" name="テキスト ボックス 587"/>
        <xdr:cNvSpPr txBox="1"/>
      </xdr:nvSpPr>
      <xdr:spPr>
        <a:xfrm>
          <a:off x="13436111" y="9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88077</xdr:rowOff>
    </xdr:from>
    <xdr:to>
      <xdr:col>18</xdr:col>
      <xdr:colOff>492125</xdr:colOff>
      <xdr:row>57</xdr:row>
      <xdr:rowOff>18227</xdr:rowOff>
    </xdr:to>
    <xdr:sp macro="" textlink="">
      <xdr:nvSpPr>
        <xdr:cNvPr id="589" name="フローチャート : 判断 588"/>
        <xdr:cNvSpPr/>
      </xdr:nvSpPr>
      <xdr:spPr>
        <a:xfrm>
          <a:off x="12763500" y="968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9354</xdr:rowOff>
    </xdr:from>
    <xdr:ext cx="534377" cy="259045"/>
    <xdr:sp macro="" textlink="">
      <xdr:nvSpPr>
        <xdr:cNvPr id="590" name="テキスト ボックス 589"/>
        <xdr:cNvSpPr txBox="1"/>
      </xdr:nvSpPr>
      <xdr:spPr>
        <a:xfrm>
          <a:off x="12547111" y="978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148016</xdr:rowOff>
    </xdr:from>
    <xdr:to>
      <xdr:col>23</xdr:col>
      <xdr:colOff>568325</xdr:colOff>
      <xdr:row>56</xdr:row>
      <xdr:rowOff>78166</xdr:rowOff>
    </xdr:to>
    <xdr:sp macro="" textlink="">
      <xdr:nvSpPr>
        <xdr:cNvPr id="596" name="円/楕円 595"/>
        <xdr:cNvSpPr/>
      </xdr:nvSpPr>
      <xdr:spPr>
        <a:xfrm>
          <a:off x="16268700" y="957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170893</xdr:rowOff>
    </xdr:from>
    <xdr:ext cx="534377" cy="259045"/>
    <xdr:sp macro="" textlink="">
      <xdr:nvSpPr>
        <xdr:cNvPr id="597" name="教育費該当値テキスト"/>
        <xdr:cNvSpPr txBox="1"/>
      </xdr:nvSpPr>
      <xdr:spPr>
        <a:xfrm>
          <a:off x="16370300" y="942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69,742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96299</xdr:rowOff>
    </xdr:from>
    <xdr:to>
      <xdr:col>22</xdr:col>
      <xdr:colOff>415925</xdr:colOff>
      <xdr:row>57</xdr:row>
      <xdr:rowOff>26449</xdr:rowOff>
    </xdr:to>
    <xdr:sp macro="" textlink="">
      <xdr:nvSpPr>
        <xdr:cNvPr id="598" name="円/楕円 597"/>
        <xdr:cNvSpPr/>
      </xdr:nvSpPr>
      <xdr:spPr>
        <a:xfrm>
          <a:off x="15430500" y="96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17576</xdr:rowOff>
    </xdr:from>
    <xdr:ext cx="534377" cy="259045"/>
    <xdr:sp macro="" textlink="">
      <xdr:nvSpPr>
        <xdr:cNvPr id="599" name="テキスト ボックス 598"/>
        <xdr:cNvSpPr txBox="1"/>
      </xdr:nvSpPr>
      <xdr:spPr>
        <a:xfrm>
          <a:off x="15214111" y="979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54,029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87193</xdr:rowOff>
    </xdr:from>
    <xdr:to>
      <xdr:col>21</xdr:col>
      <xdr:colOff>212725</xdr:colOff>
      <xdr:row>57</xdr:row>
      <xdr:rowOff>17343</xdr:rowOff>
    </xdr:to>
    <xdr:sp macro="" textlink="">
      <xdr:nvSpPr>
        <xdr:cNvPr id="600" name="円/楕円 599"/>
        <xdr:cNvSpPr/>
      </xdr:nvSpPr>
      <xdr:spPr>
        <a:xfrm>
          <a:off x="14541500" y="968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33870</xdr:rowOff>
    </xdr:from>
    <xdr:ext cx="534377" cy="259045"/>
    <xdr:sp macro="" textlink="">
      <xdr:nvSpPr>
        <xdr:cNvPr id="601" name="テキスト ボックス 600"/>
        <xdr:cNvSpPr txBox="1"/>
      </xdr:nvSpPr>
      <xdr:spPr>
        <a:xfrm>
          <a:off x="14325111" y="946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55,224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90515</xdr:rowOff>
    </xdr:from>
    <xdr:to>
      <xdr:col>20</xdr:col>
      <xdr:colOff>9525</xdr:colOff>
      <xdr:row>57</xdr:row>
      <xdr:rowOff>20665</xdr:rowOff>
    </xdr:to>
    <xdr:sp macro="" textlink="">
      <xdr:nvSpPr>
        <xdr:cNvPr id="602" name="円/楕円 601"/>
        <xdr:cNvSpPr/>
      </xdr:nvSpPr>
      <xdr:spPr>
        <a:xfrm>
          <a:off x="13652500" y="96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11792</xdr:rowOff>
    </xdr:from>
    <xdr:ext cx="534377" cy="259045"/>
    <xdr:sp macro="" textlink="">
      <xdr:nvSpPr>
        <xdr:cNvPr id="603" name="テキスト ボックス 602"/>
        <xdr:cNvSpPr txBox="1"/>
      </xdr:nvSpPr>
      <xdr:spPr>
        <a:xfrm>
          <a:off x="13436111" y="978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87567</xdr:rowOff>
    </xdr:from>
    <xdr:to>
      <xdr:col>18</xdr:col>
      <xdr:colOff>492125</xdr:colOff>
      <xdr:row>57</xdr:row>
      <xdr:rowOff>17717</xdr:rowOff>
    </xdr:to>
    <xdr:sp macro="" textlink="">
      <xdr:nvSpPr>
        <xdr:cNvPr id="604" name="円/楕円 603"/>
        <xdr:cNvSpPr/>
      </xdr:nvSpPr>
      <xdr:spPr>
        <a:xfrm>
          <a:off x="12763500" y="968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34244</xdr:rowOff>
    </xdr:from>
    <xdr:ext cx="534377" cy="259045"/>
    <xdr:sp macro="" textlink="">
      <xdr:nvSpPr>
        <xdr:cNvPr id="605" name="テキスト ボックス 604"/>
        <xdr:cNvSpPr txBox="1"/>
      </xdr:nvSpPr>
      <xdr:spPr>
        <a:xfrm>
          <a:off x="12547111" y="946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105502</xdr:rowOff>
    </xdr:from>
    <xdr:to>
      <xdr:col>23</xdr:col>
      <xdr:colOff>517525</xdr:colOff>
      <xdr:row>78</xdr:row>
      <xdr:rowOff>121000</xdr:rowOff>
    </xdr:to>
    <xdr:cxnSp macro="">
      <xdr:nvCxnSpPr>
        <xdr:cNvPr id="632" name="直線コネクタ 631"/>
        <xdr:cNvCxnSpPr/>
      </xdr:nvCxnSpPr>
      <xdr:spPr>
        <a:xfrm flipV="1">
          <a:off x="15481300" y="13478602"/>
          <a:ext cx="838200" cy="1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84356</xdr:rowOff>
    </xdr:from>
    <xdr:to>
      <xdr:col>22</xdr:col>
      <xdr:colOff>365125</xdr:colOff>
      <xdr:row>78</xdr:row>
      <xdr:rowOff>121000</xdr:rowOff>
    </xdr:to>
    <xdr:cxnSp macro="">
      <xdr:nvCxnSpPr>
        <xdr:cNvPr id="635" name="直線コネクタ 634"/>
        <xdr:cNvCxnSpPr/>
      </xdr:nvCxnSpPr>
      <xdr:spPr>
        <a:xfrm>
          <a:off x="14592300" y="13457456"/>
          <a:ext cx="889000" cy="3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32344</xdr:rowOff>
    </xdr:from>
    <xdr:to>
      <xdr:col>22</xdr:col>
      <xdr:colOff>415925</xdr:colOff>
      <xdr:row>78</xdr:row>
      <xdr:rowOff>133944</xdr:rowOff>
    </xdr:to>
    <xdr:sp macro="" textlink="">
      <xdr:nvSpPr>
        <xdr:cNvPr id="636" name="フローチャート : 判断 635"/>
        <xdr:cNvSpPr/>
      </xdr:nvSpPr>
      <xdr:spPr>
        <a:xfrm>
          <a:off x="15430500" y="134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150471</xdr:rowOff>
    </xdr:from>
    <xdr:ext cx="469744" cy="259045"/>
    <xdr:sp macro="" textlink="">
      <xdr:nvSpPr>
        <xdr:cNvPr id="637" name="テキスト ボックス 636"/>
        <xdr:cNvSpPr txBox="1"/>
      </xdr:nvSpPr>
      <xdr:spPr>
        <a:xfrm>
          <a:off x="15246427" y="1318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83899</xdr:rowOff>
    </xdr:from>
    <xdr:to>
      <xdr:col>21</xdr:col>
      <xdr:colOff>161925</xdr:colOff>
      <xdr:row>78</xdr:row>
      <xdr:rowOff>84356</xdr:rowOff>
    </xdr:to>
    <xdr:cxnSp macro="">
      <xdr:nvCxnSpPr>
        <xdr:cNvPr id="638" name="直線コネクタ 637"/>
        <xdr:cNvCxnSpPr/>
      </xdr:nvCxnSpPr>
      <xdr:spPr>
        <a:xfrm>
          <a:off x="13703300" y="13285549"/>
          <a:ext cx="889000" cy="1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158325</xdr:rowOff>
    </xdr:from>
    <xdr:to>
      <xdr:col>21</xdr:col>
      <xdr:colOff>212725</xdr:colOff>
      <xdr:row>78</xdr:row>
      <xdr:rowOff>88475</xdr:rowOff>
    </xdr:to>
    <xdr:sp macro="" textlink="">
      <xdr:nvSpPr>
        <xdr:cNvPr id="639" name="フローチャート : 判断 638"/>
        <xdr:cNvSpPr/>
      </xdr:nvSpPr>
      <xdr:spPr>
        <a:xfrm>
          <a:off x="14541500" y="133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105002</xdr:rowOff>
    </xdr:from>
    <xdr:ext cx="469744" cy="259045"/>
    <xdr:sp macro="" textlink="">
      <xdr:nvSpPr>
        <xdr:cNvPr id="640" name="テキスト ボックス 639"/>
        <xdr:cNvSpPr txBox="1"/>
      </xdr:nvSpPr>
      <xdr:spPr>
        <a:xfrm>
          <a:off x="14357427" y="131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70526</xdr:rowOff>
    </xdr:from>
    <xdr:to>
      <xdr:col>19</xdr:col>
      <xdr:colOff>644525</xdr:colOff>
      <xdr:row>77</xdr:row>
      <xdr:rowOff>83899</xdr:rowOff>
    </xdr:to>
    <xdr:cxnSp macro="">
      <xdr:nvCxnSpPr>
        <xdr:cNvPr id="641" name="直線コネクタ 640"/>
        <xdr:cNvCxnSpPr/>
      </xdr:nvCxnSpPr>
      <xdr:spPr>
        <a:xfrm>
          <a:off x="12814300" y="13272176"/>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101358</xdr:rowOff>
    </xdr:from>
    <xdr:to>
      <xdr:col>20</xdr:col>
      <xdr:colOff>9525</xdr:colOff>
      <xdr:row>78</xdr:row>
      <xdr:rowOff>31508</xdr:rowOff>
    </xdr:to>
    <xdr:sp macro="" textlink="">
      <xdr:nvSpPr>
        <xdr:cNvPr id="642" name="フローチャート : 判断 641"/>
        <xdr:cNvSpPr/>
      </xdr:nvSpPr>
      <xdr:spPr>
        <a:xfrm>
          <a:off x="13652500" y="1330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22635</xdr:rowOff>
    </xdr:from>
    <xdr:ext cx="469744" cy="259045"/>
    <xdr:sp macro="" textlink="">
      <xdr:nvSpPr>
        <xdr:cNvPr id="643" name="テキスト ボックス 642"/>
        <xdr:cNvSpPr txBox="1"/>
      </xdr:nvSpPr>
      <xdr:spPr>
        <a:xfrm>
          <a:off x="13468427" y="1339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74864</xdr:rowOff>
    </xdr:from>
    <xdr:to>
      <xdr:col>18</xdr:col>
      <xdr:colOff>492125</xdr:colOff>
      <xdr:row>78</xdr:row>
      <xdr:rowOff>5014</xdr:rowOff>
    </xdr:to>
    <xdr:sp macro="" textlink="">
      <xdr:nvSpPr>
        <xdr:cNvPr id="644" name="フローチャート : 判断 643"/>
        <xdr:cNvSpPr/>
      </xdr:nvSpPr>
      <xdr:spPr>
        <a:xfrm>
          <a:off x="12763500" y="1327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167591</xdr:rowOff>
    </xdr:from>
    <xdr:ext cx="469744" cy="259045"/>
    <xdr:sp macro="" textlink="">
      <xdr:nvSpPr>
        <xdr:cNvPr id="645" name="テキスト ボックス 644"/>
        <xdr:cNvSpPr txBox="1"/>
      </xdr:nvSpPr>
      <xdr:spPr>
        <a:xfrm>
          <a:off x="12579427" y="1336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54702</xdr:rowOff>
    </xdr:from>
    <xdr:to>
      <xdr:col>23</xdr:col>
      <xdr:colOff>568325</xdr:colOff>
      <xdr:row>78</xdr:row>
      <xdr:rowOff>156302</xdr:rowOff>
    </xdr:to>
    <xdr:sp macro="" textlink="">
      <xdr:nvSpPr>
        <xdr:cNvPr id="651" name="円/楕円 650"/>
        <xdr:cNvSpPr/>
      </xdr:nvSpPr>
      <xdr:spPr>
        <a:xfrm>
          <a:off x="16268700" y="134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142811</xdr:rowOff>
    </xdr:from>
    <xdr:ext cx="469744" cy="259045"/>
    <xdr:sp macro="" textlink="">
      <xdr:nvSpPr>
        <xdr:cNvPr id="652" name="災害復旧費該当値テキスト"/>
        <xdr:cNvSpPr txBox="1"/>
      </xdr:nvSpPr>
      <xdr:spPr>
        <a:xfrm>
          <a:off x="16370300" y="1334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70200</xdr:rowOff>
    </xdr:from>
    <xdr:to>
      <xdr:col>22</xdr:col>
      <xdr:colOff>415925</xdr:colOff>
      <xdr:row>79</xdr:row>
      <xdr:rowOff>350</xdr:rowOff>
    </xdr:to>
    <xdr:sp macro="" textlink="">
      <xdr:nvSpPr>
        <xdr:cNvPr id="653" name="円/楕円 652"/>
        <xdr:cNvSpPr/>
      </xdr:nvSpPr>
      <xdr:spPr>
        <a:xfrm>
          <a:off x="15430500" y="134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162927</xdr:rowOff>
    </xdr:from>
    <xdr:ext cx="378565" cy="259045"/>
    <xdr:sp macro="" textlink="">
      <xdr:nvSpPr>
        <xdr:cNvPr id="654" name="テキスト ボックス 653"/>
        <xdr:cNvSpPr txBox="1"/>
      </xdr:nvSpPr>
      <xdr:spPr>
        <a:xfrm>
          <a:off x="15292017" y="13536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33556</xdr:rowOff>
    </xdr:from>
    <xdr:to>
      <xdr:col>21</xdr:col>
      <xdr:colOff>212725</xdr:colOff>
      <xdr:row>78</xdr:row>
      <xdr:rowOff>135156</xdr:rowOff>
    </xdr:to>
    <xdr:sp macro="" textlink="">
      <xdr:nvSpPr>
        <xdr:cNvPr id="655" name="円/楕円 654"/>
        <xdr:cNvSpPr/>
      </xdr:nvSpPr>
      <xdr:spPr>
        <a:xfrm>
          <a:off x="14541500" y="134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126283</xdr:rowOff>
    </xdr:from>
    <xdr:ext cx="469744" cy="259045"/>
    <xdr:sp macro="" textlink="">
      <xdr:nvSpPr>
        <xdr:cNvPr id="656" name="テキスト ボックス 655"/>
        <xdr:cNvSpPr txBox="1"/>
      </xdr:nvSpPr>
      <xdr:spPr>
        <a:xfrm>
          <a:off x="14357427" y="1349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33099</xdr:rowOff>
    </xdr:from>
    <xdr:to>
      <xdr:col>20</xdr:col>
      <xdr:colOff>9525</xdr:colOff>
      <xdr:row>77</xdr:row>
      <xdr:rowOff>134699</xdr:rowOff>
    </xdr:to>
    <xdr:sp macro="" textlink="">
      <xdr:nvSpPr>
        <xdr:cNvPr id="657" name="円/楕円 656"/>
        <xdr:cNvSpPr/>
      </xdr:nvSpPr>
      <xdr:spPr>
        <a:xfrm>
          <a:off x="13652500" y="1323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151226</xdr:rowOff>
    </xdr:from>
    <xdr:ext cx="469744" cy="259045"/>
    <xdr:sp macro="" textlink="">
      <xdr:nvSpPr>
        <xdr:cNvPr id="658" name="テキスト ボックス 657"/>
        <xdr:cNvSpPr txBox="1"/>
      </xdr:nvSpPr>
      <xdr:spPr>
        <a:xfrm>
          <a:off x="13468427" y="1300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19726</xdr:rowOff>
    </xdr:from>
    <xdr:to>
      <xdr:col>18</xdr:col>
      <xdr:colOff>492125</xdr:colOff>
      <xdr:row>77</xdr:row>
      <xdr:rowOff>121326</xdr:rowOff>
    </xdr:to>
    <xdr:sp macro="" textlink="">
      <xdr:nvSpPr>
        <xdr:cNvPr id="659" name="円/楕円 658"/>
        <xdr:cNvSpPr/>
      </xdr:nvSpPr>
      <xdr:spPr>
        <a:xfrm>
          <a:off x="12763500" y="132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137853</xdr:rowOff>
    </xdr:from>
    <xdr:ext cx="534377" cy="259045"/>
    <xdr:sp macro="" textlink="">
      <xdr:nvSpPr>
        <xdr:cNvPr id="660" name="テキスト ボックス 659"/>
        <xdr:cNvSpPr txBox="1"/>
      </xdr:nvSpPr>
      <xdr:spPr>
        <a:xfrm>
          <a:off x="12547111" y="129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34353</xdr:rowOff>
    </xdr:from>
    <xdr:to>
      <xdr:col>23</xdr:col>
      <xdr:colOff>517525</xdr:colOff>
      <xdr:row>96</xdr:row>
      <xdr:rowOff>127375</xdr:rowOff>
    </xdr:to>
    <xdr:cxnSp macro="">
      <xdr:nvCxnSpPr>
        <xdr:cNvPr id="689" name="直線コネクタ 688"/>
        <xdr:cNvCxnSpPr/>
      </xdr:nvCxnSpPr>
      <xdr:spPr>
        <a:xfrm>
          <a:off x="15481300" y="16493553"/>
          <a:ext cx="838200" cy="9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6964</xdr:rowOff>
    </xdr:from>
    <xdr:to>
      <xdr:col>22</xdr:col>
      <xdr:colOff>365125</xdr:colOff>
      <xdr:row>96</xdr:row>
      <xdr:rowOff>34353</xdr:rowOff>
    </xdr:to>
    <xdr:cxnSp macro="">
      <xdr:nvCxnSpPr>
        <xdr:cNvPr id="692" name="直線コネクタ 691"/>
        <xdr:cNvCxnSpPr/>
      </xdr:nvCxnSpPr>
      <xdr:spPr>
        <a:xfrm>
          <a:off x="14592300" y="16466164"/>
          <a:ext cx="889000" cy="2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84579</xdr:rowOff>
    </xdr:from>
    <xdr:to>
      <xdr:col>22</xdr:col>
      <xdr:colOff>415925</xdr:colOff>
      <xdr:row>98</xdr:row>
      <xdr:rowOff>14729</xdr:rowOff>
    </xdr:to>
    <xdr:sp macro="" textlink="">
      <xdr:nvSpPr>
        <xdr:cNvPr id="693" name="フローチャート : 判断 692"/>
        <xdr:cNvSpPr/>
      </xdr:nvSpPr>
      <xdr:spPr>
        <a:xfrm>
          <a:off x="15430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5856</xdr:rowOff>
    </xdr:from>
    <xdr:ext cx="534377" cy="259045"/>
    <xdr:sp macro="" textlink="">
      <xdr:nvSpPr>
        <xdr:cNvPr id="694" name="テキスト ボックス 693"/>
        <xdr:cNvSpPr txBox="1"/>
      </xdr:nvSpPr>
      <xdr:spPr>
        <a:xfrm>
          <a:off x="15214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3896</xdr:rowOff>
    </xdr:from>
    <xdr:to>
      <xdr:col>21</xdr:col>
      <xdr:colOff>161925</xdr:colOff>
      <xdr:row>96</xdr:row>
      <xdr:rowOff>6964</xdr:rowOff>
    </xdr:to>
    <xdr:cxnSp macro="">
      <xdr:nvCxnSpPr>
        <xdr:cNvPr id="695" name="直線コネクタ 694"/>
        <xdr:cNvCxnSpPr/>
      </xdr:nvCxnSpPr>
      <xdr:spPr>
        <a:xfrm>
          <a:off x="13703300" y="16463096"/>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90226</xdr:rowOff>
    </xdr:from>
    <xdr:to>
      <xdr:col>21</xdr:col>
      <xdr:colOff>212725</xdr:colOff>
      <xdr:row>98</xdr:row>
      <xdr:rowOff>20376</xdr:rowOff>
    </xdr:to>
    <xdr:sp macro="" textlink="">
      <xdr:nvSpPr>
        <xdr:cNvPr id="696" name="フローチャート : 判断 695"/>
        <xdr:cNvSpPr/>
      </xdr:nvSpPr>
      <xdr:spPr>
        <a:xfrm>
          <a:off x="14541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11503</xdr:rowOff>
    </xdr:from>
    <xdr:ext cx="534377" cy="259045"/>
    <xdr:sp macro="" textlink="">
      <xdr:nvSpPr>
        <xdr:cNvPr id="697" name="テキスト ボックス 696"/>
        <xdr:cNvSpPr txBox="1"/>
      </xdr:nvSpPr>
      <xdr:spPr>
        <a:xfrm>
          <a:off x="14325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138900</xdr:rowOff>
    </xdr:from>
    <xdr:to>
      <xdr:col>19</xdr:col>
      <xdr:colOff>644525</xdr:colOff>
      <xdr:row>96</xdr:row>
      <xdr:rowOff>3896</xdr:rowOff>
    </xdr:to>
    <xdr:cxnSp macro="">
      <xdr:nvCxnSpPr>
        <xdr:cNvPr id="698" name="直線コネクタ 697"/>
        <xdr:cNvCxnSpPr/>
      </xdr:nvCxnSpPr>
      <xdr:spPr>
        <a:xfrm>
          <a:off x="12814300" y="16426650"/>
          <a:ext cx="889000" cy="3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92444</xdr:rowOff>
    </xdr:from>
    <xdr:to>
      <xdr:col>20</xdr:col>
      <xdr:colOff>9525</xdr:colOff>
      <xdr:row>98</xdr:row>
      <xdr:rowOff>22594</xdr:rowOff>
    </xdr:to>
    <xdr:sp macro="" textlink="">
      <xdr:nvSpPr>
        <xdr:cNvPr id="699" name="フローチャート : 判断 698"/>
        <xdr:cNvSpPr/>
      </xdr:nvSpPr>
      <xdr:spPr>
        <a:xfrm>
          <a:off x="13652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13721</xdr:rowOff>
    </xdr:from>
    <xdr:ext cx="534377" cy="259045"/>
    <xdr:sp macro="" textlink="">
      <xdr:nvSpPr>
        <xdr:cNvPr id="700" name="テキスト ボックス 699"/>
        <xdr:cNvSpPr txBox="1"/>
      </xdr:nvSpPr>
      <xdr:spPr>
        <a:xfrm>
          <a:off x="13436111" y="168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91080</xdr:rowOff>
    </xdr:from>
    <xdr:to>
      <xdr:col>18</xdr:col>
      <xdr:colOff>492125</xdr:colOff>
      <xdr:row>98</xdr:row>
      <xdr:rowOff>21230</xdr:rowOff>
    </xdr:to>
    <xdr:sp macro="" textlink="">
      <xdr:nvSpPr>
        <xdr:cNvPr id="701" name="フローチャート : 判断 700"/>
        <xdr:cNvSpPr/>
      </xdr:nvSpPr>
      <xdr:spPr>
        <a:xfrm>
          <a:off x="12763500" y="167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12357</xdr:rowOff>
    </xdr:from>
    <xdr:ext cx="534377" cy="259045"/>
    <xdr:sp macro="" textlink="">
      <xdr:nvSpPr>
        <xdr:cNvPr id="702" name="テキスト ボックス 701"/>
        <xdr:cNvSpPr txBox="1"/>
      </xdr:nvSpPr>
      <xdr:spPr>
        <a:xfrm>
          <a:off x="12547111" y="1681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76575</xdr:rowOff>
    </xdr:from>
    <xdr:to>
      <xdr:col>23</xdr:col>
      <xdr:colOff>568325</xdr:colOff>
      <xdr:row>97</xdr:row>
      <xdr:rowOff>6725</xdr:rowOff>
    </xdr:to>
    <xdr:sp macro="" textlink="">
      <xdr:nvSpPr>
        <xdr:cNvPr id="708" name="円/楕円 707"/>
        <xdr:cNvSpPr/>
      </xdr:nvSpPr>
      <xdr:spPr>
        <a:xfrm>
          <a:off x="16268700" y="165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99452</xdr:rowOff>
    </xdr:from>
    <xdr:ext cx="599010" cy="259045"/>
    <xdr:sp macro="" textlink="">
      <xdr:nvSpPr>
        <xdr:cNvPr id="709" name="公債費該当値テキスト"/>
        <xdr:cNvSpPr txBox="1"/>
      </xdr:nvSpPr>
      <xdr:spPr>
        <a:xfrm>
          <a:off x="16370300" y="163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113,235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155003</xdr:rowOff>
    </xdr:from>
    <xdr:to>
      <xdr:col>22</xdr:col>
      <xdr:colOff>415925</xdr:colOff>
      <xdr:row>96</xdr:row>
      <xdr:rowOff>85153</xdr:rowOff>
    </xdr:to>
    <xdr:sp macro="" textlink="">
      <xdr:nvSpPr>
        <xdr:cNvPr id="710" name="円/楕円 709"/>
        <xdr:cNvSpPr/>
      </xdr:nvSpPr>
      <xdr:spPr>
        <a:xfrm>
          <a:off x="15430500" y="1644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101680</xdr:rowOff>
    </xdr:from>
    <xdr:ext cx="599010" cy="259045"/>
    <xdr:sp macro="" textlink="">
      <xdr:nvSpPr>
        <xdr:cNvPr id="711" name="テキスト ボックス 710"/>
        <xdr:cNvSpPr txBox="1"/>
      </xdr:nvSpPr>
      <xdr:spPr>
        <a:xfrm>
          <a:off x="15181794" y="1621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137,650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127614</xdr:rowOff>
    </xdr:from>
    <xdr:to>
      <xdr:col>21</xdr:col>
      <xdr:colOff>212725</xdr:colOff>
      <xdr:row>96</xdr:row>
      <xdr:rowOff>57764</xdr:rowOff>
    </xdr:to>
    <xdr:sp macro="" textlink="">
      <xdr:nvSpPr>
        <xdr:cNvPr id="712" name="円/楕円 711"/>
        <xdr:cNvSpPr/>
      </xdr:nvSpPr>
      <xdr:spPr>
        <a:xfrm>
          <a:off x="14541500" y="1641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74291</xdr:rowOff>
    </xdr:from>
    <xdr:ext cx="599010" cy="259045"/>
    <xdr:sp macro="" textlink="">
      <xdr:nvSpPr>
        <xdr:cNvPr id="713" name="テキスト ボックス 712"/>
        <xdr:cNvSpPr txBox="1"/>
      </xdr:nvSpPr>
      <xdr:spPr>
        <a:xfrm>
          <a:off x="14292794" y="1619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144,839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124546</xdr:rowOff>
    </xdr:from>
    <xdr:to>
      <xdr:col>20</xdr:col>
      <xdr:colOff>9525</xdr:colOff>
      <xdr:row>96</xdr:row>
      <xdr:rowOff>54696</xdr:rowOff>
    </xdr:to>
    <xdr:sp macro="" textlink="">
      <xdr:nvSpPr>
        <xdr:cNvPr id="714" name="円/楕円 713"/>
        <xdr:cNvSpPr/>
      </xdr:nvSpPr>
      <xdr:spPr>
        <a:xfrm>
          <a:off x="13652500" y="164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71223</xdr:rowOff>
    </xdr:from>
    <xdr:ext cx="599010" cy="259045"/>
    <xdr:sp macro="" textlink="">
      <xdr:nvSpPr>
        <xdr:cNvPr id="715" name="テキスト ボックス 714"/>
        <xdr:cNvSpPr txBox="1"/>
      </xdr:nvSpPr>
      <xdr:spPr>
        <a:xfrm>
          <a:off x="13403794" y="1618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145,644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88100</xdr:rowOff>
    </xdr:from>
    <xdr:to>
      <xdr:col>18</xdr:col>
      <xdr:colOff>492125</xdr:colOff>
      <xdr:row>96</xdr:row>
      <xdr:rowOff>18250</xdr:rowOff>
    </xdr:to>
    <xdr:sp macro="" textlink="">
      <xdr:nvSpPr>
        <xdr:cNvPr id="716" name="円/楕円 715"/>
        <xdr:cNvSpPr/>
      </xdr:nvSpPr>
      <xdr:spPr>
        <a:xfrm>
          <a:off x="12763500" y="163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34777</xdr:rowOff>
    </xdr:from>
    <xdr:ext cx="599010" cy="259045"/>
    <xdr:sp macro="" textlink="">
      <xdr:nvSpPr>
        <xdr:cNvPr id="717" name="テキスト ボックス 716"/>
        <xdr:cNvSpPr txBox="1"/>
      </xdr:nvSpPr>
      <xdr:spPr>
        <a:xfrm>
          <a:off x="12514794" y="1615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80670</xdr:rowOff>
    </xdr:from>
    <xdr:to>
      <xdr:col>31</xdr:col>
      <xdr:colOff>85725</xdr:colOff>
      <xdr:row>39</xdr:row>
      <xdr:rowOff>10820</xdr:rowOff>
    </xdr:to>
    <xdr:sp macro="" textlink="">
      <xdr:nvSpPr>
        <xdr:cNvPr id="748" name="フローチャート : 判断 747"/>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27347</xdr:rowOff>
    </xdr:from>
    <xdr:ext cx="313932" cy="259045"/>
    <xdr:sp macro="" textlink="">
      <xdr:nvSpPr>
        <xdr:cNvPr id="749" name="テキスト ボックス 748"/>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50774</xdr:rowOff>
    </xdr:from>
    <xdr:to>
      <xdr:col>29</xdr:col>
      <xdr:colOff>517525</xdr:colOff>
      <xdr:row>38</xdr:row>
      <xdr:rowOff>139700</xdr:rowOff>
    </xdr:to>
    <xdr:cxnSp macro="">
      <xdr:nvCxnSpPr>
        <xdr:cNvPr id="750" name="直線コネクタ 749"/>
        <xdr:cNvCxnSpPr/>
      </xdr:nvCxnSpPr>
      <xdr:spPr>
        <a:xfrm>
          <a:off x="19545300" y="6565874"/>
          <a:ext cx="8890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32665</xdr:rowOff>
    </xdr:from>
    <xdr:to>
      <xdr:col>29</xdr:col>
      <xdr:colOff>568325</xdr:colOff>
      <xdr:row>38</xdr:row>
      <xdr:rowOff>134265</xdr:rowOff>
    </xdr:to>
    <xdr:sp macro="" textlink="">
      <xdr:nvSpPr>
        <xdr:cNvPr id="751" name="フローチャート : 判断 750"/>
        <xdr:cNvSpPr/>
      </xdr:nvSpPr>
      <xdr:spPr>
        <a:xfrm>
          <a:off x="20383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150791</xdr:rowOff>
    </xdr:from>
    <xdr:ext cx="378565" cy="259045"/>
    <xdr:sp macro="" textlink="">
      <xdr:nvSpPr>
        <xdr:cNvPr id="752" name="テキスト ボックス 751"/>
        <xdr:cNvSpPr txBox="1"/>
      </xdr:nvSpPr>
      <xdr:spPr>
        <a:xfrm>
          <a:off x="20245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50774</xdr:rowOff>
    </xdr:from>
    <xdr:to>
      <xdr:col>28</xdr:col>
      <xdr:colOff>314325</xdr:colOff>
      <xdr:row>38</xdr:row>
      <xdr:rowOff>139700</xdr:rowOff>
    </xdr:to>
    <xdr:cxnSp macro="">
      <xdr:nvCxnSpPr>
        <xdr:cNvPr id="753" name="直線コネクタ 752"/>
        <xdr:cNvCxnSpPr/>
      </xdr:nvCxnSpPr>
      <xdr:spPr>
        <a:xfrm flipV="1">
          <a:off x="18656300" y="6565874"/>
          <a:ext cx="8890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158623</xdr:rowOff>
    </xdr:from>
    <xdr:to>
      <xdr:col>28</xdr:col>
      <xdr:colOff>365125</xdr:colOff>
      <xdr:row>38</xdr:row>
      <xdr:rowOff>88773</xdr:rowOff>
    </xdr:to>
    <xdr:sp macro="" textlink="">
      <xdr:nvSpPr>
        <xdr:cNvPr id="754" name="フローチャート : 判断 753"/>
        <xdr:cNvSpPr/>
      </xdr:nvSpPr>
      <xdr:spPr>
        <a:xfrm>
          <a:off x="19494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105300</xdr:rowOff>
    </xdr:from>
    <xdr:ext cx="378565" cy="259045"/>
    <xdr:sp macro="" textlink="">
      <xdr:nvSpPr>
        <xdr:cNvPr id="755" name="テキスト ボックス 754"/>
        <xdr:cNvSpPr txBox="1"/>
      </xdr:nvSpPr>
      <xdr:spPr>
        <a:xfrm>
          <a:off x="19356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146964</xdr:rowOff>
    </xdr:from>
    <xdr:to>
      <xdr:col>27</xdr:col>
      <xdr:colOff>161925</xdr:colOff>
      <xdr:row>38</xdr:row>
      <xdr:rowOff>77115</xdr:rowOff>
    </xdr:to>
    <xdr:sp macro="" textlink="">
      <xdr:nvSpPr>
        <xdr:cNvPr id="756" name="フローチャート : 判断 755"/>
        <xdr:cNvSpPr/>
      </xdr:nvSpPr>
      <xdr:spPr>
        <a:xfrm>
          <a:off x="18605500" y="64906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93641</xdr:rowOff>
    </xdr:from>
    <xdr:ext cx="378565" cy="259045"/>
    <xdr:sp macro="" textlink="">
      <xdr:nvSpPr>
        <xdr:cNvPr id="757" name="テキスト ボックス 756"/>
        <xdr:cNvSpPr txBox="1"/>
      </xdr:nvSpPr>
      <xdr:spPr>
        <a:xfrm>
          <a:off x="18467017" y="62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171424</xdr:rowOff>
    </xdr:from>
    <xdr:to>
      <xdr:col>28</xdr:col>
      <xdr:colOff>365125</xdr:colOff>
      <xdr:row>38</xdr:row>
      <xdr:rowOff>101574</xdr:rowOff>
    </xdr:to>
    <xdr:sp macro="" textlink="">
      <xdr:nvSpPr>
        <xdr:cNvPr id="769" name="円/楕円 768"/>
        <xdr:cNvSpPr/>
      </xdr:nvSpPr>
      <xdr:spPr>
        <a:xfrm>
          <a:off x="19494500" y="65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92701</xdr:rowOff>
    </xdr:from>
    <xdr:ext cx="378565" cy="259045"/>
    <xdr:sp macro="" textlink="">
      <xdr:nvSpPr>
        <xdr:cNvPr id="770" name="テキスト ボックス 769"/>
        <xdr:cNvSpPr txBox="1"/>
      </xdr:nvSpPr>
      <xdr:spPr>
        <a:xfrm>
          <a:off x="19356017" y="660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5" name="フローチャート : 判断 80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6" name="テキスト ボックス 80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8" name="フローチャート : 判断 80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1" name="フローチャート :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2" name="テキスト ボックス 811"/>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フローチャート :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4" name="テキスト ボックス 81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3" name="テキスト ボックス 82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5" name="テキスト ボックス 82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7" name="テキスト ボックス 826"/>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9" name="テキスト ボックス 828"/>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総務費が平成２６年度１２９，３４１円、平成２７年度１４２，０４２円と２か年にわたり急激に増加しているのは、平成２６，２７年度に整備した新庁舎建設によるものです。</a:t>
          </a:r>
          <a:endParaRPr kumimoji="1" lang="en-US" altLang="ja-JP" sz="1300">
            <a:latin typeface="+mn-ea"/>
            <a:ea typeface="+mn-ea"/>
          </a:endParaRPr>
        </a:p>
        <a:p>
          <a:r>
            <a:rPr kumimoji="1" lang="ja-JP" altLang="en-US" sz="1300">
              <a:latin typeface="+mn-ea"/>
              <a:ea typeface="+mn-ea"/>
            </a:rPr>
            <a:t>　また、教育費が平成２８年度６９，７４２円と急激に増加しているのは、市内小学校の空調整備や健康づくり拠点整備をはじめとした社会教育施設の整備によるものです。</a:t>
          </a:r>
          <a:endParaRPr kumimoji="1" lang="en-US" altLang="ja-JP" sz="1300">
            <a:latin typeface="+mn-ea"/>
            <a:ea typeface="+mn-ea"/>
          </a:endParaRPr>
        </a:p>
        <a:p>
          <a:r>
            <a:rPr kumimoji="1" lang="ja-JP" altLang="en-US" sz="1300">
              <a:latin typeface="+mn-ea"/>
              <a:ea typeface="+mn-ea"/>
            </a:rPr>
            <a:t>　高齢化により、年々扶助費は増加しており、これに伴い、民生費も増加傾向にあります。今後もこの傾向は続くと思われます。</a:t>
          </a:r>
          <a:endParaRPr kumimoji="1" lang="en-US" altLang="ja-JP" sz="1300">
            <a:latin typeface="+mn-ea"/>
            <a:ea typeface="+mn-ea"/>
          </a:endParaRPr>
        </a:p>
        <a:p>
          <a:r>
            <a:rPr kumimoji="1" lang="ja-JP" altLang="en-US" sz="1300">
              <a:latin typeface="+mn-ea"/>
              <a:ea typeface="+mn-ea"/>
            </a:rPr>
            <a:t>　公債費は、これまでの普通建設事業の影響や繰上償還により、数値は改善されていますが、依然として類似団体平均を上回っていることから、計画的に普通建設事業を行うことにより、地方債の新規発行を抑制し、削減に努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財政調整基金残高は、平成１９年度以降徐々に増加していますが、平成２８年度は利子分のみの積み立てにより、標準財政規模に対する比率は前年度から微増となっています。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実質単年度収支については、人件費の抑制、補助費等の削減により、平成１８年度以降黒字で推移しており、標準財政規模に対する比率も一定の比率を確保しています。</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引き続き、人件費、物件費、補助費等の削減、計画的な地方債の発行などにより財政の健全化に努めます。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平成２８年度は、全ての会計において経費の削減等を図ることにより黒字決算になりました。引き続き、人件費、物件費、補助費等の経費を削減し、財政の健全化に努めます。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5" zoomScaleNormal="7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28813128</v>
      </c>
      <c r="BO4" s="381"/>
      <c r="BP4" s="381"/>
      <c r="BQ4" s="381"/>
      <c r="BR4" s="381"/>
      <c r="BS4" s="381"/>
      <c r="BT4" s="381"/>
      <c r="BU4" s="382"/>
      <c r="BV4" s="380">
        <v>31404418</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2.1</v>
      </c>
      <c r="CU4" s="558"/>
      <c r="CV4" s="558"/>
      <c r="CW4" s="558"/>
      <c r="CX4" s="558"/>
      <c r="CY4" s="558"/>
      <c r="CZ4" s="558"/>
      <c r="DA4" s="559"/>
      <c r="DB4" s="557">
        <v>1.8</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28367695</v>
      </c>
      <c r="BO5" s="386"/>
      <c r="BP5" s="386"/>
      <c r="BQ5" s="386"/>
      <c r="BR5" s="386"/>
      <c r="BS5" s="386"/>
      <c r="BT5" s="386"/>
      <c r="BU5" s="387"/>
      <c r="BV5" s="385">
        <v>31022050</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89.8</v>
      </c>
      <c r="CU5" s="356"/>
      <c r="CV5" s="356"/>
      <c r="CW5" s="356"/>
      <c r="CX5" s="356"/>
      <c r="CY5" s="356"/>
      <c r="CZ5" s="356"/>
      <c r="DA5" s="357"/>
      <c r="DB5" s="355">
        <v>86.6</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445433</v>
      </c>
      <c r="BO6" s="386"/>
      <c r="BP6" s="386"/>
      <c r="BQ6" s="386"/>
      <c r="BR6" s="386"/>
      <c r="BS6" s="386"/>
      <c r="BT6" s="386"/>
      <c r="BU6" s="387"/>
      <c r="BV6" s="385">
        <v>382368</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93.4</v>
      </c>
      <c r="CU6" s="532"/>
      <c r="CV6" s="532"/>
      <c r="CW6" s="532"/>
      <c r="CX6" s="532"/>
      <c r="CY6" s="532"/>
      <c r="CZ6" s="532"/>
      <c r="DA6" s="533"/>
      <c r="DB6" s="531">
        <v>91.1</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64759</v>
      </c>
      <c r="BO7" s="386"/>
      <c r="BP7" s="386"/>
      <c r="BQ7" s="386"/>
      <c r="BR7" s="386"/>
      <c r="BS7" s="386"/>
      <c r="BT7" s="386"/>
      <c r="BU7" s="387"/>
      <c r="BV7" s="385">
        <v>34120</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18479257</v>
      </c>
      <c r="CU7" s="386"/>
      <c r="CV7" s="386"/>
      <c r="CW7" s="386"/>
      <c r="CX7" s="386"/>
      <c r="CY7" s="386"/>
      <c r="CZ7" s="386"/>
      <c r="DA7" s="387"/>
      <c r="DB7" s="385">
        <v>19145374</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380674</v>
      </c>
      <c r="BO8" s="386"/>
      <c r="BP8" s="386"/>
      <c r="BQ8" s="386"/>
      <c r="BR8" s="386"/>
      <c r="BS8" s="386"/>
      <c r="BT8" s="386"/>
      <c r="BU8" s="387"/>
      <c r="BV8" s="385">
        <v>348248</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0.25</v>
      </c>
      <c r="CU8" s="495"/>
      <c r="CV8" s="495"/>
      <c r="CW8" s="495"/>
      <c r="CX8" s="495"/>
      <c r="CY8" s="495"/>
      <c r="CZ8" s="495"/>
      <c r="DA8" s="496"/>
      <c r="DB8" s="494">
        <v>0.25</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39032</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100</v>
      </c>
      <c r="AV9" s="443"/>
      <c r="AW9" s="443"/>
      <c r="AX9" s="443"/>
      <c r="AY9" s="365" t="s">
        <v>101</v>
      </c>
      <c r="AZ9" s="366"/>
      <c r="BA9" s="366"/>
      <c r="BB9" s="366"/>
      <c r="BC9" s="366"/>
      <c r="BD9" s="366"/>
      <c r="BE9" s="366"/>
      <c r="BF9" s="366"/>
      <c r="BG9" s="366"/>
      <c r="BH9" s="366"/>
      <c r="BI9" s="366"/>
      <c r="BJ9" s="366"/>
      <c r="BK9" s="366"/>
      <c r="BL9" s="366"/>
      <c r="BM9" s="367"/>
      <c r="BN9" s="385">
        <v>32426</v>
      </c>
      <c r="BO9" s="386"/>
      <c r="BP9" s="386"/>
      <c r="BQ9" s="386"/>
      <c r="BR9" s="386"/>
      <c r="BS9" s="386"/>
      <c r="BT9" s="386"/>
      <c r="BU9" s="387"/>
      <c r="BV9" s="385">
        <v>81737</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21.1</v>
      </c>
      <c r="CU9" s="356"/>
      <c r="CV9" s="356"/>
      <c r="CW9" s="356"/>
      <c r="CX9" s="356"/>
      <c r="CY9" s="356"/>
      <c r="CZ9" s="356"/>
      <c r="DA9" s="357"/>
      <c r="DB9" s="355">
        <v>24.7</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103</v>
      </c>
      <c r="M10" s="359"/>
      <c r="N10" s="359"/>
      <c r="O10" s="359"/>
      <c r="P10" s="359"/>
      <c r="Q10" s="360"/>
      <c r="R10" s="361">
        <v>41917</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1314</v>
      </c>
      <c r="BO10" s="386"/>
      <c r="BP10" s="386"/>
      <c r="BQ10" s="386"/>
      <c r="BR10" s="386"/>
      <c r="BS10" s="386"/>
      <c r="BT10" s="386"/>
      <c r="BU10" s="387"/>
      <c r="BV10" s="385">
        <v>3272</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111</v>
      </c>
      <c r="AV11" s="443"/>
      <c r="AW11" s="443"/>
      <c r="AX11" s="443"/>
      <c r="AY11" s="365" t="s">
        <v>112</v>
      </c>
      <c r="AZ11" s="366"/>
      <c r="BA11" s="366"/>
      <c r="BB11" s="366"/>
      <c r="BC11" s="366"/>
      <c r="BD11" s="366"/>
      <c r="BE11" s="366"/>
      <c r="BF11" s="366"/>
      <c r="BG11" s="366"/>
      <c r="BH11" s="366"/>
      <c r="BI11" s="366"/>
      <c r="BJ11" s="366"/>
      <c r="BK11" s="366"/>
      <c r="BL11" s="366"/>
      <c r="BM11" s="367"/>
      <c r="BN11" s="385">
        <v>276027</v>
      </c>
      <c r="BO11" s="386"/>
      <c r="BP11" s="386"/>
      <c r="BQ11" s="386"/>
      <c r="BR11" s="386"/>
      <c r="BS11" s="386"/>
      <c r="BT11" s="386"/>
      <c r="BU11" s="387"/>
      <c r="BV11" s="385">
        <v>1028745</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114</v>
      </c>
      <c r="CU11" s="495"/>
      <c r="CV11" s="495"/>
      <c r="CW11" s="495"/>
      <c r="CX11" s="495"/>
      <c r="CY11" s="495"/>
      <c r="CZ11" s="495"/>
      <c r="DA11" s="496"/>
      <c r="DB11" s="494" t="s">
        <v>114</v>
      </c>
      <c r="DC11" s="495"/>
      <c r="DD11" s="495"/>
      <c r="DE11" s="495"/>
      <c r="DF11" s="495"/>
      <c r="DG11" s="495"/>
      <c r="DH11" s="495"/>
      <c r="DI11" s="496"/>
      <c r="DJ11" s="139"/>
      <c r="DK11" s="139"/>
      <c r="DL11" s="139"/>
      <c r="DM11" s="139"/>
      <c r="DN11" s="139"/>
      <c r="DO11" s="139"/>
    </row>
    <row r="12" spans="1:119" ht="18.75" customHeight="1" x14ac:dyDescent="0.15">
      <c r="A12" s="140"/>
      <c r="B12" s="497" t="s">
        <v>115</v>
      </c>
      <c r="C12" s="498"/>
      <c r="D12" s="498"/>
      <c r="E12" s="498"/>
      <c r="F12" s="498"/>
      <c r="G12" s="498"/>
      <c r="H12" s="498"/>
      <c r="I12" s="498"/>
      <c r="J12" s="498"/>
      <c r="K12" s="499"/>
      <c r="L12" s="506" t="s">
        <v>116</v>
      </c>
      <c r="M12" s="507"/>
      <c r="N12" s="507"/>
      <c r="O12" s="507"/>
      <c r="P12" s="507"/>
      <c r="Q12" s="508"/>
      <c r="R12" s="509">
        <v>39973</v>
      </c>
      <c r="S12" s="510"/>
      <c r="T12" s="510"/>
      <c r="U12" s="510"/>
      <c r="V12" s="511"/>
      <c r="W12" s="512" t="s">
        <v>1</v>
      </c>
      <c r="X12" s="443"/>
      <c r="Y12" s="443"/>
      <c r="Z12" s="443"/>
      <c r="AA12" s="443"/>
      <c r="AB12" s="513"/>
      <c r="AC12" s="442" t="s">
        <v>117</v>
      </c>
      <c r="AD12" s="443"/>
      <c r="AE12" s="443"/>
      <c r="AF12" s="443"/>
      <c r="AG12" s="513"/>
      <c r="AH12" s="442" t="s">
        <v>118</v>
      </c>
      <c r="AI12" s="443"/>
      <c r="AJ12" s="443"/>
      <c r="AK12" s="443"/>
      <c r="AL12" s="514"/>
      <c r="AM12" s="454" t="s">
        <v>119</v>
      </c>
      <c r="AN12" s="359"/>
      <c r="AO12" s="359"/>
      <c r="AP12" s="359"/>
      <c r="AQ12" s="359"/>
      <c r="AR12" s="359"/>
      <c r="AS12" s="359"/>
      <c r="AT12" s="360"/>
      <c r="AU12" s="442" t="s">
        <v>120</v>
      </c>
      <c r="AV12" s="443"/>
      <c r="AW12" s="443"/>
      <c r="AX12" s="443"/>
      <c r="AY12" s="365" t="s">
        <v>121</v>
      </c>
      <c r="AZ12" s="366"/>
      <c r="BA12" s="366"/>
      <c r="BB12" s="366"/>
      <c r="BC12" s="366"/>
      <c r="BD12" s="366"/>
      <c r="BE12" s="366"/>
      <c r="BF12" s="366"/>
      <c r="BG12" s="366"/>
      <c r="BH12" s="366"/>
      <c r="BI12" s="366"/>
      <c r="BJ12" s="366"/>
      <c r="BK12" s="366"/>
      <c r="BL12" s="366"/>
      <c r="BM12" s="367"/>
      <c r="BN12" s="385" t="s">
        <v>122</v>
      </c>
      <c r="BO12" s="386"/>
      <c r="BP12" s="386"/>
      <c r="BQ12" s="386"/>
      <c r="BR12" s="386"/>
      <c r="BS12" s="386"/>
      <c r="BT12" s="386"/>
      <c r="BU12" s="387"/>
      <c r="BV12" s="385" t="s">
        <v>122</v>
      </c>
      <c r="BW12" s="386"/>
      <c r="BX12" s="386"/>
      <c r="BY12" s="386"/>
      <c r="BZ12" s="386"/>
      <c r="CA12" s="386"/>
      <c r="CB12" s="386"/>
      <c r="CC12" s="387"/>
      <c r="CD12" s="394" t="s">
        <v>123</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124</v>
      </c>
      <c r="N13" s="484"/>
      <c r="O13" s="484"/>
      <c r="P13" s="484"/>
      <c r="Q13" s="485"/>
      <c r="R13" s="486">
        <v>39755</v>
      </c>
      <c r="S13" s="487"/>
      <c r="T13" s="487"/>
      <c r="U13" s="487"/>
      <c r="V13" s="488"/>
      <c r="W13" s="474" t="s">
        <v>125</v>
      </c>
      <c r="X13" s="398"/>
      <c r="Y13" s="398"/>
      <c r="Z13" s="398"/>
      <c r="AA13" s="398"/>
      <c r="AB13" s="399"/>
      <c r="AC13" s="361">
        <v>2315</v>
      </c>
      <c r="AD13" s="362"/>
      <c r="AE13" s="362"/>
      <c r="AF13" s="362"/>
      <c r="AG13" s="363"/>
      <c r="AH13" s="361">
        <v>2337</v>
      </c>
      <c r="AI13" s="362"/>
      <c r="AJ13" s="362"/>
      <c r="AK13" s="362"/>
      <c r="AL13" s="364"/>
      <c r="AM13" s="454" t="s">
        <v>126</v>
      </c>
      <c r="AN13" s="359"/>
      <c r="AO13" s="359"/>
      <c r="AP13" s="359"/>
      <c r="AQ13" s="359"/>
      <c r="AR13" s="359"/>
      <c r="AS13" s="359"/>
      <c r="AT13" s="360"/>
      <c r="AU13" s="442" t="s">
        <v>120</v>
      </c>
      <c r="AV13" s="443"/>
      <c r="AW13" s="443"/>
      <c r="AX13" s="443"/>
      <c r="AY13" s="365" t="s">
        <v>127</v>
      </c>
      <c r="AZ13" s="366"/>
      <c r="BA13" s="366"/>
      <c r="BB13" s="366"/>
      <c r="BC13" s="366"/>
      <c r="BD13" s="366"/>
      <c r="BE13" s="366"/>
      <c r="BF13" s="366"/>
      <c r="BG13" s="366"/>
      <c r="BH13" s="366"/>
      <c r="BI13" s="366"/>
      <c r="BJ13" s="366"/>
      <c r="BK13" s="366"/>
      <c r="BL13" s="366"/>
      <c r="BM13" s="367"/>
      <c r="BN13" s="385">
        <v>309767</v>
      </c>
      <c r="BO13" s="386"/>
      <c r="BP13" s="386"/>
      <c r="BQ13" s="386"/>
      <c r="BR13" s="386"/>
      <c r="BS13" s="386"/>
      <c r="BT13" s="386"/>
      <c r="BU13" s="387"/>
      <c r="BV13" s="385">
        <v>1113754</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11.4</v>
      </c>
      <c r="CU13" s="356"/>
      <c r="CV13" s="356"/>
      <c r="CW13" s="356"/>
      <c r="CX13" s="356"/>
      <c r="CY13" s="356"/>
      <c r="CZ13" s="356"/>
      <c r="DA13" s="357"/>
      <c r="DB13" s="355">
        <v>12.4</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129</v>
      </c>
      <c r="M14" s="515"/>
      <c r="N14" s="515"/>
      <c r="O14" s="515"/>
      <c r="P14" s="515"/>
      <c r="Q14" s="516"/>
      <c r="R14" s="486">
        <v>40489</v>
      </c>
      <c r="S14" s="487"/>
      <c r="T14" s="487"/>
      <c r="U14" s="487"/>
      <c r="V14" s="488"/>
      <c r="W14" s="489"/>
      <c r="X14" s="401"/>
      <c r="Y14" s="401"/>
      <c r="Z14" s="401"/>
      <c r="AA14" s="401"/>
      <c r="AB14" s="402"/>
      <c r="AC14" s="479">
        <v>11.7</v>
      </c>
      <c r="AD14" s="480"/>
      <c r="AE14" s="480"/>
      <c r="AF14" s="480"/>
      <c r="AG14" s="481"/>
      <c r="AH14" s="479">
        <v>11.4</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v>81.8</v>
      </c>
      <c r="CU14" s="458"/>
      <c r="CV14" s="458"/>
      <c r="CW14" s="458"/>
      <c r="CX14" s="458"/>
      <c r="CY14" s="458"/>
      <c r="CZ14" s="458"/>
      <c r="DA14" s="459"/>
      <c r="DB14" s="490">
        <v>79</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124</v>
      </c>
      <c r="N15" s="484"/>
      <c r="O15" s="484"/>
      <c r="P15" s="484"/>
      <c r="Q15" s="485"/>
      <c r="R15" s="486">
        <v>40287</v>
      </c>
      <c r="S15" s="487"/>
      <c r="T15" s="487"/>
      <c r="U15" s="487"/>
      <c r="V15" s="488"/>
      <c r="W15" s="474" t="s">
        <v>131</v>
      </c>
      <c r="X15" s="398"/>
      <c r="Y15" s="398"/>
      <c r="Z15" s="398"/>
      <c r="AA15" s="398"/>
      <c r="AB15" s="399"/>
      <c r="AC15" s="361">
        <v>5559</v>
      </c>
      <c r="AD15" s="362"/>
      <c r="AE15" s="362"/>
      <c r="AF15" s="362"/>
      <c r="AG15" s="363"/>
      <c r="AH15" s="361">
        <v>6279</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3856339</v>
      </c>
      <c r="BO15" s="381"/>
      <c r="BP15" s="381"/>
      <c r="BQ15" s="381"/>
      <c r="BR15" s="381"/>
      <c r="BS15" s="381"/>
      <c r="BT15" s="381"/>
      <c r="BU15" s="382"/>
      <c r="BV15" s="380">
        <v>3823756</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28.1</v>
      </c>
      <c r="AD16" s="480"/>
      <c r="AE16" s="480"/>
      <c r="AF16" s="480"/>
      <c r="AG16" s="481"/>
      <c r="AH16" s="479">
        <v>30.7</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15482796</v>
      </c>
      <c r="BO16" s="386"/>
      <c r="BP16" s="386"/>
      <c r="BQ16" s="386"/>
      <c r="BR16" s="386"/>
      <c r="BS16" s="386"/>
      <c r="BT16" s="386"/>
      <c r="BU16" s="387"/>
      <c r="BV16" s="385">
        <v>15148840</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137</v>
      </c>
      <c r="N17" s="469"/>
      <c r="O17" s="469"/>
      <c r="P17" s="469"/>
      <c r="Q17" s="470"/>
      <c r="R17" s="471" t="s">
        <v>135</v>
      </c>
      <c r="S17" s="472"/>
      <c r="T17" s="472"/>
      <c r="U17" s="472"/>
      <c r="V17" s="473"/>
      <c r="W17" s="474" t="s">
        <v>138</v>
      </c>
      <c r="X17" s="398"/>
      <c r="Y17" s="398"/>
      <c r="Z17" s="398"/>
      <c r="AA17" s="398"/>
      <c r="AB17" s="399"/>
      <c r="AC17" s="361">
        <v>11881</v>
      </c>
      <c r="AD17" s="362"/>
      <c r="AE17" s="362"/>
      <c r="AF17" s="362"/>
      <c r="AG17" s="363"/>
      <c r="AH17" s="361">
        <v>11823</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4819560</v>
      </c>
      <c r="BO17" s="386"/>
      <c r="BP17" s="386"/>
      <c r="BQ17" s="386"/>
      <c r="BR17" s="386"/>
      <c r="BS17" s="386"/>
      <c r="BT17" s="386"/>
      <c r="BU17" s="387"/>
      <c r="BV17" s="385">
        <v>4782902</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140</v>
      </c>
      <c r="C18" s="448"/>
      <c r="D18" s="448"/>
      <c r="E18" s="449"/>
      <c r="F18" s="449"/>
      <c r="G18" s="449"/>
      <c r="H18" s="449"/>
      <c r="I18" s="449"/>
      <c r="J18" s="449"/>
      <c r="K18" s="449"/>
      <c r="L18" s="450">
        <v>553.17999999999995</v>
      </c>
      <c r="M18" s="450"/>
      <c r="N18" s="450"/>
      <c r="O18" s="450"/>
      <c r="P18" s="450"/>
      <c r="Q18" s="450"/>
      <c r="R18" s="451"/>
      <c r="S18" s="451"/>
      <c r="T18" s="451"/>
      <c r="U18" s="451"/>
      <c r="V18" s="452"/>
      <c r="W18" s="466"/>
      <c r="X18" s="467"/>
      <c r="Y18" s="467"/>
      <c r="Z18" s="467"/>
      <c r="AA18" s="467"/>
      <c r="AB18" s="475"/>
      <c r="AC18" s="349">
        <v>60.1</v>
      </c>
      <c r="AD18" s="350"/>
      <c r="AE18" s="350"/>
      <c r="AF18" s="350"/>
      <c r="AG18" s="453"/>
      <c r="AH18" s="349">
        <v>57.8</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16838796</v>
      </c>
      <c r="BO18" s="386"/>
      <c r="BP18" s="386"/>
      <c r="BQ18" s="386"/>
      <c r="BR18" s="386"/>
      <c r="BS18" s="386"/>
      <c r="BT18" s="386"/>
      <c r="BU18" s="387"/>
      <c r="BV18" s="385">
        <v>16905721</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142</v>
      </c>
      <c r="C19" s="448"/>
      <c r="D19" s="448"/>
      <c r="E19" s="449"/>
      <c r="F19" s="449"/>
      <c r="G19" s="449"/>
      <c r="H19" s="449"/>
      <c r="I19" s="449"/>
      <c r="J19" s="449"/>
      <c r="K19" s="449"/>
      <c r="L19" s="455">
        <v>71</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20779470</v>
      </c>
      <c r="BO19" s="386"/>
      <c r="BP19" s="386"/>
      <c r="BQ19" s="386"/>
      <c r="BR19" s="386"/>
      <c r="BS19" s="386"/>
      <c r="BT19" s="386"/>
      <c r="BU19" s="387"/>
      <c r="BV19" s="385">
        <v>21965731</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144</v>
      </c>
      <c r="C20" s="448"/>
      <c r="D20" s="448"/>
      <c r="E20" s="449"/>
      <c r="F20" s="449"/>
      <c r="G20" s="449"/>
      <c r="H20" s="449"/>
      <c r="I20" s="449"/>
      <c r="J20" s="449"/>
      <c r="K20" s="449"/>
      <c r="L20" s="455">
        <v>12527</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33709934</v>
      </c>
      <c r="BO23" s="386"/>
      <c r="BP23" s="386"/>
      <c r="BQ23" s="386"/>
      <c r="BR23" s="386"/>
      <c r="BS23" s="386"/>
      <c r="BT23" s="386"/>
      <c r="BU23" s="387"/>
      <c r="BV23" s="385">
        <v>34745691</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153</v>
      </c>
      <c r="F24" s="359"/>
      <c r="G24" s="359"/>
      <c r="H24" s="359"/>
      <c r="I24" s="359"/>
      <c r="J24" s="359"/>
      <c r="K24" s="360"/>
      <c r="L24" s="361">
        <v>1</v>
      </c>
      <c r="M24" s="362"/>
      <c r="N24" s="362"/>
      <c r="O24" s="362"/>
      <c r="P24" s="363"/>
      <c r="Q24" s="361">
        <v>8010</v>
      </c>
      <c r="R24" s="362"/>
      <c r="S24" s="362"/>
      <c r="T24" s="362"/>
      <c r="U24" s="362"/>
      <c r="V24" s="363"/>
      <c r="W24" s="427"/>
      <c r="X24" s="418"/>
      <c r="Y24" s="419"/>
      <c r="Z24" s="358" t="s">
        <v>154</v>
      </c>
      <c r="AA24" s="359"/>
      <c r="AB24" s="359"/>
      <c r="AC24" s="359"/>
      <c r="AD24" s="359"/>
      <c r="AE24" s="359"/>
      <c r="AF24" s="359"/>
      <c r="AG24" s="360"/>
      <c r="AH24" s="361">
        <v>421</v>
      </c>
      <c r="AI24" s="362"/>
      <c r="AJ24" s="362"/>
      <c r="AK24" s="362"/>
      <c r="AL24" s="363"/>
      <c r="AM24" s="361">
        <v>1396878</v>
      </c>
      <c r="AN24" s="362"/>
      <c r="AO24" s="362"/>
      <c r="AP24" s="362"/>
      <c r="AQ24" s="362"/>
      <c r="AR24" s="363"/>
      <c r="AS24" s="361">
        <v>3318</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21669092</v>
      </c>
      <c r="BO24" s="386"/>
      <c r="BP24" s="386"/>
      <c r="BQ24" s="386"/>
      <c r="BR24" s="386"/>
      <c r="BS24" s="386"/>
      <c r="BT24" s="386"/>
      <c r="BU24" s="387"/>
      <c r="BV24" s="385">
        <v>23135952</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156</v>
      </c>
      <c r="F25" s="359"/>
      <c r="G25" s="359"/>
      <c r="H25" s="359"/>
      <c r="I25" s="359"/>
      <c r="J25" s="359"/>
      <c r="K25" s="360"/>
      <c r="L25" s="361">
        <v>1</v>
      </c>
      <c r="M25" s="362"/>
      <c r="N25" s="362"/>
      <c r="O25" s="362"/>
      <c r="P25" s="363"/>
      <c r="Q25" s="361">
        <v>6705</v>
      </c>
      <c r="R25" s="362"/>
      <c r="S25" s="362"/>
      <c r="T25" s="362"/>
      <c r="U25" s="362"/>
      <c r="V25" s="363"/>
      <c r="W25" s="427"/>
      <c r="X25" s="418"/>
      <c r="Y25" s="419"/>
      <c r="Z25" s="358" t="s">
        <v>157</v>
      </c>
      <c r="AA25" s="359"/>
      <c r="AB25" s="359"/>
      <c r="AC25" s="359"/>
      <c r="AD25" s="359"/>
      <c r="AE25" s="359"/>
      <c r="AF25" s="359"/>
      <c r="AG25" s="360"/>
      <c r="AH25" s="361" t="s">
        <v>122</v>
      </c>
      <c r="AI25" s="362"/>
      <c r="AJ25" s="362"/>
      <c r="AK25" s="362"/>
      <c r="AL25" s="363"/>
      <c r="AM25" s="361" t="s">
        <v>122</v>
      </c>
      <c r="AN25" s="362"/>
      <c r="AO25" s="362"/>
      <c r="AP25" s="362"/>
      <c r="AQ25" s="362"/>
      <c r="AR25" s="363"/>
      <c r="AS25" s="361" t="s">
        <v>122</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3599356</v>
      </c>
      <c r="BO25" s="381"/>
      <c r="BP25" s="381"/>
      <c r="BQ25" s="381"/>
      <c r="BR25" s="381"/>
      <c r="BS25" s="381"/>
      <c r="BT25" s="381"/>
      <c r="BU25" s="382"/>
      <c r="BV25" s="380">
        <v>3059430</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159</v>
      </c>
      <c r="F26" s="359"/>
      <c r="G26" s="359"/>
      <c r="H26" s="359"/>
      <c r="I26" s="359"/>
      <c r="J26" s="359"/>
      <c r="K26" s="360"/>
      <c r="L26" s="361">
        <v>1</v>
      </c>
      <c r="M26" s="362"/>
      <c r="N26" s="362"/>
      <c r="O26" s="362"/>
      <c r="P26" s="363"/>
      <c r="Q26" s="361">
        <v>6071</v>
      </c>
      <c r="R26" s="362"/>
      <c r="S26" s="362"/>
      <c r="T26" s="362"/>
      <c r="U26" s="362"/>
      <c r="V26" s="363"/>
      <c r="W26" s="427"/>
      <c r="X26" s="418"/>
      <c r="Y26" s="419"/>
      <c r="Z26" s="358" t="s">
        <v>160</v>
      </c>
      <c r="AA26" s="440"/>
      <c r="AB26" s="440"/>
      <c r="AC26" s="440"/>
      <c r="AD26" s="440"/>
      <c r="AE26" s="440"/>
      <c r="AF26" s="440"/>
      <c r="AG26" s="441"/>
      <c r="AH26" s="361" t="s">
        <v>122</v>
      </c>
      <c r="AI26" s="362"/>
      <c r="AJ26" s="362"/>
      <c r="AK26" s="362"/>
      <c r="AL26" s="363"/>
      <c r="AM26" s="361" t="s">
        <v>122</v>
      </c>
      <c r="AN26" s="362"/>
      <c r="AO26" s="362"/>
      <c r="AP26" s="362"/>
      <c r="AQ26" s="362"/>
      <c r="AR26" s="363"/>
      <c r="AS26" s="361" t="s">
        <v>122</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122</v>
      </c>
      <c r="BO26" s="386"/>
      <c r="BP26" s="386"/>
      <c r="BQ26" s="386"/>
      <c r="BR26" s="386"/>
      <c r="BS26" s="386"/>
      <c r="BT26" s="386"/>
      <c r="BU26" s="387"/>
      <c r="BV26" s="385" t="s">
        <v>122</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162</v>
      </c>
      <c r="F27" s="359"/>
      <c r="G27" s="359"/>
      <c r="H27" s="359"/>
      <c r="I27" s="359"/>
      <c r="J27" s="359"/>
      <c r="K27" s="360"/>
      <c r="L27" s="361">
        <v>1</v>
      </c>
      <c r="M27" s="362"/>
      <c r="N27" s="362"/>
      <c r="O27" s="362"/>
      <c r="P27" s="363"/>
      <c r="Q27" s="361">
        <v>4130</v>
      </c>
      <c r="R27" s="362"/>
      <c r="S27" s="362"/>
      <c r="T27" s="362"/>
      <c r="U27" s="362"/>
      <c r="V27" s="363"/>
      <c r="W27" s="427"/>
      <c r="X27" s="418"/>
      <c r="Y27" s="419"/>
      <c r="Z27" s="358" t="s">
        <v>163</v>
      </c>
      <c r="AA27" s="359"/>
      <c r="AB27" s="359"/>
      <c r="AC27" s="359"/>
      <c r="AD27" s="359"/>
      <c r="AE27" s="359"/>
      <c r="AF27" s="359"/>
      <c r="AG27" s="360"/>
      <c r="AH27" s="361">
        <v>28</v>
      </c>
      <c r="AI27" s="362"/>
      <c r="AJ27" s="362"/>
      <c r="AK27" s="362"/>
      <c r="AL27" s="363"/>
      <c r="AM27" s="361">
        <v>86688</v>
      </c>
      <c r="AN27" s="362"/>
      <c r="AO27" s="362"/>
      <c r="AP27" s="362"/>
      <c r="AQ27" s="362"/>
      <c r="AR27" s="363"/>
      <c r="AS27" s="361">
        <v>3096</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549735</v>
      </c>
      <c r="BO27" s="389"/>
      <c r="BP27" s="389"/>
      <c r="BQ27" s="389"/>
      <c r="BR27" s="389"/>
      <c r="BS27" s="389"/>
      <c r="BT27" s="389"/>
      <c r="BU27" s="390"/>
      <c r="BV27" s="388">
        <v>548551</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165</v>
      </c>
      <c r="F28" s="359"/>
      <c r="G28" s="359"/>
      <c r="H28" s="359"/>
      <c r="I28" s="359"/>
      <c r="J28" s="359"/>
      <c r="K28" s="360"/>
      <c r="L28" s="361">
        <v>1</v>
      </c>
      <c r="M28" s="362"/>
      <c r="N28" s="362"/>
      <c r="O28" s="362"/>
      <c r="P28" s="363"/>
      <c r="Q28" s="361">
        <v>3540</v>
      </c>
      <c r="R28" s="362"/>
      <c r="S28" s="362"/>
      <c r="T28" s="362"/>
      <c r="U28" s="362"/>
      <c r="V28" s="363"/>
      <c r="W28" s="427"/>
      <c r="X28" s="418"/>
      <c r="Y28" s="419"/>
      <c r="Z28" s="358" t="s">
        <v>166</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1438716</v>
      </c>
      <c r="BO28" s="381"/>
      <c r="BP28" s="381"/>
      <c r="BQ28" s="381"/>
      <c r="BR28" s="381"/>
      <c r="BS28" s="381"/>
      <c r="BT28" s="381"/>
      <c r="BU28" s="382"/>
      <c r="BV28" s="380">
        <v>1437402</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169</v>
      </c>
      <c r="F29" s="359"/>
      <c r="G29" s="359"/>
      <c r="H29" s="359"/>
      <c r="I29" s="359"/>
      <c r="J29" s="359"/>
      <c r="K29" s="360"/>
      <c r="L29" s="361">
        <v>20</v>
      </c>
      <c r="M29" s="362"/>
      <c r="N29" s="362"/>
      <c r="O29" s="362"/>
      <c r="P29" s="363"/>
      <c r="Q29" s="361">
        <v>3280</v>
      </c>
      <c r="R29" s="362"/>
      <c r="S29" s="362"/>
      <c r="T29" s="362"/>
      <c r="U29" s="362"/>
      <c r="V29" s="363"/>
      <c r="W29" s="428"/>
      <c r="X29" s="429"/>
      <c r="Y29" s="430"/>
      <c r="Z29" s="358" t="s">
        <v>170</v>
      </c>
      <c r="AA29" s="359"/>
      <c r="AB29" s="359"/>
      <c r="AC29" s="359"/>
      <c r="AD29" s="359"/>
      <c r="AE29" s="359"/>
      <c r="AF29" s="359"/>
      <c r="AG29" s="360"/>
      <c r="AH29" s="361">
        <v>449</v>
      </c>
      <c r="AI29" s="362"/>
      <c r="AJ29" s="362"/>
      <c r="AK29" s="362"/>
      <c r="AL29" s="363"/>
      <c r="AM29" s="361">
        <v>1483566</v>
      </c>
      <c r="AN29" s="362"/>
      <c r="AO29" s="362"/>
      <c r="AP29" s="362"/>
      <c r="AQ29" s="362"/>
      <c r="AR29" s="363"/>
      <c r="AS29" s="361">
        <v>3304</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4156252</v>
      </c>
      <c r="BO29" s="386"/>
      <c r="BP29" s="386"/>
      <c r="BQ29" s="386"/>
      <c r="BR29" s="386"/>
      <c r="BS29" s="386"/>
      <c r="BT29" s="386"/>
      <c r="BU29" s="387"/>
      <c r="BV29" s="385">
        <v>4153316</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98.8</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5469103</v>
      </c>
      <c r="BO30" s="389"/>
      <c r="BP30" s="389"/>
      <c r="BQ30" s="389"/>
      <c r="BR30" s="389"/>
      <c r="BS30" s="389"/>
      <c r="BT30" s="389"/>
      <c r="BU30" s="390"/>
      <c r="BV30" s="388">
        <v>5516737</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4</v>
      </c>
      <c r="V34" s="345"/>
      <c r="W34" s="344" t="str">
        <f>IF('各会計、関係団体の財政状況及び健全化判断比率'!B28="","",'各会計、関係団体の財政状況及び健全化判断比率'!B28)</f>
        <v>国民健康保険事業特別会計（事業勘定）</v>
      </c>
      <c r="X34" s="344"/>
      <c r="Y34" s="344"/>
      <c r="Z34" s="344"/>
      <c r="AA34" s="344"/>
      <c r="AB34" s="344"/>
      <c r="AC34" s="344"/>
      <c r="AD34" s="344"/>
      <c r="AE34" s="344"/>
      <c r="AF34" s="344"/>
      <c r="AG34" s="344"/>
      <c r="AH34" s="344"/>
      <c r="AI34" s="344"/>
      <c r="AJ34" s="344"/>
      <c r="AK34" s="344"/>
      <c r="AL34" s="167"/>
      <c r="AM34" s="345">
        <f>IF(AO34="","",MAX(C34:D43,U34:V43)+1)</f>
        <v>7</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f>IF(BG34="","",MAX(C34:D43,U34:V43,AM34:AN43)+1)</f>
        <v>10</v>
      </c>
      <c r="BF34" s="345"/>
      <c r="BG34" s="344" t="str">
        <f>IF('各会計、関係団体の財政状況及び健全化判断比率'!B34="","",'各会計、関係団体の財政状況及び健全化判断比率'!B34)</f>
        <v>簡易水道事業特別会計</v>
      </c>
      <c r="BH34" s="344"/>
      <c r="BI34" s="344"/>
      <c r="BJ34" s="344"/>
      <c r="BK34" s="344"/>
      <c r="BL34" s="344"/>
      <c r="BM34" s="344"/>
      <c r="BN34" s="344"/>
      <c r="BO34" s="344"/>
      <c r="BP34" s="344"/>
      <c r="BQ34" s="344"/>
      <c r="BR34" s="344"/>
      <c r="BS34" s="344"/>
      <c r="BT34" s="344"/>
      <c r="BU34" s="344"/>
      <c r="BV34" s="167"/>
      <c r="BW34" s="345">
        <f>IF(BY34="","",MAX(C34:D43,U34:V43,AM34:AN43,BE34:BF43)+1)</f>
        <v>12</v>
      </c>
      <c r="BX34" s="345"/>
      <c r="BY34" s="344" t="str">
        <f>IF('各会計、関係団体の財政状況及び健全化判断比率'!B68="","",'各会計、関係団体の財政状況及び健全化判断比率'!B68)</f>
        <v>雲南市・飯南町事務組合</v>
      </c>
      <c r="BZ34" s="344"/>
      <c r="CA34" s="344"/>
      <c r="CB34" s="344"/>
      <c r="CC34" s="344"/>
      <c r="CD34" s="344"/>
      <c r="CE34" s="344"/>
      <c r="CF34" s="344"/>
      <c r="CG34" s="344"/>
      <c r="CH34" s="344"/>
      <c r="CI34" s="344"/>
      <c r="CJ34" s="344"/>
      <c r="CK34" s="344"/>
      <c r="CL34" s="344"/>
      <c r="CM34" s="344"/>
      <c r="CN34" s="167"/>
      <c r="CO34" s="345">
        <f>IF(CQ34="","",MAX(C34:D43,U34:V43,AM34:AN43,BE34:BF43,BW34:BX43)+1)</f>
        <v>19</v>
      </c>
      <c r="CP34" s="345"/>
      <c r="CQ34" s="344" t="str">
        <f>IF('各会計、関係団体の財政状況及び健全化判断比率'!BS7="","",'各会計、関係団体の財政状況及び健全化判断比率'!BS7)</f>
        <v>キラキラ雲南</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農業労働災害共済事業特別会計</v>
      </c>
      <c r="F35" s="344"/>
      <c r="G35" s="344"/>
      <c r="H35" s="344"/>
      <c r="I35" s="344"/>
      <c r="J35" s="344"/>
      <c r="K35" s="344"/>
      <c r="L35" s="344"/>
      <c r="M35" s="344"/>
      <c r="N35" s="344"/>
      <c r="O35" s="344"/>
      <c r="P35" s="344"/>
      <c r="Q35" s="344"/>
      <c r="R35" s="344"/>
      <c r="S35" s="344"/>
      <c r="T35" s="167"/>
      <c r="U35" s="345">
        <f>IF(W35="","",U34+1)</f>
        <v>5</v>
      </c>
      <c r="V35" s="345"/>
      <c r="W35" s="344" t="str">
        <f>IF('各会計、関係団体の財政状況及び健全化判断比率'!B29="","",'各会計、関係団体の財政状況及び健全化判断比率'!B29)</f>
        <v>国民健康保険事業特別会計（直営診療施設勘定）</v>
      </c>
      <c r="X35" s="344"/>
      <c r="Y35" s="344"/>
      <c r="Z35" s="344"/>
      <c r="AA35" s="344"/>
      <c r="AB35" s="344"/>
      <c r="AC35" s="344"/>
      <c r="AD35" s="344"/>
      <c r="AE35" s="344"/>
      <c r="AF35" s="344"/>
      <c r="AG35" s="344"/>
      <c r="AH35" s="344"/>
      <c r="AI35" s="344"/>
      <c r="AJ35" s="344"/>
      <c r="AK35" s="344"/>
      <c r="AL35" s="167"/>
      <c r="AM35" s="345">
        <f t="shared" ref="AM35:AM43" si="0">IF(AO35="","",AM34+1)</f>
        <v>8</v>
      </c>
      <c r="AN35" s="345"/>
      <c r="AO35" s="344" t="str">
        <f>IF('各会計、関係団体の財政状況及び健全化判断比率'!B32="","",'各会計、関係団体の財政状況及び健全化判断比率'!B32)</f>
        <v>工業用水道事業会計</v>
      </c>
      <c r="AP35" s="344"/>
      <c r="AQ35" s="344"/>
      <c r="AR35" s="344"/>
      <c r="AS35" s="344"/>
      <c r="AT35" s="344"/>
      <c r="AU35" s="344"/>
      <c r="AV35" s="344"/>
      <c r="AW35" s="344"/>
      <c r="AX35" s="344"/>
      <c r="AY35" s="344"/>
      <c r="AZ35" s="344"/>
      <c r="BA35" s="344"/>
      <c r="BB35" s="344"/>
      <c r="BC35" s="344"/>
      <c r="BD35" s="167"/>
      <c r="BE35" s="345">
        <f t="shared" ref="BE35:BE43" si="1">IF(BG35="","",BE34+1)</f>
        <v>11</v>
      </c>
      <c r="BF35" s="345"/>
      <c r="BG35" s="344" t="str">
        <f>IF('各会計、関係団体の財政状況及び健全化判断比率'!B35="","",'各会計、関係団体の財政状況及び健全化判断比率'!B35)</f>
        <v>生活排水処理事業特別会計</v>
      </c>
      <c r="BH35" s="344"/>
      <c r="BI35" s="344"/>
      <c r="BJ35" s="344"/>
      <c r="BK35" s="344"/>
      <c r="BL35" s="344"/>
      <c r="BM35" s="344"/>
      <c r="BN35" s="344"/>
      <c r="BO35" s="344"/>
      <c r="BP35" s="344"/>
      <c r="BQ35" s="344"/>
      <c r="BR35" s="344"/>
      <c r="BS35" s="344"/>
      <c r="BT35" s="344"/>
      <c r="BU35" s="344"/>
      <c r="BV35" s="167"/>
      <c r="BW35" s="345">
        <f t="shared" ref="BW35:BW43" si="2">IF(BY35="","",BW34+1)</f>
        <v>13</v>
      </c>
      <c r="BX35" s="345"/>
      <c r="BY35" s="344" t="str">
        <f>IF('各会計、関係団体の財政状況及び健全化判断比率'!B69="","",'各会計、関係団体の財政状況及び健全化判断比率'!B69)</f>
        <v>島根県市町村総合事務組合</v>
      </c>
      <c r="BZ35" s="344"/>
      <c r="CA35" s="344"/>
      <c r="CB35" s="344"/>
      <c r="CC35" s="344"/>
      <c r="CD35" s="344"/>
      <c r="CE35" s="344"/>
      <c r="CF35" s="344"/>
      <c r="CG35" s="344"/>
      <c r="CH35" s="344"/>
      <c r="CI35" s="344"/>
      <c r="CJ35" s="344"/>
      <c r="CK35" s="344"/>
      <c r="CL35" s="344"/>
      <c r="CM35" s="344"/>
      <c r="CN35" s="167"/>
      <c r="CO35" s="345">
        <f t="shared" ref="CO35:CO43" si="3">IF(CQ35="","",CO34+1)</f>
        <v>20</v>
      </c>
      <c r="CP35" s="345"/>
      <c r="CQ35" s="344" t="str">
        <f>IF('各会計、関係団体の財政状況及び健全化判断比率'!BS8="","",'各会計、関係団体の財政状況及び健全化判断比率'!BS8)</f>
        <v>雲南都市開発</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f>IF(E36="","",C35+1)</f>
        <v>3</v>
      </c>
      <c r="D36" s="345"/>
      <c r="E36" s="344" t="str">
        <f>IF('各会計、関係団体の財政状況及び健全化判断比率'!B9="","",'各会計、関係団体の財政状況及び健全化判断比率'!B9)</f>
        <v>土地区画整理事業特別会計</v>
      </c>
      <c r="F36" s="344"/>
      <c r="G36" s="344"/>
      <c r="H36" s="344"/>
      <c r="I36" s="344"/>
      <c r="J36" s="344"/>
      <c r="K36" s="344"/>
      <c r="L36" s="344"/>
      <c r="M36" s="344"/>
      <c r="N36" s="344"/>
      <c r="O36" s="344"/>
      <c r="P36" s="344"/>
      <c r="Q36" s="344"/>
      <c r="R36" s="344"/>
      <c r="S36" s="344"/>
      <c r="T36" s="167"/>
      <c r="U36" s="345">
        <f t="shared" ref="U36:U43" si="4">IF(W36="","",U35+1)</f>
        <v>6</v>
      </c>
      <c r="V36" s="345"/>
      <c r="W36" s="344" t="str">
        <f>IF('各会計、関係団体の財政状況及び健全化判断比率'!B30="","",'各会計、関係団体の財政状況及び健全化判断比率'!B30)</f>
        <v>後期高齢者医療事業特別会計</v>
      </c>
      <c r="X36" s="344"/>
      <c r="Y36" s="344"/>
      <c r="Z36" s="344"/>
      <c r="AA36" s="344"/>
      <c r="AB36" s="344"/>
      <c r="AC36" s="344"/>
      <c r="AD36" s="344"/>
      <c r="AE36" s="344"/>
      <c r="AF36" s="344"/>
      <c r="AG36" s="344"/>
      <c r="AH36" s="344"/>
      <c r="AI36" s="344"/>
      <c r="AJ36" s="344"/>
      <c r="AK36" s="344"/>
      <c r="AL36" s="167"/>
      <c r="AM36" s="345">
        <f t="shared" si="0"/>
        <v>9</v>
      </c>
      <c r="AN36" s="345"/>
      <c r="AO36" s="344" t="str">
        <f>IF('各会計、関係団体の財政状況及び健全化判断比率'!B33="","",'各会計、関係団体の財政状況及び健全化判断比率'!B33)</f>
        <v>病院事業会計</v>
      </c>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14</v>
      </c>
      <c r="BX36" s="345"/>
      <c r="BY36" s="344" t="str">
        <f>IF('各会計、関係団体の財政状況及び健全化判断比率'!B70="","",'各会計、関係団体の財政状況及び健全化判断比率'!B70)</f>
        <v>雲南広域連合（普）</v>
      </c>
      <c r="BZ36" s="344"/>
      <c r="CA36" s="344"/>
      <c r="CB36" s="344"/>
      <c r="CC36" s="344"/>
      <c r="CD36" s="344"/>
      <c r="CE36" s="344"/>
      <c r="CF36" s="344"/>
      <c r="CG36" s="344"/>
      <c r="CH36" s="344"/>
      <c r="CI36" s="344"/>
      <c r="CJ36" s="344"/>
      <c r="CK36" s="344"/>
      <c r="CL36" s="344"/>
      <c r="CM36" s="344"/>
      <c r="CN36" s="167"/>
      <c r="CO36" s="345">
        <f t="shared" si="3"/>
        <v>21</v>
      </c>
      <c r="CP36" s="345"/>
      <c r="CQ36" s="344" t="str">
        <f>IF('各会計、関係団体の財政状況及び健全化判断比率'!BS9="","",'各会計、関係団体の財政状況及び健全化判断比率'!BS9)</f>
        <v>吉田ふるさと村</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15</v>
      </c>
      <c r="BX37" s="345"/>
      <c r="BY37" s="344" t="str">
        <f>IF('各会計、関係団体の財政状況及び健全化判断比率'!B71="","",'各会計、関係団体の財政状況及び健全化判断比率'!B71)</f>
        <v>雲南広域連合（介護）</v>
      </c>
      <c r="BZ37" s="344"/>
      <c r="CA37" s="344"/>
      <c r="CB37" s="344"/>
      <c r="CC37" s="344"/>
      <c r="CD37" s="344"/>
      <c r="CE37" s="344"/>
      <c r="CF37" s="344"/>
      <c r="CG37" s="344"/>
      <c r="CH37" s="344"/>
      <c r="CI37" s="344"/>
      <c r="CJ37" s="344"/>
      <c r="CK37" s="344"/>
      <c r="CL37" s="344"/>
      <c r="CM37" s="344"/>
      <c r="CN37" s="167"/>
      <c r="CO37" s="345">
        <f t="shared" si="3"/>
        <v>22</v>
      </c>
      <c r="CP37" s="345"/>
      <c r="CQ37" s="344" t="str">
        <f>IF('各会計、関係団体の財政状況及び健全化判断比率'!BS10="","",'各会計、関係団体の財政状況及び健全化判断比率'!BS10)</f>
        <v>鉄の歴史村地域振興事業団</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16</v>
      </c>
      <c r="BX38" s="345"/>
      <c r="BY38" s="344" t="str">
        <f>IF('各会計、関係団体の財政状況及び健全化判断比率'!B72="","",'各会計、関係団体の財政状況及び健全化判断比率'!B72)</f>
        <v>雲南広域連合（公共下水）</v>
      </c>
      <c r="BZ38" s="344"/>
      <c r="CA38" s="344"/>
      <c r="CB38" s="344"/>
      <c r="CC38" s="344"/>
      <c r="CD38" s="344"/>
      <c r="CE38" s="344"/>
      <c r="CF38" s="344"/>
      <c r="CG38" s="344"/>
      <c r="CH38" s="344"/>
      <c r="CI38" s="344"/>
      <c r="CJ38" s="344"/>
      <c r="CK38" s="344"/>
      <c r="CL38" s="344"/>
      <c r="CM38" s="344"/>
      <c r="CN38" s="167"/>
      <c r="CO38" s="345">
        <f t="shared" si="3"/>
        <v>23</v>
      </c>
      <c r="CP38" s="345"/>
      <c r="CQ38" s="344" t="str">
        <f>IF('各会計、関係団体の財政状況及び健全化判断比率'!BS11="","",'各会計、関係団体の財政状況及び健全化判断比率'!BS11)</f>
        <v>雲南市土地開発公社</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17</v>
      </c>
      <c r="BX39" s="345"/>
      <c r="BY39" s="344" t="str">
        <f>IF('各会計、関係団体の財政状況及び健全化判断比率'!B73="","",'各会計、関係団体の財政状況及び健全化判断比率'!B73)</f>
        <v>島根県後期高齢者医療広域連合（普）</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18</v>
      </c>
      <c r="BX40" s="345"/>
      <c r="BY40" s="344" t="str">
        <f>IF('各会計、関係団体の財政状況及び健全化判断比率'!B74="","",'各会計、関係団体の財政状況及び健全化判断比率'!B74)</f>
        <v>島根県広域高齢者医療広域連合（後期高齢）</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4" t="s">
        <v>526</v>
      </c>
      <c r="D34" s="1154"/>
      <c r="E34" s="1155"/>
      <c r="F34" s="32">
        <v>4.18</v>
      </c>
      <c r="G34" s="33">
        <v>4.9800000000000004</v>
      </c>
      <c r="H34" s="33">
        <v>5.87</v>
      </c>
      <c r="I34" s="33">
        <v>6.87</v>
      </c>
      <c r="J34" s="34">
        <v>8.4600000000000009</v>
      </c>
      <c r="K34" s="22"/>
      <c r="L34" s="22"/>
      <c r="M34" s="22"/>
      <c r="N34" s="22"/>
      <c r="O34" s="22"/>
      <c r="P34" s="22"/>
    </row>
    <row r="35" spans="1:16" ht="39" customHeight="1" x14ac:dyDescent="0.15">
      <c r="A35" s="22"/>
      <c r="B35" s="35"/>
      <c r="C35" s="1148" t="s">
        <v>527</v>
      </c>
      <c r="D35" s="1149"/>
      <c r="E35" s="1150"/>
      <c r="F35" s="36">
        <v>5.91</v>
      </c>
      <c r="G35" s="37">
        <v>5.88</v>
      </c>
      <c r="H35" s="37">
        <v>6.18</v>
      </c>
      <c r="I35" s="37">
        <v>6.59</v>
      </c>
      <c r="J35" s="38">
        <v>7.21</v>
      </c>
      <c r="K35" s="22"/>
      <c r="L35" s="22"/>
      <c r="M35" s="22"/>
      <c r="N35" s="22"/>
      <c r="O35" s="22"/>
      <c r="P35" s="22"/>
    </row>
    <row r="36" spans="1:16" ht="39" customHeight="1" x14ac:dyDescent="0.15">
      <c r="A36" s="22"/>
      <c r="B36" s="35"/>
      <c r="C36" s="1148" t="s">
        <v>528</v>
      </c>
      <c r="D36" s="1149"/>
      <c r="E36" s="1150"/>
      <c r="F36" s="36">
        <v>1.32</v>
      </c>
      <c r="G36" s="37">
        <v>1.41</v>
      </c>
      <c r="H36" s="37">
        <v>1.35</v>
      </c>
      <c r="I36" s="37">
        <v>1.81</v>
      </c>
      <c r="J36" s="38">
        <v>2.0499999999999998</v>
      </c>
      <c r="K36" s="22"/>
      <c r="L36" s="22"/>
      <c r="M36" s="22"/>
      <c r="N36" s="22"/>
      <c r="O36" s="22"/>
      <c r="P36" s="22"/>
    </row>
    <row r="37" spans="1:16" ht="39" customHeight="1" x14ac:dyDescent="0.15">
      <c r="A37" s="22"/>
      <c r="B37" s="35"/>
      <c r="C37" s="1148" t="s">
        <v>529</v>
      </c>
      <c r="D37" s="1149"/>
      <c r="E37" s="1150"/>
      <c r="F37" s="36">
        <v>1.06</v>
      </c>
      <c r="G37" s="37">
        <v>1.25</v>
      </c>
      <c r="H37" s="37">
        <v>1.17</v>
      </c>
      <c r="I37" s="37">
        <v>1.05</v>
      </c>
      <c r="J37" s="38">
        <v>0.99</v>
      </c>
      <c r="K37" s="22"/>
      <c r="L37" s="22"/>
      <c r="M37" s="22"/>
      <c r="N37" s="22"/>
      <c r="O37" s="22"/>
      <c r="P37" s="22"/>
    </row>
    <row r="38" spans="1:16" ht="39" customHeight="1" x14ac:dyDescent="0.15">
      <c r="A38" s="22"/>
      <c r="B38" s="35"/>
      <c r="C38" s="1148" t="s">
        <v>530</v>
      </c>
      <c r="D38" s="1149"/>
      <c r="E38" s="1150"/>
      <c r="F38" s="36">
        <v>0.62</v>
      </c>
      <c r="G38" s="37">
        <v>0.38</v>
      </c>
      <c r="H38" s="37">
        <v>0.45</v>
      </c>
      <c r="I38" s="37">
        <v>0.23</v>
      </c>
      <c r="J38" s="38">
        <v>0.27</v>
      </c>
      <c r="K38" s="22"/>
      <c r="L38" s="22"/>
      <c r="M38" s="22"/>
      <c r="N38" s="22"/>
      <c r="O38" s="22"/>
      <c r="P38" s="22"/>
    </row>
    <row r="39" spans="1:16" ht="39" customHeight="1" x14ac:dyDescent="0.15">
      <c r="A39" s="22"/>
      <c r="B39" s="35"/>
      <c r="C39" s="1148" t="s">
        <v>531</v>
      </c>
      <c r="D39" s="1149"/>
      <c r="E39" s="1150"/>
      <c r="F39" s="36">
        <v>0</v>
      </c>
      <c r="G39" s="37">
        <v>0</v>
      </c>
      <c r="H39" s="37">
        <v>0</v>
      </c>
      <c r="I39" s="37">
        <v>0</v>
      </c>
      <c r="J39" s="38">
        <v>0.09</v>
      </c>
      <c r="K39" s="22"/>
      <c r="L39" s="22"/>
      <c r="M39" s="22"/>
      <c r="N39" s="22"/>
      <c r="O39" s="22"/>
      <c r="P39" s="22"/>
    </row>
    <row r="40" spans="1:16" ht="39" customHeight="1" x14ac:dyDescent="0.15">
      <c r="A40" s="22"/>
      <c r="B40" s="35"/>
      <c r="C40" s="1148" t="s">
        <v>532</v>
      </c>
      <c r="D40" s="1149"/>
      <c r="E40" s="1150"/>
      <c r="F40" s="36">
        <v>0.04</v>
      </c>
      <c r="G40" s="37">
        <v>0.04</v>
      </c>
      <c r="H40" s="37">
        <v>0.03</v>
      </c>
      <c r="I40" s="37">
        <v>0.03</v>
      </c>
      <c r="J40" s="38">
        <v>0.04</v>
      </c>
      <c r="K40" s="22"/>
      <c r="L40" s="22"/>
      <c r="M40" s="22"/>
      <c r="N40" s="22"/>
      <c r="O40" s="22"/>
      <c r="P40" s="22"/>
    </row>
    <row r="41" spans="1:16" ht="39" customHeight="1" x14ac:dyDescent="0.15">
      <c r="A41" s="22"/>
      <c r="B41" s="35"/>
      <c r="C41" s="1148" t="s">
        <v>533</v>
      </c>
      <c r="D41" s="1149"/>
      <c r="E41" s="1150"/>
      <c r="F41" s="36">
        <v>0.1</v>
      </c>
      <c r="G41" s="37">
        <v>0.01</v>
      </c>
      <c r="H41" s="37">
        <v>0.02</v>
      </c>
      <c r="I41" s="37">
        <v>0.02</v>
      </c>
      <c r="J41" s="38">
        <v>0.02</v>
      </c>
      <c r="K41" s="22"/>
      <c r="L41" s="22"/>
      <c r="M41" s="22"/>
      <c r="N41" s="22"/>
      <c r="O41" s="22"/>
      <c r="P41" s="22"/>
    </row>
    <row r="42" spans="1:16" ht="39" customHeight="1" x14ac:dyDescent="0.15">
      <c r="A42" s="22"/>
      <c r="B42" s="39"/>
      <c r="C42" s="1148" t="s">
        <v>534</v>
      </c>
      <c r="D42" s="1149"/>
      <c r="E42" s="1150"/>
      <c r="F42" s="36" t="s">
        <v>481</v>
      </c>
      <c r="G42" s="37" t="s">
        <v>481</v>
      </c>
      <c r="H42" s="37" t="s">
        <v>481</v>
      </c>
      <c r="I42" s="37" t="s">
        <v>481</v>
      </c>
      <c r="J42" s="38" t="s">
        <v>481</v>
      </c>
      <c r="K42" s="22"/>
      <c r="L42" s="22"/>
      <c r="M42" s="22"/>
      <c r="N42" s="22"/>
      <c r="O42" s="22"/>
      <c r="P42" s="22"/>
    </row>
    <row r="43" spans="1:16" ht="39" customHeight="1" thickBot="1" x14ac:dyDescent="0.2">
      <c r="A43" s="22"/>
      <c r="B43" s="40"/>
      <c r="C43" s="1151" t="s">
        <v>535</v>
      </c>
      <c r="D43" s="1152"/>
      <c r="E43" s="1153"/>
      <c r="F43" s="41">
        <v>0.01</v>
      </c>
      <c r="G43" s="42">
        <v>0.01</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5038</v>
      </c>
      <c r="L45" s="60">
        <v>4925</v>
      </c>
      <c r="M45" s="60">
        <v>4795</v>
      </c>
      <c r="N45" s="60">
        <v>4510</v>
      </c>
      <c r="O45" s="61">
        <v>4226</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481</v>
      </c>
      <c r="L46" s="64" t="s">
        <v>481</v>
      </c>
      <c r="M46" s="64" t="s">
        <v>481</v>
      </c>
      <c r="N46" s="64" t="s">
        <v>481</v>
      </c>
      <c r="O46" s="65" t="s">
        <v>481</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481</v>
      </c>
      <c r="L47" s="64" t="s">
        <v>481</v>
      </c>
      <c r="M47" s="64" t="s">
        <v>481</v>
      </c>
      <c r="N47" s="64" t="s">
        <v>481</v>
      </c>
      <c r="O47" s="65" t="s">
        <v>481</v>
      </c>
      <c r="P47" s="48"/>
      <c r="Q47" s="48"/>
      <c r="R47" s="48"/>
      <c r="S47" s="48"/>
      <c r="T47" s="48"/>
      <c r="U47" s="48"/>
    </row>
    <row r="48" spans="1:21" ht="30.75" customHeight="1" x14ac:dyDescent="0.15">
      <c r="A48" s="48"/>
      <c r="B48" s="1166"/>
      <c r="C48" s="1167"/>
      <c r="D48" s="62"/>
      <c r="E48" s="1158" t="s">
        <v>15</v>
      </c>
      <c r="F48" s="1158"/>
      <c r="G48" s="1158"/>
      <c r="H48" s="1158"/>
      <c r="I48" s="1158"/>
      <c r="J48" s="1159"/>
      <c r="K48" s="63">
        <v>1926</v>
      </c>
      <c r="L48" s="64">
        <v>1981</v>
      </c>
      <c r="M48" s="64">
        <v>1958</v>
      </c>
      <c r="N48" s="64">
        <v>1907</v>
      </c>
      <c r="O48" s="65">
        <v>1893</v>
      </c>
      <c r="P48" s="48"/>
      <c r="Q48" s="48"/>
      <c r="R48" s="48"/>
      <c r="S48" s="48"/>
      <c r="T48" s="48"/>
      <c r="U48" s="48"/>
    </row>
    <row r="49" spans="1:21" ht="30.75" customHeight="1" x14ac:dyDescent="0.15">
      <c r="A49" s="48"/>
      <c r="B49" s="1166"/>
      <c r="C49" s="1167"/>
      <c r="D49" s="62"/>
      <c r="E49" s="1158" t="s">
        <v>16</v>
      </c>
      <c r="F49" s="1158"/>
      <c r="G49" s="1158"/>
      <c r="H49" s="1158"/>
      <c r="I49" s="1158"/>
      <c r="J49" s="1159"/>
      <c r="K49" s="63">
        <v>451</v>
      </c>
      <c r="L49" s="64">
        <v>383</v>
      </c>
      <c r="M49" s="64">
        <v>254</v>
      </c>
      <c r="N49" s="64">
        <v>290</v>
      </c>
      <c r="O49" s="65">
        <v>202</v>
      </c>
      <c r="P49" s="48"/>
      <c r="Q49" s="48"/>
      <c r="R49" s="48"/>
      <c r="S49" s="48"/>
      <c r="T49" s="48"/>
      <c r="U49" s="48"/>
    </row>
    <row r="50" spans="1:21" ht="30.75" customHeight="1" x14ac:dyDescent="0.15">
      <c r="A50" s="48"/>
      <c r="B50" s="1166"/>
      <c r="C50" s="1167"/>
      <c r="D50" s="62"/>
      <c r="E50" s="1158" t="s">
        <v>17</v>
      </c>
      <c r="F50" s="1158"/>
      <c r="G50" s="1158"/>
      <c r="H50" s="1158"/>
      <c r="I50" s="1158"/>
      <c r="J50" s="1159"/>
      <c r="K50" s="63">
        <v>9</v>
      </c>
      <c r="L50" s="64">
        <v>8</v>
      </c>
      <c r="M50" s="64">
        <v>3</v>
      </c>
      <c r="N50" s="64">
        <v>4</v>
      </c>
      <c r="O50" s="65">
        <v>4</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481</v>
      </c>
      <c r="L51" s="64" t="s">
        <v>481</v>
      </c>
      <c r="M51" s="64" t="s">
        <v>481</v>
      </c>
      <c r="N51" s="64" t="s">
        <v>481</v>
      </c>
      <c r="O51" s="65" t="s">
        <v>481</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5267</v>
      </c>
      <c r="L52" s="64">
        <v>5332</v>
      </c>
      <c r="M52" s="64">
        <v>5270</v>
      </c>
      <c r="N52" s="64">
        <v>5034</v>
      </c>
      <c r="O52" s="65">
        <v>4858</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2157</v>
      </c>
      <c r="L53" s="69">
        <v>1965</v>
      </c>
      <c r="M53" s="69">
        <v>1740</v>
      </c>
      <c r="N53" s="69">
        <v>1677</v>
      </c>
      <c r="O53" s="70">
        <v>1467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84" t="s">
        <v>24</v>
      </c>
      <c r="C41" s="1185"/>
      <c r="D41" s="81"/>
      <c r="E41" s="1186" t="s">
        <v>25</v>
      </c>
      <c r="F41" s="1186"/>
      <c r="G41" s="1186"/>
      <c r="H41" s="1187"/>
      <c r="I41" s="82">
        <v>38275</v>
      </c>
      <c r="J41" s="83">
        <v>36437</v>
      </c>
      <c r="K41" s="83">
        <v>35466</v>
      </c>
      <c r="L41" s="83">
        <v>34746</v>
      </c>
      <c r="M41" s="84">
        <v>33710</v>
      </c>
    </row>
    <row r="42" spans="2:13" ht="27.75" customHeight="1" x14ac:dyDescent="0.15">
      <c r="B42" s="1174"/>
      <c r="C42" s="1175"/>
      <c r="D42" s="85"/>
      <c r="E42" s="1178" t="s">
        <v>26</v>
      </c>
      <c r="F42" s="1178"/>
      <c r="G42" s="1178"/>
      <c r="H42" s="1179"/>
      <c r="I42" s="86">
        <v>94</v>
      </c>
      <c r="J42" s="87">
        <v>17</v>
      </c>
      <c r="K42" s="87">
        <v>14</v>
      </c>
      <c r="L42" s="87">
        <v>12</v>
      </c>
      <c r="M42" s="88">
        <v>10</v>
      </c>
    </row>
    <row r="43" spans="2:13" ht="27.75" customHeight="1" x14ac:dyDescent="0.15">
      <c r="B43" s="1174"/>
      <c r="C43" s="1175"/>
      <c r="D43" s="85"/>
      <c r="E43" s="1178" t="s">
        <v>27</v>
      </c>
      <c r="F43" s="1178"/>
      <c r="G43" s="1178"/>
      <c r="H43" s="1179"/>
      <c r="I43" s="86">
        <v>24814</v>
      </c>
      <c r="J43" s="87">
        <v>22864</v>
      </c>
      <c r="K43" s="87">
        <v>21444</v>
      </c>
      <c r="L43" s="87">
        <v>20603</v>
      </c>
      <c r="M43" s="88">
        <v>20789</v>
      </c>
    </row>
    <row r="44" spans="2:13" ht="27.75" customHeight="1" x14ac:dyDescent="0.15">
      <c r="B44" s="1174"/>
      <c r="C44" s="1175"/>
      <c r="D44" s="85"/>
      <c r="E44" s="1178" t="s">
        <v>28</v>
      </c>
      <c r="F44" s="1178"/>
      <c r="G44" s="1178"/>
      <c r="H44" s="1179"/>
      <c r="I44" s="86">
        <v>1841</v>
      </c>
      <c r="J44" s="87">
        <v>1677</v>
      </c>
      <c r="K44" s="87">
        <v>1659</v>
      </c>
      <c r="L44" s="87">
        <v>1512</v>
      </c>
      <c r="M44" s="88">
        <v>1480</v>
      </c>
    </row>
    <row r="45" spans="2:13" ht="27.75" customHeight="1" x14ac:dyDescent="0.15">
      <c r="B45" s="1174"/>
      <c r="C45" s="1175"/>
      <c r="D45" s="85"/>
      <c r="E45" s="1178" t="s">
        <v>29</v>
      </c>
      <c r="F45" s="1178"/>
      <c r="G45" s="1178"/>
      <c r="H45" s="1179"/>
      <c r="I45" s="86">
        <v>4329</v>
      </c>
      <c r="J45" s="87">
        <v>4054</v>
      </c>
      <c r="K45" s="87">
        <v>5054</v>
      </c>
      <c r="L45" s="87">
        <v>4929</v>
      </c>
      <c r="M45" s="88">
        <v>4878</v>
      </c>
    </row>
    <row r="46" spans="2:13" ht="27.75" customHeight="1" x14ac:dyDescent="0.15">
      <c r="B46" s="1174"/>
      <c r="C46" s="1175"/>
      <c r="D46" s="89"/>
      <c r="E46" s="1178" t="s">
        <v>30</v>
      </c>
      <c r="F46" s="1178"/>
      <c r="G46" s="1178"/>
      <c r="H46" s="1179"/>
      <c r="I46" s="86">
        <v>11</v>
      </c>
      <c r="J46" s="87">
        <v>13</v>
      </c>
      <c r="K46" s="87">
        <v>10</v>
      </c>
      <c r="L46" s="87">
        <v>9</v>
      </c>
      <c r="M46" s="88">
        <v>9</v>
      </c>
    </row>
    <row r="47" spans="2:13" ht="27.75" customHeight="1" x14ac:dyDescent="0.15">
      <c r="B47" s="1174"/>
      <c r="C47" s="1175"/>
      <c r="D47" s="90"/>
      <c r="E47" s="1188" t="s">
        <v>31</v>
      </c>
      <c r="F47" s="1189"/>
      <c r="G47" s="1189"/>
      <c r="H47" s="1190"/>
      <c r="I47" s="86" t="s">
        <v>481</v>
      </c>
      <c r="J47" s="87" t="s">
        <v>481</v>
      </c>
      <c r="K47" s="87" t="s">
        <v>481</v>
      </c>
      <c r="L47" s="87" t="s">
        <v>481</v>
      </c>
      <c r="M47" s="88" t="s">
        <v>481</v>
      </c>
    </row>
    <row r="48" spans="2:13" ht="27.75" customHeight="1" x14ac:dyDescent="0.15">
      <c r="B48" s="1174"/>
      <c r="C48" s="1175"/>
      <c r="D48" s="85"/>
      <c r="E48" s="1178" t="s">
        <v>32</v>
      </c>
      <c r="F48" s="1178"/>
      <c r="G48" s="1178"/>
      <c r="H48" s="1179"/>
      <c r="I48" s="86" t="s">
        <v>481</v>
      </c>
      <c r="J48" s="87" t="s">
        <v>481</v>
      </c>
      <c r="K48" s="87" t="s">
        <v>481</v>
      </c>
      <c r="L48" s="87" t="s">
        <v>481</v>
      </c>
      <c r="M48" s="88" t="s">
        <v>481</v>
      </c>
    </row>
    <row r="49" spans="2:13" ht="27.75" customHeight="1" x14ac:dyDescent="0.15">
      <c r="B49" s="1176"/>
      <c r="C49" s="1177"/>
      <c r="D49" s="85"/>
      <c r="E49" s="1178" t="s">
        <v>33</v>
      </c>
      <c r="F49" s="1178"/>
      <c r="G49" s="1178"/>
      <c r="H49" s="1179"/>
      <c r="I49" s="86" t="s">
        <v>481</v>
      </c>
      <c r="J49" s="87" t="s">
        <v>481</v>
      </c>
      <c r="K49" s="87" t="s">
        <v>481</v>
      </c>
      <c r="L49" s="87" t="s">
        <v>481</v>
      </c>
      <c r="M49" s="88" t="s">
        <v>481</v>
      </c>
    </row>
    <row r="50" spans="2:13" ht="27.75" customHeight="1" x14ac:dyDescent="0.15">
      <c r="B50" s="1172" t="s">
        <v>34</v>
      </c>
      <c r="C50" s="1173"/>
      <c r="D50" s="91"/>
      <c r="E50" s="1178" t="s">
        <v>35</v>
      </c>
      <c r="F50" s="1178"/>
      <c r="G50" s="1178"/>
      <c r="H50" s="1179"/>
      <c r="I50" s="86">
        <v>7469</v>
      </c>
      <c r="J50" s="87">
        <v>7824</v>
      </c>
      <c r="K50" s="87">
        <v>7691</v>
      </c>
      <c r="L50" s="87">
        <v>7667</v>
      </c>
      <c r="M50" s="88">
        <v>7703</v>
      </c>
    </row>
    <row r="51" spans="2:13" ht="27.75" customHeight="1" x14ac:dyDescent="0.15">
      <c r="B51" s="1174"/>
      <c r="C51" s="1175"/>
      <c r="D51" s="85"/>
      <c r="E51" s="1178" t="s">
        <v>36</v>
      </c>
      <c r="F51" s="1178"/>
      <c r="G51" s="1178"/>
      <c r="H51" s="1179"/>
      <c r="I51" s="86">
        <v>1643</v>
      </c>
      <c r="J51" s="87">
        <v>1595</v>
      </c>
      <c r="K51" s="87">
        <v>1103</v>
      </c>
      <c r="L51" s="87">
        <v>785</v>
      </c>
      <c r="M51" s="88">
        <v>420</v>
      </c>
    </row>
    <row r="52" spans="2:13" ht="27.75" customHeight="1" x14ac:dyDescent="0.15">
      <c r="B52" s="1176"/>
      <c r="C52" s="1177"/>
      <c r="D52" s="85"/>
      <c r="E52" s="1178" t="s">
        <v>37</v>
      </c>
      <c r="F52" s="1178"/>
      <c r="G52" s="1178"/>
      <c r="H52" s="1179"/>
      <c r="I52" s="86">
        <v>44894</v>
      </c>
      <c r="J52" s="87">
        <v>43410</v>
      </c>
      <c r="K52" s="87">
        <v>42658</v>
      </c>
      <c r="L52" s="87">
        <v>42118</v>
      </c>
      <c r="M52" s="88">
        <v>41509</v>
      </c>
    </row>
    <row r="53" spans="2:13" ht="27.75" customHeight="1" thickBot="1" x14ac:dyDescent="0.2">
      <c r="B53" s="1180" t="s">
        <v>21</v>
      </c>
      <c r="C53" s="1181"/>
      <c r="D53" s="92"/>
      <c r="E53" s="1182" t="s">
        <v>38</v>
      </c>
      <c r="F53" s="1182"/>
      <c r="G53" s="1182"/>
      <c r="H53" s="1183"/>
      <c r="I53" s="93">
        <v>15359</v>
      </c>
      <c r="J53" s="94">
        <v>12233</v>
      </c>
      <c r="K53" s="94">
        <v>12196</v>
      </c>
      <c r="L53" s="94">
        <v>11242</v>
      </c>
      <c r="M53" s="95">
        <v>11243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52" zoomScaleNormal="100" zoomScaleSheetLayoutView="55" workbookViewId="0">
      <selection activeCell="P43" sqref="P43"/>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254"/>
      <c r="B1" s="1256"/>
      <c r="P1" s="246"/>
      <c r="Q1" s="246"/>
    </row>
    <row r="2" spans="1:51" ht="25.5" x14ac:dyDescent="0.25">
      <c r="A2" s="1254"/>
      <c r="C2" s="1255"/>
      <c r="P2" s="246"/>
      <c r="Q2" s="246"/>
    </row>
    <row r="3" spans="1:51" ht="25.5" x14ac:dyDescent="0.25">
      <c r="A3" s="1254"/>
      <c r="C3" s="1255"/>
      <c r="P3" s="246"/>
      <c r="Q3" s="246"/>
    </row>
    <row r="4" spans="1:51" s="1253" customFormat="1" ht="13.5" x14ac:dyDescent="0.15">
      <c r="A4" s="1254"/>
      <c r="B4" s="1254"/>
      <c r="C4" s="1254"/>
      <c r="D4" s="1254"/>
      <c r="E4" s="1254"/>
      <c r="F4" s="1254"/>
      <c r="G4" s="1254"/>
      <c r="H4" s="1254"/>
      <c r="I4" s="1254"/>
      <c r="J4" s="1254"/>
      <c r="K4" s="1254"/>
      <c r="L4" s="1254"/>
      <c r="M4" s="1254"/>
      <c r="N4" s="1254"/>
      <c r="O4" s="1254"/>
      <c r="P4" s="1254"/>
      <c r="Q4" s="1254"/>
      <c r="R4" s="1254"/>
      <c r="S4" s="1254"/>
      <c r="T4" s="1254"/>
      <c r="U4" s="1254"/>
      <c r="V4" s="1254"/>
      <c r="W4" s="1254"/>
      <c r="X4" s="1254"/>
      <c r="Y4" s="1254"/>
      <c r="Z4" s="1254"/>
      <c r="AA4" s="1254"/>
      <c r="AB4" s="1254"/>
      <c r="AC4" s="1254"/>
      <c r="AD4" s="1254"/>
      <c r="AE4" s="1254"/>
      <c r="AF4" s="1254"/>
      <c r="AG4" s="1254"/>
      <c r="AH4" s="1254"/>
      <c r="AI4" s="1254"/>
    </row>
    <row r="5" spans="1:51" s="1253" customFormat="1" ht="13.5" x14ac:dyDescent="0.15">
      <c r="A5" s="1254"/>
      <c r="B5" s="1254"/>
      <c r="C5" s="1254"/>
      <c r="D5" s="1254"/>
      <c r="E5" s="1254"/>
      <c r="F5" s="1254"/>
      <c r="G5" s="1254"/>
      <c r="H5" s="1254"/>
      <c r="I5" s="1254"/>
      <c r="J5" s="1254"/>
      <c r="K5" s="1254"/>
      <c r="L5" s="1254"/>
      <c r="M5" s="1254"/>
      <c r="N5" s="1254"/>
      <c r="O5" s="1254"/>
      <c r="P5" s="1254"/>
      <c r="Q5" s="1254"/>
      <c r="R5" s="1254"/>
      <c r="S5" s="1254"/>
      <c r="T5" s="1254"/>
      <c r="U5" s="1254"/>
      <c r="V5" s="1254"/>
      <c r="W5" s="1254"/>
      <c r="X5" s="1254"/>
      <c r="Y5" s="1254"/>
      <c r="Z5" s="1254"/>
      <c r="AA5" s="1254"/>
      <c r="AB5" s="1254"/>
      <c r="AC5" s="1254"/>
      <c r="AD5" s="1254"/>
      <c r="AE5" s="1254"/>
      <c r="AF5" s="1254"/>
      <c r="AG5" s="1254"/>
      <c r="AH5" s="1254"/>
      <c r="AI5" s="1254"/>
    </row>
    <row r="6" spans="1:51" s="1253" customFormat="1" ht="13.5" x14ac:dyDescent="0.15">
      <c r="A6" s="1254"/>
      <c r="B6" s="1254"/>
      <c r="C6" s="1254"/>
      <c r="D6" s="1254"/>
      <c r="E6" s="1254"/>
      <c r="F6" s="1254"/>
      <c r="G6" s="1254"/>
      <c r="H6" s="1254"/>
      <c r="I6" s="1254"/>
      <c r="J6" s="1254"/>
      <c r="K6" s="1254"/>
      <c r="L6" s="1254"/>
      <c r="M6" s="1254"/>
      <c r="N6" s="1254"/>
      <c r="O6" s="1254"/>
      <c r="P6" s="1254"/>
      <c r="Q6" s="1254"/>
      <c r="R6" s="1254"/>
      <c r="S6" s="1254"/>
      <c r="T6" s="1254"/>
      <c r="U6" s="1254"/>
      <c r="V6" s="1254"/>
      <c r="W6" s="1254"/>
      <c r="X6" s="1254"/>
      <c r="Y6" s="1254"/>
      <c r="Z6" s="1254"/>
      <c r="AA6" s="1254"/>
      <c r="AB6" s="1254"/>
      <c r="AC6" s="1254"/>
      <c r="AD6" s="1254"/>
      <c r="AE6" s="1254"/>
      <c r="AF6" s="1254"/>
      <c r="AG6" s="1254"/>
      <c r="AH6" s="1254"/>
      <c r="AI6" s="1254"/>
    </row>
    <row r="7" spans="1:51" s="1253" customFormat="1" ht="13.5" x14ac:dyDescent="0.15">
      <c r="A7" s="1254"/>
      <c r="B7" s="1254"/>
      <c r="C7" s="1254"/>
      <c r="D7" s="1254"/>
      <c r="E7" s="1254"/>
      <c r="F7" s="1254"/>
      <c r="G7" s="1254"/>
      <c r="H7" s="1254"/>
      <c r="I7" s="1254"/>
      <c r="J7" s="1254"/>
      <c r="K7" s="1254"/>
      <c r="L7" s="1254"/>
      <c r="M7" s="1254"/>
      <c r="N7" s="1254"/>
      <c r="O7" s="1254"/>
      <c r="P7" s="1254"/>
      <c r="Q7" s="1254"/>
      <c r="R7" s="1254"/>
      <c r="S7" s="1254"/>
      <c r="T7" s="1254"/>
      <c r="U7" s="1254"/>
      <c r="V7" s="1254"/>
      <c r="W7" s="1254"/>
      <c r="X7" s="1254"/>
      <c r="Y7" s="1254"/>
      <c r="Z7" s="1254"/>
      <c r="AA7" s="1254"/>
      <c r="AB7" s="1254"/>
      <c r="AC7" s="1254"/>
      <c r="AD7" s="1254"/>
      <c r="AE7" s="1254"/>
      <c r="AF7" s="1254"/>
      <c r="AG7" s="1254"/>
      <c r="AH7" s="1254"/>
      <c r="AI7" s="1254"/>
    </row>
    <row r="8" spans="1:51" s="1253" customFormat="1" ht="13.5" x14ac:dyDescent="0.15">
      <c r="A8" s="1254"/>
      <c r="B8" s="1254"/>
      <c r="C8" s="1254"/>
      <c r="D8" s="1254"/>
      <c r="E8" s="1254"/>
      <c r="F8" s="1254"/>
      <c r="G8" s="1254"/>
      <c r="H8" s="1254"/>
      <c r="I8" s="1254"/>
      <c r="J8" s="1254"/>
      <c r="K8" s="1254"/>
      <c r="L8" s="1254"/>
      <c r="M8" s="1254"/>
      <c r="N8" s="1254"/>
      <c r="O8" s="1254"/>
      <c r="P8" s="1254"/>
      <c r="Q8" s="1254"/>
      <c r="R8" s="1254"/>
      <c r="S8" s="1254"/>
      <c r="T8" s="1254"/>
      <c r="U8" s="1254"/>
      <c r="V8" s="1254"/>
      <c r="W8" s="1254"/>
      <c r="X8" s="1254"/>
      <c r="Y8" s="1254"/>
      <c r="Z8" s="1254"/>
      <c r="AA8" s="1254"/>
      <c r="AB8" s="1254"/>
      <c r="AC8" s="1254"/>
      <c r="AD8" s="1254"/>
      <c r="AE8" s="1254"/>
      <c r="AF8" s="1254"/>
      <c r="AG8" s="1254"/>
      <c r="AH8" s="1254"/>
      <c r="AI8" s="1254"/>
    </row>
    <row r="9" spans="1:51" s="1253" customFormat="1" ht="13.5" x14ac:dyDescent="0.15">
      <c r="A9" s="1254"/>
      <c r="B9" s="1254"/>
      <c r="C9" s="1254"/>
      <c r="D9" s="1254"/>
      <c r="E9" s="1254"/>
      <c r="F9" s="1254"/>
      <c r="G9" s="1254"/>
      <c r="H9" s="1254"/>
      <c r="I9" s="1254"/>
      <c r="J9" s="1254"/>
      <c r="K9" s="1254"/>
      <c r="L9" s="1254"/>
      <c r="M9" s="1254"/>
      <c r="N9" s="1254"/>
      <c r="O9" s="1254"/>
      <c r="P9" s="1254"/>
      <c r="Q9" s="1254"/>
      <c r="R9" s="1254"/>
      <c r="S9" s="1254"/>
      <c r="T9" s="1254"/>
      <c r="U9" s="1254"/>
      <c r="V9" s="1254"/>
      <c r="W9" s="1254"/>
      <c r="X9" s="1254"/>
      <c r="Y9" s="1254"/>
      <c r="Z9" s="1254"/>
      <c r="AA9" s="1254"/>
      <c r="AB9" s="1254"/>
      <c r="AC9" s="1254"/>
      <c r="AD9" s="1254"/>
      <c r="AE9" s="1254"/>
      <c r="AF9" s="1254"/>
      <c r="AG9" s="1254"/>
      <c r="AH9" s="1254"/>
      <c r="AI9" s="1254"/>
    </row>
    <row r="10" spans="1:51" s="1253" customFormat="1" ht="13.5" x14ac:dyDescent="0.15">
      <c r="A10" s="1254"/>
      <c r="B10" s="1254"/>
      <c r="C10" s="1254"/>
      <c r="D10" s="1254"/>
      <c r="E10" s="1254"/>
      <c r="F10" s="1254"/>
      <c r="G10" s="1254"/>
      <c r="H10" s="1254"/>
      <c r="I10" s="1254"/>
      <c r="J10" s="1254"/>
      <c r="K10" s="1254"/>
      <c r="L10" s="1254"/>
      <c r="M10" s="1254"/>
      <c r="N10" s="1254"/>
      <c r="O10" s="1254"/>
      <c r="P10" s="1254"/>
      <c r="Q10" s="1254"/>
      <c r="R10" s="1254"/>
      <c r="S10" s="1254"/>
      <c r="T10" s="1254"/>
      <c r="U10" s="1254"/>
      <c r="V10" s="1254"/>
      <c r="W10" s="1254"/>
      <c r="X10" s="1254"/>
      <c r="Y10" s="1254"/>
      <c r="Z10" s="1254"/>
      <c r="AA10" s="1254"/>
      <c r="AB10" s="1254"/>
      <c r="AC10" s="1254"/>
      <c r="AD10" s="1254"/>
      <c r="AE10" s="1254"/>
      <c r="AF10" s="1254"/>
      <c r="AG10" s="1254"/>
      <c r="AH10" s="1254"/>
      <c r="AI10" s="1254"/>
      <c r="AY10" s="1253" t="s">
        <v>563</v>
      </c>
    </row>
    <row r="11" spans="1:51" s="1253" customFormat="1" ht="13.5" x14ac:dyDescent="0.15">
      <c r="A11" s="1254"/>
      <c r="B11" s="1254"/>
      <c r="C11" s="1254"/>
      <c r="D11" s="1254"/>
      <c r="E11" s="1254"/>
      <c r="F11" s="1254"/>
      <c r="G11" s="1254"/>
      <c r="H11" s="1254"/>
      <c r="I11" s="1254"/>
      <c r="J11" s="1254"/>
      <c r="K11" s="1254"/>
      <c r="L11" s="1254"/>
      <c r="M11" s="1254"/>
      <c r="N11" s="1254"/>
      <c r="O11" s="1254"/>
      <c r="P11" s="1254"/>
      <c r="Q11" s="1254"/>
      <c r="R11" s="1254"/>
      <c r="S11" s="1254"/>
      <c r="T11" s="1254"/>
      <c r="U11" s="1254"/>
      <c r="V11" s="1254"/>
      <c r="W11" s="1254"/>
      <c r="X11" s="1254"/>
      <c r="Y11" s="1254"/>
      <c r="Z11" s="1254"/>
      <c r="AA11" s="1254"/>
      <c r="AB11" s="1254"/>
      <c r="AC11" s="1254"/>
      <c r="AD11" s="1254"/>
      <c r="AE11" s="1254"/>
      <c r="AF11" s="1254"/>
      <c r="AG11" s="1254"/>
      <c r="AH11" s="1254"/>
      <c r="AI11" s="1254"/>
    </row>
    <row r="12" spans="1:51" s="1253" customFormat="1" ht="13.5" x14ac:dyDescent="0.15">
      <c r="A12" s="1254"/>
      <c r="B12" s="1254"/>
      <c r="C12" s="1254"/>
      <c r="D12" s="1254"/>
      <c r="E12" s="1254"/>
      <c r="F12" s="1254"/>
      <c r="G12" s="1254"/>
      <c r="H12" s="1254"/>
      <c r="I12" s="1254"/>
      <c r="J12" s="1254"/>
      <c r="K12" s="1254"/>
      <c r="L12" s="1254"/>
      <c r="M12" s="1254"/>
      <c r="N12" s="1254"/>
      <c r="O12" s="1254"/>
      <c r="P12" s="1254"/>
      <c r="Q12" s="1254"/>
      <c r="R12" s="1254"/>
      <c r="S12" s="1254"/>
      <c r="T12" s="1254"/>
      <c r="U12" s="1254"/>
      <c r="V12" s="1254"/>
      <c r="W12" s="1254"/>
      <c r="X12" s="1254"/>
      <c r="Y12" s="1254"/>
      <c r="Z12" s="1254"/>
      <c r="AA12" s="1254"/>
      <c r="AB12" s="1254"/>
      <c r="AC12" s="1254"/>
      <c r="AD12" s="1254"/>
      <c r="AE12" s="1254"/>
      <c r="AF12" s="1254"/>
      <c r="AG12" s="1254"/>
      <c r="AH12" s="1254"/>
      <c r="AI12" s="1254"/>
      <c r="AY12" s="1253" t="s">
        <v>563</v>
      </c>
    </row>
    <row r="13" spans="1:51" s="1253" customFormat="1" ht="13.5" x14ac:dyDescent="0.15">
      <c r="A13" s="1254"/>
      <c r="B13" s="1254"/>
      <c r="C13" s="1254"/>
      <c r="D13" s="1254"/>
      <c r="E13" s="1254"/>
      <c r="F13" s="1254"/>
      <c r="G13" s="1254"/>
      <c r="H13" s="1254"/>
      <c r="I13" s="1254"/>
      <c r="J13" s="1254"/>
      <c r="K13" s="1254"/>
      <c r="L13" s="1254"/>
      <c r="M13" s="1254"/>
      <c r="N13" s="1254"/>
      <c r="O13" s="1254"/>
      <c r="P13" s="1254"/>
      <c r="Q13" s="1254"/>
      <c r="R13" s="1254"/>
      <c r="S13" s="1254"/>
      <c r="T13" s="1254"/>
      <c r="U13" s="1254"/>
      <c r="V13" s="1254"/>
      <c r="W13" s="1254"/>
      <c r="X13" s="1254"/>
      <c r="Y13" s="1254"/>
      <c r="Z13" s="1254"/>
      <c r="AA13" s="1254"/>
      <c r="AB13" s="1254"/>
      <c r="AC13" s="1254"/>
      <c r="AD13" s="1254"/>
      <c r="AE13" s="1254"/>
      <c r="AF13" s="1254"/>
      <c r="AG13" s="1254"/>
      <c r="AH13" s="1254"/>
      <c r="AI13" s="1254"/>
    </row>
    <row r="14" spans="1:51" s="1253" customFormat="1" ht="14.25" customHeight="1" x14ac:dyDescent="0.15">
      <c r="A14" s="1254"/>
      <c r="B14" s="1254"/>
      <c r="C14" s="1254"/>
      <c r="D14" s="1254"/>
      <c r="E14" s="1254"/>
      <c r="F14" s="1254"/>
      <c r="G14" s="1254"/>
      <c r="H14" s="1254"/>
      <c r="I14" s="1254"/>
      <c r="J14" s="1254"/>
      <c r="K14" s="1254"/>
      <c r="L14" s="1254"/>
      <c r="M14" s="1254"/>
      <c r="N14" s="1254"/>
      <c r="O14" s="1254"/>
      <c r="P14" s="1254"/>
      <c r="Q14" s="1254"/>
      <c r="R14" s="1254"/>
      <c r="S14" s="1254"/>
      <c r="T14" s="1254"/>
      <c r="U14" s="1254"/>
      <c r="V14" s="1254"/>
      <c r="W14" s="1254"/>
      <c r="X14" s="1254"/>
      <c r="Y14" s="1254"/>
      <c r="Z14" s="1254"/>
      <c r="AA14" s="1254"/>
      <c r="AB14" s="1254"/>
      <c r="AC14" s="1254"/>
      <c r="AD14" s="1254"/>
      <c r="AE14" s="1254"/>
      <c r="AF14" s="1254"/>
      <c r="AG14" s="1254"/>
      <c r="AH14" s="1254"/>
      <c r="AI14" s="1254"/>
    </row>
    <row r="15" spans="1:51" s="1253" customFormat="1" ht="13.5" x14ac:dyDescent="0.15">
      <c r="A15" s="245"/>
      <c r="B15" s="1254"/>
      <c r="C15" s="1254"/>
      <c r="D15" s="1254"/>
      <c r="E15" s="1254"/>
      <c r="F15" s="1254"/>
      <c r="G15" s="1254"/>
      <c r="H15" s="1254"/>
      <c r="I15" s="1254"/>
      <c r="J15" s="1254"/>
      <c r="K15" s="1254"/>
      <c r="L15" s="1254"/>
      <c r="M15" s="1254"/>
      <c r="N15" s="1254"/>
      <c r="O15" s="1254"/>
      <c r="P15" s="1254"/>
      <c r="Q15" s="1254"/>
      <c r="R15" s="1254"/>
      <c r="S15" s="1254"/>
      <c r="T15" s="1254"/>
      <c r="U15" s="1254"/>
      <c r="V15" s="1254"/>
      <c r="W15" s="1254"/>
      <c r="X15" s="1254"/>
      <c r="Y15" s="1254"/>
      <c r="Z15" s="1254"/>
      <c r="AA15" s="1254"/>
      <c r="AB15" s="1254"/>
      <c r="AC15" s="1254"/>
      <c r="AD15" s="1254"/>
      <c r="AE15" s="1254"/>
      <c r="AF15" s="1254"/>
      <c r="AG15" s="1254"/>
      <c r="AH15" s="1254"/>
      <c r="AI15" s="1254"/>
    </row>
    <row r="16" spans="1:51" s="1253" customFormat="1" ht="13.5" x14ac:dyDescent="0.15">
      <c r="A16" s="245"/>
      <c r="B16" s="1254"/>
      <c r="C16" s="1254"/>
      <c r="D16" s="1254"/>
      <c r="E16" s="1254"/>
      <c r="F16" s="1254"/>
      <c r="G16" s="1254"/>
      <c r="H16" s="1254"/>
      <c r="I16" s="1254"/>
      <c r="J16" s="1254"/>
      <c r="K16" s="1254"/>
      <c r="L16" s="1254"/>
      <c r="M16" s="1254"/>
      <c r="N16" s="1254"/>
      <c r="O16" s="1254"/>
      <c r="P16" s="1254"/>
      <c r="Q16" s="1254"/>
      <c r="R16" s="1254"/>
      <c r="S16" s="1254"/>
      <c r="T16" s="1254"/>
      <c r="U16" s="1254"/>
      <c r="V16" s="1254"/>
      <c r="W16" s="1254"/>
      <c r="X16" s="1254"/>
      <c r="Y16" s="1254"/>
      <c r="Z16" s="1254"/>
      <c r="AA16" s="1254"/>
      <c r="AB16" s="1254"/>
      <c r="AC16" s="1254"/>
      <c r="AD16" s="1254"/>
      <c r="AE16" s="1254"/>
      <c r="AF16" s="1254"/>
      <c r="AG16" s="1254"/>
      <c r="AH16" s="1254"/>
      <c r="AI16" s="1254"/>
    </row>
    <row r="17" spans="1:259" s="1253" customFormat="1" ht="13.5" x14ac:dyDescent="0.15">
      <c r="A17" s="245"/>
      <c r="B17" s="1254"/>
      <c r="C17" s="1254"/>
      <c r="D17" s="1254"/>
      <c r="E17" s="1254"/>
      <c r="F17" s="1254"/>
      <c r="G17" s="1254"/>
      <c r="H17" s="1254"/>
      <c r="I17" s="1254"/>
      <c r="J17" s="1254"/>
      <c r="K17" s="1254"/>
      <c r="L17" s="1254"/>
      <c r="M17" s="1254"/>
      <c r="N17" s="1254"/>
      <c r="O17" s="1254"/>
      <c r="P17" s="1254"/>
      <c r="Q17" s="1254"/>
      <c r="R17" s="1254"/>
      <c r="S17" s="1254"/>
      <c r="T17" s="1254"/>
      <c r="U17" s="1254"/>
      <c r="V17" s="1254"/>
      <c r="W17" s="1254"/>
      <c r="X17" s="1254"/>
      <c r="Y17" s="1254"/>
      <c r="Z17" s="1254"/>
      <c r="AA17" s="1254"/>
      <c r="AB17" s="1254"/>
      <c r="AC17" s="1254"/>
      <c r="AD17" s="1254"/>
      <c r="AE17" s="1254"/>
      <c r="AF17" s="1254"/>
      <c r="AG17" s="1254"/>
      <c r="AH17" s="1254"/>
      <c r="AI17" s="1254"/>
    </row>
    <row r="18" spans="1:259" s="1253" customFormat="1" ht="13.5" x14ac:dyDescent="0.15">
      <c r="A18" s="245"/>
      <c r="B18" s="1254"/>
      <c r="C18" s="1254"/>
      <c r="D18" s="1254"/>
      <c r="E18" s="1254"/>
      <c r="F18" s="1254"/>
      <c r="G18" s="1254"/>
      <c r="H18" s="1254"/>
      <c r="I18" s="1254"/>
      <c r="J18" s="1254"/>
      <c r="K18" s="1254"/>
      <c r="L18" s="1254"/>
      <c r="M18" s="1254"/>
      <c r="N18" s="1254"/>
      <c r="O18" s="1254"/>
      <c r="P18" s="1254"/>
      <c r="Q18" s="1254"/>
      <c r="R18" s="1254"/>
      <c r="S18" s="1254"/>
      <c r="T18" s="1254"/>
      <c r="U18" s="1254"/>
      <c r="V18" s="1254"/>
      <c r="W18" s="1254"/>
      <c r="X18" s="1254"/>
      <c r="Y18" s="1254"/>
      <c r="Z18" s="1254"/>
      <c r="AA18" s="1254"/>
      <c r="AB18" s="1254"/>
      <c r="AC18" s="1254"/>
      <c r="AD18" s="1254"/>
      <c r="AE18" s="1254"/>
      <c r="AF18" s="1254"/>
      <c r="AG18" s="1254"/>
      <c r="AH18" s="1254"/>
      <c r="AI18" s="1254"/>
    </row>
    <row r="19" spans="1:259" ht="13.5" x14ac:dyDescent="0.15">
      <c r="P19" s="246"/>
      <c r="Q19" s="246"/>
    </row>
    <row r="20" spans="1:259" ht="13.5" x14ac:dyDescent="0.15">
      <c r="P20" s="246"/>
      <c r="Q20" s="246"/>
    </row>
    <row r="21" spans="1:259" ht="17.25" x14ac:dyDescent="0.15">
      <c r="B21" s="1252"/>
      <c r="C21" s="248"/>
      <c r="D21" s="248"/>
      <c r="E21" s="248"/>
      <c r="F21" s="248"/>
      <c r="G21" s="248"/>
      <c r="H21" s="248"/>
      <c r="I21" s="248"/>
      <c r="J21" s="248"/>
      <c r="K21" s="248"/>
      <c r="L21" s="248"/>
      <c r="M21" s="248"/>
      <c r="N21" s="1251"/>
      <c r="O21" s="248"/>
      <c r="P21" s="249"/>
      <c r="Q21" s="246"/>
      <c r="IY21" s="1250"/>
    </row>
    <row r="22" spans="1:259" ht="17.25" x14ac:dyDescent="0.15">
      <c r="B22" s="250"/>
      <c r="IY22" s="1249"/>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1237"/>
      <c r="C40" s="246"/>
      <c r="D40" s="246"/>
      <c r="E40" s="246"/>
      <c r="F40" s="246"/>
      <c r="G40" s="246"/>
      <c r="H40" s="246"/>
      <c r="I40" s="246"/>
      <c r="J40" s="246"/>
      <c r="K40" s="246"/>
      <c r="L40" s="246"/>
      <c r="M40" s="246"/>
      <c r="N40" s="246"/>
      <c r="O40" s="246"/>
      <c r="P40" s="1237"/>
      <c r="Q40" s="246"/>
    </row>
    <row r="41" spans="2:17" ht="17.25" x14ac:dyDescent="0.15">
      <c r="B41" s="247" t="s">
        <v>562</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1236" t="s">
        <v>557</v>
      </c>
      <c r="I42" s="1235"/>
      <c r="J42" s="1235"/>
      <c r="K42" s="1235"/>
      <c r="L42" s="246"/>
      <c r="M42" s="246"/>
      <c r="N42" s="246"/>
      <c r="O42" s="246"/>
    </row>
    <row r="43" spans="2:17" ht="13.5" x14ac:dyDescent="0.15">
      <c r="B43" s="250"/>
      <c r="C43" s="246"/>
      <c r="D43" s="246"/>
      <c r="E43" s="246"/>
      <c r="F43" s="246"/>
      <c r="G43" s="1234"/>
      <c r="H43" s="1233"/>
      <c r="I43" s="1233"/>
      <c r="J43" s="1233"/>
      <c r="K43" s="1233"/>
      <c r="L43" s="1233"/>
      <c r="M43" s="1233"/>
      <c r="N43" s="1233"/>
      <c r="O43" s="1232"/>
    </row>
    <row r="44" spans="2:17" ht="13.5" x14ac:dyDescent="0.15">
      <c r="B44" s="250"/>
      <c r="C44" s="246"/>
      <c r="D44" s="246"/>
      <c r="E44" s="246"/>
      <c r="F44" s="246"/>
      <c r="G44" s="1231"/>
      <c r="H44" s="1230"/>
      <c r="I44" s="1230"/>
      <c r="J44" s="1230"/>
      <c r="K44" s="1230"/>
      <c r="L44" s="1230"/>
      <c r="M44" s="1230"/>
      <c r="N44" s="1230"/>
      <c r="O44" s="1229"/>
    </row>
    <row r="45" spans="2:17" ht="13.5" x14ac:dyDescent="0.15">
      <c r="B45" s="250"/>
      <c r="C45" s="246"/>
      <c r="D45" s="246"/>
      <c r="E45" s="246"/>
      <c r="F45" s="246"/>
      <c r="G45" s="1231"/>
      <c r="H45" s="1230"/>
      <c r="I45" s="1230"/>
      <c r="J45" s="1230"/>
      <c r="K45" s="1230"/>
      <c r="L45" s="1230"/>
      <c r="M45" s="1230"/>
      <c r="N45" s="1230"/>
      <c r="O45" s="1229"/>
    </row>
    <row r="46" spans="2:17" ht="13.5" x14ac:dyDescent="0.15">
      <c r="B46" s="250"/>
      <c r="C46" s="246"/>
      <c r="D46" s="246"/>
      <c r="E46" s="246"/>
      <c r="F46" s="246"/>
      <c r="G46" s="1231"/>
      <c r="H46" s="1230"/>
      <c r="I46" s="1230"/>
      <c r="J46" s="1230"/>
      <c r="K46" s="1230"/>
      <c r="L46" s="1230"/>
      <c r="M46" s="1230"/>
      <c r="N46" s="1230"/>
      <c r="O46" s="1229"/>
    </row>
    <row r="47" spans="2:17" ht="13.5" x14ac:dyDescent="0.15">
      <c r="B47" s="250"/>
      <c r="C47" s="246"/>
      <c r="D47" s="246"/>
      <c r="E47" s="246"/>
      <c r="F47" s="246"/>
      <c r="G47" s="1228"/>
      <c r="H47" s="1227"/>
      <c r="I47" s="1227"/>
      <c r="J47" s="1227"/>
      <c r="K47" s="1227"/>
      <c r="L47" s="1227"/>
      <c r="M47" s="1227"/>
      <c r="N47" s="1227"/>
      <c r="O47" s="1226"/>
    </row>
    <row r="48" spans="2:17" ht="13.5" x14ac:dyDescent="0.15">
      <c r="B48" s="250"/>
      <c r="C48" s="246"/>
      <c r="D48" s="246"/>
      <c r="E48" s="246"/>
      <c r="F48" s="246"/>
      <c r="G48" s="246"/>
      <c r="H48" s="1248"/>
      <c r="I48" s="1248"/>
      <c r="J48" s="1248"/>
    </row>
    <row r="49" spans="1:17" ht="13.5" x14ac:dyDescent="0.15">
      <c r="B49" s="250"/>
      <c r="C49" s="246"/>
      <c r="D49" s="246"/>
      <c r="E49" s="246"/>
      <c r="F49" s="246"/>
      <c r="G49" s="245" t="s">
        <v>561</v>
      </c>
    </row>
    <row r="50" spans="1:17" ht="13.5" x14ac:dyDescent="0.15">
      <c r="B50" s="250"/>
      <c r="C50" s="246"/>
      <c r="D50" s="246"/>
      <c r="E50" s="246"/>
      <c r="F50" s="246"/>
      <c r="G50" s="1219"/>
      <c r="H50" s="1218"/>
      <c r="I50" s="1218"/>
      <c r="J50" s="1217"/>
      <c r="K50" s="1216" t="s">
        <v>521</v>
      </c>
      <c r="L50" s="1216" t="s">
        <v>522</v>
      </c>
      <c r="M50" s="1216" t="s">
        <v>523</v>
      </c>
      <c r="N50" s="1216" t="s">
        <v>524</v>
      </c>
      <c r="O50" s="1216" t="s">
        <v>525</v>
      </c>
    </row>
    <row r="51" spans="1:17" ht="13.5" x14ac:dyDescent="0.15">
      <c r="B51" s="250"/>
      <c r="C51" s="246"/>
      <c r="D51" s="246"/>
      <c r="E51" s="246"/>
      <c r="F51" s="246"/>
      <c r="G51" s="1215" t="s">
        <v>554</v>
      </c>
      <c r="H51" s="1214"/>
      <c r="I51" s="1213" t="s">
        <v>552</v>
      </c>
      <c r="J51" s="1213"/>
      <c r="K51" s="1247"/>
      <c r="L51" s="1247"/>
      <c r="M51" s="1247"/>
      <c r="N51" s="1247"/>
      <c r="O51" s="1247"/>
    </row>
    <row r="52" spans="1:17" ht="13.5" x14ac:dyDescent="0.15">
      <c r="B52" s="250"/>
      <c r="C52" s="246"/>
      <c r="D52" s="246"/>
      <c r="E52" s="246"/>
      <c r="F52" s="246"/>
      <c r="G52" s="1211"/>
      <c r="H52" s="1210"/>
      <c r="I52" s="1212"/>
      <c r="J52" s="1212"/>
      <c r="K52" s="1201"/>
      <c r="L52" s="1201"/>
      <c r="M52" s="1201"/>
      <c r="N52" s="1201"/>
      <c r="O52" s="1201"/>
    </row>
    <row r="53" spans="1:17" ht="13.5" x14ac:dyDescent="0.15">
      <c r="A53" s="1238"/>
      <c r="B53" s="250"/>
      <c r="C53" s="246"/>
      <c r="D53" s="246"/>
      <c r="E53" s="246"/>
      <c r="F53" s="246"/>
      <c r="G53" s="1211"/>
      <c r="H53" s="1210"/>
      <c r="I53" s="1203" t="s">
        <v>560</v>
      </c>
      <c r="J53" s="1203"/>
      <c r="K53" s="1246"/>
      <c r="L53" s="1246"/>
      <c r="M53" s="1246"/>
      <c r="N53" s="1246"/>
      <c r="O53" s="1246"/>
    </row>
    <row r="54" spans="1:17" ht="13.5" x14ac:dyDescent="0.15">
      <c r="A54" s="1238"/>
      <c r="B54" s="250"/>
      <c r="C54" s="246"/>
      <c r="D54" s="246"/>
      <c r="E54" s="246"/>
      <c r="F54" s="246"/>
      <c r="G54" s="1208"/>
      <c r="H54" s="1207"/>
      <c r="I54" s="1203"/>
      <c r="J54" s="1203"/>
      <c r="K54" s="1206"/>
      <c r="L54" s="1206"/>
      <c r="M54" s="1206"/>
      <c r="N54" s="1206"/>
      <c r="O54" s="1206"/>
    </row>
    <row r="55" spans="1:17" ht="13.5" x14ac:dyDescent="0.15">
      <c r="A55" s="1238"/>
      <c r="B55" s="250"/>
      <c r="C55" s="246"/>
      <c r="D55" s="246"/>
      <c r="E55" s="246"/>
      <c r="F55" s="246"/>
      <c r="G55" s="1205" t="s">
        <v>553</v>
      </c>
      <c r="H55" s="1204"/>
      <c r="I55" s="1203" t="s">
        <v>552</v>
      </c>
      <c r="J55" s="1203"/>
      <c r="K55" s="1247"/>
      <c r="L55" s="1247"/>
      <c r="M55" s="1247"/>
      <c r="N55" s="1247"/>
      <c r="O55" s="1247"/>
    </row>
    <row r="56" spans="1:17" ht="13.5" x14ac:dyDescent="0.15">
      <c r="A56" s="1238"/>
      <c r="B56" s="250"/>
      <c r="C56" s="246"/>
      <c r="D56" s="246"/>
      <c r="E56" s="246"/>
      <c r="F56" s="246"/>
      <c r="G56" s="1200"/>
      <c r="H56" s="1199"/>
      <c r="I56" s="1203"/>
      <c r="J56" s="1203"/>
      <c r="K56" s="1201"/>
      <c r="L56" s="1201"/>
      <c r="M56" s="1201"/>
      <c r="N56" s="1201"/>
      <c r="O56" s="1201"/>
    </row>
    <row r="57" spans="1:17" s="1238" customFormat="1" ht="13.5" x14ac:dyDescent="0.15">
      <c r="B57" s="1239"/>
      <c r="C57" s="1235"/>
      <c r="D57" s="1235"/>
      <c r="E57" s="1235"/>
      <c r="F57" s="1235"/>
      <c r="G57" s="1200"/>
      <c r="H57" s="1199"/>
      <c r="I57" s="1195" t="s">
        <v>559</v>
      </c>
      <c r="J57" s="1195"/>
      <c r="K57" s="1246"/>
      <c r="L57" s="1246"/>
      <c r="M57" s="1246"/>
      <c r="N57" s="1246"/>
      <c r="O57" s="1246"/>
      <c r="P57" s="1244"/>
      <c r="Q57" s="1239"/>
    </row>
    <row r="58" spans="1:17" s="1238" customFormat="1" ht="13.5" x14ac:dyDescent="0.15">
      <c r="A58" s="245"/>
      <c r="B58" s="1239"/>
      <c r="C58" s="1235"/>
      <c r="D58" s="1235"/>
      <c r="E58" s="1235"/>
      <c r="F58" s="1235"/>
      <c r="G58" s="1197"/>
      <c r="H58" s="1196"/>
      <c r="I58" s="1195"/>
      <c r="J58" s="1195"/>
      <c r="K58" s="1206"/>
      <c r="L58" s="1206"/>
      <c r="M58" s="1206"/>
      <c r="N58" s="1206"/>
      <c r="O58" s="1206"/>
      <c r="P58" s="1244"/>
      <c r="Q58" s="1239"/>
    </row>
    <row r="59" spans="1:17" s="1238" customFormat="1" ht="13.5" x14ac:dyDescent="0.15">
      <c r="A59" s="245"/>
      <c r="B59" s="1239"/>
      <c r="C59" s="1235"/>
      <c r="D59" s="1235"/>
      <c r="E59" s="1235"/>
      <c r="F59" s="1235"/>
      <c r="G59" s="1235"/>
      <c r="H59" s="1235"/>
      <c r="I59" s="1235"/>
      <c r="J59" s="1235"/>
      <c r="K59" s="1245"/>
      <c r="L59" s="1245"/>
      <c r="M59" s="1245"/>
      <c r="N59" s="1245"/>
      <c r="O59" s="1245"/>
      <c r="P59" s="1244"/>
      <c r="Q59" s="1239"/>
    </row>
    <row r="60" spans="1:17" s="1238" customFormat="1" ht="13.5" x14ac:dyDescent="0.15">
      <c r="A60" s="245"/>
      <c r="B60" s="1239"/>
      <c r="C60" s="1235"/>
      <c r="D60" s="1235"/>
      <c r="E60" s="1235"/>
      <c r="F60" s="1235"/>
      <c r="G60" s="1235"/>
      <c r="H60" s="1235"/>
      <c r="I60" s="1235"/>
      <c r="J60" s="1235"/>
      <c r="K60" s="1245"/>
      <c r="L60" s="1245"/>
      <c r="M60" s="1245"/>
      <c r="N60" s="1245"/>
      <c r="O60" s="1245"/>
      <c r="P60" s="1244"/>
      <c r="Q60" s="1239"/>
    </row>
    <row r="61" spans="1:17" s="1238" customFormat="1" ht="13.5" x14ac:dyDescent="0.15">
      <c r="A61" s="245"/>
      <c r="B61" s="1243"/>
      <c r="C61" s="1242"/>
      <c r="D61" s="1242"/>
      <c r="E61" s="1242"/>
      <c r="F61" s="1242"/>
      <c r="G61" s="1242"/>
      <c r="H61" s="1242"/>
      <c r="I61" s="1242"/>
      <c r="J61" s="1242"/>
      <c r="K61" s="1242"/>
      <c r="L61" s="1242"/>
      <c r="M61" s="1241"/>
      <c r="N61" s="1241"/>
      <c r="O61" s="1241"/>
      <c r="P61" s="1240"/>
      <c r="Q61" s="1239"/>
    </row>
    <row r="62" spans="1:17" ht="13.5" x14ac:dyDescent="0.15">
      <c r="B62" s="1237"/>
      <c r="C62" s="1237"/>
      <c r="D62" s="1237"/>
      <c r="E62" s="1237"/>
      <c r="F62" s="1237"/>
      <c r="G62" s="1237"/>
      <c r="H62" s="1237"/>
      <c r="I62" s="1237"/>
      <c r="J62" s="1237"/>
      <c r="K62" s="1237"/>
      <c r="L62" s="1237"/>
      <c r="M62" s="1237"/>
      <c r="N62" s="1237"/>
      <c r="O62" s="1237"/>
      <c r="P62" s="1237"/>
      <c r="Q62" s="246"/>
    </row>
    <row r="63" spans="1:17" ht="17.25" x14ac:dyDescent="0.15">
      <c r="B63" s="309" t="s">
        <v>558</v>
      </c>
      <c r="C63" s="246"/>
      <c r="D63" s="246"/>
      <c r="E63" s="246"/>
      <c r="F63" s="246"/>
      <c r="G63" s="246"/>
      <c r="H63" s="246"/>
      <c r="I63" s="246"/>
      <c r="J63" s="246"/>
      <c r="K63" s="246"/>
      <c r="L63" s="246"/>
      <c r="M63" s="246"/>
      <c r="N63" s="246"/>
      <c r="O63" s="246"/>
    </row>
    <row r="64" spans="1:17" ht="13.5" x14ac:dyDescent="0.15">
      <c r="B64" s="250"/>
      <c r="C64" s="246"/>
      <c r="D64" s="246"/>
      <c r="E64" s="246"/>
      <c r="F64" s="246"/>
      <c r="G64" s="1236" t="s">
        <v>557</v>
      </c>
      <c r="I64" s="1235"/>
      <c r="J64" s="1235"/>
      <c r="K64" s="1235"/>
      <c r="L64" s="246"/>
      <c r="M64" s="246"/>
      <c r="N64" s="246"/>
      <c r="O64" s="246"/>
    </row>
    <row r="65" spans="2:30" ht="13.5" x14ac:dyDescent="0.15">
      <c r="B65" s="250"/>
      <c r="C65" s="246"/>
      <c r="D65" s="246"/>
      <c r="E65" s="246"/>
      <c r="F65" s="246"/>
      <c r="G65" s="1234" t="s">
        <v>556</v>
      </c>
      <c r="H65" s="1233"/>
      <c r="I65" s="1233"/>
      <c r="J65" s="1233"/>
      <c r="K65" s="1233"/>
      <c r="L65" s="1233"/>
      <c r="M65" s="1233"/>
      <c r="N65" s="1233"/>
      <c r="O65" s="1232"/>
    </row>
    <row r="66" spans="2:30" ht="13.5" x14ac:dyDescent="0.15">
      <c r="B66" s="250"/>
      <c r="C66" s="246"/>
      <c r="D66" s="246"/>
      <c r="E66" s="246"/>
      <c r="F66" s="246"/>
      <c r="G66" s="1231"/>
      <c r="H66" s="1230"/>
      <c r="I66" s="1230"/>
      <c r="J66" s="1230"/>
      <c r="K66" s="1230"/>
      <c r="L66" s="1230"/>
      <c r="M66" s="1230"/>
      <c r="N66" s="1230"/>
      <c r="O66" s="1229"/>
    </row>
    <row r="67" spans="2:30" ht="13.5" x14ac:dyDescent="0.15">
      <c r="B67" s="250"/>
      <c r="C67" s="246"/>
      <c r="D67" s="246"/>
      <c r="E67" s="246"/>
      <c r="F67" s="246"/>
      <c r="G67" s="1231"/>
      <c r="H67" s="1230"/>
      <c r="I67" s="1230"/>
      <c r="J67" s="1230"/>
      <c r="K67" s="1230"/>
      <c r="L67" s="1230"/>
      <c r="M67" s="1230"/>
      <c r="N67" s="1230"/>
      <c r="O67" s="1229"/>
    </row>
    <row r="68" spans="2:30" ht="13.5" x14ac:dyDescent="0.15">
      <c r="B68" s="250"/>
      <c r="C68" s="246"/>
      <c r="D68" s="246"/>
      <c r="E68" s="246"/>
      <c r="F68" s="246"/>
      <c r="G68" s="1231"/>
      <c r="H68" s="1230"/>
      <c r="I68" s="1230"/>
      <c r="J68" s="1230"/>
      <c r="K68" s="1230"/>
      <c r="L68" s="1230"/>
      <c r="M68" s="1230"/>
      <c r="N68" s="1230"/>
      <c r="O68" s="1229"/>
    </row>
    <row r="69" spans="2:30" ht="13.5" x14ac:dyDescent="0.15">
      <c r="B69" s="250"/>
      <c r="C69" s="246"/>
      <c r="D69" s="246"/>
      <c r="E69" s="246"/>
      <c r="F69" s="246"/>
      <c r="G69" s="1228"/>
      <c r="H69" s="1227"/>
      <c r="I69" s="1227"/>
      <c r="J69" s="1227"/>
      <c r="K69" s="1227"/>
      <c r="L69" s="1227"/>
      <c r="M69" s="1227"/>
      <c r="N69" s="1227"/>
      <c r="O69" s="1226"/>
    </row>
    <row r="70" spans="2:30" ht="13.5" x14ac:dyDescent="0.15">
      <c r="B70" s="250"/>
      <c r="C70" s="246"/>
      <c r="D70" s="246"/>
      <c r="E70" s="246"/>
      <c r="F70" s="246"/>
      <c r="G70" s="246"/>
      <c r="H70" s="1225"/>
      <c r="I70" s="1225"/>
      <c r="J70" s="1222"/>
      <c r="K70" s="1222"/>
      <c r="L70" s="1221"/>
      <c r="M70" s="1222"/>
      <c r="N70" s="1221"/>
      <c r="O70" s="1220"/>
    </row>
    <row r="71" spans="2:30" ht="13.5" x14ac:dyDescent="0.15">
      <c r="B71" s="250"/>
      <c r="C71" s="246"/>
      <c r="D71" s="246"/>
      <c r="E71" s="246"/>
      <c r="F71" s="246"/>
      <c r="G71" s="1224" t="s">
        <v>555</v>
      </c>
      <c r="I71" s="1223"/>
      <c r="J71" s="1222"/>
      <c r="K71" s="1222"/>
      <c r="L71" s="1221"/>
      <c r="M71" s="1222"/>
      <c r="N71" s="1221"/>
      <c r="O71" s="1220"/>
    </row>
    <row r="72" spans="2:30" ht="13.5" x14ac:dyDescent="0.15">
      <c r="B72" s="250"/>
      <c r="C72" s="246"/>
      <c r="D72" s="246"/>
      <c r="E72" s="246"/>
      <c r="F72" s="246"/>
      <c r="G72" s="1219"/>
      <c r="H72" s="1218"/>
      <c r="I72" s="1218"/>
      <c r="J72" s="1217"/>
      <c r="K72" s="1216" t="s">
        <v>521</v>
      </c>
      <c r="L72" s="1216" t="s">
        <v>522</v>
      </c>
      <c r="M72" s="1216" t="s">
        <v>523</v>
      </c>
      <c r="N72" s="1216" t="s">
        <v>524</v>
      </c>
      <c r="O72" s="1216" t="s">
        <v>525</v>
      </c>
    </row>
    <row r="73" spans="2:30" ht="13.5" x14ac:dyDescent="0.15">
      <c r="B73" s="250"/>
      <c r="C73" s="246"/>
      <c r="D73" s="246"/>
      <c r="E73" s="246"/>
      <c r="F73" s="246"/>
      <c r="G73" s="1215" t="s">
        <v>554</v>
      </c>
      <c r="H73" s="1214"/>
      <c r="I73" s="1213" t="s">
        <v>552</v>
      </c>
      <c r="J73" s="1213"/>
      <c r="K73" s="1202">
        <v>107.1</v>
      </c>
      <c r="L73" s="1202">
        <v>83.4</v>
      </c>
      <c r="M73" s="1201">
        <v>84.3</v>
      </c>
      <c r="N73" s="1201">
        <v>79</v>
      </c>
      <c r="O73" s="1201">
        <v>81.8</v>
      </c>
      <c r="S73" s="245">
        <v>9.9</v>
      </c>
    </row>
    <row r="74" spans="2:30" ht="13.5" x14ac:dyDescent="0.15">
      <c r="B74" s="250"/>
      <c r="C74" s="246"/>
      <c r="D74" s="246"/>
      <c r="E74" s="246"/>
      <c r="F74" s="246"/>
      <c r="G74" s="1211"/>
      <c r="H74" s="1210"/>
      <c r="I74" s="1212"/>
      <c r="J74" s="1212"/>
      <c r="K74" s="1202"/>
      <c r="L74" s="1202"/>
      <c r="M74" s="1201"/>
      <c r="N74" s="1201"/>
      <c r="O74" s="1201"/>
    </row>
    <row r="75" spans="2:30" ht="13.5" x14ac:dyDescent="0.15">
      <c r="B75" s="250"/>
      <c r="C75" s="246"/>
      <c r="D75" s="246"/>
      <c r="E75" s="246"/>
      <c r="F75" s="246"/>
      <c r="G75" s="1211"/>
      <c r="H75" s="1210"/>
      <c r="I75" s="1203" t="s">
        <v>551</v>
      </c>
      <c r="J75" s="1203"/>
      <c r="K75" s="1209">
        <v>16</v>
      </c>
      <c r="L75" s="1209">
        <v>14.6</v>
      </c>
      <c r="M75" s="1209">
        <v>13.4</v>
      </c>
      <c r="N75" s="1209">
        <v>12.4</v>
      </c>
      <c r="O75" s="1209">
        <v>11.4</v>
      </c>
      <c r="U75" s="245">
        <v>81.2</v>
      </c>
      <c r="W75" s="245">
        <v>87.2</v>
      </c>
      <c r="Y75" s="245">
        <v>99.8</v>
      </c>
      <c r="AA75" s="245">
        <v>109.5</v>
      </c>
      <c r="AC75" s="245">
        <v>115.2</v>
      </c>
    </row>
    <row r="76" spans="2:30" ht="13.5" x14ac:dyDescent="0.15">
      <c r="B76" s="250"/>
      <c r="C76" s="246"/>
      <c r="D76" s="246"/>
      <c r="E76" s="246"/>
      <c r="F76" s="246"/>
      <c r="G76" s="1208"/>
      <c r="H76" s="1207"/>
      <c r="I76" s="1203"/>
      <c r="J76" s="1203"/>
      <c r="K76" s="1206"/>
      <c r="L76" s="1206"/>
      <c r="M76" s="1206"/>
      <c r="N76" s="1206"/>
      <c r="O76" s="1206"/>
    </row>
    <row r="77" spans="2:30" ht="13.5" x14ac:dyDescent="0.15">
      <c r="B77" s="250"/>
      <c r="C77" s="246"/>
      <c r="D77" s="246"/>
      <c r="E77" s="246"/>
      <c r="F77" s="246"/>
      <c r="G77" s="1205" t="s">
        <v>553</v>
      </c>
      <c r="H77" s="1204"/>
      <c r="I77" s="1203" t="s">
        <v>552</v>
      </c>
      <c r="J77" s="1203"/>
      <c r="K77" s="1202">
        <v>64.599999999999994</v>
      </c>
      <c r="L77" s="1202">
        <v>52.8</v>
      </c>
      <c r="M77" s="1201">
        <v>48.6</v>
      </c>
      <c r="N77" s="1201">
        <v>32.799999999999997</v>
      </c>
      <c r="O77" s="1201">
        <v>54.6</v>
      </c>
      <c r="R77" s="245">
        <v>12.3</v>
      </c>
      <c r="T77" s="245">
        <v>11.1</v>
      </c>
    </row>
    <row r="78" spans="2:30" ht="13.5" x14ac:dyDescent="0.15">
      <c r="B78" s="250"/>
      <c r="C78" s="246"/>
      <c r="D78" s="246"/>
      <c r="E78" s="246"/>
      <c r="F78" s="246"/>
      <c r="G78" s="1200"/>
      <c r="H78" s="1199"/>
      <c r="I78" s="1203"/>
      <c r="J78" s="1203"/>
      <c r="K78" s="1202"/>
      <c r="L78" s="1202"/>
      <c r="M78" s="1201"/>
      <c r="N78" s="1201"/>
      <c r="O78" s="1201"/>
    </row>
    <row r="79" spans="2:30" ht="13.5" x14ac:dyDescent="0.15">
      <c r="B79" s="250"/>
      <c r="C79" s="246"/>
      <c r="D79" s="246"/>
      <c r="E79" s="246"/>
      <c r="F79" s="246"/>
      <c r="G79" s="1200"/>
      <c r="H79" s="1199"/>
      <c r="I79" s="1198" t="s">
        <v>551</v>
      </c>
      <c r="J79" s="1195"/>
      <c r="K79" s="1194">
        <v>12.4</v>
      </c>
      <c r="L79" s="1194">
        <v>11.5</v>
      </c>
      <c r="M79" s="1194">
        <v>10.4</v>
      </c>
      <c r="N79" s="1194">
        <v>9.5</v>
      </c>
      <c r="O79" s="1194">
        <v>10</v>
      </c>
      <c r="V79" s="245">
        <v>53.5</v>
      </c>
      <c r="X79" s="245">
        <v>48.2</v>
      </c>
      <c r="Z79" s="245">
        <v>34.200000000000003</v>
      </c>
      <c r="AB79" s="245">
        <v>30.3</v>
      </c>
      <c r="AD79" s="245">
        <v>28.9</v>
      </c>
    </row>
    <row r="80" spans="2:30" ht="13.5" x14ac:dyDescent="0.15">
      <c r="B80" s="250"/>
      <c r="C80" s="246"/>
      <c r="D80" s="246"/>
      <c r="E80" s="246"/>
      <c r="F80" s="246"/>
      <c r="G80" s="1197"/>
      <c r="H80" s="1196"/>
      <c r="I80" s="1195"/>
      <c r="J80" s="1195"/>
      <c r="K80" s="1194"/>
      <c r="L80" s="1194"/>
      <c r="M80" s="1194"/>
      <c r="N80" s="1194"/>
      <c r="O80" s="1194"/>
    </row>
    <row r="81" spans="2:17" ht="13.5" x14ac:dyDescent="0.15">
      <c r="B81" s="250"/>
      <c r="C81" s="246"/>
      <c r="D81" s="246"/>
      <c r="E81" s="246"/>
      <c r="F81" s="246"/>
      <c r="G81" s="246"/>
      <c r="H81" s="246"/>
      <c r="I81" s="246"/>
      <c r="J81" s="246"/>
      <c r="K81" s="1193"/>
      <c r="L81" s="246"/>
      <c r="M81" s="246"/>
      <c r="N81" s="246"/>
      <c r="O81" s="246"/>
    </row>
    <row r="82" spans="2:17" ht="17.25" x14ac:dyDescent="0.15">
      <c r="B82" s="250"/>
      <c r="C82" s="246"/>
      <c r="D82" s="246"/>
      <c r="E82" s="246"/>
      <c r="F82" s="246"/>
      <c r="G82" s="246"/>
      <c r="H82" s="246"/>
      <c r="I82" s="246"/>
      <c r="J82" s="246"/>
      <c r="K82" s="1192"/>
      <c r="L82" s="1192"/>
      <c r="M82" s="1192"/>
      <c r="N82" s="1192"/>
      <c r="O82" s="119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1191"/>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4" zoomScale="25" zoomScaleNormal="25" zoomScaleSheetLayoutView="70" workbookViewId="0">
      <selection activeCell="P43" sqref="P4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3" zoomScale="40" zoomScaleNormal="40" zoomScaleSheetLayoutView="55" workbookViewId="0">
      <selection activeCell="P43" sqref="P4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65588</v>
      </c>
      <c r="E3" s="118"/>
      <c r="F3" s="119">
        <v>70489</v>
      </c>
      <c r="G3" s="120"/>
      <c r="H3" s="121"/>
    </row>
    <row r="4" spans="1:8" x14ac:dyDescent="0.15">
      <c r="A4" s="122"/>
      <c r="B4" s="123"/>
      <c r="C4" s="124"/>
      <c r="D4" s="125">
        <v>33335</v>
      </c>
      <c r="E4" s="126"/>
      <c r="F4" s="127">
        <v>37817</v>
      </c>
      <c r="G4" s="128"/>
      <c r="H4" s="129"/>
    </row>
    <row r="5" spans="1:8" x14ac:dyDescent="0.15">
      <c r="A5" s="110" t="s">
        <v>515</v>
      </c>
      <c r="B5" s="115"/>
      <c r="C5" s="116"/>
      <c r="D5" s="117">
        <v>81552</v>
      </c>
      <c r="E5" s="118"/>
      <c r="F5" s="119">
        <v>84389</v>
      </c>
      <c r="G5" s="120"/>
      <c r="H5" s="121"/>
    </row>
    <row r="6" spans="1:8" x14ac:dyDescent="0.15">
      <c r="A6" s="122"/>
      <c r="B6" s="123"/>
      <c r="C6" s="124"/>
      <c r="D6" s="125">
        <v>48187</v>
      </c>
      <c r="E6" s="126"/>
      <c r="F6" s="127">
        <v>44339</v>
      </c>
      <c r="G6" s="128"/>
      <c r="H6" s="129"/>
    </row>
    <row r="7" spans="1:8" x14ac:dyDescent="0.15">
      <c r="A7" s="110" t="s">
        <v>516</v>
      </c>
      <c r="B7" s="115"/>
      <c r="C7" s="116"/>
      <c r="D7" s="117">
        <v>115471</v>
      </c>
      <c r="E7" s="118"/>
      <c r="F7" s="119">
        <v>83623</v>
      </c>
      <c r="G7" s="120"/>
      <c r="H7" s="121"/>
    </row>
    <row r="8" spans="1:8" x14ac:dyDescent="0.15">
      <c r="A8" s="122"/>
      <c r="B8" s="123"/>
      <c r="C8" s="124"/>
      <c r="D8" s="125">
        <v>44801</v>
      </c>
      <c r="E8" s="126"/>
      <c r="F8" s="127">
        <v>48787</v>
      </c>
      <c r="G8" s="128"/>
      <c r="H8" s="129"/>
    </row>
    <row r="9" spans="1:8" x14ac:dyDescent="0.15">
      <c r="A9" s="110" t="s">
        <v>517</v>
      </c>
      <c r="B9" s="115"/>
      <c r="C9" s="116"/>
      <c r="D9" s="117">
        <v>131009</v>
      </c>
      <c r="E9" s="118"/>
      <c r="F9" s="119">
        <v>87974</v>
      </c>
      <c r="G9" s="120"/>
      <c r="H9" s="121"/>
    </row>
    <row r="10" spans="1:8" x14ac:dyDescent="0.15">
      <c r="A10" s="122"/>
      <c r="B10" s="123"/>
      <c r="C10" s="124"/>
      <c r="D10" s="125">
        <v>39635</v>
      </c>
      <c r="E10" s="126"/>
      <c r="F10" s="127">
        <v>48183</v>
      </c>
      <c r="G10" s="128"/>
      <c r="H10" s="129"/>
    </row>
    <row r="11" spans="1:8" x14ac:dyDescent="0.15">
      <c r="A11" s="110" t="s">
        <v>518</v>
      </c>
      <c r="B11" s="115"/>
      <c r="C11" s="116"/>
      <c r="D11" s="117">
        <v>74769</v>
      </c>
      <c r="E11" s="118"/>
      <c r="F11" s="119">
        <v>83280</v>
      </c>
      <c r="G11" s="120"/>
      <c r="H11" s="121"/>
    </row>
    <row r="12" spans="1:8" x14ac:dyDescent="0.15">
      <c r="A12" s="122"/>
      <c r="B12" s="123"/>
      <c r="C12" s="130"/>
      <c r="D12" s="125">
        <v>45645</v>
      </c>
      <c r="E12" s="126"/>
      <c r="F12" s="127">
        <v>43123</v>
      </c>
      <c r="G12" s="128"/>
      <c r="H12" s="129"/>
    </row>
    <row r="13" spans="1:8" x14ac:dyDescent="0.15">
      <c r="A13" s="110"/>
      <c r="B13" s="115"/>
      <c r="C13" s="131"/>
      <c r="D13" s="132">
        <v>93678</v>
      </c>
      <c r="E13" s="133"/>
      <c r="F13" s="134">
        <v>81951</v>
      </c>
      <c r="G13" s="135"/>
      <c r="H13" s="121"/>
    </row>
    <row r="14" spans="1:8" x14ac:dyDescent="0.15">
      <c r="A14" s="122"/>
      <c r="B14" s="123"/>
      <c r="C14" s="124"/>
      <c r="D14" s="125">
        <v>42321</v>
      </c>
      <c r="E14" s="126"/>
      <c r="F14" s="127">
        <v>44450</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1.32</v>
      </c>
      <c r="C19" s="136">
        <f>ROUND(VALUE(SUBSTITUTE(実質収支比率等に係る経年分析!G$48,"▲","-")),2)</f>
        <v>1.42</v>
      </c>
      <c r="D19" s="136">
        <f>ROUND(VALUE(SUBSTITUTE(実質収支比率等に係る経年分析!H$48,"▲","-")),2)</f>
        <v>1.36</v>
      </c>
      <c r="E19" s="136">
        <f>ROUND(VALUE(SUBSTITUTE(実質収支比率等に係る経年分析!I$48,"▲","-")),2)</f>
        <v>1.82</v>
      </c>
      <c r="F19" s="136">
        <f>ROUND(VALUE(SUBSTITUTE(実質収支比率等に係る経年分析!J$48,"▲","-")),2)</f>
        <v>2.06</v>
      </c>
    </row>
    <row r="20" spans="1:11" x14ac:dyDescent="0.15">
      <c r="A20" s="136" t="s">
        <v>43</v>
      </c>
      <c r="B20" s="136">
        <f>ROUND(VALUE(SUBSTITUTE(実質収支比率等に係る経年分析!F$47,"▲","-")),2)</f>
        <v>6.72</v>
      </c>
      <c r="C20" s="136">
        <f>ROUND(VALUE(SUBSTITUTE(実質収支比率等に係る経年分析!G$47,"▲","-")),2)</f>
        <v>7.24</v>
      </c>
      <c r="D20" s="136">
        <f>ROUND(VALUE(SUBSTITUTE(実質収支比率等に係る経年分析!H$47,"▲","-")),2)</f>
        <v>7.33</v>
      </c>
      <c r="E20" s="136">
        <f>ROUND(VALUE(SUBSTITUTE(実質収支比率等に係る経年分析!I$47,"▲","-")),2)</f>
        <v>7.51</v>
      </c>
      <c r="F20" s="136">
        <f>ROUND(VALUE(SUBSTITUTE(実質収支比率等に係る経年分析!J$47,"▲","-")),2)</f>
        <v>7.79</v>
      </c>
    </row>
    <row r="21" spans="1:11" x14ac:dyDescent="0.15">
      <c r="A21" s="136" t="s">
        <v>44</v>
      </c>
      <c r="B21" s="136">
        <f>IF(ISNUMBER(VALUE(SUBSTITUTE(実質収支比率等に係る経年分析!F$49,"▲","-"))),ROUND(VALUE(SUBSTITUTE(実質収支比率等に係る経年分析!F$49,"▲","-")),2),NA())</f>
        <v>8.5299999999999994</v>
      </c>
      <c r="C21" s="136">
        <f>IF(ISNUMBER(VALUE(SUBSTITUTE(実質収支比率等に係る経年分析!G$49,"▲","-"))),ROUND(VALUE(SUBSTITUTE(実質収支比率等に係る経年分析!G$49,"▲","-")),2),NA())</f>
        <v>6.46</v>
      </c>
      <c r="D21" s="136">
        <f>IF(ISNUMBER(VALUE(SUBSTITUTE(実質収支比率等に係る経年分析!H$49,"▲","-"))),ROUND(VALUE(SUBSTITUTE(実質収支比率等に係る経年分析!H$49,"▲","-")),2),NA())</f>
        <v>5.58</v>
      </c>
      <c r="E21" s="136">
        <f>IF(ISNUMBER(VALUE(SUBSTITUTE(実質収支比率等に係る経年分析!I$49,"▲","-"))),ROUND(VALUE(SUBSTITUTE(実質収支比率等に係る経年分析!I$49,"▲","-")),2),NA())</f>
        <v>5.82</v>
      </c>
      <c r="F21" s="136">
        <f>IF(ISNUMBER(VALUE(SUBSTITUTE(実質収支比率等に係る経年分析!J$49,"▲","-"))),ROUND(VALUE(SUBSTITUTE(実質収支比率等に係る経年分析!J$49,"▲","-")),2),NA())</f>
        <v>1.68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生活排水処理事業特別会計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x14ac:dyDescent="0.15">
      <c r="A32" s="137" t="str">
        <f>IF(連結実質赤字比率に係る赤字・黒字の構成分析!C$38="",NA(),連結実質赤字比率に係る赤字・黒字の構成分析!C$38)</f>
        <v>国民健康保険事業特別会計（事業勘定）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0.27</v>
      </c>
    </row>
    <row r="33" spans="1:16" x14ac:dyDescent="0.15">
      <c r="A33" s="137" t="str">
        <f>IF(連結実質赤字比率に係る赤字・黒字の構成分析!C$37="",NA(),連結実質赤字比率に係る赤字・黒字の構成分析!C$37)</f>
        <v>工業用水道事業会計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0.99</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1.32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1.41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1.35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1.81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2.0499999999999998</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5.91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5.88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6.18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6.59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7.21</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4.18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4.9800000000000004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5.87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6.87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8.4600000000000009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5267</v>
      </c>
      <c r="E42" s="138"/>
      <c r="F42" s="138"/>
      <c r="G42" s="138">
        <f>'実質公債費比率（分子）の構造'!L$52</f>
        <v>5332</v>
      </c>
      <c r="H42" s="138"/>
      <c r="I42" s="138"/>
      <c r="J42" s="138">
        <f>'実質公債費比率（分子）の構造'!M$52</f>
        <v>5270</v>
      </c>
      <c r="K42" s="138"/>
      <c r="L42" s="138"/>
      <c r="M42" s="138">
        <f>'実質公債費比率（分子）の構造'!N$52</f>
        <v>5034</v>
      </c>
      <c r="N42" s="138"/>
      <c r="O42" s="138"/>
      <c r="P42" s="138">
        <f>'実質公債費比率（分子）の構造'!O$52</f>
        <v>4858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9</v>
      </c>
      <c r="C44" s="138"/>
      <c r="D44" s="138"/>
      <c r="E44" s="138">
        <f>'実質公債費比率（分子）の構造'!L$50</f>
        <v>8</v>
      </c>
      <c r="F44" s="138"/>
      <c r="G44" s="138"/>
      <c r="H44" s="138">
        <f>'実質公債費比率（分子）の構造'!M$50</f>
        <v>3</v>
      </c>
      <c r="I44" s="138"/>
      <c r="J44" s="138"/>
      <c r="K44" s="138">
        <f>'実質公債費比率（分子）の構造'!N$50</f>
        <v>4</v>
      </c>
      <c r="L44" s="138"/>
      <c r="M44" s="138"/>
      <c r="N44" s="138">
        <f>'実質公債費比率（分子）の構造'!O$50</f>
        <v>4</v>
      </c>
      <c r="O44" s="138"/>
      <c r="P44" s="138"/>
    </row>
    <row r="45" spans="1:16" x14ac:dyDescent="0.15">
      <c r="A45" s="138" t="s">
        <v>54</v>
      </c>
      <c r="B45" s="138">
        <f>'実質公債費比率（分子）の構造'!K$49</f>
        <v>451</v>
      </c>
      <c r="C45" s="138"/>
      <c r="D45" s="138"/>
      <c r="E45" s="138">
        <f>'実質公債費比率（分子）の構造'!L$49</f>
        <v>383</v>
      </c>
      <c r="F45" s="138"/>
      <c r="G45" s="138"/>
      <c r="H45" s="138">
        <f>'実質公債費比率（分子）の構造'!M$49</f>
        <v>254</v>
      </c>
      <c r="I45" s="138"/>
      <c r="J45" s="138"/>
      <c r="K45" s="138">
        <f>'実質公債費比率（分子）の構造'!N$49</f>
        <v>290</v>
      </c>
      <c r="L45" s="138"/>
      <c r="M45" s="138"/>
      <c r="N45" s="138">
        <f>'実質公債費比率（分子）の構造'!O$49</f>
        <v>202</v>
      </c>
      <c r="O45" s="138"/>
      <c r="P45" s="138"/>
    </row>
    <row r="46" spans="1:16" x14ac:dyDescent="0.15">
      <c r="A46" s="138" t="s">
        <v>55</v>
      </c>
      <c r="B46" s="138">
        <f>'実質公債費比率（分子）の構造'!K$48</f>
        <v>1926</v>
      </c>
      <c r="C46" s="138"/>
      <c r="D46" s="138"/>
      <c r="E46" s="138">
        <f>'実質公債費比率（分子）の構造'!L$48</f>
        <v>1981</v>
      </c>
      <c r="F46" s="138"/>
      <c r="G46" s="138"/>
      <c r="H46" s="138">
        <f>'実質公債費比率（分子）の構造'!M$48</f>
        <v>1958</v>
      </c>
      <c r="I46" s="138"/>
      <c r="J46" s="138"/>
      <c r="K46" s="138">
        <f>'実質公債費比率（分子）の構造'!N$48</f>
        <v>1907</v>
      </c>
      <c r="L46" s="138"/>
      <c r="M46" s="138"/>
      <c r="N46" s="138">
        <f>'実質公債費比率（分子）の構造'!O$48</f>
        <v>1893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5038</v>
      </c>
      <c r="C49" s="138"/>
      <c r="D49" s="138"/>
      <c r="E49" s="138">
        <f>'実質公債費比率（分子）の構造'!L$45</f>
        <v>4925</v>
      </c>
      <c r="F49" s="138"/>
      <c r="G49" s="138"/>
      <c r="H49" s="138">
        <f>'実質公債費比率（分子）の構造'!M$45</f>
        <v>4795</v>
      </c>
      <c r="I49" s="138"/>
      <c r="J49" s="138"/>
      <c r="K49" s="138">
        <f>'実質公債費比率（分子）の構造'!N$45</f>
        <v>4510</v>
      </c>
      <c r="L49" s="138"/>
      <c r="M49" s="138"/>
      <c r="N49" s="138">
        <f>'実質公債費比率（分子）の構造'!O$45</f>
        <v>4226</v>
      </c>
      <c r="O49" s="138"/>
      <c r="P49" s="138"/>
    </row>
    <row r="50" spans="1:16" x14ac:dyDescent="0.15">
      <c r="A50" s="138" t="s">
        <v>59</v>
      </c>
      <c r="B50" s="138" t="e">
        <f>NA()</f>
        <v>#N/A</v>
      </c>
      <c r="C50" s="138">
        <f>IF(ISNUMBER('実質公債費比率（分子）の構造'!K$53),'実質公債費比率（分子）の構造'!K$53,NA())</f>
        <v>2157</v>
      </c>
      <c r="D50" s="138" t="e">
        <f>NA()</f>
        <v>#N/A</v>
      </c>
      <c r="E50" s="138" t="e">
        <f>NA()</f>
        <v>#N/A</v>
      </c>
      <c r="F50" s="138">
        <f>IF(ISNUMBER('実質公債費比率（分子）の構造'!L$53),'実質公債費比率（分子）の構造'!L$53,NA())</f>
        <v>1965</v>
      </c>
      <c r="G50" s="138" t="e">
        <f>NA()</f>
        <v>#N/A</v>
      </c>
      <c r="H50" s="138" t="e">
        <f>NA()</f>
        <v>#N/A</v>
      </c>
      <c r="I50" s="138">
        <f>IF(ISNUMBER('実質公債費比率（分子）の構造'!M$53),'実質公債費比率（分子）の構造'!M$53,NA())</f>
        <v>1740</v>
      </c>
      <c r="J50" s="138" t="e">
        <f>NA()</f>
        <v>#N/A</v>
      </c>
      <c r="K50" s="138" t="e">
        <f>NA()</f>
        <v>#N/A</v>
      </c>
      <c r="L50" s="138">
        <f>IF(ISNUMBER('実質公債費比率（分子）の構造'!N$53),'実質公債費比率（分子）の構造'!N$53,NA())</f>
        <v>1677</v>
      </c>
      <c r="M50" s="138" t="e">
        <f>NA()</f>
        <v>#N/A</v>
      </c>
      <c r="N50" s="138" t="e">
        <f>NA()</f>
        <v>#N/A</v>
      </c>
      <c r="O50" s="138">
        <f>IF(ISNUMBER('実質公債費比率（分子）の構造'!O$53),'実質公債費比率（分子）の構造'!O$53,NA())</f>
        <v>1467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44894</v>
      </c>
      <c r="E56" s="137"/>
      <c r="F56" s="137"/>
      <c r="G56" s="137">
        <f>'将来負担比率（分子）の構造'!J$52</f>
        <v>43410</v>
      </c>
      <c r="H56" s="137"/>
      <c r="I56" s="137"/>
      <c r="J56" s="137">
        <f>'将来負担比率（分子）の構造'!K$52</f>
        <v>42658</v>
      </c>
      <c r="K56" s="137"/>
      <c r="L56" s="137"/>
      <c r="M56" s="137">
        <f>'将来負担比率（分子）の構造'!L$52</f>
        <v>42118</v>
      </c>
      <c r="N56" s="137"/>
      <c r="O56" s="137"/>
      <c r="P56" s="137">
        <f>'将来負担比率（分子）の構造'!M$52</f>
        <v>41509</v>
      </c>
    </row>
    <row r="57" spans="1:16" x14ac:dyDescent="0.15">
      <c r="A57" s="137" t="s">
        <v>36</v>
      </c>
      <c r="B57" s="137"/>
      <c r="C57" s="137"/>
      <c r="D57" s="137">
        <f>'将来負担比率（分子）の構造'!I$51</f>
        <v>1643</v>
      </c>
      <c r="E57" s="137"/>
      <c r="F57" s="137"/>
      <c r="G57" s="137">
        <f>'将来負担比率（分子）の構造'!J$51</f>
        <v>1595</v>
      </c>
      <c r="H57" s="137"/>
      <c r="I57" s="137"/>
      <c r="J57" s="137">
        <f>'将来負担比率（分子）の構造'!K$51</f>
        <v>1103</v>
      </c>
      <c r="K57" s="137"/>
      <c r="L57" s="137"/>
      <c r="M57" s="137">
        <f>'将来負担比率（分子）の構造'!L$51</f>
        <v>785</v>
      </c>
      <c r="N57" s="137"/>
      <c r="O57" s="137"/>
      <c r="P57" s="137">
        <f>'将来負担比率（分子）の構造'!M$51</f>
        <v>420</v>
      </c>
    </row>
    <row r="58" spans="1:16" x14ac:dyDescent="0.15">
      <c r="A58" s="137" t="s">
        <v>35</v>
      </c>
      <c r="B58" s="137"/>
      <c r="C58" s="137"/>
      <c r="D58" s="137">
        <f>'将来負担比率（分子）の構造'!I$50</f>
        <v>7469</v>
      </c>
      <c r="E58" s="137"/>
      <c r="F58" s="137"/>
      <c r="G58" s="137">
        <f>'将来負担比率（分子）の構造'!J$50</f>
        <v>7824</v>
      </c>
      <c r="H58" s="137"/>
      <c r="I58" s="137"/>
      <c r="J58" s="137">
        <f>'将来負担比率（分子）の構造'!K$50</f>
        <v>7691</v>
      </c>
      <c r="K58" s="137"/>
      <c r="L58" s="137"/>
      <c r="M58" s="137">
        <f>'将来負担比率（分子）の構造'!L$50</f>
        <v>7667</v>
      </c>
      <c r="N58" s="137"/>
      <c r="O58" s="137"/>
      <c r="P58" s="137">
        <f>'将来負担比率（分子）の構造'!M$50</f>
        <v>7703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11</v>
      </c>
      <c r="C61" s="137"/>
      <c r="D61" s="137"/>
      <c r="E61" s="137">
        <f>'将来負担比率（分子）の構造'!J$46</f>
        <v>13</v>
      </c>
      <c r="F61" s="137"/>
      <c r="G61" s="137"/>
      <c r="H61" s="137">
        <f>'将来負担比率（分子）の構造'!K$46</f>
        <v>10</v>
      </c>
      <c r="I61" s="137"/>
      <c r="J61" s="137"/>
      <c r="K61" s="137">
        <f>'将来負担比率（分子）の構造'!L$46</f>
        <v>9</v>
      </c>
      <c r="L61" s="137"/>
      <c r="M61" s="137"/>
      <c r="N61" s="137">
        <f>'将来負担比率（分子）の構造'!M$46</f>
        <v>9</v>
      </c>
      <c r="O61" s="137"/>
      <c r="P61" s="137"/>
    </row>
    <row r="62" spans="1:16" x14ac:dyDescent="0.15">
      <c r="A62" s="137" t="s">
        <v>29</v>
      </c>
      <c r="B62" s="137">
        <f>'将来負担比率（分子）の構造'!I$45</f>
        <v>4329</v>
      </c>
      <c r="C62" s="137"/>
      <c r="D62" s="137"/>
      <c r="E62" s="137">
        <f>'将来負担比率（分子）の構造'!J$45</f>
        <v>4054</v>
      </c>
      <c r="F62" s="137"/>
      <c r="G62" s="137"/>
      <c r="H62" s="137">
        <f>'将来負担比率（分子）の構造'!K$45</f>
        <v>5054</v>
      </c>
      <c r="I62" s="137"/>
      <c r="J62" s="137"/>
      <c r="K62" s="137">
        <f>'将来負担比率（分子）の構造'!L$45</f>
        <v>4929</v>
      </c>
      <c r="L62" s="137"/>
      <c r="M62" s="137"/>
      <c r="N62" s="137">
        <f>'将来負担比率（分子）の構造'!M$45</f>
        <v>4878</v>
      </c>
      <c r="O62" s="137"/>
      <c r="P62" s="137"/>
    </row>
    <row r="63" spans="1:16" x14ac:dyDescent="0.15">
      <c r="A63" s="137" t="s">
        <v>28</v>
      </c>
      <c r="B63" s="137">
        <f>'将来負担比率（分子）の構造'!I$44</f>
        <v>1841</v>
      </c>
      <c r="C63" s="137"/>
      <c r="D63" s="137"/>
      <c r="E63" s="137">
        <f>'将来負担比率（分子）の構造'!J$44</f>
        <v>1677</v>
      </c>
      <c r="F63" s="137"/>
      <c r="G63" s="137"/>
      <c r="H63" s="137">
        <f>'将来負担比率（分子）の構造'!K$44</f>
        <v>1659</v>
      </c>
      <c r="I63" s="137"/>
      <c r="J63" s="137"/>
      <c r="K63" s="137">
        <f>'将来負担比率（分子）の構造'!L$44</f>
        <v>1512</v>
      </c>
      <c r="L63" s="137"/>
      <c r="M63" s="137"/>
      <c r="N63" s="137">
        <f>'将来負担比率（分子）の構造'!M$44</f>
        <v>1480</v>
      </c>
      <c r="O63" s="137"/>
      <c r="P63" s="137"/>
    </row>
    <row r="64" spans="1:16" x14ac:dyDescent="0.15">
      <c r="A64" s="137" t="s">
        <v>27</v>
      </c>
      <c r="B64" s="137">
        <f>'将来負担比率（分子）の構造'!I$43</f>
        <v>24814</v>
      </c>
      <c r="C64" s="137"/>
      <c r="D64" s="137"/>
      <c r="E64" s="137">
        <f>'将来負担比率（分子）の構造'!J$43</f>
        <v>22864</v>
      </c>
      <c r="F64" s="137"/>
      <c r="G64" s="137"/>
      <c r="H64" s="137">
        <f>'将来負担比率（分子）の構造'!K$43</f>
        <v>21444</v>
      </c>
      <c r="I64" s="137"/>
      <c r="J64" s="137"/>
      <c r="K64" s="137">
        <f>'将来負担比率（分子）の構造'!L$43</f>
        <v>20603</v>
      </c>
      <c r="L64" s="137"/>
      <c r="M64" s="137"/>
      <c r="N64" s="137">
        <f>'将来負担比率（分子）の構造'!M$43</f>
        <v>20789</v>
      </c>
      <c r="O64" s="137"/>
      <c r="P64" s="137"/>
    </row>
    <row r="65" spans="1:16" x14ac:dyDescent="0.15">
      <c r="A65" s="137" t="s">
        <v>26</v>
      </c>
      <c r="B65" s="137">
        <f>'将来負担比率（分子）の構造'!I$42</f>
        <v>94</v>
      </c>
      <c r="C65" s="137"/>
      <c r="D65" s="137"/>
      <c r="E65" s="137">
        <f>'将来負担比率（分子）の構造'!J$42</f>
        <v>17</v>
      </c>
      <c r="F65" s="137"/>
      <c r="G65" s="137"/>
      <c r="H65" s="137">
        <f>'将来負担比率（分子）の構造'!K$42</f>
        <v>14</v>
      </c>
      <c r="I65" s="137"/>
      <c r="J65" s="137"/>
      <c r="K65" s="137">
        <f>'将来負担比率（分子）の構造'!L$42</f>
        <v>12</v>
      </c>
      <c r="L65" s="137"/>
      <c r="M65" s="137"/>
      <c r="N65" s="137">
        <f>'将来負担比率（分子）の構造'!M$42</f>
        <v>10</v>
      </c>
      <c r="O65" s="137"/>
      <c r="P65" s="137"/>
    </row>
    <row r="66" spans="1:16" x14ac:dyDescent="0.15">
      <c r="A66" s="137" t="s">
        <v>25</v>
      </c>
      <c r="B66" s="137">
        <f>'将来負担比率（分子）の構造'!I$41</f>
        <v>38275</v>
      </c>
      <c r="C66" s="137"/>
      <c r="D66" s="137"/>
      <c r="E66" s="137">
        <f>'将来負担比率（分子）の構造'!J$41</f>
        <v>36437</v>
      </c>
      <c r="F66" s="137"/>
      <c r="G66" s="137"/>
      <c r="H66" s="137">
        <f>'将来負担比率（分子）の構造'!K$41</f>
        <v>35466</v>
      </c>
      <c r="I66" s="137"/>
      <c r="J66" s="137"/>
      <c r="K66" s="137">
        <f>'将来負担比率（分子）の構造'!L$41</f>
        <v>34746</v>
      </c>
      <c r="L66" s="137"/>
      <c r="M66" s="137"/>
      <c r="N66" s="137">
        <f>'将来負担比率（分子）の構造'!M$41</f>
        <v>33710</v>
      </c>
      <c r="O66" s="137"/>
      <c r="P66" s="137"/>
    </row>
    <row r="67" spans="1:16" x14ac:dyDescent="0.15">
      <c r="A67" s="137" t="s">
        <v>63</v>
      </c>
      <c r="B67" s="137" t="e">
        <f>NA()</f>
        <v>#N/A</v>
      </c>
      <c r="C67" s="137">
        <f>IF(ISNUMBER('将来負担比率（分子）の構造'!I$53), IF('将来負担比率（分子）の構造'!I$53 &lt; 0, 0, '将来負担比率（分子）の構造'!I$53), NA())</f>
        <v>15359</v>
      </c>
      <c r="D67" s="137" t="e">
        <f>NA()</f>
        <v>#N/A</v>
      </c>
      <c r="E67" s="137" t="e">
        <f>NA()</f>
        <v>#N/A</v>
      </c>
      <c r="F67" s="137">
        <f>IF(ISNUMBER('将来負担比率（分子）の構造'!J$53), IF('将来負担比率（分子）の構造'!J$53 &lt; 0, 0, '将来負担比率（分子）の構造'!J$53), NA())</f>
        <v>12233</v>
      </c>
      <c r="G67" s="137" t="e">
        <f>NA()</f>
        <v>#N/A</v>
      </c>
      <c r="H67" s="137" t="e">
        <f>NA()</f>
        <v>#N/A</v>
      </c>
      <c r="I67" s="137">
        <f>IF(ISNUMBER('将来負担比率（分子）の構造'!K$53), IF('将来負担比率（分子）の構造'!K$53 &lt; 0, 0, '将来負担比率（分子）の構造'!K$53), NA())</f>
        <v>12196</v>
      </c>
      <c r="J67" s="137" t="e">
        <f>NA()</f>
        <v>#N/A</v>
      </c>
      <c r="K67" s="137" t="e">
        <f>NA()</f>
        <v>#N/A</v>
      </c>
      <c r="L67" s="137">
        <f>IF(ISNUMBER('将来負担比率（分子）の構造'!L$53), IF('将来負担比率（分子）の構造'!L$53 &lt; 0, 0, '将来負担比率（分子）の構造'!L$53), NA())</f>
        <v>11242</v>
      </c>
      <c r="M67" s="137" t="e">
        <f>NA()</f>
        <v>#N/A</v>
      </c>
      <c r="N67" s="137" t="e">
        <f>NA()</f>
        <v>#N/A</v>
      </c>
      <c r="O67" s="137">
        <f>IF(ISNUMBER('将来負担比率（分子）の構造'!M$53), IF('将来負担比率（分子）の構造'!M$53 &lt; 0, 0, '将来負担比率（分子）の構造'!M$53), NA())</f>
        <v>11243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208</v>
      </c>
      <c r="C5" s="678"/>
      <c r="D5" s="678"/>
      <c r="E5" s="678"/>
      <c r="F5" s="678"/>
      <c r="G5" s="678"/>
      <c r="H5" s="678"/>
      <c r="I5" s="678"/>
      <c r="J5" s="678"/>
      <c r="K5" s="678"/>
      <c r="L5" s="678"/>
      <c r="M5" s="678"/>
      <c r="N5" s="678"/>
      <c r="O5" s="678"/>
      <c r="P5" s="678"/>
      <c r="Q5" s="679"/>
      <c r="R5" s="640">
        <v>4036598</v>
      </c>
      <c r="S5" s="641"/>
      <c r="T5" s="641"/>
      <c r="U5" s="641"/>
      <c r="V5" s="641"/>
      <c r="W5" s="641"/>
      <c r="X5" s="641"/>
      <c r="Y5" s="688"/>
      <c r="Z5" s="701">
        <v>14</v>
      </c>
      <c r="AA5" s="701"/>
      <c r="AB5" s="701"/>
      <c r="AC5" s="701"/>
      <c r="AD5" s="702">
        <v>4036598</v>
      </c>
      <c r="AE5" s="702"/>
      <c r="AF5" s="702"/>
      <c r="AG5" s="702"/>
      <c r="AH5" s="702"/>
      <c r="AI5" s="702"/>
      <c r="AJ5" s="702"/>
      <c r="AK5" s="702"/>
      <c r="AL5" s="689">
        <v>22.4</v>
      </c>
      <c r="AM5" s="658"/>
      <c r="AN5" s="658"/>
      <c r="AO5" s="690"/>
      <c r="AP5" s="677" t="s">
        <v>209</v>
      </c>
      <c r="AQ5" s="678"/>
      <c r="AR5" s="678"/>
      <c r="AS5" s="678"/>
      <c r="AT5" s="678"/>
      <c r="AU5" s="678"/>
      <c r="AV5" s="678"/>
      <c r="AW5" s="678"/>
      <c r="AX5" s="678"/>
      <c r="AY5" s="678"/>
      <c r="AZ5" s="678"/>
      <c r="BA5" s="678"/>
      <c r="BB5" s="678"/>
      <c r="BC5" s="678"/>
      <c r="BD5" s="678"/>
      <c r="BE5" s="678"/>
      <c r="BF5" s="679"/>
      <c r="BG5" s="590">
        <v>4035093</v>
      </c>
      <c r="BH5" s="591"/>
      <c r="BI5" s="591"/>
      <c r="BJ5" s="591"/>
      <c r="BK5" s="591"/>
      <c r="BL5" s="591"/>
      <c r="BM5" s="591"/>
      <c r="BN5" s="592"/>
      <c r="BO5" s="643">
        <v>100</v>
      </c>
      <c r="BP5" s="643"/>
      <c r="BQ5" s="643"/>
      <c r="BR5" s="643"/>
      <c r="BS5" s="644">
        <v>263739</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202</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x14ac:dyDescent="0.15">
      <c r="B6" s="587" t="s">
        <v>213</v>
      </c>
      <c r="C6" s="588"/>
      <c r="D6" s="588"/>
      <c r="E6" s="588"/>
      <c r="F6" s="588"/>
      <c r="G6" s="588"/>
      <c r="H6" s="588"/>
      <c r="I6" s="588"/>
      <c r="J6" s="588"/>
      <c r="K6" s="588"/>
      <c r="L6" s="588"/>
      <c r="M6" s="588"/>
      <c r="N6" s="588"/>
      <c r="O6" s="588"/>
      <c r="P6" s="588"/>
      <c r="Q6" s="589"/>
      <c r="R6" s="590">
        <v>280161</v>
      </c>
      <c r="S6" s="591"/>
      <c r="T6" s="591"/>
      <c r="U6" s="591"/>
      <c r="V6" s="591"/>
      <c r="W6" s="591"/>
      <c r="X6" s="591"/>
      <c r="Y6" s="592"/>
      <c r="Z6" s="643">
        <v>1</v>
      </c>
      <c r="AA6" s="643"/>
      <c r="AB6" s="643"/>
      <c r="AC6" s="643"/>
      <c r="AD6" s="644">
        <v>280161</v>
      </c>
      <c r="AE6" s="644"/>
      <c r="AF6" s="644"/>
      <c r="AG6" s="644"/>
      <c r="AH6" s="644"/>
      <c r="AI6" s="644"/>
      <c r="AJ6" s="644"/>
      <c r="AK6" s="644"/>
      <c r="AL6" s="613">
        <v>1.6</v>
      </c>
      <c r="AM6" s="645"/>
      <c r="AN6" s="645"/>
      <c r="AO6" s="646"/>
      <c r="AP6" s="587" t="s">
        <v>214</v>
      </c>
      <c r="AQ6" s="588"/>
      <c r="AR6" s="588"/>
      <c r="AS6" s="588"/>
      <c r="AT6" s="588"/>
      <c r="AU6" s="588"/>
      <c r="AV6" s="588"/>
      <c r="AW6" s="588"/>
      <c r="AX6" s="588"/>
      <c r="AY6" s="588"/>
      <c r="AZ6" s="588"/>
      <c r="BA6" s="588"/>
      <c r="BB6" s="588"/>
      <c r="BC6" s="588"/>
      <c r="BD6" s="588"/>
      <c r="BE6" s="588"/>
      <c r="BF6" s="589"/>
      <c r="BG6" s="590">
        <v>4035093</v>
      </c>
      <c r="BH6" s="591"/>
      <c r="BI6" s="591"/>
      <c r="BJ6" s="591"/>
      <c r="BK6" s="591"/>
      <c r="BL6" s="591"/>
      <c r="BM6" s="591"/>
      <c r="BN6" s="592"/>
      <c r="BO6" s="643">
        <v>100</v>
      </c>
      <c r="BP6" s="643"/>
      <c r="BQ6" s="643"/>
      <c r="BR6" s="643"/>
      <c r="BS6" s="644">
        <v>263739</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187317</v>
      </c>
      <c r="CS6" s="591"/>
      <c r="CT6" s="591"/>
      <c r="CU6" s="591"/>
      <c r="CV6" s="591"/>
      <c r="CW6" s="591"/>
      <c r="CX6" s="591"/>
      <c r="CY6" s="592"/>
      <c r="CZ6" s="643">
        <v>0.7</v>
      </c>
      <c r="DA6" s="643"/>
      <c r="DB6" s="643"/>
      <c r="DC6" s="643"/>
      <c r="DD6" s="596" t="s">
        <v>216</v>
      </c>
      <c r="DE6" s="591"/>
      <c r="DF6" s="591"/>
      <c r="DG6" s="591"/>
      <c r="DH6" s="591"/>
      <c r="DI6" s="591"/>
      <c r="DJ6" s="591"/>
      <c r="DK6" s="591"/>
      <c r="DL6" s="591"/>
      <c r="DM6" s="591"/>
      <c r="DN6" s="591"/>
      <c r="DO6" s="591"/>
      <c r="DP6" s="592"/>
      <c r="DQ6" s="596">
        <v>187317</v>
      </c>
      <c r="DR6" s="591"/>
      <c r="DS6" s="591"/>
      <c r="DT6" s="591"/>
      <c r="DU6" s="591"/>
      <c r="DV6" s="591"/>
      <c r="DW6" s="591"/>
      <c r="DX6" s="591"/>
      <c r="DY6" s="591"/>
      <c r="DZ6" s="591"/>
      <c r="EA6" s="591"/>
      <c r="EB6" s="591"/>
      <c r="EC6" s="626"/>
    </row>
    <row r="7" spans="2:143" ht="11.25" customHeight="1" x14ac:dyDescent="0.15">
      <c r="B7" s="587" t="s">
        <v>217</v>
      </c>
      <c r="C7" s="588"/>
      <c r="D7" s="588"/>
      <c r="E7" s="588"/>
      <c r="F7" s="588"/>
      <c r="G7" s="588"/>
      <c r="H7" s="588"/>
      <c r="I7" s="588"/>
      <c r="J7" s="588"/>
      <c r="K7" s="588"/>
      <c r="L7" s="588"/>
      <c r="M7" s="588"/>
      <c r="N7" s="588"/>
      <c r="O7" s="588"/>
      <c r="P7" s="588"/>
      <c r="Q7" s="589"/>
      <c r="R7" s="590">
        <v>6381</v>
      </c>
      <c r="S7" s="591"/>
      <c r="T7" s="591"/>
      <c r="U7" s="591"/>
      <c r="V7" s="591"/>
      <c r="W7" s="591"/>
      <c r="X7" s="591"/>
      <c r="Y7" s="592"/>
      <c r="Z7" s="643">
        <v>0</v>
      </c>
      <c r="AA7" s="643"/>
      <c r="AB7" s="643"/>
      <c r="AC7" s="643"/>
      <c r="AD7" s="644">
        <v>6381</v>
      </c>
      <c r="AE7" s="644"/>
      <c r="AF7" s="644"/>
      <c r="AG7" s="644"/>
      <c r="AH7" s="644"/>
      <c r="AI7" s="644"/>
      <c r="AJ7" s="644"/>
      <c r="AK7" s="644"/>
      <c r="AL7" s="613">
        <v>0</v>
      </c>
      <c r="AM7" s="645"/>
      <c r="AN7" s="645"/>
      <c r="AO7" s="646"/>
      <c r="AP7" s="587" t="s">
        <v>218</v>
      </c>
      <c r="AQ7" s="588"/>
      <c r="AR7" s="588"/>
      <c r="AS7" s="588"/>
      <c r="AT7" s="588"/>
      <c r="AU7" s="588"/>
      <c r="AV7" s="588"/>
      <c r="AW7" s="588"/>
      <c r="AX7" s="588"/>
      <c r="AY7" s="588"/>
      <c r="AZ7" s="588"/>
      <c r="BA7" s="588"/>
      <c r="BB7" s="588"/>
      <c r="BC7" s="588"/>
      <c r="BD7" s="588"/>
      <c r="BE7" s="588"/>
      <c r="BF7" s="589"/>
      <c r="BG7" s="590">
        <v>1805403</v>
      </c>
      <c r="BH7" s="591"/>
      <c r="BI7" s="591"/>
      <c r="BJ7" s="591"/>
      <c r="BK7" s="591"/>
      <c r="BL7" s="591"/>
      <c r="BM7" s="591"/>
      <c r="BN7" s="592"/>
      <c r="BO7" s="643">
        <v>44.7</v>
      </c>
      <c r="BP7" s="643"/>
      <c r="BQ7" s="643"/>
      <c r="BR7" s="643"/>
      <c r="BS7" s="644">
        <v>79315</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3712894</v>
      </c>
      <c r="CS7" s="591"/>
      <c r="CT7" s="591"/>
      <c r="CU7" s="591"/>
      <c r="CV7" s="591"/>
      <c r="CW7" s="591"/>
      <c r="CX7" s="591"/>
      <c r="CY7" s="592"/>
      <c r="CZ7" s="643">
        <v>13.1</v>
      </c>
      <c r="DA7" s="643"/>
      <c r="DB7" s="643"/>
      <c r="DC7" s="643"/>
      <c r="DD7" s="596">
        <v>303161</v>
      </c>
      <c r="DE7" s="591"/>
      <c r="DF7" s="591"/>
      <c r="DG7" s="591"/>
      <c r="DH7" s="591"/>
      <c r="DI7" s="591"/>
      <c r="DJ7" s="591"/>
      <c r="DK7" s="591"/>
      <c r="DL7" s="591"/>
      <c r="DM7" s="591"/>
      <c r="DN7" s="591"/>
      <c r="DO7" s="591"/>
      <c r="DP7" s="592"/>
      <c r="DQ7" s="596">
        <v>2783012</v>
      </c>
      <c r="DR7" s="591"/>
      <c r="DS7" s="591"/>
      <c r="DT7" s="591"/>
      <c r="DU7" s="591"/>
      <c r="DV7" s="591"/>
      <c r="DW7" s="591"/>
      <c r="DX7" s="591"/>
      <c r="DY7" s="591"/>
      <c r="DZ7" s="591"/>
      <c r="EA7" s="591"/>
      <c r="EB7" s="591"/>
      <c r="EC7" s="626"/>
    </row>
    <row r="8" spans="2:143" ht="11.25" customHeight="1" x14ac:dyDescent="0.15">
      <c r="B8" s="587" t="s">
        <v>220</v>
      </c>
      <c r="C8" s="588"/>
      <c r="D8" s="588"/>
      <c r="E8" s="588"/>
      <c r="F8" s="588"/>
      <c r="G8" s="588"/>
      <c r="H8" s="588"/>
      <c r="I8" s="588"/>
      <c r="J8" s="588"/>
      <c r="K8" s="588"/>
      <c r="L8" s="588"/>
      <c r="M8" s="588"/>
      <c r="N8" s="588"/>
      <c r="O8" s="588"/>
      <c r="P8" s="588"/>
      <c r="Q8" s="589"/>
      <c r="R8" s="590">
        <v>9858</v>
      </c>
      <c r="S8" s="591"/>
      <c r="T8" s="591"/>
      <c r="U8" s="591"/>
      <c r="V8" s="591"/>
      <c r="W8" s="591"/>
      <c r="X8" s="591"/>
      <c r="Y8" s="592"/>
      <c r="Z8" s="643">
        <v>0</v>
      </c>
      <c r="AA8" s="643"/>
      <c r="AB8" s="643"/>
      <c r="AC8" s="643"/>
      <c r="AD8" s="644">
        <v>9858</v>
      </c>
      <c r="AE8" s="644"/>
      <c r="AF8" s="644"/>
      <c r="AG8" s="644"/>
      <c r="AH8" s="644"/>
      <c r="AI8" s="644"/>
      <c r="AJ8" s="644"/>
      <c r="AK8" s="644"/>
      <c r="AL8" s="613">
        <v>0.1</v>
      </c>
      <c r="AM8" s="645"/>
      <c r="AN8" s="645"/>
      <c r="AO8" s="646"/>
      <c r="AP8" s="587" t="s">
        <v>221</v>
      </c>
      <c r="AQ8" s="588"/>
      <c r="AR8" s="588"/>
      <c r="AS8" s="588"/>
      <c r="AT8" s="588"/>
      <c r="AU8" s="588"/>
      <c r="AV8" s="588"/>
      <c r="AW8" s="588"/>
      <c r="AX8" s="588"/>
      <c r="AY8" s="588"/>
      <c r="AZ8" s="588"/>
      <c r="BA8" s="588"/>
      <c r="BB8" s="588"/>
      <c r="BC8" s="588"/>
      <c r="BD8" s="588"/>
      <c r="BE8" s="588"/>
      <c r="BF8" s="589"/>
      <c r="BG8" s="590">
        <v>66146</v>
      </c>
      <c r="BH8" s="591"/>
      <c r="BI8" s="591"/>
      <c r="BJ8" s="591"/>
      <c r="BK8" s="591"/>
      <c r="BL8" s="591"/>
      <c r="BM8" s="591"/>
      <c r="BN8" s="592"/>
      <c r="BO8" s="643">
        <v>1.6</v>
      </c>
      <c r="BP8" s="643"/>
      <c r="BQ8" s="643"/>
      <c r="BR8" s="643"/>
      <c r="BS8" s="596" t="s">
        <v>114</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7329826</v>
      </c>
      <c r="CS8" s="591"/>
      <c r="CT8" s="591"/>
      <c r="CU8" s="591"/>
      <c r="CV8" s="591"/>
      <c r="CW8" s="591"/>
      <c r="CX8" s="591"/>
      <c r="CY8" s="592"/>
      <c r="CZ8" s="643">
        <v>25.8</v>
      </c>
      <c r="DA8" s="643"/>
      <c r="DB8" s="643"/>
      <c r="DC8" s="643"/>
      <c r="DD8" s="596">
        <v>156190</v>
      </c>
      <c r="DE8" s="591"/>
      <c r="DF8" s="591"/>
      <c r="DG8" s="591"/>
      <c r="DH8" s="591"/>
      <c r="DI8" s="591"/>
      <c r="DJ8" s="591"/>
      <c r="DK8" s="591"/>
      <c r="DL8" s="591"/>
      <c r="DM8" s="591"/>
      <c r="DN8" s="591"/>
      <c r="DO8" s="591"/>
      <c r="DP8" s="592"/>
      <c r="DQ8" s="596">
        <v>4041827</v>
      </c>
      <c r="DR8" s="591"/>
      <c r="DS8" s="591"/>
      <c r="DT8" s="591"/>
      <c r="DU8" s="591"/>
      <c r="DV8" s="591"/>
      <c r="DW8" s="591"/>
      <c r="DX8" s="591"/>
      <c r="DY8" s="591"/>
      <c r="DZ8" s="591"/>
      <c r="EA8" s="591"/>
      <c r="EB8" s="591"/>
      <c r="EC8" s="626"/>
    </row>
    <row r="9" spans="2:143" ht="11.25" customHeight="1" x14ac:dyDescent="0.15">
      <c r="B9" s="587" t="s">
        <v>223</v>
      </c>
      <c r="C9" s="588"/>
      <c r="D9" s="588"/>
      <c r="E9" s="588"/>
      <c r="F9" s="588"/>
      <c r="G9" s="588"/>
      <c r="H9" s="588"/>
      <c r="I9" s="588"/>
      <c r="J9" s="588"/>
      <c r="K9" s="588"/>
      <c r="L9" s="588"/>
      <c r="M9" s="588"/>
      <c r="N9" s="588"/>
      <c r="O9" s="588"/>
      <c r="P9" s="588"/>
      <c r="Q9" s="589"/>
      <c r="R9" s="590">
        <v>6441</v>
      </c>
      <c r="S9" s="591"/>
      <c r="T9" s="591"/>
      <c r="U9" s="591"/>
      <c r="V9" s="591"/>
      <c r="W9" s="591"/>
      <c r="X9" s="591"/>
      <c r="Y9" s="592"/>
      <c r="Z9" s="643">
        <v>0</v>
      </c>
      <c r="AA9" s="643"/>
      <c r="AB9" s="643"/>
      <c r="AC9" s="643"/>
      <c r="AD9" s="644">
        <v>6441</v>
      </c>
      <c r="AE9" s="644"/>
      <c r="AF9" s="644"/>
      <c r="AG9" s="644"/>
      <c r="AH9" s="644"/>
      <c r="AI9" s="644"/>
      <c r="AJ9" s="644"/>
      <c r="AK9" s="644"/>
      <c r="AL9" s="613">
        <v>0</v>
      </c>
      <c r="AM9" s="645"/>
      <c r="AN9" s="645"/>
      <c r="AO9" s="646"/>
      <c r="AP9" s="587" t="s">
        <v>224</v>
      </c>
      <c r="AQ9" s="588"/>
      <c r="AR9" s="588"/>
      <c r="AS9" s="588"/>
      <c r="AT9" s="588"/>
      <c r="AU9" s="588"/>
      <c r="AV9" s="588"/>
      <c r="AW9" s="588"/>
      <c r="AX9" s="588"/>
      <c r="AY9" s="588"/>
      <c r="AZ9" s="588"/>
      <c r="BA9" s="588"/>
      <c r="BB9" s="588"/>
      <c r="BC9" s="588"/>
      <c r="BD9" s="588"/>
      <c r="BE9" s="588"/>
      <c r="BF9" s="589"/>
      <c r="BG9" s="590">
        <v>1323997</v>
      </c>
      <c r="BH9" s="591"/>
      <c r="BI9" s="591"/>
      <c r="BJ9" s="591"/>
      <c r="BK9" s="591"/>
      <c r="BL9" s="591"/>
      <c r="BM9" s="591"/>
      <c r="BN9" s="592"/>
      <c r="BO9" s="643">
        <v>32.799999999999997</v>
      </c>
      <c r="BP9" s="643"/>
      <c r="BQ9" s="643"/>
      <c r="BR9" s="643"/>
      <c r="BS9" s="596" t="s">
        <v>114</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2618651</v>
      </c>
      <c r="CS9" s="591"/>
      <c r="CT9" s="591"/>
      <c r="CU9" s="591"/>
      <c r="CV9" s="591"/>
      <c r="CW9" s="591"/>
      <c r="CX9" s="591"/>
      <c r="CY9" s="592"/>
      <c r="CZ9" s="643">
        <v>9.1999999999999993</v>
      </c>
      <c r="DA9" s="643"/>
      <c r="DB9" s="643"/>
      <c r="DC9" s="643"/>
      <c r="DD9" s="596">
        <v>3817</v>
      </c>
      <c r="DE9" s="591"/>
      <c r="DF9" s="591"/>
      <c r="DG9" s="591"/>
      <c r="DH9" s="591"/>
      <c r="DI9" s="591"/>
      <c r="DJ9" s="591"/>
      <c r="DK9" s="591"/>
      <c r="DL9" s="591"/>
      <c r="DM9" s="591"/>
      <c r="DN9" s="591"/>
      <c r="DO9" s="591"/>
      <c r="DP9" s="592"/>
      <c r="DQ9" s="596">
        <v>2501380</v>
      </c>
      <c r="DR9" s="591"/>
      <c r="DS9" s="591"/>
      <c r="DT9" s="591"/>
      <c r="DU9" s="591"/>
      <c r="DV9" s="591"/>
      <c r="DW9" s="591"/>
      <c r="DX9" s="591"/>
      <c r="DY9" s="591"/>
      <c r="DZ9" s="591"/>
      <c r="EA9" s="591"/>
      <c r="EB9" s="591"/>
      <c r="EC9" s="626"/>
    </row>
    <row r="10" spans="2:143" ht="11.25" customHeight="1" x14ac:dyDescent="0.15">
      <c r="B10" s="587" t="s">
        <v>226</v>
      </c>
      <c r="C10" s="588"/>
      <c r="D10" s="588"/>
      <c r="E10" s="588"/>
      <c r="F10" s="588"/>
      <c r="G10" s="588"/>
      <c r="H10" s="588"/>
      <c r="I10" s="588"/>
      <c r="J10" s="588"/>
      <c r="K10" s="588"/>
      <c r="L10" s="588"/>
      <c r="M10" s="588"/>
      <c r="N10" s="588"/>
      <c r="O10" s="588"/>
      <c r="P10" s="588"/>
      <c r="Q10" s="589"/>
      <c r="R10" s="590">
        <v>643198</v>
      </c>
      <c r="S10" s="591"/>
      <c r="T10" s="591"/>
      <c r="U10" s="591"/>
      <c r="V10" s="591"/>
      <c r="W10" s="591"/>
      <c r="X10" s="591"/>
      <c r="Y10" s="592"/>
      <c r="Z10" s="643">
        <v>2.2000000000000002</v>
      </c>
      <c r="AA10" s="643"/>
      <c r="AB10" s="643"/>
      <c r="AC10" s="643"/>
      <c r="AD10" s="644">
        <v>643198</v>
      </c>
      <c r="AE10" s="644"/>
      <c r="AF10" s="644"/>
      <c r="AG10" s="644"/>
      <c r="AH10" s="644"/>
      <c r="AI10" s="644"/>
      <c r="AJ10" s="644"/>
      <c r="AK10" s="644"/>
      <c r="AL10" s="613">
        <v>3.6</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100117</v>
      </c>
      <c r="BH10" s="591"/>
      <c r="BI10" s="591"/>
      <c r="BJ10" s="591"/>
      <c r="BK10" s="591"/>
      <c r="BL10" s="591"/>
      <c r="BM10" s="591"/>
      <c r="BN10" s="592"/>
      <c r="BO10" s="643">
        <v>2.5</v>
      </c>
      <c r="BP10" s="643"/>
      <c r="BQ10" s="643"/>
      <c r="BR10" s="643"/>
      <c r="BS10" s="596">
        <v>16791</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v>73016</v>
      </c>
      <c r="CS10" s="591"/>
      <c r="CT10" s="591"/>
      <c r="CU10" s="591"/>
      <c r="CV10" s="591"/>
      <c r="CW10" s="591"/>
      <c r="CX10" s="591"/>
      <c r="CY10" s="592"/>
      <c r="CZ10" s="643">
        <v>0.3</v>
      </c>
      <c r="DA10" s="643"/>
      <c r="DB10" s="643"/>
      <c r="DC10" s="643"/>
      <c r="DD10" s="596" t="s">
        <v>114</v>
      </c>
      <c r="DE10" s="591"/>
      <c r="DF10" s="591"/>
      <c r="DG10" s="591"/>
      <c r="DH10" s="591"/>
      <c r="DI10" s="591"/>
      <c r="DJ10" s="591"/>
      <c r="DK10" s="591"/>
      <c r="DL10" s="591"/>
      <c r="DM10" s="591"/>
      <c r="DN10" s="591"/>
      <c r="DO10" s="591"/>
      <c r="DP10" s="592"/>
      <c r="DQ10" s="596">
        <v>72957</v>
      </c>
      <c r="DR10" s="591"/>
      <c r="DS10" s="591"/>
      <c r="DT10" s="591"/>
      <c r="DU10" s="591"/>
      <c r="DV10" s="591"/>
      <c r="DW10" s="591"/>
      <c r="DX10" s="591"/>
      <c r="DY10" s="591"/>
      <c r="DZ10" s="591"/>
      <c r="EA10" s="591"/>
      <c r="EB10" s="591"/>
      <c r="EC10" s="626"/>
    </row>
    <row r="11" spans="2:143" ht="11.25" customHeight="1" x14ac:dyDescent="0.15">
      <c r="B11" s="587" t="s">
        <v>229</v>
      </c>
      <c r="C11" s="588"/>
      <c r="D11" s="588"/>
      <c r="E11" s="588"/>
      <c r="F11" s="588"/>
      <c r="G11" s="588"/>
      <c r="H11" s="588"/>
      <c r="I11" s="588"/>
      <c r="J11" s="588"/>
      <c r="K11" s="588"/>
      <c r="L11" s="588"/>
      <c r="M11" s="588"/>
      <c r="N11" s="588"/>
      <c r="O11" s="588"/>
      <c r="P11" s="588"/>
      <c r="Q11" s="589"/>
      <c r="R11" s="590">
        <v>8855</v>
      </c>
      <c r="S11" s="591"/>
      <c r="T11" s="591"/>
      <c r="U11" s="591"/>
      <c r="V11" s="591"/>
      <c r="W11" s="591"/>
      <c r="X11" s="591"/>
      <c r="Y11" s="592"/>
      <c r="Z11" s="643">
        <v>0</v>
      </c>
      <c r="AA11" s="643"/>
      <c r="AB11" s="643"/>
      <c r="AC11" s="643"/>
      <c r="AD11" s="644">
        <v>8855</v>
      </c>
      <c r="AE11" s="644"/>
      <c r="AF11" s="644"/>
      <c r="AG11" s="644"/>
      <c r="AH11" s="644"/>
      <c r="AI11" s="644"/>
      <c r="AJ11" s="644"/>
      <c r="AK11" s="644"/>
      <c r="AL11" s="613">
        <v>0</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315143</v>
      </c>
      <c r="BH11" s="591"/>
      <c r="BI11" s="591"/>
      <c r="BJ11" s="591"/>
      <c r="BK11" s="591"/>
      <c r="BL11" s="591"/>
      <c r="BM11" s="591"/>
      <c r="BN11" s="592"/>
      <c r="BO11" s="643">
        <v>7.8</v>
      </c>
      <c r="BP11" s="643"/>
      <c r="BQ11" s="643"/>
      <c r="BR11" s="643"/>
      <c r="BS11" s="596">
        <v>62524</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2610543</v>
      </c>
      <c r="CS11" s="591"/>
      <c r="CT11" s="591"/>
      <c r="CU11" s="591"/>
      <c r="CV11" s="591"/>
      <c r="CW11" s="591"/>
      <c r="CX11" s="591"/>
      <c r="CY11" s="592"/>
      <c r="CZ11" s="643">
        <v>9.1999999999999993</v>
      </c>
      <c r="DA11" s="643"/>
      <c r="DB11" s="643"/>
      <c r="DC11" s="643"/>
      <c r="DD11" s="596">
        <v>376782</v>
      </c>
      <c r="DE11" s="591"/>
      <c r="DF11" s="591"/>
      <c r="DG11" s="591"/>
      <c r="DH11" s="591"/>
      <c r="DI11" s="591"/>
      <c r="DJ11" s="591"/>
      <c r="DK11" s="591"/>
      <c r="DL11" s="591"/>
      <c r="DM11" s="591"/>
      <c r="DN11" s="591"/>
      <c r="DO11" s="591"/>
      <c r="DP11" s="592"/>
      <c r="DQ11" s="596">
        <v>1725094</v>
      </c>
      <c r="DR11" s="591"/>
      <c r="DS11" s="591"/>
      <c r="DT11" s="591"/>
      <c r="DU11" s="591"/>
      <c r="DV11" s="591"/>
      <c r="DW11" s="591"/>
      <c r="DX11" s="591"/>
      <c r="DY11" s="591"/>
      <c r="DZ11" s="591"/>
      <c r="EA11" s="591"/>
      <c r="EB11" s="591"/>
      <c r="EC11" s="626"/>
    </row>
    <row r="12" spans="2:143" ht="11.25" customHeight="1" x14ac:dyDescent="0.15">
      <c r="B12" s="587" t="s">
        <v>232</v>
      </c>
      <c r="C12" s="588"/>
      <c r="D12" s="588"/>
      <c r="E12" s="588"/>
      <c r="F12" s="588"/>
      <c r="G12" s="588"/>
      <c r="H12" s="588"/>
      <c r="I12" s="588"/>
      <c r="J12" s="588"/>
      <c r="K12" s="588"/>
      <c r="L12" s="588"/>
      <c r="M12" s="588"/>
      <c r="N12" s="588"/>
      <c r="O12" s="588"/>
      <c r="P12" s="588"/>
      <c r="Q12" s="589"/>
      <c r="R12" s="590" t="s">
        <v>114</v>
      </c>
      <c r="S12" s="591"/>
      <c r="T12" s="591"/>
      <c r="U12" s="591"/>
      <c r="V12" s="591"/>
      <c r="W12" s="591"/>
      <c r="X12" s="591"/>
      <c r="Y12" s="592"/>
      <c r="Z12" s="643" t="s">
        <v>114</v>
      </c>
      <c r="AA12" s="643"/>
      <c r="AB12" s="643"/>
      <c r="AC12" s="643"/>
      <c r="AD12" s="644" t="s">
        <v>114</v>
      </c>
      <c r="AE12" s="644"/>
      <c r="AF12" s="644"/>
      <c r="AG12" s="644"/>
      <c r="AH12" s="644"/>
      <c r="AI12" s="644"/>
      <c r="AJ12" s="644"/>
      <c r="AK12" s="644"/>
      <c r="AL12" s="613" t="s">
        <v>114</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1909769</v>
      </c>
      <c r="BH12" s="591"/>
      <c r="BI12" s="591"/>
      <c r="BJ12" s="591"/>
      <c r="BK12" s="591"/>
      <c r="BL12" s="591"/>
      <c r="BM12" s="591"/>
      <c r="BN12" s="592"/>
      <c r="BO12" s="643">
        <v>47.3</v>
      </c>
      <c r="BP12" s="643"/>
      <c r="BQ12" s="643"/>
      <c r="BR12" s="643"/>
      <c r="BS12" s="596">
        <v>184424</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629490</v>
      </c>
      <c r="CS12" s="591"/>
      <c r="CT12" s="591"/>
      <c r="CU12" s="591"/>
      <c r="CV12" s="591"/>
      <c r="CW12" s="591"/>
      <c r="CX12" s="591"/>
      <c r="CY12" s="592"/>
      <c r="CZ12" s="643">
        <v>2.2000000000000002</v>
      </c>
      <c r="DA12" s="643"/>
      <c r="DB12" s="643"/>
      <c r="DC12" s="643"/>
      <c r="DD12" s="596">
        <v>135934</v>
      </c>
      <c r="DE12" s="591"/>
      <c r="DF12" s="591"/>
      <c r="DG12" s="591"/>
      <c r="DH12" s="591"/>
      <c r="DI12" s="591"/>
      <c r="DJ12" s="591"/>
      <c r="DK12" s="591"/>
      <c r="DL12" s="591"/>
      <c r="DM12" s="591"/>
      <c r="DN12" s="591"/>
      <c r="DO12" s="591"/>
      <c r="DP12" s="592"/>
      <c r="DQ12" s="596">
        <v>349251</v>
      </c>
      <c r="DR12" s="591"/>
      <c r="DS12" s="591"/>
      <c r="DT12" s="591"/>
      <c r="DU12" s="591"/>
      <c r="DV12" s="591"/>
      <c r="DW12" s="591"/>
      <c r="DX12" s="591"/>
      <c r="DY12" s="591"/>
      <c r="DZ12" s="591"/>
      <c r="EA12" s="591"/>
      <c r="EB12" s="591"/>
      <c r="EC12" s="626"/>
    </row>
    <row r="13" spans="2:143" ht="11.25" customHeight="1" x14ac:dyDescent="0.15">
      <c r="B13" s="587" t="s">
        <v>235</v>
      </c>
      <c r="C13" s="588"/>
      <c r="D13" s="588"/>
      <c r="E13" s="588"/>
      <c r="F13" s="588"/>
      <c r="G13" s="588"/>
      <c r="H13" s="588"/>
      <c r="I13" s="588"/>
      <c r="J13" s="588"/>
      <c r="K13" s="588"/>
      <c r="L13" s="588"/>
      <c r="M13" s="588"/>
      <c r="N13" s="588"/>
      <c r="O13" s="588"/>
      <c r="P13" s="588"/>
      <c r="Q13" s="589"/>
      <c r="R13" s="590">
        <v>32993</v>
      </c>
      <c r="S13" s="591"/>
      <c r="T13" s="591"/>
      <c r="U13" s="591"/>
      <c r="V13" s="591"/>
      <c r="W13" s="591"/>
      <c r="X13" s="591"/>
      <c r="Y13" s="592"/>
      <c r="Z13" s="643">
        <v>0.1</v>
      </c>
      <c r="AA13" s="643"/>
      <c r="AB13" s="643"/>
      <c r="AC13" s="643"/>
      <c r="AD13" s="644">
        <v>32993</v>
      </c>
      <c r="AE13" s="644"/>
      <c r="AF13" s="644"/>
      <c r="AG13" s="644"/>
      <c r="AH13" s="644"/>
      <c r="AI13" s="644"/>
      <c r="AJ13" s="644"/>
      <c r="AK13" s="644"/>
      <c r="AL13" s="613">
        <v>0.2</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1886866</v>
      </c>
      <c r="BH13" s="591"/>
      <c r="BI13" s="591"/>
      <c r="BJ13" s="591"/>
      <c r="BK13" s="591"/>
      <c r="BL13" s="591"/>
      <c r="BM13" s="591"/>
      <c r="BN13" s="592"/>
      <c r="BO13" s="643">
        <v>46.7</v>
      </c>
      <c r="BP13" s="643"/>
      <c r="BQ13" s="643"/>
      <c r="BR13" s="643"/>
      <c r="BS13" s="596">
        <v>184424</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2885412</v>
      </c>
      <c r="CS13" s="591"/>
      <c r="CT13" s="591"/>
      <c r="CU13" s="591"/>
      <c r="CV13" s="591"/>
      <c r="CW13" s="591"/>
      <c r="CX13" s="591"/>
      <c r="CY13" s="592"/>
      <c r="CZ13" s="643">
        <v>10.199999999999999</v>
      </c>
      <c r="DA13" s="643"/>
      <c r="DB13" s="643"/>
      <c r="DC13" s="643"/>
      <c r="DD13" s="596">
        <v>1179229</v>
      </c>
      <c r="DE13" s="591"/>
      <c r="DF13" s="591"/>
      <c r="DG13" s="591"/>
      <c r="DH13" s="591"/>
      <c r="DI13" s="591"/>
      <c r="DJ13" s="591"/>
      <c r="DK13" s="591"/>
      <c r="DL13" s="591"/>
      <c r="DM13" s="591"/>
      <c r="DN13" s="591"/>
      <c r="DO13" s="591"/>
      <c r="DP13" s="592"/>
      <c r="DQ13" s="596">
        <v>1688910</v>
      </c>
      <c r="DR13" s="591"/>
      <c r="DS13" s="591"/>
      <c r="DT13" s="591"/>
      <c r="DU13" s="591"/>
      <c r="DV13" s="591"/>
      <c r="DW13" s="591"/>
      <c r="DX13" s="591"/>
      <c r="DY13" s="591"/>
      <c r="DZ13" s="591"/>
      <c r="EA13" s="591"/>
      <c r="EB13" s="591"/>
      <c r="EC13" s="626"/>
    </row>
    <row r="14" spans="2:143" ht="11.25" customHeight="1" x14ac:dyDescent="0.15">
      <c r="B14" s="587" t="s">
        <v>238</v>
      </c>
      <c r="C14" s="588"/>
      <c r="D14" s="588"/>
      <c r="E14" s="588"/>
      <c r="F14" s="588"/>
      <c r="G14" s="588"/>
      <c r="H14" s="588"/>
      <c r="I14" s="588"/>
      <c r="J14" s="588"/>
      <c r="K14" s="588"/>
      <c r="L14" s="588"/>
      <c r="M14" s="588"/>
      <c r="N14" s="588"/>
      <c r="O14" s="588"/>
      <c r="P14" s="588"/>
      <c r="Q14" s="589"/>
      <c r="R14" s="590" t="s">
        <v>114</v>
      </c>
      <c r="S14" s="591"/>
      <c r="T14" s="591"/>
      <c r="U14" s="591"/>
      <c r="V14" s="591"/>
      <c r="W14" s="591"/>
      <c r="X14" s="591"/>
      <c r="Y14" s="592"/>
      <c r="Z14" s="643" t="s">
        <v>114</v>
      </c>
      <c r="AA14" s="643"/>
      <c r="AB14" s="643"/>
      <c r="AC14" s="643"/>
      <c r="AD14" s="644" t="s">
        <v>114</v>
      </c>
      <c r="AE14" s="644"/>
      <c r="AF14" s="644"/>
      <c r="AG14" s="644"/>
      <c r="AH14" s="644"/>
      <c r="AI14" s="644"/>
      <c r="AJ14" s="644"/>
      <c r="AK14" s="644"/>
      <c r="AL14" s="613" t="s">
        <v>114</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133369</v>
      </c>
      <c r="BH14" s="591"/>
      <c r="BI14" s="591"/>
      <c r="BJ14" s="591"/>
      <c r="BK14" s="591"/>
      <c r="BL14" s="591"/>
      <c r="BM14" s="591"/>
      <c r="BN14" s="592"/>
      <c r="BO14" s="643">
        <v>3.3</v>
      </c>
      <c r="BP14" s="643"/>
      <c r="BQ14" s="643"/>
      <c r="BR14" s="643"/>
      <c r="BS14" s="596" t="s">
        <v>114</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946604</v>
      </c>
      <c r="CS14" s="591"/>
      <c r="CT14" s="591"/>
      <c r="CU14" s="591"/>
      <c r="CV14" s="591"/>
      <c r="CW14" s="591"/>
      <c r="CX14" s="591"/>
      <c r="CY14" s="592"/>
      <c r="CZ14" s="643">
        <v>3.3</v>
      </c>
      <c r="DA14" s="643"/>
      <c r="DB14" s="643"/>
      <c r="DC14" s="643"/>
      <c r="DD14" s="596">
        <v>64891</v>
      </c>
      <c r="DE14" s="591"/>
      <c r="DF14" s="591"/>
      <c r="DG14" s="591"/>
      <c r="DH14" s="591"/>
      <c r="DI14" s="591"/>
      <c r="DJ14" s="591"/>
      <c r="DK14" s="591"/>
      <c r="DL14" s="591"/>
      <c r="DM14" s="591"/>
      <c r="DN14" s="591"/>
      <c r="DO14" s="591"/>
      <c r="DP14" s="592"/>
      <c r="DQ14" s="596">
        <v>849337</v>
      </c>
      <c r="DR14" s="591"/>
      <c r="DS14" s="591"/>
      <c r="DT14" s="591"/>
      <c r="DU14" s="591"/>
      <c r="DV14" s="591"/>
      <c r="DW14" s="591"/>
      <c r="DX14" s="591"/>
      <c r="DY14" s="591"/>
      <c r="DZ14" s="591"/>
      <c r="EA14" s="591"/>
      <c r="EB14" s="591"/>
      <c r="EC14" s="626"/>
    </row>
    <row r="15" spans="2:143" ht="11.25" customHeight="1" x14ac:dyDescent="0.15">
      <c r="B15" s="587" t="s">
        <v>241</v>
      </c>
      <c r="C15" s="588"/>
      <c r="D15" s="588"/>
      <c r="E15" s="588"/>
      <c r="F15" s="588"/>
      <c r="G15" s="588"/>
      <c r="H15" s="588"/>
      <c r="I15" s="588"/>
      <c r="J15" s="588"/>
      <c r="K15" s="588"/>
      <c r="L15" s="588"/>
      <c r="M15" s="588"/>
      <c r="N15" s="588"/>
      <c r="O15" s="588"/>
      <c r="P15" s="588"/>
      <c r="Q15" s="589"/>
      <c r="R15" s="590">
        <v>12458</v>
      </c>
      <c r="S15" s="591"/>
      <c r="T15" s="591"/>
      <c r="U15" s="591"/>
      <c r="V15" s="591"/>
      <c r="W15" s="591"/>
      <c r="X15" s="591"/>
      <c r="Y15" s="592"/>
      <c r="Z15" s="643">
        <v>0</v>
      </c>
      <c r="AA15" s="643"/>
      <c r="AB15" s="643"/>
      <c r="AC15" s="643"/>
      <c r="AD15" s="644">
        <v>12458</v>
      </c>
      <c r="AE15" s="644"/>
      <c r="AF15" s="644"/>
      <c r="AG15" s="644"/>
      <c r="AH15" s="644"/>
      <c r="AI15" s="644"/>
      <c r="AJ15" s="644"/>
      <c r="AK15" s="644"/>
      <c r="AL15" s="613">
        <v>0.1</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186552</v>
      </c>
      <c r="BH15" s="591"/>
      <c r="BI15" s="591"/>
      <c r="BJ15" s="591"/>
      <c r="BK15" s="591"/>
      <c r="BL15" s="591"/>
      <c r="BM15" s="591"/>
      <c r="BN15" s="592"/>
      <c r="BO15" s="643">
        <v>4.5999999999999996</v>
      </c>
      <c r="BP15" s="643"/>
      <c r="BQ15" s="643"/>
      <c r="BR15" s="643"/>
      <c r="BS15" s="596" t="s">
        <v>114</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2787807</v>
      </c>
      <c r="CS15" s="591"/>
      <c r="CT15" s="591"/>
      <c r="CU15" s="591"/>
      <c r="CV15" s="591"/>
      <c r="CW15" s="591"/>
      <c r="CX15" s="591"/>
      <c r="CY15" s="592"/>
      <c r="CZ15" s="643">
        <v>9.8000000000000007</v>
      </c>
      <c r="DA15" s="643"/>
      <c r="DB15" s="643"/>
      <c r="DC15" s="643"/>
      <c r="DD15" s="596">
        <v>768734</v>
      </c>
      <c r="DE15" s="591"/>
      <c r="DF15" s="591"/>
      <c r="DG15" s="591"/>
      <c r="DH15" s="591"/>
      <c r="DI15" s="591"/>
      <c r="DJ15" s="591"/>
      <c r="DK15" s="591"/>
      <c r="DL15" s="591"/>
      <c r="DM15" s="591"/>
      <c r="DN15" s="591"/>
      <c r="DO15" s="591"/>
      <c r="DP15" s="592"/>
      <c r="DQ15" s="596">
        <v>1718657</v>
      </c>
      <c r="DR15" s="591"/>
      <c r="DS15" s="591"/>
      <c r="DT15" s="591"/>
      <c r="DU15" s="591"/>
      <c r="DV15" s="591"/>
      <c r="DW15" s="591"/>
      <c r="DX15" s="591"/>
      <c r="DY15" s="591"/>
      <c r="DZ15" s="591"/>
      <c r="EA15" s="591"/>
      <c r="EB15" s="591"/>
      <c r="EC15" s="626"/>
    </row>
    <row r="16" spans="2:143" ht="11.25" customHeight="1" x14ac:dyDescent="0.15">
      <c r="B16" s="587" t="s">
        <v>244</v>
      </c>
      <c r="C16" s="588"/>
      <c r="D16" s="588"/>
      <c r="E16" s="588"/>
      <c r="F16" s="588"/>
      <c r="G16" s="588"/>
      <c r="H16" s="588"/>
      <c r="I16" s="588"/>
      <c r="J16" s="588"/>
      <c r="K16" s="588"/>
      <c r="L16" s="588"/>
      <c r="M16" s="588"/>
      <c r="N16" s="588"/>
      <c r="O16" s="588"/>
      <c r="P16" s="588"/>
      <c r="Q16" s="589"/>
      <c r="R16" s="590">
        <v>14348760</v>
      </c>
      <c r="S16" s="591"/>
      <c r="T16" s="591"/>
      <c r="U16" s="591"/>
      <c r="V16" s="591"/>
      <c r="W16" s="591"/>
      <c r="X16" s="591"/>
      <c r="Y16" s="592"/>
      <c r="Z16" s="643">
        <v>49.8</v>
      </c>
      <c r="AA16" s="643"/>
      <c r="AB16" s="643"/>
      <c r="AC16" s="643"/>
      <c r="AD16" s="644">
        <v>12932348</v>
      </c>
      <c r="AE16" s="644"/>
      <c r="AF16" s="644"/>
      <c r="AG16" s="644"/>
      <c r="AH16" s="644"/>
      <c r="AI16" s="644"/>
      <c r="AJ16" s="644"/>
      <c r="AK16" s="644"/>
      <c r="AL16" s="613">
        <v>71.7</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114</v>
      </c>
      <c r="BH16" s="591"/>
      <c r="BI16" s="591"/>
      <c r="BJ16" s="591"/>
      <c r="BK16" s="591"/>
      <c r="BL16" s="591"/>
      <c r="BM16" s="591"/>
      <c r="BN16" s="592"/>
      <c r="BO16" s="643" t="s">
        <v>114</v>
      </c>
      <c r="BP16" s="643"/>
      <c r="BQ16" s="643"/>
      <c r="BR16" s="643"/>
      <c r="BS16" s="596" t="s">
        <v>114</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59784</v>
      </c>
      <c r="CS16" s="591"/>
      <c r="CT16" s="591"/>
      <c r="CU16" s="591"/>
      <c r="CV16" s="591"/>
      <c r="CW16" s="591"/>
      <c r="CX16" s="591"/>
      <c r="CY16" s="592"/>
      <c r="CZ16" s="643">
        <v>0.2</v>
      </c>
      <c r="DA16" s="643"/>
      <c r="DB16" s="643"/>
      <c r="DC16" s="643"/>
      <c r="DD16" s="596" t="s">
        <v>114</v>
      </c>
      <c r="DE16" s="591"/>
      <c r="DF16" s="591"/>
      <c r="DG16" s="591"/>
      <c r="DH16" s="591"/>
      <c r="DI16" s="591"/>
      <c r="DJ16" s="591"/>
      <c r="DK16" s="591"/>
      <c r="DL16" s="591"/>
      <c r="DM16" s="591"/>
      <c r="DN16" s="591"/>
      <c r="DO16" s="591"/>
      <c r="DP16" s="592"/>
      <c r="DQ16" s="596">
        <v>11460</v>
      </c>
      <c r="DR16" s="591"/>
      <c r="DS16" s="591"/>
      <c r="DT16" s="591"/>
      <c r="DU16" s="591"/>
      <c r="DV16" s="591"/>
      <c r="DW16" s="591"/>
      <c r="DX16" s="591"/>
      <c r="DY16" s="591"/>
      <c r="DZ16" s="591"/>
      <c r="EA16" s="591"/>
      <c r="EB16" s="591"/>
      <c r="EC16" s="626"/>
    </row>
    <row r="17" spans="2:133" ht="11.25" customHeight="1" x14ac:dyDescent="0.15">
      <c r="B17" s="587" t="s">
        <v>247</v>
      </c>
      <c r="C17" s="588"/>
      <c r="D17" s="588"/>
      <c r="E17" s="588"/>
      <c r="F17" s="588"/>
      <c r="G17" s="588"/>
      <c r="H17" s="588"/>
      <c r="I17" s="588"/>
      <c r="J17" s="588"/>
      <c r="K17" s="588"/>
      <c r="L17" s="588"/>
      <c r="M17" s="588"/>
      <c r="N17" s="588"/>
      <c r="O17" s="588"/>
      <c r="P17" s="588"/>
      <c r="Q17" s="589"/>
      <c r="R17" s="590">
        <v>12932348</v>
      </c>
      <c r="S17" s="591"/>
      <c r="T17" s="591"/>
      <c r="U17" s="591"/>
      <c r="V17" s="591"/>
      <c r="W17" s="591"/>
      <c r="X17" s="591"/>
      <c r="Y17" s="592"/>
      <c r="Z17" s="643">
        <v>44.9</v>
      </c>
      <c r="AA17" s="643"/>
      <c r="AB17" s="643"/>
      <c r="AC17" s="643"/>
      <c r="AD17" s="644">
        <v>12932348</v>
      </c>
      <c r="AE17" s="644"/>
      <c r="AF17" s="644"/>
      <c r="AG17" s="644"/>
      <c r="AH17" s="644"/>
      <c r="AI17" s="644"/>
      <c r="AJ17" s="644"/>
      <c r="AK17" s="644"/>
      <c r="AL17" s="613">
        <v>71.7</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114</v>
      </c>
      <c r="BH17" s="591"/>
      <c r="BI17" s="591"/>
      <c r="BJ17" s="591"/>
      <c r="BK17" s="591"/>
      <c r="BL17" s="591"/>
      <c r="BM17" s="591"/>
      <c r="BN17" s="592"/>
      <c r="BO17" s="643" t="s">
        <v>114</v>
      </c>
      <c r="BP17" s="643"/>
      <c r="BQ17" s="643"/>
      <c r="BR17" s="643"/>
      <c r="BS17" s="596" t="s">
        <v>114</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4526351</v>
      </c>
      <c r="CS17" s="591"/>
      <c r="CT17" s="591"/>
      <c r="CU17" s="591"/>
      <c r="CV17" s="591"/>
      <c r="CW17" s="591"/>
      <c r="CX17" s="591"/>
      <c r="CY17" s="592"/>
      <c r="CZ17" s="643">
        <v>16</v>
      </c>
      <c r="DA17" s="643"/>
      <c r="DB17" s="643"/>
      <c r="DC17" s="643"/>
      <c r="DD17" s="596" t="s">
        <v>114</v>
      </c>
      <c r="DE17" s="591"/>
      <c r="DF17" s="591"/>
      <c r="DG17" s="591"/>
      <c r="DH17" s="591"/>
      <c r="DI17" s="591"/>
      <c r="DJ17" s="591"/>
      <c r="DK17" s="591"/>
      <c r="DL17" s="591"/>
      <c r="DM17" s="591"/>
      <c r="DN17" s="591"/>
      <c r="DO17" s="591"/>
      <c r="DP17" s="592"/>
      <c r="DQ17" s="596">
        <v>4404835</v>
      </c>
      <c r="DR17" s="591"/>
      <c r="DS17" s="591"/>
      <c r="DT17" s="591"/>
      <c r="DU17" s="591"/>
      <c r="DV17" s="591"/>
      <c r="DW17" s="591"/>
      <c r="DX17" s="591"/>
      <c r="DY17" s="591"/>
      <c r="DZ17" s="591"/>
      <c r="EA17" s="591"/>
      <c r="EB17" s="591"/>
      <c r="EC17" s="626"/>
    </row>
    <row r="18" spans="2:133" ht="11.25" customHeight="1" x14ac:dyDescent="0.15">
      <c r="B18" s="587" t="s">
        <v>250</v>
      </c>
      <c r="C18" s="588"/>
      <c r="D18" s="588"/>
      <c r="E18" s="588"/>
      <c r="F18" s="588"/>
      <c r="G18" s="588"/>
      <c r="H18" s="588"/>
      <c r="I18" s="588"/>
      <c r="J18" s="588"/>
      <c r="K18" s="588"/>
      <c r="L18" s="588"/>
      <c r="M18" s="588"/>
      <c r="N18" s="588"/>
      <c r="O18" s="588"/>
      <c r="P18" s="588"/>
      <c r="Q18" s="589"/>
      <c r="R18" s="590">
        <v>1416412</v>
      </c>
      <c r="S18" s="591"/>
      <c r="T18" s="591"/>
      <c r="U18" s="591"/>
      <c r="V18" s="591"/>
      <c r="W18" s="591"/>
      <c r="X18" s="591"/>
      <c r="Y18" s="592"/>
      <c r="Z18" s="643">
        <v>4.9000000000000004</v>
      </c>
      <c r="AA18" s="643"/>
      <c r="AB18" s="643"/>
      <c r="AC18" s="643"/>
      <c r="AD18" s="644" t="s">
        <v>114</v>
      </c>
      <c r="AE18" s="644"/>
      <c r="AF18" s="644"/>
      <c r="AG18" s="644"/>
      <c r="AH18" s="644"/>
      <c r="AI18" s="644"/>
      <c r="AJ18" s="644"/>
      <c r="AK18" s="644"/>
      <c r="AL18" s="613" t="s">
        <v>114</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114</v>
      </c>
      <c r="BH18" s="591"/>
      <c r="BI18" s="591"/>
      <c r="BJ18" s="591"/>
      <c r="BK18" s="591"/>
      <c r="BL18" s="591"/>
      <c r="BM18" s="591"/>
      <c r="BN18" s="592"/>
      <c r="BO18" s="643" t="s">
        <v>114</v>
      </c>
      <c r="BP18" s="643"/>
      <c r="BQ18" s="643"/>
      <c r="BR18" s="643"/>
      <c r="BS18" s="596" t="s">
        <v>114</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114</v>
      </c>
      <c r="CS18" s="591"/>
      <c r="CT18" s="591"/>
      <c r="CU18" s="591"/>
      <c r="CV18" s="591"/>
      <c r="CW18" s="591"/>
      <c r="CX18" s="591"/>
      <c r="CY18" s="592"/>
      <c r="CZ18" s="643" t="s">
        <v>114</v>
      </c>
      <c r="DA18" s="643"/>
      <c r="DB18" s="643"/>
      <c r="DC18" s="643"/>
      <c r="DD18" s="596" t="s">
        <v>114</v>
      </c>
      <c r="DE18" s="591"/>
      <c r="DF18" s="591"/>
      <c r="DG18" s="591"/>
      <c r="DH18" s="591"/>
      <c r="DI18" s="591"/>
      <c r="DJ18" s="591"/>
      <c r="DK18" s="591"/>
      <c r="DL18" s="591"/>
      <c r="DM18" s="591"/>
      <c r="DN18" s="591"/>
      <c r="DO18" s="591"/>
      <c r="DP18" s="592"/>
      <c r="DQ18" s="596" t="s">
        <v>114</v>
      </c>
      <c r="DR18" s="591"/>
      <c r="DS18" s="591"/>
      <c r="DT18" s="591"/>
      <c r="DU18" s="591"/>
      <c r="DV18" s="591"/>
      <c r="DW18" s="591"/>
      <c r="DX18" s="591"/>
      <c r="DY18" s="591"/>
      <c r="DZ18" s="591"/>
      <c r="EA18" s="591"/>
      <c r="EB18" s="591"/>
      <c r="EC18" s="626"/>
    </row>
    <row r="19" spans="2:133" ht="11.25" customHeight="1" x14ac:dyDescent="0.15">
      <c r="B19" s="587" t="s">
        <v>253</v>
      </c>
      <c r="C19" s="588"/>
      <c r="D19" s="588"/>
      <c r="E19" s="588"/>
      <c r="F19" s="588"/>
      <c r="G19" s="588"/>
      <c r="H19" s="588"/>
      <c r="I19" s="588"/>
      <c r="J19" s="588"/>
      <c r="K19" s="588"/>
      <c r="L19" s="588"/>
      <c r="M19" s="588"/>
      <c r="N19" s="588"/>
      <c r="O19" s="588"/>
      <c r="P19" s="588"/>
      <c r="Q19" s="589"/>
      <c r="R19" s="590" t="s">
        <v>114</v>
      </c>
      <c r="S19" s="591"/>
      <c r="T19" s="591"/>
      <c r="U19" s="591"/>
      <c r="V19" s="591"/>
      <c r="W19" s="591"/>
      <c r="X19" s="591"/>
      <c r="Y19" s="592"/>
      <c r="Z19" s="643" t="s">
        <v>114</v>
      </c>
      <c r="AA19" s="643"/>
      <c r="AB19" s="643"/>
      <c r="AC19" s="643"/>
      <c r="AD19" s="644" t="s">
        <v>114</v>
      </c>
      <c r="AE19" s="644"/>
      <c r="AF19" s="644"/>
      <c r="AG19" s="644"/>
      <c r="AH19" s="644"/>
      <c r="AI19" s="644"/>
      <c r="AJ19" s="644"/>
      <c r="AK19" s="644"/>
      <c r="AL19" s="613" t="s">
        <v>114</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v>1505</v>
      </c>
      <c r="BH19" s="591"/>
      <c r="BI19" s="591"/>
      <c r="BJ19" s="591"/>
      <c r="BK19" s="591"/>
      <c r="BL19" s="591"/>
      <c r="BM19" s="591"/>
      <c r="BN19" s="592"/>
      <c r="BO19" s="643">
        <v>0</v>
      </c>
      <c r="BP19" s="643"/>
      <c r="BQ19" s="643"/>
      <c r="BR19" s="643"/>
      <c r="BS19" s="596" t="s">
        <v>114</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114</v>
      </c>
      <c r="CS19" s="591"/>
      <c r="CT19" s="591"/>
      <c r="CU19" s="591"/>
      <c r="CV19" s="591"/>
      <c r="CW19" s="591"/>
      <c r="CX19" s="591"/>
      <c r="CY19" s="592"/>
      <c r="CZ19" s="643" t="s">
        <v>114</v>
      </c>
      <c r="DA19" s="643"/>
      <c r="DB19" s="643"/>
      <c r="DC19" s="643"/>
      <c r="DD19" s="596" t="s">
        <v>114</v>
      </c>
      <c r="DE19" s="591"/>
      <c r="DF19" s="591"/>
      <c r="DG19" s="591"/>
      <c r="DH19" s="591"/>
      <c r="DI19" s="591"/>
      <c r="DJ19" s="591"/>
      <c r="DK19" s="591"/>
      <c r="DL19" s="591"/>
      <c r="DM19" s="591"/>
      <c r="DN19" s="591"/>
      <c r="DO19" s="591"/>
      <c r="DP19" s="592"/>
      <c r="DQ19" s="596" t="s">
        <v>114</v>
      </c>
      <c r="DR19" s="591"/>
      <c r="DS19" s="591"/>
      <c r="DT19" s="591"/>
      <c r="DU19" s="591"/>
      <c r="DV19" s="591"/>
      <c r="DW19" s="591"/>
      <c r="DX19" s="591"/>
      <c r="DY19" s="591"/>
      <c r="DZ19" s="591"/>
      <c r="EA19" s="591"/>
      <c r="EB19" s="591"/>
      <c r="EC19" s="626"/>
    </row>
    <row r="20" spans="2:133" ht="11.25" customHeight="1" x14ac:dyDescent="0.15">
      <c r="B20" s="587" t="s">
        <v>256</v>
      </c>
      <c r="C20" s="588"/>
      <c r="D20" s="588"/>
      <c r="E20" s="588"/>
      <c r="F20" s="588"/>
      <c r="G20" s="588"/>
      <c r="H20" s="588"/>
      <c r="I20" s="588"/>
      <c r="J20" s="588"/>
      <c r="K20" s="588"/>
      <c r="L20" s="588"/>
      <c r="M20" s="588"/>
      <c r="N20" s="588"/>
      <c r="O20" s="588"/>
      <c r="P20" s="588"/>
      <c r="Q20" s="589"/>
      <c r="R20" s="590">
        <v>19385703</v>
      </c>
      <c r="S20" s="591"/>
      <c r="T20" s="591"/>
      <c r="U20" s="591"/>
      <c r="V20" s="591"/>
      <c r="W20" s="591"/>
      <c r="X20" s="591"/>
      <c r="Y20" s="592"/>
      <c r="Z20" s="643">
        <v>67.3</v>
      </c>
      <c r="AA20" s="643"/>
      <c r="AB20" s="643"/>
      <c r="AC20" s="643"/>
      <c r="AD20" s="644">
        <v>17969291</v>
      </c>
      <c r="AE20" s="644"/>
      <c r="AF20" s="644"/>
      <c r="AG20" s="644"/>
      <c r="AH20" s="644"/>
      <c r="AI20" s="644"/>
      <c r="AJ20" s="644"/>
      <c r="AK20" s="644"/>
      <c r="AL20" s="613">
        <v>99.6</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v>1505</v>
      </c>
      <c r="BH20" s="591"/>
      <c r="BI20" s="591"/>
      <c r="BJ20" s="591"/>
      <c r="BK20" s="591"/>
      <c r="BL20" s="591"/>
      <c r="BM20" s="591"/>
      <c r="BN20" s="592"/>
      <c r="BO20" s="643">
        <v>0</v>
      </c>
      <c r="BP20" s="643"/>
      <c r="BQ20" s="643"/>
      <c r="BR20" s="643"/>
      <c r="BS20" s="596" t="s">
        <v>114</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28367695</v>
      </c>
      <c r="CS20" s="591"/>
      <c r="CT20" s="591"/>
      <c r="CU20" s="591"/>
      <c r="CV20" s="591"/>
      <c r="CW20" s="591"/>
      <c r="CX20" s="591"/>
      <c r="CY20" s="592"/>
      <c r="CZ20" s="643">
        <v>100</v>
      </c>
      <c r="DA20" s="643"/>
      <c r="DB20" s="643"/>
      <c r="DC20" s="643"/>
      <c r="DD20" s="596">
        <v>2988738</v>
      </c>
      <c r="DE20" s="591"/>
      <c r="DF20" s="591"/>
      <c r="DG20" s="591"/>
      <c r="DH20" s="591"/>
      <c r="DI20" s="591"/>
      <c r="DJ20" s="591"/>
      <c r="DK20" s="591"/>
      <c r="DL20" s="591"/>
      <c r="DM20" s="591"/>
      <c r="DN20" s="591"/>
      <c r="DO20" s="591"/>
      <c r="DP20" s="592"/>
      <c r="DQ20" s="596">
        <v>20334037</v>
      </c>
      <c r="DR20" s="591"/>
      <c r="DS20" s="591"/>
      <c r="DT20" s="591"/>
      <c r="DU20" s="591"/>
      <c r="DV20" s="591"/>
      <c r="DW20" s="591"/>
      <c r="DX20" s="591"/>
      <c r="DY20" s="591"/>
      <c r="DZ20" s="591"/>
      <c r="EA20" s="591"/>
      <c r="EB20" s="591"/>
      <c r="EC20" s="626"/>
    </row>
    <row r="21" spans="2:133" ht="11.25" customHeight="1" x14ac:dyDescent="0.15">
      <c r="B21" s="587" t="s">
        <v>259</v>
      </c>
      <c r="C21" s="588"/>
      <c r="D21" s="588"/>
      <c r="E21" s="588"/>
      <c r="F21" s="588"/>
      <c r="G21" s="588"/>
      <c r="H21" s="588"/>
      <c r="I21" s="588"/>
      <c r="J21" s="588"/>
      <c r="K21" s="588"/>
      <c r="L21" s="588"/>
      <c r="M21" s="588"/>
      <c r="N21" s="588"/>
      <c r="O21" s="588"/>
      <c r="P21" s="588"/>
      <c r="Q21" s="589"/>
      <c r="R21" s="590">
        <v>4256</v>
      </c>
      <c r="S21" s="591"/>
      <c r="T21" s="591"/>
      <c r="U21" s="591"/>
      <c r="V21" s="591"/>
      <c r="W21" s="591"/>
      <c r="X21" s="591"/>
      <c r="Y21" s="592"/>
      <c r="Z21" s="643">
        <v>0</v>
      </c>
      <c r="AA21" s="643"/>
      <c r="AB21" s="643"/>
      <c r="AC21" s="643"/>
      <c r="AD21" s="644">
        <v>4256</v>
      </c>
      <c r="AE21" s="644"/>
      <c r="AF21" s="644"/>
      <c r="AG21" s="644"/>
      <c r="AH21" s="644"/>
      <c r="AI21" s="644"/>
      <c r="AJ21" s="644"/>
      <c r="AK21" s="644"/>
      <c r="AL21" s="613">
        <v>0</v>
      </c>
      <c r="AM21" s="645"/>
      <c r="AN21" s="645"/>
      <c r="AO21" s="646"/>
      <c r="AP21" s="684" t="s">
        <v>260</v>
      </c>
      <c r="AQ21" s="691"/>
      <c r="AR21" s="691"/>
      <c r="AS21" s="691"/>
      <c r="AT21" s="691"/>
      <c r="AU21" s="691"/>
      <c r="AV21" s="691"/>
      <c r="AW21" s="691"/>
      <c r="AX21" s="691"/>
      <c r="AY21" s="691"/>
      <c r="AZ21" s="691"/>
      <c r="BA21" s="691"/>
      <c r="BB21" s="691"/>
      <c r="BC21" s="691"/>
      <c r="BD21" s="691"/>
      <c r="BE21" s="691"/>
      <c r="BF21" s="686"/>
      <c r="BG21" s="590">
        <v>1505</v>
      </c>
      <c r="BH21" s="591"/>
      <c r="BI21" s="591"/>
      <c r="BJ21" s="591"/>
      <c r="BK21" s="591"/>
      <c r="BL21" s="591"/>
      <c r="BM21" s="591"/>
      <c r="BN21" s="592"/>
      <c r="BO21" s="643">
        <v>0</v>
      </c>
      <c r="BP21" s="643"/>
      <c r="BQ21" s="643"/>
      <c r="BR21" s="643"/>
      <c r="BS21" s="596" t="s">
        <v>114</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261</v>
      </c>
      <c r="C22" s="588"/>
      <c r="D22" s="588"/>
      <c r="E22" s="588"/>
      <c r="F22" s="588"/>
      <c r="G22" s="588"/>
      <c r="H22" s="588"/>
      <c r="I22" s="588"/>
      <c r="J22" s="588"/>
      <c r="K22" s="588"/>
      <c r="L22" s="588"/>
      <c r="M22" s="588"/>
      <c r="N22" s="588"/>
      <c r="O22" s="588"/>
      <c r="P22" s="588"/>
      <c r="Q22" s="589"/>
      <c r="R22" s="590">
        <v>245867</v>
      </c>
      <c r="S22" s="591"/>
      <c r="T22" s="591"/>
      <c r="U22" s="591"/>
      <c r="V22" s="591"/>
      <c r="W22" s="591"/>
      <c r="X22" s="591"/>
      <c r="Y22" s="592"/>
      <c r="Z22" s="643">
        <v>0.9</v>
      </c>
      <c r="AA22" s="643"/>
      <c r="AB22" s="643"/>
      <c r="AC22" s="643"/>
      <c r="AD22" s="644" t="s">
        <v>114</v>
      </c>
      <c r="AE22" s="644"/>
      <c r="AF22" s="644"/>
      <c r="AG22" s="644"/>
      <c r="AH22" s="644"/>
      <c r="AI22" s="644"/>
      <c r="AJ22" s="644"/>
      <c r="AK22" s="644"/>
      <c r="AL22" s="613" t="s">
        <v>114</v>
      </c>
      <c r="AM22" s="645"/>
      <c r="AN22" s="645"/>
      <c r="AO22" s="646"/>
      <c r="AP22" s="684" t="s">
        <v>262</v>
      </c>
      <c r="AQ22" s="691"/>
      <c r="AR22" s="691"/>
      <c r="AS22" s="691"/>
      <c r="AT22" s="691"/>
      <c r="AU22" s="691"/>
      <c r="AV22" s="691"/>
      <c r="AW22" s="691"/>
      <c r="AX22" s="691"/>
      <c r="AY22" s="691"/>
      <c r="AZ22" s="691"/>
      <c r="BA22" s="691"/>
      <c r="BB22" s="691"/>
      <c r="BC22" s="691"/>
      <c r="BD22" s="691"/>
      <c r="BE22" s="691"/>
      <c r="BF22" s="686"/>
      <c r="BG22" s="590" t="s">
        <v>114</v>
      </c>
      <c r="BH22" s="591"/>
      <c r="BI22" s="591"/>
      <c r="BJ22" s="591"/>
      <c r="BK22" s="591"/>
      <c r="BL22" s="591"/>
      <c r="BM22" s="591"/>
      <c r="BN22" s="592"/>
      <c r="BO22" s="643" t="s">
        <v>114</v>
      </c>
      <c r="BP22" s="643"/>
      <c r="BQ22" s="643"/>
      <c r="BR22" s="643"/>
      <c r="BS22" s="596" t="s">
        <v>114</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264</v>
      </c>
      <c r="C23" s="588"/>
      <c r="D23" s="588"/>
      <c r="E23" s="588"/>
      <c r="F23" s="588"/>
      <c r="G23" s="588"/>
      <c r="H23" s="588"/>
      <c r="I23" s="588"/>
      <c r="J23" s="588"/>
      <c r="K23" s="588"/>
      <c r="L23" s="588"/>
      <c r="M23" s="588"/>
      <c r="N23" s="588"/>
      <c r="O23" s="588"/>
      <c r="P23" s="588"/>
      <c r="Q23" s="589"/>
      <c r="R23" s="590">
        <v>419287</v>
      </c>
      <c r="S23" s="591"/>
      <c r="T23" s="591"/>
      <c r="U23" s="591"/>
      <c r="V23" s="591"/>
      <c r="W23" s="591"/>
      <c r="X23" s="591"/>
      <c r="Y23" s="592"/>
      <c r="Z23" s="643">
        <v>1.5</v>
      </c>
      <c r="AA23" s="643"/>
      <c r="AB23" s="643"/>
      <c r="AC23" s="643"/>
      <c r="AD23" s="644">
        <v>15810</v>
      </c>
      <c r="AE23" s="644"/>
      <c r="AF23" s="644"/>
      <c r="AG23" s="644"/>
      <c r="AH23" s="644"/>
      <c r="AI23" s="644"/>
      <c r="AJ23" s="644"/>
      <c r="AK23" s="644"/>
      <c r="AL23" s="613">
        <v>0.1</v>
      </c>
      <c r="AM23" s="645"/>
      <c r="AN23" s="645"/>
      <c r="AO23" s="646"/>
      <c r="AP23" s="684" t="s">
        <v>265</v>
      </c>
      <c r="AQ23" s="691"/>
      <c r="AR23" s="691"/>
      <c r="AS23" s="691"/>
      <c r="AT23" s="691"/>
      <c r="AU23" s="691"/>
      <c r="AV23" s="691"/>
      <c r="AW23" s="691"/>
      <c r="AX23" s="691"/>
      <c r="AY23" s="691"/>
      <c r="AZ23" s="691"/>
      <c r="BA23" s="691"/>
      <c r="BB23" s="691"/>
      <c r="BC23" s="691"/>
      <c r="BD23" s="691"/>
      <c r="BE23" s="691"/>
      <c r="BF23" s="686"/>
      <c r="BG23" s="590" t="s">
        <v>114</v>
      </c>
      <c r="BH23" s="591"/>
      <c r="BI23" s="591"/>
      <c r="BJ23" s="591"/>
      <c r="BK23" s="591"/>
      <c r="BL23" s="591"/>
      <c r="BM23" s="591"/>
      <c r="BN23" s="592"/>
      <c r="BO23" s="643" t="s">
        <v>114</v>
      </c>
      <c r="BP23" s="643"/>
      <c r="BQ23" s="643"/>
      <c r="BR23" s="643"/>
      <c r="BS23" s="596" t="s">
        <v>114</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x14ac:dyDescent="0.15">
      <c r="B24" s="587" t="s">
        <v>271</v>
      </c>
      <c r="C24" s="588"/>
      <c r="D24" s="588"/>
      <c r="E24" s="588"/>
      <c r="F24" s="588"/>
      <c r="G24" s="588"/>
      <c r="H24" s="588"/>
      <c r="I24" s="588"/>
      <c r="J24" s="588"/>
      <c r="K24" s="588"/>
      <c r="L24" s="588"/>
      <c r="M24" s="588"/>
      <c r="N24" s="588"/>
      <c r="O24" s="588"/>
      <c r="P24" s="588"/>
      <c r="Q24" s="589"/>
      <c r="R24" s="590">
        <v>20511</v>
      </c>
      <c r="S24" s="591"/>
      <c r="T24" s="591"/>
      <c r="U24" s="591"/>
      <c r="V24" s="591"/>
      <c r="W24" s="591"/>
      <c r="X24" s="591"/>
      <c r="Y24" s="592"/>
      <c r="Z24" s="643">
        <v>0.1</v>
      </c>
      <c r="AA24" s="643"/>
      <c r="AB24" s="643"/>
      <c r="AC24" s="643"/>
      <c r="AD24" s="644" t="s">
        <v>114</v>
      </c>
      <c r="AE24" s="644"/>
      <c r="AF24" s="644"/>
      <c r="AG24" s="644"/>
      <c r="AH24" s="644"/>
      <c r="AI24" s="644"/>
      <c r="AJ24" s="644"/>
      <c r="AK24" s="644"/>
      <c r="AL24" s="613" t="s">
        <v>114</v>
      </c>
      <c r="AM24" s="645"/>
      <c r="AN24" s="645"/>
      <c r="AO24" s="646"/>
      <c r="AP24" s="684" t="s">
        <v>272</v>
      </c>
      <c r="AQ24" s="691"/>
      <c r="AR24" s="691"/>
      <c r="AS24" s="691"/>
      <c r="AT24" s="691"/>
      <c r="AU24" s="691"/>
      <c r="AV24" s="691"/>
      <c r="AW24" s="691"/>
      <c r="AX24" s="691"/>
      <c r="AY24" s="691"/>
      <c r="AZ24" s="691"/>
      <c r="BA24" s="691"/>
      <c r="BB24" s="691"/>
      <c r="BC24" s="691"/>
      <c r="BD24" s="691"/>
      <c r="BE24" s="691"/>
      <c r="BF24" s="686"/>
      <c r="BG24" s="590" t="s">
        <v>114</v>
      </c>
      <c r="BH24" s="591"/>
      <c r="BI24" s="591"/>
      <c r="BJ24" s="591"/>
      <c r="BK24" s="591"/>
      <c r="BL24" s="591"/>
      <c r="BM24" s="591"/>
      <c r="BN24" s="592"/>
      <c r="BO24" s="643" t="s">
        <v>114</v>
      </c>
      <c r="BP24" s="643"/>
      <c r="BQ24" s="643"/>
      <c r="BR24" s="643"/>
      <c r="BS24" s="596" t="s">
        <v>114</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12547303</v>
      </c>
      <c r="CS24" s="641"/>
      <c r="CT24" s="641"/>
      <c r="CU24" s="641"/>
      <c r="CV24" s="641"/>
      <c r="CW24" s="641"/>
      <c r="CX24" s="641"/>
      <c r="CY24" s="688"/>
      <c r="CZ24" s="692">
        <v>44.2</v>
      </c>
      <c r="DA24" s="693"/>
      <c r="DB24" s="693"/>
      <c r="DC24" s="694"/>
      <c r="DD24" s="687">
        <v>9729342</v>
      </c>
      <c r="DE24" s="641"/>
      <c r="DF24" s="641"/>
      <c r="DG24" s="641"/>
      <c r="DH24" s="641"/>
      <c r="DI24" s="641"/>
      <c r="DJ24" s="641"/>
      <c r="DK24" s="688"/>
      <c r="DL24" s="687">
        <v>9347146</v>
      </c>
      <c r="DM24" s="641"/>
      <c r="DN24" s="641"/>
      <c r="DO24" s="641"/>
      <c r="DP24" s="641"/>
      <c r="DQ24" s="641"/>
      <c r="DR24" s="641"/>
      <c r="DS24" s="641"/>
      <c r="DT24" s="641"/>
      <c r="DU24" s="641"/>
      <c r="DV24" s="688"/>
      <c r="DW24" s="689">
        <v>49.8</v>
      </c>
      <c r="DX24" s="658"/>
      <c r="DY24" s="658"/>
      <c r="DZ24" s="658"/>
      <c r="EA24" s="658"/>
      <c r="EB24" s="658"/>
      <c r="EC24" s="690"/>
    </row>
    <row r="25" spans="2:133" ht="11.25" customHeight="1" x14ac:dyDescent="0.15">
      <c r="B25" s="587" t="s">
        <v>274</v>
      </c>
      <c r="C25" s="588"/>
      <c r="D25" s="588"/>
      <c r="E25" s="588"/>
      <c r="F25" s="588"/>
      <c r="G25" s="588"/>
      <c r="H25" s="588"/>
      <c r="I25" s="588"/>
      <c r="J25" s="588"/>
      <c r="K25" s="588"/>
      <c r="L25" s="588"/>
      <c r="M25" s="588"/>
      <c r="N25" s="588"/>
      <c r="O25" s="588"/>
      <c r="P25" s="588"/>
      <c r="Q25" s="589"/>
      <c r="R25" s="590">
        <v>2250458</v>
      </c>
      <c r="S25" s="591"/>
      <c r="T25" s="591"/>
      <c r="U25" s="591"/>
      <c r="V25" s="591"/>
      <c r="W25" s="591"/>
      <c r="X25" s="591"/>
      <c r="Y25" s="592"/>
      <c r="Z25" s="643">
        <v>7.8</v>
      </c>
      <c r="AA25" s="643"/>
      <c r="AB25" s="643"/>
      <c r="AC25" s="643"/>
      <c r="AD25" s="644" t="s">
        <v>114</v>
      </c>
      <c r="AE25" s="644"/>
      <c r="AF25" s="644"/>
      <c r="AG25" s="644"/>
      <c r="AH25" s="644"/>
      <c r="AI25" s="644"/>
      <c r="AJ25" s="644"/>
      <c r="AK25" s="644"/>
      <c r="AL25" s="613" t="s">
        <v>114</v>
      </c>
      <c r="AM25" s="645"/>
      <c r="AN25" s="645"/>
      <c r="AO25" s="646"/>
      <c r="AP25" s="684" t="s">
        <v>275</v>
      </c>
      <c r="AQ25" s="691"/>
      <c r="AR25" s="691"/>
      <c r="AS25" s="691"/>
      <c r="AT25" s="691"/>
      <c r="AU25" s="691"/>
      <c r="AV25" s="691"/>
      <c r="AW25" s="691"/>
      <c r="AX25" s="691"/>
      <c r="AY25" s="691"/>
      <c r="AZ25" s="691"/>
      <c r="BA25" s="691"/>
      <c r="BB25" s="691"/>
      <c r="BC25" s="691"/>
      <c r="BD25" s="691"/>
      <c r="BE25" s="691"/>
      <c r="BF25" s="686"/>
      <c r="BG25" s="590" t="s">
        <v>114</v>
      </c>
      <c r="BH25" s="591"/>
      <c r="BI25" s="591"/>
      <c r="BJ25" s="591"/>
      <c r="BK25" s="591"/>
      <c r="BL25" s="591"/>
      <c r="BM25" s="591"/>
      <c r="BN25" s="592"/>
      <c r="BO25" s="643" t="s">
        <v>114</v>
      </c>
      <c r="BP25" s="643"/>
      <c r="BQ25" s="643"/>
      <c r="BR25" s="643"/>
      <c r="BS25" s="596" t="s">
        <v>114</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4236404</v>
      </c>
      <c r="CS25" s="609"/>
      <c r="CT25" s="609"/>
      <c r="CU25" s="609"/>
      <c r="CV25" s="609"/>
      <c r="CW25" s="609"/>
      <c r="CX25" s="609"/>
      <c r="CY25" s="610"/>
      <c r="CZ25" s="593">
        <v>14.9</v>
      </c>
      <c r="DA25" s="611"/>
      <c r="DB25" s="611"/>
      <c r="DC25" s="612"/>
      <c r="DD25" s="596">
        <v>3901094</v>
      </c>
      <c r="DE25" s="609"/>
      <c r="DF25" s="609"/>
      <c r="DG25" s="609"/>
      <c r="DH25" s="609"/>
      <c r="DI25" s="609"/>
      <c r="DJ25" s="609"/>
      <c r="DK25" s="610"/>
      <c r="DL25" s="596">
        <v>3803683</v>
      </c>
      <c r="DM25" s="609"/>
      <c r="DN25" s="609"/>
      <c r="DO25" s="609"/>
      <c r="DP25" s="609"/>
      <c r="DQ25" s="609"/>
      <c r="DR25" s="609"/>
      <c r="DS25" s="609"/>
      <c r="DT25" s="609"/>
      <c r="DU25" s="609"/>
      <c r="DV25" s="610"/>
      <c r="DW25" s="613">
        <v>20.3</v>
      </c>
      <c r="DX25" s="614"/>
      <c r="DY25" s="614"/>
      <c r="DZ25" s="614"/>
      <c r="EA25" s="614"/>
      <c r="EB25" s="614"/>
      <c r="EC25" s="615"/>
    </row>
    <row r="26" spans="2:133" ht="11.25" customHeight="1" x14ac:dyDescent="0.15">
      <c r="B26" s="681" t="s">
        <v>277</v>
      </c>
      <c r="C26" s="682"/>
      <c r="D26" s="682"/>
      <c r="E26" s="682"/>
      <c r="F26" s="682"/>
      <c r="G26" s="682"/>
      <c r="H26" s="682"/>
      <c r="I26" s="682"/>
      <c r="J26" s="682"/>
      <c r="K26" s="682"/>
      <c r="L26" s="682"/>
      <c r="M26" s="682"/>
      <c r="N26" s="682"/>
      <c r="O26" s="682"/>
      <c r="P26" s="682"/>
      <c r="Q26" s="683"/>
      <c r="R26" s="590" t="s">
        <v>114</v>
      </c>
      <c r="S26" s="591"/>
      <c r="T26" s="591"/>
      <c r="U26" s="591"/>
      <c r="V26" s="591"/>
      <c r="W26" s="591"/>
      <c r="X26" s="591"/>
      <c r="Y26" s="592"/>
      <c r="Z26" s="643" t="s">
        <v>114</v>
      </c>
      <c r="AA26" s="643"/>
      <c r="AB26" s="643"/>
      <c r="AC26" s="643"/>
      <c r="AD26" s="644" t="s">
        <v>114</v>
      </c>
      <c r="AE26" s="644"/>
      <c r="AF26" s="644"/>
      <c r="AG26" s="644"/>
      <c r="AH26" s="644"/>
      <c r="AI26" s="644"/>
      <c r="AJ26" s="644"/>
      <c r="AK26" s="644"/>
      <c r="AL26" s="613" t="s">
        <v>114</v>
      </c>
      <c r="AM26" s="645"/>
      <c r="AN26" s="645"/>
      <c r="AO26" s="646"/>
      <c r="AP26" s="684" t="s">
        <v>278</v>
      </c>
      <c r="AQ26" s="685"/>
      <c r="AR26" s="685"/>
      <c r="AS26" s="685"/>
      <c r="AT26" s="685"/>
      <c r="AU26" s="685"/>
      <c r="AV26" s="685"/>
      <c r="AW26" s="685"/>
      <c r="AX26" s="685"/>
      <c r="AY26" s="685"/>
      <c r="AZ26" s="685"/>
      <c r="BA26" s="685"/>
      <c r="BB26" s="685"/>
      <c r="BC26" s="685"/>
      <c r="BD26" s="685"/>
      <c r="BE26" s="685"/>
      <c r="BF26" s="686"/>
      <c r="BG26" s="590" t="s">
        <v>114</v>
      </c>
      <c r="BH26" s="591"/>
      <c r="BI26" s="591"/>
      <c r="BJ26" s="591"/>
      <c r="BK26" s="591"/>
      <c r="BL26" s="591"/>
      <c r="BM26" s="591"/>
      <c r="BN26" s="592"/>
      <c r="BO26" s="643" t="s">
        <v>114</v>
      </c>
      <c r="BP26" s="643"/>
      <c r="BQ26" s="643"/>
      <c r="BR26" s="643"/>
      <c r="BS26" s="596" t="s">
        <v>114</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2745287</v>
      </c>
      <c r="CS26" s="591"/>
      <c r="CT26" s="591"/>
      <c r="CU26" s="591"/>
      <c r="CV26" s="591"/>
      <c r="CW26" s="591"/>
      <c r="CX26" s="591"/>
      <c r="CY26" s="592"/>
      <c r="CZ26" s="593">
        <v>9.6999999999999993</v>
      </c>
      <c r="DA26" s="611"/>
      <c r="DB26" s="611"/>
      <c r="DC26" s="612"/>
      <c r="DD26" s="596">
        <v>2573565</v>
      </c>
      <c r="DE26" s="591"/>
      <c r="DF26" s="591"/>
      <c r="DG26" s="591"/>
      <c r="DH26" s="591"/>
      <c r="DI26" s="591"/>
      <c r="DJ26" s="591"/>
      <c r="DK26" s="592"/>
      <c r="DL26" s="596" t="s">
        <v>216</v>
      </c>
      <c r="DM26" s="591"/>
      <c r="DN26" s="591"/>
      <c r="DO26" s="591"/>
      <c r="DP26" s="591"/>
      <c r="DQ26" s="591"/>
      <c r="DR26" s="591"/>
      <c r="DS26" s="591"/>
      <c r="DT26" s="591"/>
      <c r="DU26" s="591"/>
      <c r="DV26" s="592"/>
      <c r="DW26" s="613" t="s">
        <v>216</v>
      </c>
      <c r="DX26" s="614"/>
      <c r="DY26" s="614"/>
      <c r="DZ26" s="614"/>
      <c r="EA26" s="614"/>
      <c r="EB26" s="614"/>
      <c r="EC26" s="615"/>
    </row>
    <row r="27" spans="2:133" ht="11.25" customHeight="1" x14ac:dyDescent="0.15">
      <c r="B27" s="587" t="s">
        <v>280</v>
      </c>
      <c r="C27" s="588"/>
      <c r="D27" s="588"/>
      <c r="E27" s="588"/>
      <c r="F27" s="588"/>
      <c r="G27" s="588"/>
      <c r="H27" s="588"/>
      <c r="I27" s="588"/>
      <c r="J27" s="588"/>
      <c r="K27" s="588"/>
      <c r="L27" s="588"/>
      <c r="M27" s="588"/>
      <c r="N27" s="588"/>
      <c r="O27" s="588"/>
      <c r="P27" s="588"/>
      <c r="Q27" s="589"/>
      <c r="R27" s="590">
        <v>1871468</v>
      </c>
      <c r="S27" s="591"/>
      <c r="T27" s="591"/>
      <c r="U27" s="591"/>
      <c r="V27" s="591"/>
      <c r="W27" s="591"/>
      <c r="X27" s="591"/>
      <c r="Y27" s="592"/>
      <c r="Z27" s="643">
        <v>6.5</v>
      </c>
      <c r="AA27" s="643"/>
      <c r="AB27" s="643"/>
      <c r="AC27" s="643"/>
      <c r="AD27" s="644" t="s">
        <v>114</v>
      </c>
      <c r="AE27" s="644"/>
      <c r="AF27" s="644"/>
      <c r="AG27" s="644"/>
      <c r="AH27" s="644"/>
      <c r="AI27" s="644"/>
      <c r="AJ27" s="644"/>
      <c r="AK27" s="644"/>
      <c r="AL27" s="613" t="s">
        <v>114</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4036598</v>
      </c>
      <c r="BH27" s="591"/>
      <c r="BI27" s="591"/>
      <c r="BJ27" s="591"/>
      <c r="BK27" s="591"/>
      <c r="BL27" s="591"/>
      <c r="BM27" s="591"/>
      <c r="BN27" s="592"/>
      <c r="BO27" s="643">
        <v>100</v>
      </c>
      <c r="BP27" s="643"/>
      <c r="BQ27" s="643"/>
      <c r="BR27" s="643"/>
      <c r="BS27" s="596">
        <v>263739</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3808313</v>
      </c>
      <c r="CS27" s="609"/>
      <c r="CT27" s="609"/>
      <c r="CU27" s="609"/>
      <c r="CV27" s="609"/>
      <c r="CW27" s="609"/>
      <c r="CX27" s="609"/>
      <c r="CY27" s="610"/>
      <c r="CZ27" s="593">
        <v>13.4</v>
      </c>
      <c r="DA27" s="611"/>
      <c r="DB27" s="611"/>
      <c r="DC27" s="612"/>
      <c r="DD27" s="596">
        <v>1447178</v>
      </c>
      <c r="DE27" s="609"/>
      <c r="DF27" s="609"/>
      <c r="DG27" s="609"/>
      <c r="DH27" s="609"/>
      <c r="DI27" s="609"/>
      <c r="DJ27" s="609"/>
      <c r="DK27" s="610"/>
      <c r="DL27" s="596">
        <v>1438420</v>
      </c>
      <c r="DM27" s="609"/>
      <c r="DN27" s="609"/>
      <c r="DO27" s="609"/>
      <c r="DP27" s="609"/>
      <c r="DQ27" s="609"/>
      <c r="DR27" s="609"/>
      <c r="DS27" s="609"/>
      <c r="DT27" s="609"/>
      <c r="DU27" s="609"/>
      <c r="DV27" s="610"/>
      <c r="DW27" s="613">
        <v>7.7</v>
      </c>
      <c r="DX27" s="614"/>
      <c r="DY27" s="614"/>
      <c r="DZ27" s="614"/>
      <c r="EA27" s="614"/>
      <c r="EB27" s="614"/>
      <c r="EC27" s="615"/>
    </row>
    <row r="28" spans="2:133" ht="11.25" customHeight="1" x14ac:dyDescent="0.15">
      <c r="B28" s="587" t="s">
        <v>283</v>
      </c>
      <c r="C28" s="588"/>
      <c r="D28" s="588"/>
      <c r="E28" s="588"/>
      <c r="F28" s="588"/>
      <c r="G28" s="588"/>
      <c r="H28" s="588"/>
      <c r="I28" s="588"/>
      <c r="J28" s="588"/>
      <c r="K28" s="588"/>
      <c r="L28" s="588"/>
      <c r="M28" s="588"/>
      <c r="N28" s="588"/>
      <c r="O28" s="588"/>
      <c r="P28" s="588"/>
      <c r="Q28" s="589"/>
      <c r="R28" s="590">
        <v>35313</v>
      </c>
      <c r="S28" s="591"/>
      <c r="T28" s="591"/>
      <c r="U28" s="591"/>
      <c r="V28" s="591"/>
      <c r="W28" s="591"/>
      <c r="X28" s="591"/>
      <c r="Y28" s="592"/>
      <c r="Z28" s="643">
        <v>0.1</v>
      </c>
      <c r="AA28" s="643"/>
      <c r="AB28" s="643"/>
      <c r="AC28" s="643"/>
      <c r="AD28" s="644">
        <v>8713</v>
      </c>
      <c r="AE28" s="644"/>
      <c r="AF28" s="644"/>
      <c r="AG28" s="644"/>
      <c r="AH28" s="644"/>
      <c r="AI28" s="644"/>
      <c r="AJ28" s="644"/>
      <c r="AK28" s="644"/>
      <c r="AL28" s="613">
        <v>0</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4502586</v>
      </c>
      <c r="CS28" s="591"/>
      <c r="CT28" s="591"/>
      <c r="CU28" s="591"/>
      <c r="CV28" s="591"/>
      <c r="CW28" s="591"/>
      <c r="CX28" s="591"/>
      <c r="CY28" s="592"/>
      <c r="CZ28" s="593">
        <v>15.9</v>
      </c>
      <c r="DA28" s="611"/>
      <c r="DB28" s="611"/>
      <c r="DC28" s="612"/>
      <c r="DD28" s="596">
        <v>4381070</v>
      </c>
      <c r="DE28" s="591"/>
      <c r="DF28" s="591"/>
      <c r="DG28" s="591"/>
      <c r="DH28" s="591"/>
      <c r="DI28" s="591"/>
      <c r="DJ28" s="591"/>
      <c r="DK28" s="592"/>
      <c r="DL28" s="596">
        <v>4105043</v>
      </c>
      <c r="DM28" s="591"/>
      <c r="DN28" s="591"/>
      <c r="DO28" s="591"/>
      <c r="DP28" s="591"/>
      <c r="DQ28" s="591"/>
      <c r="DR28" s="591"/>
      <c r="DS28" s="591"/>
      <c r="DT28" s="591"/>
      <c r="DU28" s="591"/>
      <c r="DV28" s="592"/>
      <c r="DW28" s="613">
        <v>21.9</v>
      </c>
      <c r="DX28" s="614"/>
      <c r="DY28" s="614"/>
      <c r="DZ28" s="614"/>
      <c r="EA28" s="614"/>
      <c r="EB28" s="614"/>
      <c r="EC28" s="615"/>
    </row>
    <row r="29" spans="2:133" ht="11.25" customHeight="1" x14ac:dyDescent="0.15">
      <c r="B29" s="587" t="s">
        <v>285</v>
      </c>
      <c r="C29" s="588"/>
      <c r="D29" s="588"/>
      <c r="E29" s="588"/>
      <c r="F29" s="588"/>
      <c r="G29" s="588"/>
      <c r="H29" s="588"/>
      <c r="I29" s="588"/>
      <c r="J29" s="588"/>
      <c r="K29" s="588"/>
      <c r="L29" s="588"/>
      <c r="M29" s="588"/>
      <c r="N29" s="588"/>
      <c r="O29" s="588"/>
      <c r="P29" s="588"/>
      <c r="Q29" s="589"/>
      <c r="R29" s="590">
        <v>60907</v>
      </c>
      <c r="S29" s="591"/>
      <c r="T29" s="591"/>
      <c r="U29" s="591"/>
      <c r="V29" s="591"/>
      <c r="W29" s="591"/>
      <c r="X29" s="591"/>
      <c r="Y29" s="592"/>
      <c r="Z29" s="643">
        <v>0.2</v>
      </c>
      <c r="AA29" s="643"/>
      <c r="AB29" s="643"/>
      <c r="AC29" s="643"/>
      <c r="AD29" s="644" t="s">
        <v>114</v>
      </c>
      <c r="AE29" s="644"/>
      <c r="AF29" s="644"/>
      <c r="AG29" s="644"/>
      <c r="AH29" s="644"/>
      <c r="AI29" s="644"/>
      <c r="AJ29" s="644"/>
      <c r="AK29" s="644"/>
      <c r="AL29" s="613" t="s">
        <v>114</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4501977</v>
      </c>
      <c r="CS29" s="609"/>
      <c r="CT29" s="609"/>
      <c r="CU29" s="609"/>
      <c r="CV29" s="609"/>
      <c r="CW29" s="609"/>
      <c r="CX29" s="609"/>
      <c r="CY29" s="610"/>
      <c r="CZ29" s="593">
        <v>15.9</v>
      </c>
      <c r="DA29" s="611"/>
      <c r="DB29" s="611"/>
      <c r="DC29" s="612"/>
      <c r="DD29" s="596">
        <v>4380461</v>
      </c>
      <c r="DE29" s="609"/>
      <c r="DF29" s="609"/>
      <c r="DG29" s="609"/>
      <c r="DH29" s="609"/>
      <c r="DI29" s="609"/>
      <c r="DJ29" s="609"/>
      <c r="DK29" s="610"/>
      <c r="DL29" s="596">
        <v>4104434</v>
      </c>
      <c r="DM29" s="609"/>
      <c r="DN29" s="609"/>
      <c r="DO29" s="609"/>
      <c r="DP29" s="609"/>
      <c r="DQ29" s="609"/>
      <c r="DR29" s="609"/>
      <c r="DS29" s="609"/>
      <c r="DT29" s="609"/>
      <c r="DU29" s="609"/>
      <c r="DV29" s="610"/>
      <c r="DW29" s="613">
        <v>21.9</v>
      </c>
      <c r="DX29" s="614"/>
      <c r="DY29" s="614"/>
      <c r="DZ29" s="614"/>
      <c r="EA29" s="614"/>
      <c r="EB29" s="614"/>
      <c r="EC29" s="615"/>
    </row>
    <row r="30" spans="2:133" ht="11.25" customHeight="1" x14ac:dyDescent="0.15">
      <c r="B30" s="587" t="s">
        <v>289</v>
      </c>
      <c r="C30" s="588"/>
      <c r="D30" s="588"/>
      <c r="E30" s="588"/>
      <c r="F30" s="588"/>
      <c r="G30" s="588"/>
      <c r="H30" s="588"/>
      <c r="I30" s="588"/>
      <c r="J30" s="588"/>
      <c r="K30" s="588"/>
      <c r="L30" s="588"/>
      <c r="M30" s="588"/>
      <c r="N30" s="588"/>
      <c r="O30" s="588"/>
      <c r="P30" s="588"/>
      <c r="Q30" s="589"/>
      <c r="R30" s="590">
        <v>256742</v>
      </c>
      <c r="S30" s="591"/>
      <c r="T30" s="591"/>
      <c r="U30" s="591"/>
      <c r="V30" s="591"/>
      <c r="W30" s="591"/>
      <c r="X30" s="591"/>
      <c r="Y30" s="592"/>
      <c r="Z30" s="643">
        <v>0.9</v>
      </c>
      <c r="AA30" s="643"/>
      <c r="AB30" s="643"/>
      <c r="AC30" s="643"/>
      <c r="AD30" s="644" t="s">
        <v>114</v>
      </c>
      <c r="AE30" s="644"/>
      <c r="AF30" s="644"/>
      <c r="AG30" s="644"/>
      <c r="AH30" s="644"/>
      <c r="AI30" s="644"/>
      <c r="AJ30" s="644"/>
      <c r="AK30" s="644"/>
      <c r="AL30" s="613" t="s">
        <v>114</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99.5</v>
      </c>
      <c r="BH30" s="657"/>
      <c r="BI30" s="657"/>
      <c r="BJ30" s="657"/>
      <c r="BK30" s="657"/>
      <c r="BL30" s="657"/>
      <c r="BM30" s="658">
        <v>98.8</v>
      </c>
      <c r="BN30" s="657"/>
      <c r="BO30" s="657"/>
      <c r="BP30" s="657"/>
      <c r="BQ30" s="659"/>
      <c r="BR30" s="656">
        <v>99.3</v>
      </c>
      <c r="BS30" s="657"/>
      <c r="BT30" s="657"/>
      <c r="BU30" s="657"/>
      <c r="BV30" s="657"/>
      <c r="BW30" s="657"/>
      <c r="BX30" s="658">
        <v>98.5</v>
      </c>
      <c r="BY30" s="657"/>
      <c r="BZ30" s="657"/>
      <c r="CA30" s="657"/>
      <c r="CB30" s="659"/>
      <c r="CD30" s="662"/>
      <c r="CE30" s="663"/>
      <c r="CF30" s="627" t="s">
        <v>292</v>
      </c>
      <c r="CG30" s="624"/>
      <c r="CH30" s="624"/>
      <c r="CI30" s="624"/>
      <c r="CJ30" s="624"/>
      <c r="CK30" s="624"/>
      <c r="CL30" s="624"/>
      <c r="CM30" s="624"/>
      <c r="CN30" s="624"/>
      <c r="CO30" s="624"/>
      <c r="CP30" s="624"/>
      <c r="CQ30" s="625"/>
      <c r="CR30" s="590">
        <v>4195257</v>
      </c>
      <c r="CS30" s="591"/>
      <c r="CT30" s="591"/>
      <c r="CU30" s="591"/>
      <c r="CV30" s="591"/>
      <c r="CW30" s="591"/>
      <c r="CX30" s="591"/>
      <c r="CY30" s="592"/>
      <c r="CZ30" s="593">
        <v>14.8</v>
      </c>
      <c r="DA30" s="611"/>
      <c r="DB30" s="611"/>
      <c r="DC30" s="612"/>
      <c r="DD30" s="596">
        <v>4073741</v>
      </c>
      <c r="DE30" s="591"/>
      <c r="DF30" s="591"/>
      <c r="DG30" s="591"/>
      <c r="DH30" s="591"/>
      <c r="DI30" s="591"/>
      <c r="DJ30" s="591"/>
      <c r="DK30" s="592"/>
      <c r="DL30" s="596">
        <v>3797714</v>
      </c>
      <c r="DM30" s="591"/>
      <c r="DN30" s="591"/>
      <c r="DO30" s="591"/>
      <c r="DP30" s="591"/>
      <c r="DQ30" s="591"/>
      <c r="DR30" s="591"/>
      <c r="DS30" s="591"/>
      <c r="DT30" s="591"/>
      <c r="DU30" s="591"/>
      <c r="DV30" s="592"/>
      <c r="DW30" s="613">
        <v>20.2</v>
      </c>
      <c r="DX30" s="614"/>
      <c r="DY30" s="614"/>
      <c r="DZ30" s="614"/>
      <c r="EA30" s="614"/>
      <c r="EB30" s="614"/>
      <c r="EC30" s="615"/>
    </row>
    <row r="31" spans="2:133" ht="11.25" customHeight="1" x14ac:dyDescent="0.15">
      <c r="B31" s="587" t="s">
        <v>293</v>
      </c>
      <c r="C31" s="588"/>
      <c r="D31" s="588"/>
      <c r="E31" s="588"/>
      <c r="F31" s="588"/>
      <c r="G31" s="588"/>
      <c r="H31" s="588"/>
      <c r="I31" s="588"/>
      <c r="J31" s="588"/>
      <c r="K31" s="588"/>
      <c r="L31" s="588"/>
      <c r="M31" s="588"/>
      <c r="N31" s="588"/>
      <c r="O31" s="588"/>
      <c r="P31" s="588"/>
      <c r="Q31" s="589"/>
      <c r="R31" s="590">
        <v>382368</v>
      </c>
      <c r="S31" s="591"/>
      <c r="T31" s="591"/>
      <c r="U31" s="591"/>
      <c r="V31" s="591"/>
      <c r="W31" s="591"/>
      <c r="X31" s="591"/>
      <c r="Y31" s="592"/>
      <c r="Z31" s="643">
        <v>1.3</v>
      </c>
      <c r="AA31" s="643"/>
      <c r="AB31" s="643"/>
      <c r="AC31" s="643"/>
      <c r="AD31" s="644" t="s">
        <v>114</v>
      </c>
      <c r="AE31" s="644"/>
      <c r="AF31" s="644"/>
      <c r="AG31" s="644"/>
      <c r="AH31" s="644"/>
      <c r="AI31" s="644"/>
      <c r="AJ31" s="644"/>
      <c r="AK31" s="644"/>
      <c r="AL31" s="613" t="s">
        <v>114</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99.5</v>
      </c>
      <c r="BH31" s="609"/>
      <c r="BI31" s="609"/>
      <c r="BJ31" s="609"/>
      <c r="BK31" s="609"/>
      <c r="BL31" s="609"/>
      <c r="BM31" s="645">
        <v>99</v>
      </c>
      <c r="BN31" s="655"/>
      <c r="BO31" s="655"/>
      <c r="BP31" s="655"/>
      <c r="BQ31" s="619"/>
      <c r="BR31" s="654">
        <v>99.3</v>
      </c>
      <c r="BS31" s="609"/>
      <c r="BT31" s="609"/>
      <c r="BU31" s="609"/>
      <c r="BV31" s="609"/>
      <c r="BW31" s="609"/>
      <c r="BX31" s="645">
        <v>98.8</v>
      </c>
      <c r="BY31" s="655"/>
      <c r="BZ31" s="655"/>
      <c r="CA31" s="655"/>
      <c r="CB31" s="619"/>
      <c r="CD31" s="662"/>
      <c r="CE31" s="663"/>
      <c r="CF31" s="627" t="s">
        <v>296</v>
      </c>
      <c r="CG31" s="624"/>
      <c r="CH31" s="624"/>
      <c r="CI31" s="624"/>
      <c r="CJ31" s="624"/>
      <c r="CK31" s="624"/>
      <c r="CL31" s="624"/>
      <c r="CM31" s="624"/>
      <c r="CN31" s="624"/>
      <c r="CO31" s="624"/>
      <c r="CP31" s="624"/>
      <c r="CQ31" s="625"/>
      <c r="CR31" s="590">
        <v>306720</v>
      </c>
      <c r="CS31" s="609"/>
      <c r="CT31" s="609"/>
      <c r="CU31" s="609"/>
      <c r="CV31" s="609"/>
      <c r="CW31" s="609"/>
      <c r="CX31" s="609"/>
      <c r="CY31" s="610"/>
      <c r="CZ31" s="593">
        <v>1.1000000000000001</v>
      </c>
      <c r="DA31" s="611"/>
      <c r="DB31" s="611"/>
      <c r="DC31" s="612"/>
      <c r="DD31" s="596">
        <v>306720</v>
      </c>
      <c r="DE31" s="609"/>
      <c r="DF31" s="609"/>
      <c r="DG31" s="609"/>
      <c r="DH31" s="609"/>
      <c r="DI31" s="609"/>
      <c r="DJ31" s="609"/>
      <c r="DK31" s="610"/>
      <c r="DL31" s="596">
        <v>306720</v>
      </c>
      <c r="DM31" s="609"/>
      <c r="DN31" s="609"/>
      <c r="DO31" s="609"/>
      <c r="DP31" s="609"/>
      <c r="DQ31" s="609"/>
      <c r="DR31" s="609"/>
      <c r="DS31" s="609"/>
      <c r="DT31" s="609"/>
      <c r="DU31" s="609"/>
      <c r="DV31" s="610"/>
      <c r="DW31" s="613">
        <v>1.6</v>
      </c>
      <c r="DX31" s="614"/>
      <c r="DY31" s="614"/>
      <c r="DZ31" s="614"/>
      <c r="EA31" s="614"/>
      <c r="EB31" s="614"/>
      <c r="EC31" s="615"/>
    </row>
    <row r="32" spans="2:133" ht="11.25" customHeight="1" x14ac:dyDescent="0.15">
      <c r="B32" s="587" t="s">
        <v>297</v>
      </c>
      <c r="C32" s="588"/>
      <c r="D32" s="588"/>
      <c r="E32" s="588"/>
      <c r="F32" s="588"/>
      <c r="G32" s="588"/>
      <c r="H32" s="588"/>
      <c r="I32" s="588"/>
      <c r="J32" s="588"/>
      <c r="K32" s="588"/>
      <c r="L32" s="588"/>
      <c r="M32" s="588"/>
      <c r="N32" s="588"/>
      <c r="O32" s="588"/>
      <c r="P32" s="588"/>
      <c r="Q32" s="589"/>
      <c r="R32" s="590">
        <v>720748</v>
      </c>
      <c r="S32" s="591"/>
      <c r="T32" s="591"/>
      <c r="U32" s="591"/>
      <c r="V32" s="591"/>
      <c r="W32" s="591"/>
      <c r="X32" s="591"/>
      <c r="Y32" s="592"/>
      <c r="Z32" s="643">
        <v>2.5</v>
      </c>
      <c r="AA32" s="643"/>
      <c r="AB32" s="643"/>
      <c r="AC32" s="643"/>
      <c r="AD32" s="644">
        <v>34502</v>
      </c>
      <c r="AE32" s="644"/>
      <c r="AF32" s="644"/>
      <c r="AG32" s="644"/>
      <c r="AH32" s="644"/>
      <c r="AI32" s="644"/>
      <c r="AJ32" s="644"/>
      <c r="AK32" s="644"/>
      <c r="AL32" s="613">
        <v>0.2</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99.4</v>
      </c>
      <c r="BH32" s="575"/>
      <c r="BI32" s="575"/>
      <c r="BJ32" s="575"/>
      <c r="BK32" s="575"/>
      <c r="BL32" s="575"/>
      <c r="BM32" s="638">
        <v>98.4</v>
      </c>
      <c r="BN32" s="575"/>
      <c r="BO32" s="575"/>
      <c r="BP32" s="575"/>
      <c r="BQ32" s="632"/>
      <c r="BR32" s="653">
        <v>99.3</v>
      </c>
      <c r="BS32" s="575"/>
      <c r="BT32" s="575"/>
      <c r="BU32" s="575"/>
      <c r="BV32" s="575"/>
      <c r="BW32" s="575"/>
      <c r="BX32" s="638">
        <v>98.1</v>
      </c>
      <c r="BY32" s="575"/>
      <c r="BZ32" s="575"/>
      <c r="CA32" s="575"/>
      <c r="CB32" s="632"/>
      <c r="CD32" s="664"/>
      <c r="CE32" s="665"/>
      <c r="CF32" s="627" t="s">
        <v>299</v>
      </c>
      <c r="CG32" s="624"/>
      <c r="CH32" s="624"/>
      <c r="CI32" s="624"/>
      <c r="CJ32" s="624"/>
      <c r="CK32" s="624"/>
      <c r="CL32" s="624"/>
      <c r="CM32" s="624"/>
      <c r="CN32" s="624"/>
      <c r="CO32" s="624"/>
      <c r="CP32" s="624"/>
      <c r="CQ32" s="625"/>
      <c r="CR32" s="590">
        <v>609</v>
      </c>
      <c r="CS32" s="591"/>
      <c r="CT32" s="591"/>
      <c r="CU32" s="591"/>
      <c r="CV32" s="591"/>
      <c r="CW32" s="591"/>
      <c r="CX32" s="591"/>
      <c r="CY32" s="592"/>
      <c r="CZ32" s="593">
        <v>0</v>
      </c>
      <c r="DA32" s="611"/>
      <c r="DB32" s="611"/>
      <c r="DC32" s="612"/>
      <c r="DD32" s="596">
        <v>609</v>
      </c>
      <c r="DE32" s="591"/>
      <c r="DF32" s="591"/>
      <c r="DG32" s="591"/>
      <c r="DH32" s="591"/>
      <c r="DI32" s="591"/>
      <c r="DJ32" s="591"/>
      <c r="DK32" s="592"/>
      <c r="DL32" s="596">
        <v>609</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300</v>
      </c>
      <c r="C33" s="588"/>
      <c r="D33" s="588"/>
      <c r="E33" s="588"/>
      <c r="F33" s="588"/>
      <c r="G33" s="588"/>
      <c r="H33" s="588"/>
      <c r="I33" s="588"/>
      <c r="J33" s="588"/>
      <c r="K33" s="588"/>
      <c r="L33" s="588"/>
      <c r="M33" s="588"/>
      <c r="N33" s="588"/>
      <c r="O33" s="588"/>
      <c r="P33" s="588"/>
      <c r="Q33" s="589"/>
      <c r="R33" s="590">
        <v>3159500</v>
      </c>
      <c r="S33" s="591"/>
      <c r="T33" s="591"/>
      <c r="U33" s="591"/>
      <c r="V33" s="591"/>
      <c r="W33" s="591"/>
      <c r="X33" s="591"/>
      <c r="Y33" s="592"/>
      <c r="Z33" s="643">
        <v>11</v>
      </c>
      <c r="AA33" s="643"/>
      <c r="AB33" s="643"/>
      <c r="AC33" s="643"/>
      <c r="AD33" s="644" t="s">
        <v>114</v>
      </c>
      <c r="AE33" s="644"/>
      <c r="AF33" s="644"/>
      <c r="AG33" s="644"/>
      <c r="AH33" s="644"/>
      <c r="AI33" s="644"/>
      <c r="AJ33" s="644"/>
      <c r="AK33" s="644"/>
      <c r="AL33" s="613" t="s">
        <v>114</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12771870</v>
      </c>
      <c r="CS33" s="609"/>
      <c r="CT33" s="609"/>
      <c r="CU33" s="609"/>
      <c r="CV33" s="609"/>
      <c r="CW33" s="609"/>
      <c r="CX33" s="609"/>
      <c r="CY33" s="610"/>
      <c r="CZ33" s="593">
        <v>45</v>
      </c>
      <c r="DA33" s="611"/>
      <c r="DB33" s="611"/>
      <c r="DC33" s="612"/>
      <c r="DD33" s="596">
        <v>9942011</v>
      </c>
      <c r="DE33" s="609"/>
      <c r="DF33" s="609"/>
      <c r="DG33" s="609"/>
      <c r="DH33" s="609"/>
      <c r="DI33" s="609"/>
      <c r="DJ33" s="609"/>
      <c r="DK33" s="610"/>
      <c r="DL33" s="596">
        <v>7491650</v>
      </c>
      <c r="DM33" s="609"/>
      <c r="DN33" s="609"/>
      <c r="DO33" s="609"/>
      <c r="DP33" s="609"/>
      <c r="DQ33" s="609"/>
      <c r="DR33" s="609"/>
      <c r="DS33" s="609"/>
      <c r="DT33" s="609"/>
      <c r="DU33" s="609"/>
      <c r="DV33" s="610"/>
      <c r="DW33" s="613">
        <v>39.9</v>
      </c>
      <c r="DX33" s="614"/>
      <c r="DY33" s="614"/>
      <c r="DZ33" s="614"/>
      <c r="EA33" s="614"/>
      <c r="EB33" s="614"/>
      <c r="EC33" s="615"/>
    </row>
    <row r="34" spans="2:133" ht="11.25" customHeight="1" x14ac:dyDescent="0.15">
      <c r="B34" s="587" t="s">
        <v>302</v>
      </c>
      <c r="C34" s="588"/>
      <c r="D34" s="588"/>
      <c r="E34" s="588"/>
      <c r="F34" s="588"/>
      <c r="G34" s="588"/>
      <c r="H34" s="588"/>
      <c r="I34" s="588"/>
      <c r="J34" s="588"/>
      <c r="K34" s="588"/>
      <c r="L34" s="588"/>
      <c r="M34" s="588"/>
      <c r="N34" s="588"/>
      <c r="O34" s="588"/>
      <c r="P34" s="588"/>
      <c r="Q34" s="589"/>
      <c r="R34" s="590" t="s">
        <v>114</v>
      </c>
      <c r="S34" s="591"/>
      <c r="T34" s="591"/>
      <c r="U34" s="591"/>
      <c r="V34" s="591"/>
      <c r="W34" s="591"/>
      <c r="X34" s="591"/>
      <c r="Y34" s="592"/>
      <c r="Z34" s="643" t="s">
        <v>114</v>
      </c>
      <c r="AA34" s="643"/>
      <c r="AB34" s="643"/>
      <c r="AC34" s="643"/>
      <c r="AD34" s="644" t="s">
        <v>114</v>
      </c>
      <c r="AE34" s="644"/>
      <c r="AF34" s="644"/>
      <c r="AG34" s="644"/>
      <c r="AH34" s="644"/>
      <c r="AI34" s="644"/>
      <c r="AJ34" s="644"/>
      <c r="AK34" s="644"/>
      <c r="AL34" s="613" t="s">
        <v>114</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3871154</v>
      </c>
      <c r="CS34" s="591"/>
      <c r="CT34" s="591"/>
      <c r="CU34" s="591"/>
      <c r="CV34" s="591"/>
      <c r="CW34" s="591"/>
      <c r="CX34" s="591"/>
      <c r="CY34" s="592"/>
      <c r="CZ34" s="593">
        <v>13.6</v>
      </c>
      <c r="DA34" s="611"/>
      <c r="DB34" s="611"/>
      <c r="DC34" s="612"/>
      <c r="DD34" s="596">
        <v>2700904</v>
      </c>
      <c r="DE34" s="591"/>
      <c r="DF34" s="591"/>
      <c r="DG34" s="591"/>
      <c r="DH34" s="591"/>
      <c r="DI34" s="591"/>
      <c r="DJ34" s="591"/>
      <c r="DK34" s="592"/>
      <c r="DL34" s="596">
        <v>2188824</v>
      </c>
      <c r="DM34" s="591"/>
      <c r="DN34" s="591"/>
      <c r="DO34" s="591"/>
      <c r="DP34" s="591"/>
      <c r="DQ34" s="591"/>
      <c r="DR34" s="591"/>
      <c r="DS34" s="591"/>
      <c r="DT34" s="591"/>
      <c r="DU34" s="591"/>
      <c r="DV34" s="592"/>
      <c r="DW34" s="613">
        <v>11.7</v>
      </c>
      <c r="DX34" s="614"/>
      <c r="DY34" s="614"/>
      <c r="DZ34" s="614"/>
      <c r="EA34" s="614"/>
      <c r="EB34" s="614"/>
      <c r="EC34" s="615"/>
    </row>
    <row r="35" spans="2:133" ht="11.25" customHeight="1" x14ac:dyDescent="0.15">
      <c r="B35" s="587" t="s">
        <v>306</v>
      </c>
      <c r="C35" s="588"/>
      <c r="D35" s="588"/>
      <c r="E35" s="588"/>
      <c r="F35" s="588"/>
      <c r="G35" s="588"/>
      <c r="H35" s="588"/>
      <c r="I35" s="588"/>
      <c r="J35" s="588"/>
      <c r="K35" s="588"/>
      <c r="L35" s="588"/>
      <c r="M35" s="588"/>
      <c r="N35" s="588"/>
      <c r="O35" s="588"/>
      <c r="P35" s="588"/>
      <c r="Q35" s="589"/>
      <c r="R35" s="590">
        <v>727200</v>
      </c>
      <c r="S35" s="591"/>
      <c r="T35" s="591"/>
      <c r="U35" s="591"/>
      <c r="V35" s="591"/>
      <c r="W35" s="591"/>
      <c r="X35" s="591"/>
      <c r="Y35" s="592"/>
      <c r="Z35" s="643">
        <v>2.5</v>
      </c>
      <c r="AA35" s="643"/>
      <c r="AB35" s="643"/>
      <c r="AC35" s="643"/>
      <c r="AD35" s="644" t="s">
        <v>114</v>
      </c>
      <c r="AE35" s="644"/>
      <c r="AF35" s="644"/>
      <c r="AG35" s="644"/>
      <c r="AH35" s="644"/>
      <c r="AI35" s="644"/>
      <c r="AJ35" s="644"/>
      <c r="AK35" s="644"/>
      <c r="AL35" s="613" t="s">
        <v>114</v>
      </c>
      <c r="AM35" s="645"/>
      <c r="AN35" s="645"/>
      <c r="AO35" s="646"/>
      <c r="AP35" s="188"/>
      <c r="AQ35" s="647" t="s">
        <v>307</v>
      </c>
      <c r="AR35" s="648"/>
      <c r="AS35" s="648"/>
      <c r="AT35" s="648"/>
      <c r="AU35" s="648"/>
      <c r="AV35" s="648"/>
      <c r="AW35" s="648"/>
      <c r="AX35" s="648"/>
      <c r="AY35" s="649"/>
      <c r="AZ35" s="640">
        <v>4997640</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50314</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214155</v>
      </c>
      <c r="CS35" s="609"/>
      <c r="CT35" s="609"/>
      <c r="CU35" s="609"/>
      <c r="CV35" s="609"/>
      <c r="CW35" s="609"/>
      <c r="CX35" s="609"/>
      <c r="CY35" s="610"/>
      <c r="CZ35" s="593">
        <v>0.8</v>
      </c>
      <c r="DA35" s="611"/>
      <c r="DB35" s="611"/>
      <c r="DC35" s="612"/>
      <c r="DD35" s="596">
        <v>211628</v>
      </c>
      <c r="DE35" s="609"/>
      <c r="DF35" s="609"/>
      <c r="DG35" s="609"/>
      <c r="DH35" s="609"/>
      <c r="DI35" s="609"/>
      <c r="DJ35" s="609"/>
      <c r="DK35" s="610"/>
      <c r="DL35" s="596">
        <v>211628</v>
      </c>
      <c r="DM35" s="609"/>
      <c r="DN35" s="609"/>
      <c r="DO35" s="609"/>
      <c r="DP35" s="609"/>
      <c r="DQ35" s="609"/>
      <c r="DR35" s="609"/>
      <c r="DS35" s="609"/>
      <c r="DT35" s="609"/>
      <c r="DU35" s="609"/>
      <c r="DV35" s="610"/>
      <c r="DW35" s="613">
        <v>1.1000000000000001</v>
      </c>
      <c r="DX35" s="614"/>
      <c r="DY35" s="614"/>
      <c r="DZ35" s="614"/>
      <c r="EA35" s="614"/>
      <c r="EB35" s="614"/>
      <c r="EC35" s="615"/>
    </row>
    <row r="36" spans="2:133" ht="11.25" customHeight="1" x14ac:dyDescent="0.15">
      <c r="B36" s="571" t="s">
        <v>310</v>
      </c>
      <c r="C36" s="572"/>
      <c r="D36" s="572"/>
      <c r="E36" s="572"/>
      <c r="F36" s="572"/>
      <c r="G36" s="572"/>
      <c r="H36" s="572"/>
      <c r="I36" s="572"/>
      <c r="J36" s="572"/>
      <c r="K36" s="572"/>
      <c r="L36" s="572"/>
      <c r="M36" s="572"/>
      <c r="N36" s="572"/>
      <c r="O36" s="572"/>
      <c r="P36" s="572"/>
      <c r="Q36" s="573"/>
      <c r="R36" s="574">
        <v>28813128</v>
      </c>
      <c r="S36" s="631"/>
      <c r="T36" s="631"/>
      <c r="U36" s="631"/>
      <c r="V36" s="631"/>
      <c r="W36" s="631"/>
      <c r="X36" s="631"/>
      <c r="Y36" s="634"/>
      <c r="Z36" s="635">
        <v>100</v>
      </c>
      <c r="AA36" s="635"/>
      <c r="AB36" s="635"/>
      <c r="AC36" s="635"/>
      <c r="AD36" s="636">
        <v>18032572</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2051595</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9188</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3962409</v>
      </c>
      <c r="CS36" s="591"/>
      <c r="CT36" s="591"/>
      <c r="CU36" s="591"/>
      <c r="CV36" s="591"/>
      <c r="CW36" s="591"/>
      <c r="CX36" s="591"/>
      <c r="CY36" s="592"/>
      <c r="CZ36" s="593">
        <v>14</v>
      </c>
      <c r="DA36" s="611"/>
      <c r="DB36" s="611"/>
      <c r="DC36" s="612"/>
      <c r="DD36" s="596">
        <v>2907397</v>
      </c>
      <c r="DE36" s="591"/>
      <c r="DF36" s="591"/>
      <c r="DG36" s="591"/>
      <c r="DH36" s="591"/>
      <c r="DI36" s="591"/>
      <c r="DJ36" s="591"/>
      <c r="DK36" s="592"/>
      <c r="DL36" s="596">
        <v>2479635</v>
      </c>
      <c r="DM36" s="591"/>
      <c r="DN36" s="591"/>
      <c r="DO36" s="591"/>
      <c r="DP36" s="591"/>
      <c r="DQ36" s="591"/>
      <c r="DR36" s="591"/>
      <c r="DS36" s="591"/>
      <c r="DT36" s="591"/>
      <c r="DU36" s="591"/>
      <c r="DV36" s="592"/>
      <c r="DW36" s="613">
        <v>13.2</v>
      </c>
      <c r="DX36" s="614"/>
      <c r="DY36" s="614"/>
      <c r="DZ36" s="614"/>
      <c r="EA36" s="614"/>
      <c r="EB36" s="614"/>
      <c r="EC36" s="615"/>
    </row>
    <row r="37" spans="2:133" ht="11.25" customHeight="1" x14ac:dyDescent="0.15">
      <c r="AQ37" s="616" t="s">
        <v>314</v>
      </c>
      <c r="AR37" s="617"/>
      <c r="AS37" s="617"/>
      <c r="AT37" s="617"/>
      <c r="AU37" s="617"/>
      <c r="AV37" s="617"/>
      <c r="AW37" s="617"/>
      <c r="AX37" s="617"/>
      <c r="AY37" s="618"/>
      <c r="AZ37" s="590">
        <v>590207</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5074</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1625306</v>
      </c>
      <c r="CS37" s="609"/>
      <c r="CT37" s="609"/>
      <c r="CU37" s="609"/>
      <c r="CV37" s="609"/>
      <c r="CW37" s="609"/>
      <c r="CX37" s="609"/>
      <c r="CY37" s="610"/>
      <c r="CZ37" s="593">
        <v>5.7</v>
      </c>
      <c r="DA37" s="611"/>
      <c r="DB37" s="611"/>
      <c r="DC37" s="612"/>
      <c r="DD37" s="596">
        <v>1572206</v>
      </c>
      <c r="DE37" s="609"/>
      <c r="DF37" s="609"/>
      <c r="DG37" s="609"/>
      <c r="DH37" s="609"/>
      <c r="DI37" s="609"/>
      <c r="DJ37" s="609"/>
      <c r="DK37" s="610"/>
      <c r="DL37" s="596">
        <v>1570742</v>
      </c>
      <c r="DM37" s="609"/>
      <c r="DN37" s="609"/>
      <c r="DO37" s="609"/>
      <c r="DP37" s="609"/>
      <c r="DQ37" s="609"/>
      <c r="DR37" s="609"/>
      <c r="DS37" s="609"/>
      <c r="DT37" s="609"/>
      <c r="DU37" s="609"/>
      <c r="DV37" s="610"/>
      <c r="DW37" s="613">
        <v>8.4</v>
      </c>
      <c r="DX37" s="614"/>
      <c r="DY37" s="614"/>
      <c r="DZ37" s="614"/>
      <c r="EA37" s="614"/>
      <c r="EB37" s="614"/>
      <c r="EC37" s="615"/>
    </row>
    <row r="38" spans="2:133" ht="11.25" customHeight="1" x14ac:dyDescent="0.15">
      <c r="AQ38" s="616" t="s">
        <v>317</v>
      </c>
      <c r="AR38" s="617"/>
      <c r="AS38" s="617"/>
      <c r="AT38" s="617"/>
      <c r="AU38" s="617"/>
      <c r="AV38" s="617"/>
      <c r="AW38" s="617"/>
      <c r="AX38" s="617"/>
      <c r="AY38" s="618"/>
      <c r="AZ38" s="590">
        <v>326040</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8096</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4319861</v>
      </c>
      <c r="CS38" s="591"/>
      <c r="CT38" s="591"/>
      <c r="CU38" s="591"/>
      <c r="CV38" s="591"/>
      <c r="CW38" s="591"/>
      <c r="CX38" s="591"/>
      <c r="CY38" s="592"/>
      <c r="CZ38" s="593">
        <v>15.2</v>
      </c>
      <c r="DA38" s="611"/>
      <c r="DB38" s="611"/>
      <c r="DC38" s="612"/>
      <c r="DD38" s="596">
        <v>3834608</v>
      </c>
      <c r="DE38" s="591"/>
      <c r="DF38" s="591"/>
      <c r="DG38" s="591"/>
      <c r="DH38" s="591"/>
      <c r="DI38" s="591"/>
      <c r="DJ38" s="591"/>
      <c r="DK38" s="592"/>
      <c r="DL38" s="596">
        <v>2611563</v>
      </c>
      <c r="DM38" s="591"/>
      <c r="DN38" s="591"/>
      <c r="DO38" s="591"/>
      <c r="DP38" s="591"/>
      <c r="DQ38" s="591"/>
      <c r="DR38" s="591"/>
      <c r="DS38" s="591"/>
      <c r="DT38" s="591"/>
      <c r="DU38" s="591"/>
      <c r="DV38" s="592"/>
      <c r="DW38" s="613">
        <v>13.9</v>
      </c>
      <c r="DX38" s="614"/>
      <c r="DY38" s="614"/>
      <c r="DZ38" s="614"/>
      <c r="EA38" s="614"/>
      <c r="EB38" s="614"/>
      <c r="EC38" s="615"/>
    </row>
    <row r="39" spans="2:133" ht="11.25" customHeight="1" x14ac:dyDescent="0.15">
      <c r="AQ39" s="616" t="s">
        <v>320</v>
      </c>
      <c r="AR39" s="617"/>
      <c r="AS39" s="617"/>
      <c r="AT39" s="617"/>
      <c r="AU39" s="617"/>
      <c r="AV39" s="617"/>
      <c r="AW39" s="617"/>
      <c r="AX39" s="617"/>
      <c r="AY39" s="618"/>
      <c r="AZ39" s="590">
        <v>87572</v>
      </c>
      <c r="BA39" s="591"/>
      <c r="BB39" s="591"/>
      <c r="BC39" s="591"/>
      <c r="BD39" s="609"/>
      <c r="BE39" s="609"/>
      <c r="BF39" s="619"/>
      <c r="BG39" s="620" t="s">
        <v>321</v>
      </c>
      <c r="BH39" s="621"/>
      <c r="BI39" s="621"/>
      <c r="BJ39" s="621"/>
      <c r="BK39" s="621"/>
      <c r="BL39" s="189"/>
      <c r="BM39" s="624" t="s">
        <v>322</v>
      </c>
      <c r="BN39" s="624"/>
      <c r="BO39" s="624"/>
      <c r="BP39" s="624"/>
      <c r="BQ39" s="624"/>
      <c r="BR39" s="624"/>
      <c r="BS39" s="624"/>
      <c r="BT39" s="624"/>
      <c r="BU39" s="625"/>
      <c r="BV39" s="590">
        <v>103</v>
      </c>
      <c r="BW39" s="591"/>
      <c r="BX39" s="591"/>
      <c r="BY39" s="591"/>
      <c r="BZ39" s="591"/>
      <c r="CA39" s="591"/>
      <c r="CB39" s="626"/>
      <c r="CD39" s="627" t="s">
        <v>323</v>
      </c>
      <c r="CE39" s="624"/>
      <c r="CF39" s="624"/>
      <c r="CG39" s="624"/>
      <c r="CH39" s="624"/>
      <c r="CI39" s="624"/>
      <c r="CJ39" s="624"/>
      <c r="CK39" s="624"/>
      <c r="CL39" s="624"/>
      <c r="CM39" s="624"/>
      <c r="CN39" s="624"/>
      <c r="CO39" s="624"/>
      <c r="CP39" s="624"/>
      <c r="CQ39" s="625"/>
      <c r="CR39" s="590">
        <v>208837</v>
      </c>
      <c r="CS39" s="609"/>
      <c r="CT39" s="609"/>
      <c r="CU39" s="609"/>
      <c r="CV39" s="609"/>
      <c r="CW39" s="609"/>
      <c r="CX39" s="609"/>
      <c r="CY39" s="610"/>
      <c r="CZ39" s="593">
        <v>0.7</v>
      </c>
      <c r="DA39" s="611"/>
      <c r="DB39" s="611"/>
      <c r="DC39" s="612"/>
      <c r="DD39" s="596">
        <v>142020</v>
      </c>
      <c r="DE39" s="609"/>
      <c r="DF39" s="609"/>
      <c r="DG39" s="609"/>
      <c r="DH39" s="609"/>
      <c r="DI39" s="609"/>
      <c r="DJ39" s="609"/>
      <c r="DK39" s="610"/>
      <c r="DL39" s="596" t="s">
        <v>324</v>
      </c>
      <c r="DM39" s="609"/>
      <c r="DN39" s="609"/>
      <c r="DO39" s="609"/>
      <c r="DP39" s="609"/>
      <c r="DQ39" s="609"/>
      <c r="DR39" s="609"/>
      <c r="DS39" s="609"/>
      <c r="DT39" s="609"/>
      <c r="DU39" s="609"/>
      <c r="DV39" s="610"/>
      <c r="DW39" s="613" t="s">
        <v>324</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424375</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128</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195454</v>
      </c>
      <c r="CS40" s="591"/>
      <c r="CT40" s="591"/>
      <c r="CU40" s="591"/>
      <c r="CV40" s="591"/>
      <c r="CW40" s="591"/>
      <c r="CX40" s="591"/>
      <c r="CY40" s="592"/>
      <c r="CZ40" s="593">
        <v>0.7</v>
      </c>
      <c r="DA40" s="611"/>
      <c r="DB40" s="611"/>
      <c r="DC40" s="612"/>
      <c r="DD40" s="596">
        <v>145454</v>
      </c>
      <c r="DE40" s="591"/>
      <c r="DF40" s="591"/>
      <c r="DG40" s="591"/>
      <c r="DH40" s="591"/>
      <c r="DI40" s="591"/>
      <c r="DJ40" s="591"/>
      <c r="DK40" s="592"/>
      <c r="DL40" s="596" t="s">
        <v>324</v>
      </c>
      <c r="DM40" s="591"/>
      <c r="DN40" s="591"/>
      <c r="DO40" s="591"/>
      <c r="DP40" s="591"/>
      <c r="DQ40" s="591"/>
      <c r="DR40" s="591"/>
      <c r="DS40" s="591"/>
      <c r="DT40" s="591"/>
      <c r="DU40" s="591"/>
      <c r="DV40" s="592"/>
      <c r="DW40" s="613" t="s">
        <v>324</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1517851</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406</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3048522</v>
      </c>
      <c r="CS42" s="591"/>
      <c r="CT42" s="591"/>
      <c r="CU42" s="591"/>
      <c r="CV42" s="591"/>
      <c r="CW42" s="591"/>
      <c r="CX42" s="591"/>
      <c r="CY42" s="592"/>
      <c r="CZ42" s="593">
        <v>10.7</v>
      </c>
      <c r="DA42" s="594"/>
      <c r="DB42" s="594"/>
      <c r="DC42" s="595"/>
      <c r="DD42" s="596">
        <v>662684</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79011</v>
      </c>
      <c r="CS43" s="609"/>
      <c r="CT43" s="609"/>
      <c r="CU43" s="609"/>
      <c r="CV43" s="609"/>
      <c r="CW43" s="609"/>
      <c r="CX43" s="609"/>
      <c r="CY43" s="610"/>
      <c r="CZ43" s="593">
        <v>0.3</v>
      </c>
      <c r="DA43" s="611"/>
      <c r="DB43" s="611"/>
      <c r="DC43" s="612"/>
      <c r="DD43" s="596">
        <v>73911</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336</v>
      </c>
      <c r="CD44" s="603" t="s">
        <v>288</v>
      </c>
      <c r="CE44" s="604"/>
      <c r="CF44" s="587" t="s">
        <v>337</v>
      </c>
      <c r="CG44" s="588"/>
      <c r="CH44" s="588"/>
      <c r="CI44" s="588"/>
      <c r="CJ44" s="588"/>
      <c r="CK44" s="588"/>
      <c r="CL44" s="588"/>
      <c r="CM44" s="588"/>
      <c r="CN44" s="588"/>
      <c r="CO44" s="588"/>
      <c r="CP44" s="588"/>
      <c r="CQ44" s="589"/>
      <c r="CR44" s="590">
        <v>2988738</v>
      </c>
      <c r="CS44" s="591"/>
      <c r="CT44" s="591"/>
      <c r="CU44" s="591"/>
      <c r="CV44" s="591"/>
      <c r="CW44" s="591"/>
      <c r="CX44" s="591"/>
      <c r="CY44" s="592"/>
      <c r="CZ44" s="593">
        <v>10.5</v>
      </c>
      <c r="DA44" s="594"/>
      <c r="DB44" s="594"/>
      <c r="DC44" s="595"/>
      <c r="DD44" s="596">
        <v>651224</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338</v>
      </c>
      <c r="CG45" s="588"/>
      <c r="CH45" s="588"/>
      <c r="CI45" s="588"/>
      <c r="CJ45" s="588"/>
      <c r="CK45" s="588"/>
      <c r="CL45" s="588"/>
      <c r="CM45" s="588"/>
      <c r="CN45" s="588"/>
      <c r="CO45" s="588"/>
      <c r="CP45" s="588"/>
      <c r="CQ45" s="589"/>
      <c r="CR45" s="590">
        <v>1000839</v>
      </c>
      <c r="CS45" s="609"/>
      <c r="CT45" s="609"/>
      <c r="CU45" s="609"/>
      <c r="CV45" s="609"/>
      <c r="CW45" s="609"/>
      <c r="CX45" s="609"/>
      <c r="CY45" s="610"/>
      <c r="CZ45" s="593">
        <v>3.5</v>
      </c>
      <c r="DA45" s="611"/>
      <c r="DB45" s="611"/>
      <c r="DC45" s="612"/>
      <c r="DD45" s="596">
        <v>198876</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339</v>
      </c>
      <c r="CG46" s="588"/>
      <c r="CH46" s="588"/>
      <c r="CI46" s="588"/>
      <c r="CJ46" s="588"/>
      <c r="CK46" s="588"/>
      <c r="CL46" s="588"/>
      <c r="CM46" s="588"/>
      <c r="CN46" s="588"/>
      <c r="CO46" s="588"/>
      <c r="CP46" s="588"/>
      <c r="CQ46" s="589"/>
      <c r="CR46" s="590">
        <v>1824561</v>
      </c>
      <c r="CS46" s="591"/>
      <c r="CT46" s="591"/>
      <c r="CU46" s="591"/>
      <c r="CV46" s="591"/>
      <c r="CW46" s="591"/>
      <c r="CX46" s="591"/>
      <c r="CY46" s="592"/>
      <c r="CZ46" s="593">
        <v>6.4</v>
      </c>
      <c r="DA46" s="594"/>
      <c r="DB46" s="594"/>
      <c r="DC46" s="595"/>
      <c r="DD46" s="596">
        <v>443918</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340</v>
      </c>
      <c r="CG47" s="588"/>
      <c r="CH47" s="588"/>
      <c r="CI47" s="588"/>
      <c r="CJ47" s="588"/>
      <c r="CK47" s="588"/>
      <c r="CL47" s="588"/>
      <c r="CM47" s="588"/>
      <c r="CN47" s="588"/>
      <c r="CO47" s="588"/>
      <c r="CP47" s="588"/>
      <c r="CQ47" s="589"/>
      <c r="CR47" s="590">
        <v>59784</v>
      </c>
      <c r="CS47" s="609"/>
      <c r="CT47" s="609"/>
      <c r="CU47" s="609"/>
      <c r="CV47" s="609"/>
      <c r="CW47" s="609"/>
      <c r="CX47" s="609"/>
      <c r="CY47" s="610"/>
      <c r="CZ47" s="593">
        <v>0.2</v>
      </c>
      <c r="DA47" s="611"/>
      <c r="DB47" s="611"/>
      <c r="DC47" s="612"/>
      <c r="DD47" s="596">
        <v>11460</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341</v>
      </c>
      <c r="CG48" s="588"/>
      <c r="CH48" s="588"/>
      <c r="CI48" s="588"/>
      <c r="CJ48" s="588"/>
      <c r="CK48" s="588"/>
      <c r="CL48" s="588"/>
      <c r="CM48" s="588"/>
      <c r="CN48" s="588"/>
      <c r="CO48" s="588"/>
      <c r="CP48" s="588"/>
      <c r="CQ48" s="589"/>
      <c r="CR48" s="590" t="s">
        <v>114</v>
      </c>
      <c r="CS48" s="591"/>
      <c r="CT48" s="591"/>
      <c r="CU48" s="591"/>
      <c r="CV48" s="591"/>
      <c r="CW48" s="591"/>
      <c r="CX48" s="591"/>
      <c r="CY48" s="592"/>
      <c r="CZ48" s="593" t="s">
        <v>114</v>
      </c>
      <c r="DA48" s="594"/>
      <c r="DB48" s="594"/>
      <c r="DC48" s="595"/>
      <c r="DD48" s="596" t="s">
        <v>114</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342</v>
      </c>
      <c r="CE49" s="572"/>
      <c r="CF49" s="572"/>
      <c r="CG49" s="572"/>
      <c r="CH49" s="572"/>
      <c r="CI49" s="572"/>
      <c r="CJ49" s="572"/>
      <c r="CK49" s="572"/>
      <c r="CL49" s="572"/>
      <c r="CM49" s="572"/>
      <c r="CN49" s="572"/>
      <c r="CO49" s="572"/>
      <c r="CP49" s="572"/>
      <c r="CQ49" s="573"/>
      <c r="CR49" s="574">
        <v>28367695</v>
      </c>
      <c r="CS49" s="575"/>
      <c r="CT49" s="575"/>
      <c r="CU49" s="575"/>
      <c r="CV49" s="575"/>
      <c r="CW49" s="575"/>
      <c r="CX49" s="575"/>
      <c r="CY49" s="576"/>
      <c r="CZ49" s="577">
        <v>100</v>
      </c>
      <c r="DA49" s="578"/>
      <c r="DB49" s="578"/>
      <c r="DC49" s="579"/>
      <c r="DD49" s="580">
        <v>20334037</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344</v>
      </c>
      <c r="DK2" s="1110"/>
      <c r="DL2" s="1110"/>
      <c r="DM2" s="1110"/>
      <c r="DN2" s="1110"/>
      <c r="DO2" s="1111"/>
      <c r="DP2" s="202"/>
      <c r="DQ2" s="1109" t="s">
        <v>345</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365</v>
      </c>
      <c r="C7" s="1050"/>
      <c r="D7" s="1050"/>
      <c r="E7" s="1050"/>
      <c r="F7" s="1050"/>
      <c r="G7" s="1050"/>
      <c r="H7" s="1050"/>
      <c r="I7" s="1050"/>
      <c r="J7" s="1050"/>
      <c r="K7" s="1050"/>
      <c r="L7" s="1050"/>
      <c r="M7" s="1050"/>
      <c r="N7" s="1050"/>
      <c r="O7" s="1050"/>
      <c r="P7" s="1051"/>
      <c r="Q7" s="1103">
        <v>28768</v>
      </c>
      <c r="R7" s="1104"/>
      <c r="S7" s="1104"/>
      <c r="T7" s="1104"/>
      <c r="U7" s="1104"/>
      <c r="V7" s="1104">
        <v>28323</v>
      </c>
      <c r="W7" s="1104"/>
      <c r="X7" s="1104"/>
      <c r="Y7" s="1104"/>
      <c r="Z7" s="1104"/>
      <c r="AA7" s="1104">
        <v>445</v>
      </c>
      <c r="AB7" s="1104"/>
      <c r="AC7" s="1104"/>
      <c r="AD7" s="1104"/>
      <c r="AE7" s="1105"/>
      <c r="AF7" s="1106">
        <v>380</v>
      </c>
      <c r="AG7" s="1107"/>
      <c r="AH7" s="1107"/>
      <c r="AI7" s="1107"/>
      <c r="AJ7" s="1108"/>
      <c r="AK7" s="1090">
        <v>252</v>
      </c>
      <c r="AL7" s="1091"/>
      <c r="AM7" s="1091"/>
      <c r="AN7" s="1091"/>
      <c r="AO7" s="1091"/>
      <c r="AP7" s="1091">
        <v>33529</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544</v>
      </c>
      <c r="BT7" s="1095"/>
      <c r="BU7" s="1095"/>
      <c r="BV7" s="1095"/>
      <c r="BW7" s="1095"/>
      <c r="BX7" s="1095"/>
      <c r="BY7" s="1095"/>
      <c r="BZ7" s="1095"/>
      <c r="CA7" s="1095"/>
      <c r="CB7" s="1095"/>
      <c r="CC7" s="1095"/>
      <c r="CD7" s="1095"/>
      <c r="CE7" s="1095"/>
      <c r="CF7" s="1095"/>
      <c r="CG7" s="1096"/>
      <c r="CH7" s="1087">
        <v>19</v>
      </c>
      <c r="CI7" s="1088"/>
      <c r="CJ7" s="1088"/>
      <c r="CK7" s="1088"/>
      <c r="CL7" s="1089"/>
      <c r="CM7" s="1087">
        <v>34</v>
      </c>
      <c r="CN7" s="1088"/>
      <c r="CO7" s="1088"/>
      <c r="CP7" s="1088"/>
      <c r="CQ7" s="1089"/>
      <c r="CR7" s="1087">
        <v>24</v>
      </c>
      <c r="CS7" s="1088"/>
      <c r="CT7" s="1088"/>
      <c r="CU7" s="1088"/>
      <c r="CV7" s="1089"/>
      <c r="CW7" s="1087">
        <v>1</v>
      </c>
      <c r="CX7" s="1088"/>
      <c r="CY7" s="1088"/>
      <c r="CZ7" s="1088"/>
      <c r="DA7" s="1089"/>
      <c r="DB7" s="1087" t="s">
        <v>536</v>
      </c>
      <c r="DC7" s="1088"/>
      <c r="DD7" s="1088"/>
      <c r="DE7" s="1088"/>
      <c r="DF7" s="1089"/>
      <c r="DG7" s="1087" t="s">
        <v>536</v>
      </c>
      <c r="DH7" s="1088"/>
      <c r="DI7" s="1088"/>
      <c r="DJ7" s="1088"/>
      <c r="DK7" s="1089"/>
      <c r="DL7" s="1087" t="s">
        <v>536</v>
      </c>
      <c r="DM7" s="1088"/>
      <c r="DN7" s="1088"/>
      <c r="DO7" s="1088"/>
      <c r="DP7" s="1089"/>
      <c r="DQ7" s="1087" t="s">
        <v>536</v>
      </c>
      <c r="DR7" s="1088"/>
      <c r="DS7" s="1088"/>
      <c r="DT7" s="1088"/>
      <c r="DU7" s="1089"/>
      <c r="DV7" s="1114"/>
      <c r="DW7" s="1115"/>
      <c r="DX7" s="1115"/>
      <c r="DY7" s="1115"/>
      <c r="DZ7" s="1116"/>
      <c r="EA7" s="207"/>
    </row>
    <row r="8" spans="1:131" s="208" customFormat="1" ht="26.25" customHeight="1" x14ac:dyDescent="0.15">
      <c r="A8" s="214">
        <v>2</v>
      </c>
      <c r="B8" s="1030" t="s">
        <v>366</v>
      </c>
      <c r="C8" s="1031"/>
      <c r="D8" s="1031"/>
      <c r="E8" s="1031"/>
      <c r="F8" s="1031"/>
      <c r="G8" s="1031"/>
      <c r="H8" s="1031"/>
      <c r="I8" s="1031"/>
      <c r="J8" s="1031"/>
      <c r="K8" s="1031"/>
      <c r="L8" s="1031"/>
      <c r="M8" s="1031"/>
      <c r="N8" s="1031"/>
      <c r="O8" s="1031"/>
      <c r="P8" s="1032"/>
      <c r="Q8" s="1042">
        <v>4</v>
      </c>
      <c r="R8" s="1043"/>
      <c r="S8" s="1043"/>
      <c r="T8" s="1043"/>
      <c r="U8" s="1043"/>
      <c r="V8" s="1043">
        <v>4</v>
      </c>
      <c r="W8" s="1043"/>
      <c r="X8" s="1043"/>
      <c r="Y8" s="1043"/>
      <c r="Z8" s="1043"/>
      <c r="AA8" s="1043">
        <v>0</v>
      </c>
      <c r="AB8" s="1043"/>
      <c r="AC8" s="1043"/>
      <c r="AD8" s="1043"/>
      <c r="AE8" s="1044"/>
      <c r="AF8" s="1036">
        <v>0</v>
      </c>
      <c r="AG8" s="1037"/>
      <c r="AH8" s="1037"/>
      <c r="AI8" s="1037"/>
      <c r="AJ8" s="1038"/>
      <c r="AK8" s="1085">
        <v>2</v>
      </c>
      <c r="AL8" s="1086"/>
      <c r="AM8" s="1086"/>
      <c r="AN8" s="1086"/>
      <c r="AO8" s="1086"/>
      <c r="AP8" s="1086">
        <v>0</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545</v>
      </c>
      <c r="BT8" s="1014"/>
      <c r="BU8" s="1014"/>
      <c r="BV8" s="1014"/>
      <c r="BW8" s="1014"/>
      <c r="BX8" s="1014"/>
      <c r="BY8" s="1014"/>
      <c r="BZ8" s="1014"/>
      <c r="CA8" s="1014"/>
      <c r="CB8" s="1014"/>
      <c r="CC8" s="1014"/>
      <c r="CD8" s="1014"/>
      <c r="CE8" s="1014"/>
      <c r="CF8" s="1014"/>
      <c r="CG8" s="1015"/>
      <c r="CH8" s="988">
        <v>2</v>
      </c>
      <c r="CI8" s="989"/>
      <c r="CJ8" s="989"/>
      <c r="CK8" s="989"/>
      <c r="CL8" s="990"/>
      <c r="CM8" s="988">
        <v>22</v>
      </c>
      <c r="CN8" s="989"/>
      <c r="CO8" s="989"/>
      <c r="CP8" s="989"/>
      <c r="CQ8" s="990"/>
      <c r="CR8" s="988">
        <v>11</v>
      </c>
      <c r="CS8" s="989"/>
      <c r="CT8" s="989"/>
      <c r="CU8" s="989"/>
      <c r="CV8" s="990"/>
      <c r="CW8" s="988" t="s">
        <v>536</v>
      </c>
      <c r="CX8" s="989"/>
      <c r="CY8" s="989"/>
      <c r="CZ8" s="989"/>
      <c r="DA8" s="990"/>
      <c r="DB8" s="988" t="s">
        <v>536</v>
      </c>
      <c r="DC8" s="989"/>
      <c r="DD8" s="989"/>
      <c r="DE8" s="989"/>
      <c r="DF8" s="990"/>
      <c r="DG8" s="988" t="s">
        <v>536</v>
      </c>
      <c r="DH8" s="989"/>
      <c r="DI8" s="989"/>
      <c r="DJ8" s="989"/>
      <c r="DK8" s="990"/>
      <c r="DL8" s="988" t="s">
        <v>536</v>
      </c>
      <c r="DM8" s="989"/>
      <c r="DN8" s="989"/>
      <c r="DO8" s="989"/>
      <c r="DP8" s="990"/>
      <c r="DQ8" s="988" t="s">
        <v>536</v>
      </c>
      <c r="DR8" s="989"/>
      <c r="DS8" s="989"/>
      <c r="DT8" s="989"/>
      <c r="DU8" s="990"/>
      <c r="DV8" s="991"/>
      <c r="DW8" s="992"/>
      <c r="DX8" s="992"/>
      <c r="DY8" s="992"/>
      <c r="DZ8" s="993"/>
      <c r="EA8" s="207"/>
    </row>
    <row r="9" spans="1:131" s="208" customFormat="1" ht="26.25" customHeight="1" x14ac:dyDescent="0.15">
      <c r="A9" s="214">
        <v>3</v>
      </c>
      <c r="B9" s="1030" t="s">
        <v>367</v>
      </c>
      <c r="C9" s="1031"/>
      <c r="D9" s="1031"/>
      <c r="E9" s="1031"/>
      <c r="F9" s="1031"/>
      <c r="G9" s="1031"/>
      <c r="H9" s="1031"/>
      <c r="I9" s="1031"/>
      <c r="J9" s="1031"/>
      <c r="K9" s="1031"/>
      <c r="L9" s="1031"/>
      <c r="M9" s="1031"/>
      <c r="N9" s="1031"/>
      <c r="O9" s="1031"/>
      <c r="P9" s="1032"/>
      <c r="Q9" s="1042">
        <v>94</v>
      </c>
      <c r="R9" s="1043"/>
      <c r="S9" s="1043"/>
      <c r="T9" s="1043"/>
      <c r="U9" s="1043"/>
      <c r="V9" s="1043">
        <v>94</v>
      </c>
      <c r="W9" s="1043"/>
      <c r="X9" s="1043"/>
      <c r="Y9" s="1043"/>
      <c r="Z9" s="1043"/>
      <c r="AA9" s="1043">
        <v>0</v>
      </c>
      <c r="AB9" s="1043"/>
      <c r="AC9" s="1043"/>
      <c r="AD9" s="1043"/>
      <c r="AE9" s="1044"/>
      <c r="AF9" s="1036">
        <v>0</v>
      </c>
      <c r="AG9" s="1037"/>
      <c r="AH9" s="1037"/>
      <c r="AI9" s="1037"/>
      <c r="AJ9" s="1038"/>
      <c r="AK9" s="1085">
        <v>38</v>
      </c>
      <c r="AL9" s="1086"/>
      <c r="AM9" s="1086"/>
      <c r="AN9" s="1086"/>
      <c r="AO9" s="1086"/>
      <c r="AP9" s="1086">
        <v>171</v>
      </c>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t="s">
        <v>546</v>
      </c>
      <c r="BT9" s="1014"/>
      <c r="BU9" s="1014"/>
      <c r="BV9" s="1014"/>
      <c r="BW9" s="1014"/>
      <c r="BX9" s="1014"/>
      <c r="BY9" s="1014"/>
      <c r="BZ9" s="1014"/>
      <c r="CA9" s="1014"/>
      <c r="CB9" s="1014"/>
      <c r="CC9" s="1014"/>
      <c r="CD9" s="1014"/>
      <c r="CE9" s="1014"/>
      <c r="CF9" s="1014"/>
      <c r="CG9" s="1015"/>
      <c r="CH9" s="988">
        <v>-15</v>
      </c>
      <c r="CI9" s="989"/>
      <c r="CJ9" s="989"/>
      <c r="CK9" s="989"/>
      <c r="CL9" s="990"/>
      <c r="CM9" s="988">
        <v>34</v>
      </c>
      <c r="CN9" s="989"/>
      <c r="CO9" s="989"/>
      <c r="CP9" s="989"/>
      <c r="CQ9" s="990"/>
      <c r="CR9" s="988">
        <v>15</v>
      </c>
      <c r="CS9" s="989"/>
      <c r="CT9" s="989"/>
      <c r="CU9" s="989"/>
      <c r="CV9" s="990"/>
      <c r="CW9" s="988">
        <v>17</v>
      </c>
      <c r="CX9" s="989"/>
      <c r="CY9" s="989"/>
      <c r="CZ9" s="989"/>
      <c r="DA9" s="990"/>
      <c r="DB9" s="988" t="s">
        <v>536</v>
      </c>
      <c r="DC9" s="989"/>
      <c r="DD9" s="989"/>
      <c r="DE9" s="989"/>
      <c r="DF9" s="990"/>
      <c r="DG9" s="988" t="s">
        <v>536</v>
      </c>
      <c r="DH9" s="989"/>
      <c r="DI9" s="989"/>
      <c r="DJ9" s="989"/>
      <c r="DK9" s="990"/>
      <c r="DL9" s="988" t="s">
        <v>536</v>
      </c>
      <c r="DM9" s="989"/>
      <c r="DN9" s="989"/>
      <c r="DO9" s="989"/>
      <c r="DP9" s="990"/>
      <c r="DQ9" s="988" t="s">
        <v>536</v>
      </c>
      <c r="DR9" s="989"/>
      <c r="DS9" s="989"/>
      <c r="DT9" s="989"/>
      <c r="DU9" s="990"/>
      <c r="DV9" s="991"/>
      <c r="DW9" s="992"/>
      <c r="DX9" s="992"/>
      <c r="DY9" s="992"/>
      <c r="DZ9" s="993"/>
      <c r="EA9" s="207"/>
    </row>
    <row r="10" spans="1:131" s="208" customFormat="1" ht="26.25" customHeight="1" x14ac:dyDescent="0.15">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t="s">
        <v>547</v>
      </c>
      <c r="BT10" s="1014"/>
      <c r="BU10" s="1014"/>
      <c r="BV10" s="1014"/>
      <c r="BW10" s="1014"/>
      <c r="BX10" s="1014"/>
      <c r="BY10" s="1014"/>
      <c r="BZ10" s="1014"/>
      <c r="CA10" s="1014"/>
      <c r="CB10" s="1014"/>
      <c r="CC10" s="1014"/>
      <c r="CD10" s="1014"/>
      <c r="CE10" s="1014"/>
      <c r="CF10" s="1014"/>
      <c r="CG10" s="1015"/>
      <c r="CH10" s="988">
        <v>-11</v>
      </c>
      <c r="CI10" s="989"/>
      <c r="CJ10" s="989"/>
      <c r="CK10" s="989"/>
      <c r="CL10" s="990"/>
      <c r="CM10" s="988">
        <v>71</v>
      </c>
      <c r="CN10" s="989"/>
      <c r="CO10" s="989"/>
      <c r="CP10" s="989"/>
      <c r="CQ10" s="990"/>
      <c r="CR10" s="988">
        <v>30</v>
      </c>
      <c r="CS10" s="989"/>
      <c r="CT10" s="989"/>
      <c r="CU10" s="989"/>
      <c r="CV10" s="990"/>
      <c r="CW10" s="988">
        <v>7</v>
      </c>
      <c r="CX10" s="989"/>
      <c r="CY10" s="989"/>
      <c r="CZ10" s="989"/>
      <c r="DA10" s="990"/>
      <c r="DB10" s="988" t="s">
        <v>536</v>
      </c>
      <c r="DC10" s="989"/>
      <c r="DD10" s="989"/>
      <c r="DE10" s="989"/>
      <c r="DF10" s="990"/>
      <c r="DG10" s="988" t="s">
        <v>536</v>
      </c>
      <c r="DH10" s="989"/>
      <c r="DI10" s="989"/>
      <c r="DJ10" s="989"/>
      <c r="DK10" s="990"/>
      <c r="DL10" s="988" t="s">
        <v>536</v>
      </c>
      <c r="DM10" s="989"/>
      <c r="DN10" s="989"/>
      <c r="DO10" s="989"/>
      <c r="DP10" s="990"/>
      <c r="DQ10" s="988" t="s">
        <v>536</v>
      </c>
      <c r="DR10" s="989"/>
      <c r="DS10" s="989"/>
      <c r="DT10" s="989"/>
      <c r="DU10" s="990"/>
      <c r="DV10" s="991"/>
      <c r="DW10" s="992"/>
      <c r="DX10" s="992"/>
      <c r="DY10" s="992"/>
      <c r="DZ10" s="993"/>
      <c r="EA10" s="207"/>
    </row>
    <row r="11" spans="1:131" s="208" customFormat="1" ht="26.25" customHeight="1" x14ac:dyDescent="0.15">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t="s">
        <v>549</v>
      </c>
      <c r="BS11" s="1013" t="s">
        <v>548</v>
      </c>
      <c r="BT11" s="1014"/>
      <c r="BU11" s="1014"/>
      <c r="BV11" s="1014"/>
      <c r="BW11" s="1014"/>
      <c r="BX11" s="1014"/>
      <c r="BY11" s="1014"/>
      <c r="BZ11" s="1014"/>
      <c r="CA11" s="1014"/>
      <c r="CB11" s="1014"/>
      <c r="CC11" s="1014"/>
      <c r="CD11" s="1014"/>
      <c r="CE11" s="1014"/>
      <c r="CF11" s="1014"/>
      <c r="CG11" s="1015"/>
      <c r="CH11" s="988">
        <v>30</v>
      </c>
      <c r="CI11" s="989"/>
      <c r="CJ11" s="989"/>
      <c r="CK11" s="989"/>
      <c r="CL11" s="990"/>
      <c r="CM11" s="988">
        <v>611</v>
      </c>
      <c r="CN11" s="989"/>
      <c r="CO11" s="989"/>
      <c r="CP11" s="989"/>
      <c r="CQ11" s="990"/>
      <c r="CR11" s="988">
        <v>5</v>
      </c>
      <c r="CS11" s="989"/>
      <c r="CT11" s="989"/>
      <c r="CU11" s="989"/>
      <c r="CV11" s="990"/>
      <c r="CW11" s="988" t="s">
        <v>536</v>
      </c>
      <c r="CX11" s="989"/>
      <c r="CY11" s="989"/>
      <c r="CZ11" s="989"/>
      <c r="DA11" s="990"/>
      <c r="DB11" s="988" t="s">
        <v>536</v>
      </c>
      <c r="DC11" s="989"/>
      <c r="DD11" s="989"/>
      <c r="DE11" s="989"/>
      <c r="DF11" s="990"/>
      <c r="DG11" s="988" t="s">
        <v>536</v>
      </c>
      <c r="DH11" s="989"/>
      <c r="DI11" s="989"/>
      <c r="DJ11" s="989"/>
      <c r="DK11" s="990"/>
      <c r="DL11" s="988" t="s">
        <v>536</v>
      </c>
      <c r="DM11" s="989"/>
      <c r="DN11" s="989"/>
      <c r="DO11" s="989"/>
      <c r="DP11" s="990"/>
      <c r="DQ11" s="988" t="s">
        <v>536</v>
      </c>
      <c r="DR11" s="989"/>
      <c r="DS11" s="989"/>
      <c r="DT11" s="989"/>
      <c r="DU11" s="990"/>
      <c r="DV11" s="991"/>
      <c r="DW11" s="992"/>
      <c r="DX11" s="992"/>
      <c r="DY11" s="992"/>
      <c r="DZ11" s="993"/>
      <c r="EA11" s="207"/>
    </row>
    <row r="12" spans="1:131" s="208" customFormat="1" ht="26.25" customHeight="1" x14ac:dyDescent="0.15">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368</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369</v>
      </c>
      <c r="B23" s="943" t="s">
        <v>370</v>
      </c>
      <c r="C23" s="944"/>
      <c r="D23" s="944"/>
      <c r="E23" s="944"/>
      <c r="F23" s="944"/>
      <c r="G23" s="944"/>
      <c r="H23" s="944"/>
      <c r="I23" s="944"/>
      <c r="J23" s="944"/>
      <c r="K23" s="944"/>
      <c r="L23" s="944"/>
      <c r="M23" s="944"/>
      <c r="N23" s="944"/>
      <c r="O23" s="944"/>
      <c r="P23" s="945"/>
      <c r="Q23" s="1067">
        <v>28813</v>
      </c>
      <c r="R23" s="1068"/>
      <c r="S23" s="1068"/>
      <c r="T23" s="1068"/>
      <c r="U23" s="1068"/>
      <c r="V23" s="1068">
        <v>28368</v>
      </c>
      <c r="W23" s="1068"/>
      <c r="X23" s="1068"/>
      <c r="Y23" s="1068"/>
      <c r="Z23" s="1068"/>
      <c r="AA23" s="1068">
        <v>445</v>
      </c>
      <c r="AB23" s="1068"/>
      <c r="AC23" s="1068"/>
      <c r="AD23" s="1068"/>
      <c r="AE23" s="1069"/>
      <c r="AF23" s="1070">
        <v>381</v>
      </c>
      <c r="AG23" s="1068"/>
      <c r="AH23" s="1068"/>
      <c r="AI23" s="1068"/>
      <c r="AJ23" s="1071"/>
      <c r="AK23" s="1072"/>
      <c r="AL23" s="1073"/>
      <c r="AM23" s="1073"/>
      <c r="AN23" s="1073"/>
      <c r="AO23" s="1073"/>
      <c r="AP23" s="1068">
        <v>33710</v>
      </c>
      <c r="AQ23" s="1068"/>
      <c r="AR23" s="1068"/>
      <c r="AS23" s="1068"/>
      <c r="AT23" s="1068"/>
      <c r="AU23" s="1074"/>
      <c r="AV23" s="1074"/>
      <c r="AW23" s="1074"/>
      <c r="AX23" s="1074"/>
      <c r="AY23" s="1075"/>
      <c r="AZ23" s="1064" t="s">
        <v>114</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372</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348</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8" t="s">
        <v>376</v>
      </c>
      <c r="AG26" s="1007"/>
      <c r="AH26" s="1007"/>
      <c r="AI26" s="1007"/>
      <c r="AJ26" s="1059"/>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381</v>
      </c>
      <c r="C28" s="1050"/>
      <c r="D28" s="1050"/>
      <c r="E28" s="1050"/>
      <c r="F28" s="1050"/>
      <c r="G28" s="1050"/>
      <c r="H28" s="1050"/>
      <c r="I28" s="1050"/>
      <c r="J28" s="1050"/>
      <c r="K28" s="1050"/>
      <c r="L28" s="1050"/>
      <c r="M28" s="1050"/>
      <c r="N28" s="1050"/>
      <c r="O28" s="1050"/>
      <c r="P28" s="1051"/>
      <c r="Q28" s="1052">
        <v>5227</v>
      </c>
      <c r="R28" s="1053"/>
      <c r="S28" s="1053"/>
      <c r="T28" s="1053"/>
      <c r="U28" s="1053"/>
      <c r="V28" s="1053">
        <v>5177</v>
      </c>
      <c r="W28" s="1053"/>
      <c r="X28" s="1053"/>
      <c r="Y28" s="1053"/>
      <c r="Z28" s="1053"/>
      <c r="AA28" s="1053">
        <v>50</v>
      </c>
      <c r="AB28" s="1053"/>
      <c r="AC28" s="1053"/>
      <c r="AD28" s="1053"/>
      <c r="AE28" s="1054"/>
      <c r="AF28" s="1055">
        <v>50</v>
      </c>
      <c r="AG28" s="1053"/>
      <c r="AH28" s="1053"/>
      <c r="AI28" s="1053"/>
      <c r="AJ28" s="1056"/>
      <c r="AK28" s="1057">
        <v>393</v>
      </c>
      <c r="AL28" s="1045"/>
      <c r="AM28" s="1045"/>
      <c r="AN28" s="1045"/>
      <c r="AO28" s="1045"/>
      <c r="AP28" s="1045" t="s">
        <v>536</v>
      </c>
      <c r="AQ28" s="1045"/>
      <c r="AR28" s="1045"/>
      <c r="AS28" s="1045"/>
      <c r="AT28" s="1045"/>
      <c r="AU28" s="1045" t="s">
        <v>536</v>
      </c>
      <c r="AV28" s="1045"/>
      <c r="AW28" s="1045"/>
      <c r="AX28" s="1045"/>
      <c r="AY28" s="1045"/>
      <c r="AZ28" s="1046" t="s">
        <v>536</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0" t="s">
        <v>382</v>
      </c>
      <c r="C29" s="1031"/>
      <c r="D29" s="1031"/>
      <c r="E29" s="1031"/>
      <c r="F29" s="1031"/>
      <c r="G29" s="1031"/>
      <c r="H29" s="1031"/>
      <c r="I29" s="1031"/>
      <c r="J29" s="1031"/>
      <c r="K29" s="1031"/>
      <c r="L29" s="1031"/>
      <c r="M29" s="1031"/>
      <c r="N29" s="1031"/>
      <c r="O29" s="1031"/>
      <c r="P29" s="1032"/>
      <c r="Q29" s="1042">
        <v>126</v>
      </c>
      <c r="R29" s="1043"/>
      <c r="S29" s="1043"/>
      <c r="T29" s="1043"/>
      <c r="U29" s="1043"/>
      <c r="V29" s="1043">
        <v>124</v>
      </c>
      <c r="W29" s="1043"/>
      <c r="X29" s="1043"/>
      <c r="Y29" s="1043"/>
      <c r="Z29" s="1043"/>
      <c r="AA29" s="1043">
        <v>1</v>
      </c>
      <c r="AB29" s="1043"/>
      <c r="AC29" s="1043"/>
      <c r="AD29" s="1043"/>
      <c r="AE29" s="1044"/>
      <c r="AF29" s="1036">
        <v>1</v>
      </c>
      <c r="AG29" s="1037"/>
      <c r="AH29" s="1037"/>
      <c r="AI29" s="1037"/>
      <c r="AJ29" s="1038"/>
      <c r="AK29" s="979">
        <v>34</v>
      </c>
      <c r="AL29" s="970"/>
      <c r="AM29" s="970"/>
      <c r="AN29" s="970"/>
      <c r="AO29" s="970"/>
      <c r="AP29" s="970">
        <v>44</v>
      </c>
      <c r="AQ29" s="970"/>
      <c r="AR29" s="970"/>
      <c r="AS29" s="970"/>
      <c r="AT29" s="970"/>
      <c r="AU29" s="970">
        <v>16</v>
      </c>
      <c r="AV29" s="970"/>
      <c r="AW29" s="970"/>
      <c r="AX29" s="970"/>
      <c r="AY29" s="970"/>
      <c r="AZ29" s="1041" t="s">
        <v>536</v>
      </c>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0" t="s">
        <v>383</v>
      </c>
      <c r="C30" s="1031"/>
      <c r="D30" s="1031"/>
      <c r="E30" s="1031"/>
      <c r="F30" s="1031"/>
      <c r="G30" s="1031"/>
      <c r="H30" s="1031"/>
      <c r="I30" s="1031"/>
      <c r="J30" s="1031"/>
      <c r="K30" s="1031"/>
      <c r="L30" s="1031"/>
      <c r="M30" s="1031"/>
      <c r="N30" s="1031"/>
      <c r="O30" s="1031"/>
      <c r="P30" s="1032"/>
      <c r="Q30" s="1042">
        <v>1097</v>
      </c>
      <c r="R30" s="1043"/>
      <c r="S30" s="1043"/>
      <c r="T30" s="1043"/>
      <c r="U30" s="1043"/>
      <c r="V30" s="1043">
        <v>1089</v>
      </c>
      <c r="W30" s="1043"/>
      <c r="X30" s="1043"/>
      <c r="Y30" s="1043"/>
      <c r="Z30" s="1043"/>
      <c r="AA30" s="1043">
        <v>8</v>
      </c>
      <c r="AB30" s="1043"/>
      <c r="AC30" s="1043"/>
      <c r="AD30" s="1043"/>
      <c r="AE30" s="1044"/>
      <c r="AF30" s="1036">
        <v>8</v>
      </c>
      <c r="AG30" s="1037"/>
      <c r="AH30" s="1037"/>
      <c r="AI30" s="1037"/>
      <c r="AJ30" s="1038"/>
      <c r="AK30" s="979">
        <v>757</v>
      </c>
      <c r="AL30" s="970"/>
      <c r="AM30" s="970"/>
      <c r="AN30" s="970"/>
      <c r="AO30" s="970"/>
      <c r="AP30" s="970" t="s">
        <v>536</v>
      </c>
      <c r="AQ30" s="970"/>
      <c r="AR30" s="970"/>
      <c r="AS30" s="970"/>
      <c r="AT30" s="970"/>
      <c r="AU30" s="970" t="s">
        <v>536</v>
      </c>
      <c r="AV30" s="970"/>
      <c r="AW30" s="970"/>
      <c r="AX30" s="970"/>
      <c r="AY30" s="970"/>
      <c r="AZ30" s="1041" t="s">
        <v>536</v>
      </c>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0" t="s">
        <v>384</v>
      </c>
      <c r="C31" s="1031"/>
      <c r="D31" s="1031"/>
      <c r="E31" s="1031"/>
      <c r="F31" s="1031"/>
      <c r="G31" s="1031"/>
      <c r="H31" s="1031"/>
      <c r="I31" s="1031"/>
      <c r="J31" s="1031"/>
      <c r="K31" s="1031"/>
      <c r="L31" s="1031"/>
      <c r="M31" s="1031"/>
      <c r="N31" s="1031"/>
      <c r="O31" s="1031"/>
      <c r="P31" s="1032"/>
      <c r="Q31" s="1042">
        <v>841</v>
      </c>
      <c r="R31" s="1043"/>
      <c r="S31" s="1043"/>
      <c r="T31" s="1043"/>
      <c r="U31" s="1043"/>
      <c r="V31" s="1043">
        <v>792</v>
      </c>
      <c r="W31" s="1043"/>
      <c r="X31" s="1043"/>
      <c r="Y31" s="1043"/>
      <c r="Z31" s="1043"/>
      <c r="AA31" s="1043">
        <v>49</v>
      </c>
      <c r="AB31" s="1043"/>
      <c r="AC31" s="1043"/>
      <c r="AD31" s="1043"/>
      <c r="AE31" s="1044"/>
      <c r="AF31" s="1036">
        <v>1333</v>
      </c>
      <c r="AG31" s="1037"/>
      <c r="AH31" s="1037"/>
      <c r="AI31" s="1037"/>
      <c r="AJ31" s="1038"/>
      <c r="AK31" s="979">
        <v>88</v>
      </c>
      <c r="AL31" s="970"/>
      <c r="AM31" s="970"/>
      <c r="AN31" s="970"/>
      <c r="AO31" s="970"/>
      <c r="AP31" s="970">
        <v>4733</v>
      </c>
      <c r="AQ31" s="970"/>
      <c r="AR31" s="970"/>
      <c r="AS31" s="970"/>
      <c r="AT31" s="970"/>
      <c r="AU31" s="970">
        <v>928</v>
      </c>
      <c r="AV31" s="970"/>
      <c r="AW31" s="970"/>
      <c r="AX31" s="970"/>
      <c r="AY31" s="970"/>
      <c r="AZ31" s="1041" t="s">
        <v>536</v>
      </c>
      <c r="BA31" s="1041"/>
      <c r="BB31" s="1041"/>
      <c r="BC31" s="1041"/>
      <c r="BD31" s="1041"/>
      <c r="BE31" s="1025" t="s">
        <v>385</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0" t="s">
        <v>386</v>
      </c>
      <c r="C32" s="1031"/>
      <c r="D32" s="1031"/>
      <c r="E32" s="1031"/>
      <c r="F32" s="1031"/>
      <c r="G32" s="1031"/>
      <c r="H32" s="1031"/>
      <c r="I32" s="1031"/>
      <c r="J32" s="1031"/>
      <c r="K32" s="1031"/>
      <c r="L32" s="1031"/>
      <c r="M32" s="1031"/>
      <c r="N32" s="1031"/>
      <c r="O32" s="1031"/>
      <c r="P32" s="1032"/>
      <c r="Q32" s="1042">
        <v>50</v>
      </c>
      <c r="R32" s="1043"/>
      <c r="S32" s="1043"/>
      <c r="T32" s="1043"/>
      <c r="U32" s="1043"/>
      <c r="V32" s="1043">
        <v>65</v>
      </c>
      <c r="W32" s="1043"/>
      <c r="X32" s="1043"/>
      <c r="Y32" s="1043"/>
      <c r="Z32" s="1043"/>
      <c r="AA32" s="1043">
        <v>-15</v>
      </c>
      <c r="AB32" s="1043"/>
      <c r="AC32" s="1043"/>
      <c r="AD32" s="1043"/>
      <c r="AE32" s="1044"/>
      <c r="AF32" s="1036">
        <v>184</v>
      </c>
      <c r="AG32" s="1037"/>
      <c r="AH32" s="1037"/>
      <c r="AI32" s="1037"/>
      <c r="AJ32" s="1038"/>
      <c r="AK32" s="979">
        <v>0</v>
      </c>
      <c r="AL32" s="970"/>
      <c r="AM32" s="970"/>
      <c r="AN32" s="970"/>
      <c r="AO32" s="970"/>
      <c r="AP32" s="970">
        <v>534</v>
      </c>
      <c r="AQ32" s="970"/>
      <c r="AR32" s="970"/>
      <c r="AS32" s="970"/>
      <c r="AT32" s="970"/>
      <c r="AU32" s="970" t="s">
        <v>536</v>
      </c>
      <c r="AV32" s="970"/>
      <c r="AW32" s="970"/>
      <c r="AX32" s="970"/>
      <c r="AY32" s="970"/>
      <c r="AZ32" s="1041" t="s">
        <v>536</v>
      </c>
      <c r="BA32" s="1041"/>
      <c r="BB32" s="1041"/>
      <c r="BC32" s="1041"/>
      <c r="BD32" s="1041"/>
      <c r="BE32" s="1025" t="s">
        <v>385</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0" t="s">
        <v>387</v>
      </c>
      <c r="C33" s="1031"/>
      <c r="D33" s="1031"/>
      <c r="E33" s="1031"/>
      <c r="F33" s="1031"/>
      <c r="G33" s="1031"/>
      <c r="H33" s="1031"/>
      <c r="I33" s="1031"/>
      <c r="J33" s="1031"/>
      <c r="K33" s="1031"/>
      <c r="L33" s="1031"/>
      <c r="M33" s="1031"/>
      <c r="N33" s="1031"/>
      <c r="O33" s="1031"/>
      <c r="P33" s="1032"/>
      <c r="Q33" s="1042">
        <v>4300</v>
      </c>
      <c r="R33" s="1043"/>
      <c r="S33" s="1043"/>
      <c r="T33" s="1043"/>
      <c r="U33" s="1043"/>
      <c r="V33" s="1043">
        <v>4238</v>
      </c>
      <c r="W33" s="1043"/>
      <c r="X33" s="1043"/>
      <c r="Y33" s="1043"/>
      <c r="Z33" s="1043"/>
      <c r="AA33" s="1043">
        <v>62</v>
      </c>
      <c r="AB33" s="1043"/>
      <c r="AC33" s="1043"/>
      <c r="AD33" s="1043"/>
      <c r="AE33" s="1044"/>
      <c r="AF33" s="1036">
        <v>1565</v>
      </c>
      <c r="AG33" s="1037"/>
      <c r="AH33" s="1037"/>
      <c r="AI33" s="1037"/>
      <c r="AJ33" s="1038"/>
      <c r="AK33" s="979">
        <v>590</v>
      </c>
      <c r="AL33" s="970"/>
      <c r="AM33" s="970"/>
      <c r="AN33" s="970"/>
      <c r="AO33" s="970"/>
      <c r="AP33" s="970">
        <v>4511</v>
      </c>
      <c r="AQ33" s="970"/>
      <c r="AR33" s="970"/>
      <c r="AS33" s="970"/>
      <c r="AT33" s="970"/>
      <c r="AU33" s="970">
        <v>2928</v>
      </c>
      <c r="AV33" s="970"/>
      <c r="AW33" s="970"/>
      <c r="AX33" s="970"/>
      <c r="AY33" s="970"/>
      <c r="AZ33" s="1041" t="s">
        <v>536</v>
      </c>
      <c r="BA33" s="1041"/>
      <c r="BB33" s="1041"/>
      <c r="BC33" s="1041"/>
      <c r="BD33" s="1041"/>
      <c r="BE33" s="1025" t="s">
        <v>385</v>
      </c>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0" t="s">
        <v>388</v>
      </c>
      <c r="C34" s="1031"/>
      <c r="D34" s="1031"/>
      <c r="E34" s="1031"/>
      <c r="F34" s="1031"/>
      <c r="G34" s="1031"/>
      <c r="H34" s="1031"/>
      <c r="I34" s="1031"/>
      <c r="J34" s="1031"/>
      <c r="K34" s="1031"/>
      <c r="L34" s="1031"/>
      <c r="M34" s="1031"/>
      <c r="N34" s="1031"/>
      <c r="O34" s="1031"/>
      <c r="P34" s="1032"/>
      <c r="Q34" s="1042">
        <v>773</v>
      </c>
      <c r="R34" s="1043"/>
      <c r="S34" s="1043"/>
      <c r="T34" s="1043"/>
      <c r="U34" s="1043"/>
      <c r="V34" s="1043">
        <v>754</v>
      </c>
      <c r="W34" s="1043"/>
      <c r="X34" s="1043"/>
      <c r="Y34" s="1043"/>
      <c r="Z34" s="1043"/>
      <c r="AA34" s="1043">
        <v>19</v>
      </c>
      <c r="AB34" s="1043"/>
      <c r="AC34" s="1043"/>
      <c r="AD34" s="1043"/>
      <c r="AE34" s="1044"/>
      <c r="AF34" s="1036">
        <v>18</v>
      </c>
      <c r="AG34" s="1037"/>
      <c r="AH34" s="1037"/>
      <c r="AI34" s="1037"/>
      <c r="AJ34" s="1038"/>
      <c r="AK34" s="979">
        <v>326</v>
      </c>
      <c r="AL34" s="970"/>
      <c r="AM34" s="970"/>
      <c r="AN34" s="970"/>
      <c r="AO34" s="970"/>
      <c r="AP34" s="970">
        <v>2820</v>
      </c>
      <c r="AQ34" s="970"/>
      <c r="AR34" s="970"/>
      <c r="AS34" s="970"/>
      <c r="AT34" s="970"/>
      <c r="AU34" s="970">
        <v>2501</v>
      </c>
      <c r="AV34" s="970"/>
      <c r="AW34" s="970"/>
      <c r="AX34" s="970"/>
      <c r="AY34" s="970"/>
      <c r="AZ34" s="1041" t="s">
        <v>536</v>
      </c>
      <c r="BA34" s="1041"/>
      <c r="BB34" s="1041"/>
      <c r="BC34" s="1041"/>
      <c r="BD34" s="1041"/>
      <c r="BE34" s="1025" t="s">
        <v>389</v>
      </c>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0" t="s">
        <v>390</v>
      </c>
      <c r="C35" s="1031"/>
      <c r="D35" s="1031"/>
      <c r="E35" s="1031"/>
      <c r="F35" s="1031"/>
      <c r="G35" s="1031"/>
      <c r="H35" s="1031"/>
      <c r="I35" s="1031"/>
      <c r="J35" s="1031"/>
      <c r="K35" s="1031"/>
      <c r="L35" s="1031"/>
      <c r="M35" s="1031"/>
      <c r="N35" s="1031"/>
      <c r="O35" s="1031"/>
      <c r="P35" s="1032"/>
      <c r="Q35" s="1042">
        <v>2744</v>
      </c>
      <c r="R35" s="1043"/>
      <c r="S35" s="1043"/>
      <c r="T35" s="1043"/>
      <c r="U35" s="1043"/>
      <c r="V35" s="1043">
        <v>2740</v>
      </c>
      <c r="W35" s="1043"/>
      <c r="X35" s="1043"/>
      <c r="Y35" s="1043"/>
      <c r="Z35" s="1043"/>
      <c r="AA35" s="1043">
        <v>4</v>
      </c>
      <c r="AB35" s="1043"/>
      <c r="AC35" s="1043"/>
      <c r="AD35" s="1043"/>
      <c r="AE35" s="1044"/>
      <c r="AF35" s="1036">
        <v>4</v>
      </c>
      <c r="AG35" s="1037"/>
      <c r="AH35" s="1037"/>
      <c r="AI35" s="1037"/>
      <c r="AJ35" s="1038"/>
      <c r="AK35" s="979">
        <v>1860</v>
      </c>
      <c r="AL35" s="970"/>
      <c r="AM35" s="970"/>
      <c r="AN35" s="970"/>
      <c r="AO35" s="970"/>
      <c r="AP35" s="970">
        <v>16400</v>
      </c>
      <c r="AQ35" s="970"/>
      <c r="AR35" s="970"/>
      <c r="AS35" s="970"/>
      <c r="AT35" s="970"/>
      <c r="AU35" s="970">
        <v>14432</v>
      </c>
      <c r="AV35" s="970"/>
      <c r="AW35" s="970"/>
      <c r="AX35" s="970"/>
      <c r="AY35" s="970"/>
      <c r="AZ35" s="1041" t="s">
        <v>536</v>
      </c>
      <c r="BA35" s="1041"/>
      <c r="BB35" s="1041"/>
      <c r="BC35" s="1041"/>
      <c r="BD35" s="1041"/>
      <c r="BE35" s="1025" t="s">
        <v>389</v>
      </c>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391</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369</v>
      </c>
      <c r="B63" s="943" t="s">
        <v>392</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3165</v>
      </c>
      <c r="AG63" s="958"/>
      <c r="AH63" s="958"/>
      <c r="AI63" s="958"/>
      <c r="AJ63" s="1023"/>
      <c r="AK63" s="1024"/>
      <c r="AL63" s="962"/>
      <c r="AM63" s="962"/>
      <c r="AN63" s="962"/>
      <c r="AO63" s="962"/>
      <c r="AP63" s="958">
        <v>29042</v>
      </c>
      <c r="AQ63" s="958"/>
      <c r="AR63" s="958"/>
      <c r="AS63" s="958"/>
      <c r="AT63" s="958"/>
      <c r="AU63" s="958">
        <v>20805</v>
      </c>
      <c r="AV63" s="958"/>
      <c r="AW63" s="958"/>
      <c r="AX63" s="958"/>
      <c r="AY63" s="958"/>
      <c r="AZ63" s="1018"/>
      <c r="BA63" s="1018"/>
      <c r="BB63" s="1018"/>
      <c r="BC63" s="1018"/>
      <c r="BD63" s="1018"/>
      <c r="BE63" s="959"/>
      <c r="BF63" s="959"/>
      <c r="BG63" s="959"/>
      <c r="BH63" s="959"/>
      <c r="BI63" s="960"/>
      <c r="BJ63" s="1019" t="s">
        <v>114</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394</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395</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537</v>
      </c>
      <c r="C68" s="985"/>
      <c r="D68" s="985"/>
      <c r="E68" s="985"/>
      <c r="F68" s="985"/>
      <c r="G68" s="985"/>
      <c r="H68" s="985"/>
      <c r="I68" s="985"/>
      <c r="J68" s="985"/>
      <c r="K68" s="985"/>
      <c r="L68" s="985"/>
      <c r="M68" s="985"/>
      <c r="N68" s="985"/>
      <c r="O68" s="985"/>
      <c r="P68" s="986"/>
      <c r="Q68" s="987">
        <v>2084</v>
      </c>
      <c r="R68" s="981"/>
      <c r="S68" s="981"/>
      <c r="T68" s="981"/>
      <c r="U68" s="981"/>
      <c r="V68" s="981">
        <v>1615</v>
      </c>
      <c r="W68" s="981"/>
      <c r="X68" s="981"/>
      <c r="Y68" s="981"/>
      <c r="Z68" s="981"/>
      <c r="AA68" s="981">
        <v>469</v>
      </c>
      <c r="AB68" s="981"/>
      <c r="AC68" s="981"/>
      <c r="AD68" s="981"/>
      <c r="AE68" s="981"/>
      <c r="AF68" s="981">
        <v>469</v>
      </c>
      <c r="AG68" s="981"/>
      <c r="AH68" s="981"/>
      <c r="AI68" s="981"/>
      <c r="AJ68" s="981"/>
      <c r="AK68" s="981">
        <v>5</v>
      </c>
      <c r="AL68" s="981"/>
      <c r="AM68" s="981"/>
      <c r="AN68" s="981"/>
      <c r="AO68" s="981"/>
      <c r="AP68" s="981">
        <v>238</v>
      </c>
      <c r="AQ68" s="981"/>
      <c r="AR68" s="981"/>
      <c r="AS68" s="981"/>
      <c r="AT68" s="981"/>
      <c r="AU68" s="981">
        <v>210</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538</v>
      </c>
      <c r="C69" s="974"/>
      <c r="D69" s="974"/>
      <c r="E69" s="974"/>
      <c r="F69" s="974"/>
      <c r="G69" s="974"/>
      <c r="H69" s="974"/>
      <c r="I69" s="974"/>
      <c r="J69" s="974"/>
      <c r="K69" s="974"/>
      <c r="L69" s="974"/>
      <c r="M69" s="974"/>
      <c r="N69" s="974"/>
      <c r="O69" s="974"/>
      <c r="P69" s="975"/>
      <c r="Q69" s="976">
        <v>6316</v>
      </c>
      <c r="R69" s="970"/>
      <c r="S69" s="970"/>
      <c r="T69" s="970"/>
      <c r="U69" s="970"/>
      <c r="V69" s="970">
        <v>6286</v>
      </c>
      <c r="W69" s="970"/>
      <c r="X69" s="970"/>
      <c r="Y69" s="970"/>
      <c r="Z69" s="970"/>
      <c r="AA69" s="970">
        <v>30</v>
      </c>
      <c r="AB69" s="970"/>
      <c r="AC69" s="970"/>
      <c r="AD69" s="970"/>
      <c r="AE69" s="970"/>
      <c r="AF69" s="970">
        <v>30</v>
      </c>
      <c r="AG69" s="970"/>
      <c r="AH69" s="970"/>
      <c r="AI69" s="970"/>
      <c r="AJ69" s="970"/>
      <c r="AK69" s="970">
        <v>171</v>
      </c>
      <c r="AL69" s="970"/>
      <c r="AM69" s="970"/>
      <c r="AN69" s="970"/>
      <c r="AO69" s="970"/>
      <c r="AP69" s="970" t="s">
        <v>536</v>
      </c>
      <c r="AQ69" s="970"/>
      <c r="AR69" s="970"/>
      <c r="AS69" s="970"/>
      <c r="AT69" s="970"/>
      <c r="AU69" s="970" t="s">
        <v>536</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539</v>
      </c>
      <c r="C70" s="974"/>
      <c r="D70" s="974"/>
      <c r="E70" s="974"/>
      <c r="F70" s="974"/>
      <c r="G70" s="974"/>
      <c r="H70" s="974"/>
      <c r="I70" s="974"/>
      <c r="J70" s="974"/>
      <c r="K70" s="974"/>
      <c r="L70" s="974"/>
      <c r="M70" s="974"/>
      <c r="N70" s="974"/>
      <c r="O70" s="974"/>
      <c r="P70" s="975"/>
      <c r="Q70" s="976">
        <v>1392</v>
      </c>
      <c r="R70" s="970"/>
      <c r="S70" s="970"/>
      <c r="T70" s="970"/>
      <c r="U70" s="970"/>
      <c r="V70" s="970">
        <v>1348</v>
      </c>
      <c r="W70" s="970"/>
      <c r="X70" s="970"/>
      <c r="Y70" s="970"/>
      <c r="Z70" s="970"/>
      <c r="AA70" s="970">
        <v>44</v>
      </c>
      <c r="AB70" s="970"/>
      <c r="AC70" s="970"/>
      <c r="AD70" s="970"/>
      <c r="AE70" s="970"/>
      <c r="AF70" s="970">
        <v>44</v>
      </c>
      <c r="AG70" s="970"/>
      <c r="AH70" s="970"/>
      <c r="AI70" s="970"/>
      <c r="AJ70" s="970"/>
      <c r="AK70" s="970">
        <v>1</v>
      </c>
      <c r="AL70" s="970"/>
      <c r="AM70" s="970"/>
      <c r="AN70" s="970"/>
      <c r="AO70" s="970"/>
      <c r="AP70" s="970">
        <v>1166</v>
      </c>
      <c r="AQ70" s="970"/>
      <c r="AR70" s="970"/>
      <c r="AS70" s="970"/>
      <c r="AT70" s="970"/>
      <c r="AU70" s="970">
        <v>880</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540</v>
      </c>
      <c r="C71" s="974"/>
      <c r="D71" s="974"/>
      <c r="E71" s="974"/>
      <c r="F71" s="974"/>
      <c r="G71" s="974"/>
      <c r="H71" s="974"/>
      <c r="I71" s="974"/>
      <c r="J71" s="974"/>
      <c r="K71" s="974"/>
      <c r="L71" s="974"/>
      <c r="M71" s="974"/>
      <c r="N71" s="974"/>
      <c r="O71" s="974"/>
      <c r="P71" s="975"/>
      <c r="Q71" s="976">
        <v>7818</v>
      </c>
      <c r="R71" s="970"/>
      <c r="S71" s="970"/>
      <c r="T71" s="970"/>
      <c r="U71" s="970"/>
      <c r="V71" s="970">
        <v>7656</v>
      </c>
      <c r="W71" s="970"/>
      <c r="X71" s="970"/>
      <c r="Y71" s="970"/>
      <c r="Z71" s="970"/>
      <c r="AA71" s="970">
        <v>161</v>
      </c>
      <c r="AB71" s="970"/>
      <c r="AC71" s="970"/>
      <c r="AD71" s="970"/>
      <c r="AE71" s="970"/>
      <c r="AF71" s="970">
        <v>161</v>
      </c>
      <c r="AG71" s="970"/>
      <c r="AH71" s="970"/>
      <c r="AI71" s="970"/>
      <c r="AJ71" s="970"/>
      <c r="AK71" s="970">
        <v>1145</v>
      </c>
      <c r="AL71" s="970"/>
      <c r="AM71" s="970"/>
      <c r="AN71" s="970"/>
      <c r="AO71" s="970"/>
      <c r="AP71" s="970" t="s">
        <v>536</v>
      </c>
      <c r="AQ71" s="970"/>
      <c r="AR71" s="970"/>
      <c r="AS71" s="970"/>
      <c r="AT71" s="970"/>
      <c r="AU71" s="970" t="s">
        <v>536</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541</v>
      </c>
      <c r="C72" s="974"/>
      <c r="D72" s="974"/>
      <c r="E72" s="974"/>
      <c r="F72" s="974"/>
      <c r="G72" s="974"/>
      <c r="H72" s="974"/>
      <c r="I72" s="974"/>
      <c r="J72" s="974"/>
      <c r="K72" s="974"/>
      <c r="L72" s="974"/>
      <c r="M72" s="974"/>
      <c r="N72" s="974"/>
      <c r="O72" s="974"/>
      <c r="P72" s="975"/>
      <c r="Q72" s="976">
        <v>1177</v>
      </c>
      <c r="R72" s="970"/>
      <c r="S72" s="970"/>
      <c r="T72" s="970"/>
      <c r="U72" s="970"/>
      <c r="V72" s="970">
        <v>1169</v>
      </c>
      <c r="W72" s="970"/>
      <c r="X72" s="970"/>
      <c r="Y72" s="970"/>
      <c r="Z72" s="970"/>
      <c r="AA72" s="970">
        <v>15</v>
      </c>
      <c r="AB72" s="970"/>
      <c r="AC72" s="970"/>
      <c r="AD72" s="970"/>
      <c r="AE72" s="970"/>
      <c r="AF72" s="970">
        <v>15</v>
      </c>
      <c r="AG72" s="970"/>
      <c r="AH72" s="970"/>
      <c r="AI72" s="970"/>
      <c r="AJ72" s="970"/>
      <c r="AK72" s="970">
        <v>298</v>
      </c>
      <c r="AL72" s="970"/>
      <c r="AM72" s="970"/>
      <c r="AN72" s="970"/>
      <c r="AO72" s="970"/>
      <c r="AP72" s="970">
        <v>475</v>
      </c>
      <c r="AQ72" s="970"/>
      <c r="AR72" s="970"/>
      <c r="AS72" s="970"/>
      <c r="AT72" s="970"/>
      <c r="AU72" s="970">
        <v>390</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542</v>
      </c>
      <c r="C73" s="974"/>
      <c r="D73" s="974"/>
      <c r="E73" s="974"/>
      <c r="F73" s="974"/>
      <c r="G73" s="974"/>
      <c r="H73" s="974"/>
      <c r="I73" s="974"/>
      <c r="J73" s="974"/>
      <c r="K73" s="974"/>
      <c r="L73" s="974"/>
      <c r="M73" s="974"/>
      <c r="N73" s="974"/>
      <c r="O73" s="974"/>
      <c r="P73" s="975"/>
      <c r="Q73" s="976">
        <v>290</v>
      </c>
      <c r="R73" s="970"/>
      <c r="S73" s="970"/>
      <c r="T73" s="970"/>
      <c r="U73" s="970"/>
      <c r="V73" s="970">
        <v>253</v>
      </c>
      <c r="W73" s="970"/>
      <c r="X73" s="970"/>
      <c r="Y73" s="970"/>
      <c r="Z73" s="970"/>
      <c r="AA73" s="970">
        <v>37</v>
      </c>
      <c r="AB73" s="970"/>
      <c r="AC73" s="970"/>
      <c r="AD73" s="970"/>
      <c r="AE73" s="970"/>
      <c r="AF73" s="970">
        <v>37</v>
      </c>
      <c r="AG73" s="970"/>
      <c r="AH73" s="970"/>
      <c r="AI73" s="970"/>
      <c r="AJ73" s="970"/>
      <c r="AK73" s="970">
        <v>26</v>
      </c>
      <c r="AL73" s="970"/>
      <c r="AM73" s="970"/>
      <c r="AN73" s="970"/>
      <c r="AO73" s="970"/>
      <c r="AP73" s="970" t="s">
        <v>536</v>
      </c>
      <c r="AQ73" s="970"/>
      <c r="AR73" s="970"/>
      <c r="AS73" s="970"/>
      <c r="AT73" s="970"/>
      <c r="AU73" s="970" t="s">
        <v>536</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543</v>
      </c>
      <c r="C74" s="974"/>
      <c r="D74" s="974"/>
      <c r="E74" s="974"/>
      <c r="F74" s="974"/>
      <c r="G74" s="974"/>
      <c r="H74" s="974"/>
      <c r="I74" s="974"/>
      <c r="J74" s="974"/>
      <c r="K74" s="974"/>
      <c r="L74" s="974"/>
      <c r="M74" s="974"/>
      <c r="N74" s="974"/>
      <c r="O74" s="974"/>
      <c r="P74" s="975"/>
      <c r="Q74" s="976">
        <v>110694</v>
      </c>
      <c r="R74" s="970"/>
      <c r="S74" s="970"/>
      <c r="T74" s="970"/>
      <c r="U74" s="970"/>
      <c r="V74" s="970">
        <v>107375</v>
      </c>
      <c r="W74" s="970"/>
      <c r="X74" s="970"/>
      <c r="Y74" s="970"/>
      <c r="Z74" s="970"/>
      <c r="AA74" s="970">
        <v>3318</v>
      </c>
      <c r="AB74" s="970"/>
      <c r="AC74" s="970"/>
      <c r="AD74" s="970"/>
      <c r="AE74" s="970"/>
      <c r="AF74" s="970">
        <v>3318</v>
      </c>
      <c r="AG74" s="970"/>
      <c r="AH74" s="970"/>
      <c r="AI74" s="970"/>
      <c r="AJ74" s="970"/>
      <c r="AK74" s="970" t="s">
        <v>550</v>
      </c>
      <c r="AL74" s="970"/>
      <c r="AM74" s="970"/>
      <c r="AN74" s="970"/>
      <c r="AO74" s="970"/>
      <c r="AP74" s="970" t="s">
        <v>536</v>
      </c>
      <c r="AQ74" s="970"/>
      <c r="AR74" s="970"/>
      <c r="AS74" s="970"/>
      <c r="AT74" s="970"/>
      <c r="AU74" s="970" t="s">
        <v>536</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369</v>
      </c>
      <c r="B88" s="943" t="s">
        <v>396</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3630</v>
      </c>
      <c r="AG88" s="958"/>
      <c r="AH88" s="958"/>
      <c r="AI88" s="958"/>
      <c r="AJ88" s="958"/>
      <c r="AK88" s="962"/>
      <c r="AL88" s="962"/>
      <c r="AM88" s="962"/>
      <c r="AN88" s="962"/>
      <c r="AO88" s="962"/>
      <c r="AP88" s="958">
        <v>1879</v>
      </c>
      <c r="AQ88" s="958"/>
      <c r="AR88" s="958"/>
      <c r="AS88" s="958"/>
      <c r="AT88" s="958"/>
      <c r="AU88" s="958">
        <v>1480</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43" t="s">
        <v>397</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85</v>
      </c>
      <c r="CS102" s="950"/>
      <c r="CT102" s="950"/>
      <c r="CU102" s="950"/>
      <c r="CV102" s="951"/>
      <c r="CW102" s="949">
        <v>26</v>
      </c>
      <c r="CX102" s="950"/>
      <c r="CY102" s="950"/>
      <c r="CZ102" s="950"/>
      <c r="DA102" s="951"/>
      <c r="DB102" s="949" t="s">
        <v>536</v>
      </c>
      <c r="DC102" s="950"/>
      <c r="DD102" s="950"/>
      <c r="DE102" s="950"/>
      <c r="DF102" s="951"/>
      <c r="DG102" s="949" t="s">
        <v>536</v>
      </c>
      <c r="DH102" s="950"/>
      <c r="DI102" s="950"/>
      <c r="DJ102" s="950"/>
      <c r="DK102" s="951"/>
      <c r="DL102" s="949" t="s">
        <v>536</v>
      </c>
      <c r="DM102" s="950"/>
      <c r="DN102" s="950"/>
      <c r="DO102" s="950"/>
      <c r="DP102" s="951"/>
      <c r="DQ102" s="949" t="s">
        <v>536</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398</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399</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402</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403</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405</v>
      </c>
      <c r="AB109" s="893"/>
      <c r="AC109" s="893"/>
      <c r="AD109" s="893"/>
      <c r="AE109" s="894"/>
      <c r="AF109" s="895" t="s">
        <v>287</v>
      </c>
      <c r="AG109" s="893"/>
      <c r="AH109" s="893"/>
      <c r="AI109" s="893"/>
      <c r="AJ109" s="894"/>
      <c r="AK109" s="895" t="s">
        <v>286</v>
      </c>
      <c r="AL109" s="893"/>
      <c r="AM109" s="893"/>
      <c r="AN109" s="893"/>
      <c r="AO109" s="894"/>
      <c r="AP109" s="895" t="s">
        <v>406</v>
      </c>
      <c r="AQ109" s="893"/>
      <c r="AR109" s="893"/>
      <c r="AS109" s="893"/>
      <c r="AT109" s="924"/>
      <c r="AU109" s="892" t="s">
        <v>404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405</v>
      </c>
      <c r="BR109" s="893"/>
      <c r="BS109" s="893"/>
      <c r="BT109" s="893"/>
      <c r="BU109" s="894"/>
      <c r="BV109" s="895" t="s">
        <v>287</v>
      </c>
      <c r="BW109" s="893"/>
      <c r="BX109" s="893"/>
      <c r="BY109" s="893"/>
      <c r="BZ109" s="894"/>
      <c r="CA109" s="895" t="s">
        <v>286</v>
      </c>
      <c r="CB109" s="893"/>
      <c r="CC109" s="893"/>
      <c r="CD109" s="893"/>
      <c r="CE109" s="894"/>
      <c r="CF109" s="931" t="s">
        <v>406</v>
      </c>
      <c r="CG109" s="931"/>
      <c r="CH109" s="931"/>
      <c r="CI109" s="931"/>
      <c r="CJ109" s="931"/>
      <c r="CK109" s="895" t="s">
        <v>407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405</v>
      </c>
      <c r="DH109" s="893"/>
      <c r="DI109" s="893"/>
      <c r="DJ109" s="893"/>
      <c r="DK109" s="894"/>
      <c r="DL109" s="895" t="s">
        <v>287</v>
      </c>
      <c r="DM109" s="893"/>
      <c r="DN109" s="893"/>
      <c r="DO109" s="893"/>
      <c r="DP109" s="894"/>
      <c r="DQ109" s="895" t="s">
        <v>286</v>
      </c>
      <c r="DR109" s="893"/>
      <c r="DS109" s="893"/>
      <c r="DT109" s="893"/>
      <c r="DU109" s="894"/>
      <c r="DV109" s="895" t="s">
        <v>406</v>
      </c>
      <c r="DW109" s="893"/>
      <c r="DX109" s="893"/>
      <c r="DY109" s="893"/>
      <c r="DZ109" s="924"/>
    </row>
    <row r="110" spans="1:131" s="199" customFormat="1" ht="26.25" customHeight="1" x14ac:dyDescent="0.15">
      <c r="A110" s="795" t="s">
        <v>408</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4795035</v>
      </c>
      <c r="AB110" s="886"/>
      <c r="AC110" s="886"/>
      <c r="AD110" s="886"/>
      <c r="AE110" s="887"/>
      <c r="AF110" s="888">
        <v>4509862</v>
      </c>
      <c r="AG110" s="886"/>
      <c r="AH110" s="886"/>
      <c r="AI110" s="886"/>
      <c r="AJ110" s="887"/>
      <c r="AK110" s="888">
        <v>4225950</v>
      </c>
      <c r="AL110" s="886"/>
      <c r="AM110" s="886"/>
      <c r="AN110" s="886"/>
      <c r="AO110" s="887"/>
      <c r="AP110" s="889">
        <v>30.8</v>
      </c>
      <c r="AQ110" s="890"/>
      <c r="AR110" s="890"/>
      <c r="AS110" s="890"/>
      <c r="AT110" s="891"/>
      <c r="AU110" s="925" t="s">
        <v>61</v>
      </c>
      <c r="AV110" s="926"/>
      <c r="AW110" s="926"/>
      <c r="AX110" s="926"/>
      <c r="AY110" s="926"/>
      <c r="AZ110" s="851" t="s">
        <v>409</v>
      </c>
      <c r="BA110" s="796"/>
      <c r="BB110" s="796"/>
      <c r="BC110" s="796"/>
      <c r="BD110" s="796"/>
      <c r="BE110" s="796"/>
      <c r="BF110" s="796"/>
      <c r="BG110" s="796"/>
      <c r="BH110" s="796"/>
      <c r="BI110" s="796"/>
      <c r="BJ110" s="796"/>
      <c r="BK110" s="796"/>
      <c r="BL110" s="796"/>
      <c r="BM110" s="796"/>
      <c r="BN110" s="796"/>
      <c r="BO110" s="796"/>
      <c r="BP110" s="797"/>
      <c r="BQ110" s="852">
        <v>35466459</v>
      </c>
      <c r="BR110" s="833"/>
      <c r="BS110" s="833"/>
      <c r="BT110" s="833"/>
      <c r="BU110" s="833"/>
      <c r="BV110" s="833">
        <v>34745691</v>
      </c>
      <c r="BW110" s="833"/>
      <c r="BX110" s="833"/>
      <c r="BY110" s="833"/>
      <c r="BZ110" s="833"/>
      <c r="CA110" s="833">
        <v>33709934</v>
      </c>
      <c r="CB110" s="833"/>
      <c r="CC110" s="833"/>
      <c r="CD110" s="833"/>
      <c r="CE110" s="833"/>
      <c r="CF110" s="857">
        <v>245.4</v>
      </c>
      <c r="CG110" s="858"/>
      <c r="CH110" s="858"/>
      <c r="CI110" s="858"/>
      <c r="CJ110" s="858"/>
      <c r="CK110" s="921" t="s">
        <v>410</v>
      </c>
      <c r="CL110" s="807"/>
      <c r="CM110" s="882" t="s">
        <v>411</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114</v>
      </c>
      <c r="DH110" s="833"/>
      <c r="DI110" s="833"/>
      <c r="DJ110" s="833"/>
      <c r="DK110" s="833"/>
      <c r="DL110" s="833" t="s">
        <v>114</v>
      </c>
      <c r="DM110" s="833"/>
      <c r="DN110" s="833"/>
      <c r="DO110" s="833"/>
      <c r="DP110" s="833"/>
      <c r="DQ110" s="833" t="s">
        <v>114</v>
      </c>
      <c r="DR110" s="833"/>
      <c r="DS110" s="833"/>
      <c r="DT110" s="833"/>
      <c r="DU110" s="833"/>
      <c r="DV110" s="834" t="s">
        <v>114</v>
      </c>
      <c r="DW110" s="834"/>
      <c r="DX110" s="834"/>
      <c r="DY110" s="834"/>
      <c r="DZ110" s="835"/>
    </row>
    <row r="111" spans="1:131" s="199" customFormat="1" ht="26.25" customHeight="1" x14ac:dyDescent="0.15">
      <c r="A111" s="762" t="s">
        <v>412</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114</v>
      </c>
      <c r="AB111" s="914"/>
      <c r="AC111" s="914"/>
      <c r="AD111" s="914"/>
      <c r="AE111" s="915"/>
      <c r="AF111" s="916" t="s">
        <v>114</v>
      </c>
      <c r="AG111" s="914"/>
      <c r="AH111" s="914"/>
      <c r="AI111" s="914"/>
      <c r="AJ111" s="915"/>
      <c r="AK111" s="916" t="s">
        <v>114</v>
      </c>
      <c r="AL111" s="914"/>
      <c r="AM111" s="914"/>
      <c r="AN111" s="914"/>
      <c r="AO111" s="915"/>
      <c r="AP111" s="917" t="s">
        <v>114</v>
      </c>
      <c r="AQ111" s="918"/>
      <c r="AR111" s="918"/>
      <c r="AS111" s="918"/>
      <c r="AT111" s="919"/>
      <c r="AU111" s="927"/>
      <c r="AV111" s="928"/>
      <c r="AW111" s="928"/>
      <c r="AX111" s="928"/>
      <c r="AY111" s="928"/>
      <c r="AZ111" s="803" t="s">
        <v>413</v>
      </c>
      <c r="BA111" s="738"/>
      <c r="BB111" s="738"/>
      <c r="BC111" s="738"/>
      <c r="BD111" s="738"/>
      <c r="BE111" s="738"/>
      <c r="BF111" s="738"/>
      <c r="BG111" s="738"/>
      <c r="BH111" s="738"/>
      <c r="BI111" s="738"/>
      <c r="BJ111" s="738"/>
      <c r="BK111" s="738"/>
      <c r="BL111" s="738"/>
      <c r="BM111" s="738"/>
      <c r="BN111" s="738"/>
      <c r="BO111" s="738"/>
      <c r="BP111" s="739"/>
      <c r="BQ111" s="804">
        <v>14188</v>
      </c>
      <c r="BR111" s="805"/>
      <c r="BS111" s="805"/>
      <c r="BT111" s="805"/>
      <c r="BU111" s="805"/>
      <c r="BV111" s="805">
        <v>11966</v>
      </c>
      <c r="BW111" s="805"/>
      <c r="BX111" s="805"/>
      <c r="BY111" s="805"/>
      <c r="BZ111" s="805"/>
      <c r="CA111" s="805">
        <v>9709</v>
      </c>
      <c r="CB111" s="805"/>
      <c r="CC111" s="805"/>
      <c r="CD111" s="805"/>
      <c r="CE111" s="805"/>
      <c r="CF111" s="866">
        <v>0.1</v>
      </c>
      <c r="CG111" s="867"/>
      <c r="CH111" s="867"/>
      <c r="CI111" s="867"/>
      <c r="CJ111" s="867"/>
      <c r="CK111" s="922"/>
      <c r="CL111" s="809"/>
      <c r="CM111" s="812" t="s">
        <v>414</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114</v>
      </c>
      <c r="DH111" s="805"/>
      <c r="DI111" s="805"/>
      <c r="DJ111" s="805"/>
      <c r="DK111" s="805"/>
      <c r="DL111" s="805" t="s">
        <v>114</v>
      </c>
      <c r="DM111" s="805"/>
      <c r="DN111" s="805"/>
      <c r="DO111" s="805"/>
      <c r="DP111" s="805"/>
      <c r="DQ111" s="805" t="s">
        <v>114</v>
      </c>
      <c r="DR111" s="805"/>
      <c r="DS111" s="805"/>
      <c r="DT111" s="805"/>
      <c r="DU111" s="805"/>
      <c r="DV111" s="782" t="s">
        <v>114</v>
      </c>
      <c r="DW111" s="782"/>
      <c r="DX111" s="782"/>
      <c r="DY111" s="782"/>
      <c r="DZ111" s="783"/>
    </row>
    <row r="112" spans="1:131" s="199" customFormat="1" ht="26.25" customHeight="1" x14ac:dyDescent="0.15">
      <c r="A112" s="907" t="s">
        <v>415</v>
      </c>
      <c r="B112" s="908"/>
      <c r="C112" s="738" t="s">
        <v>416</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114</v>
      </c>
      <c r="AB112" s="768"/>
      <c r="AC112" s="768"/>
      <c r="AD112" s="768"/>
      <c r="AE112" s="769"/>
      <c r="AF112" s="770" t="s">
        <v>114</v>
      </c>
      <c r="AG112" s="768"/>
      <c r="AH112" s="768"/>
      <c r="AI112" s="768"/>
      <c r="AJ112" s="769"/>
      <c r="AK112" s="770" t="s">
        <v>114</v>
      </c>
      <c r="AL112" s="768"/>
      <c r="AM112" s="768"/>
      <c r="AN112" s="768"/>
      <c r="AO112" s="769"/>
      <c r="AP112" s="815" t="s">
        <v>114</v>
      </c>
      <c r="AQ112" s="816"/>
      <c r="AR112" s="816"/>
      <c r="AS112" s="816"/>
      <c r="AT112" s="817"/>
      <c r="AU112" s="927"/>
      <c r="AV112" s="928"/>
      <c r="AW112" s="928"/>
      <c r="AX112" s="928"/>
      <c r="AY112" s="928"/>
      <c r="AZ112" s="803" t="s">
        <v>417</v>
      </c>
      <c r="BA112" s="738"/>
      <c r="BB112" s="738"/>
      <c r="BC112" s="738"/>
      <c r="BD112" s="738"/>
      <c r="BE112" s="738"/>
      <c r="BF112" s="738"/>
      <c r="BG112" s="738"/>
      <c r="BH112" s="738"/>
      <c r="BI112" s="738"/>
      <c r="BJ112" s="738"/>
      <c r="BK112" s="738"/>
      <c r="BL112" s="738"/>
      <c r="BM112" s="738"/>
      <c r="BN112" s="738"/>
      <c r="BO112" s="738"/>
      <c r="BP112" s="739"/>
      <c r="BQ112" s="804">
        <v>21444049</v>
      </c>
      <c r="BR112" s="805"/>
      <c r="BS112" s="805"/>
      <c r="BT112" s="805"/>
      <c r="BU112" s="805"/>
      <c r="BV112" s="805">
        <v>20603271</v>
      </c>
      <c r="BW112" s="805"/>
      <c r="BX112" s="805"/>
      <c r="BY112" s="805"/>
      <c r="BZ112" s="805"/>
      <c r="CA112" s="805">
        <v>20788524</v>
      </c>
      <c r="CB112" s="805"/>
      <c r="CC112" s="805"/>
      <c r="CD112" s="805"/>
      <c r="CE112" s="805"/>
      <c r="CF112" s="866">
        <v>151.4</v>
      </c>
      <c r="CG112" s="867"/>
      <c r="CH112" s="867"/>
      <c r="CI112" s="867"/>
      <c r="CJ112" s="867"/>
      <c r="CK112" s="922"/>
      <c r="CL112" s="809"/>
      <c r="CM112" s="812" t="s">
        <v>418</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114</v>
      </c>
      <c r="DH112" s="805"/>
      <c r="DI112" s="805"/>
      <c r="DJ112" s="805"/>
      <c r="DK112" s="805"/>
      <c r="DL112" s="805" t="s">
        <v>114</v>
      </c>
      <c r="DM112" s="805"/>
      <c r="DN112" s="805"/>
      <c r="DO112" s="805"/>
      <c r="DP112" s="805"/>
      <c r="DQ112" s="805" t="s">
        <v>114</v>
      </c>
      <c r="DR112" s="805"/>
      <c r="DS112" s="805"/>
      <c r="DT112" s="805"/>
      <c r="DU112" s="805"/>
      <c r="DV112" s="782" t="s">
        <v>114</v>
      </c>
      <c r="DW112" s="782"/>
      <c r="DX112" s="782"/>
      <c r="DY112" s="782"/>
      <c r="DZ112" s="783"/>
    </row>
    <row r="113" spans="1:130" s="199" customFormat="1" ht="26.25" customHeight="1" x14ac:dyDescent="0.15">
      <c r="A113" s="909"/>
      <c r="B113" s="910"/>
      <c r="C113" s="738" t="s">
        <v>419</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1957536</v>
      </c>
      <c r="AB113" s="914"/>
      <c r="AC113" s="914"/>
      <c r="AD113" s="914"/>
      <c r="AE113" s="915"/>
      <c r="AF113" s="916">
        <v>1907295</v>
      </c>
      <c r="AG113" s="914"/>
      <c r="AH113" s="914"/>
      <c r="AI113" s="914"/>
      <c r="AJ113" s="915"/>
      <c r="AK113" s="916">
        <v>1892621</v>
      </c>
      <c r="AL113" s="914"/>
      <c r="AM113" s="914"/>
      <c r="AN113" s="914"/>
      <c r="AO113" s="915"/>
      <c r="AP113" s="917">
        <v>13.8</v>
      </c>
      <c r="AQ113" s="918"/>
      <c r="AR113" s="918"/>
      <c r="AS113" s="918"/>
      <c r="AT113" s="919"/>
      <c r="AU113" s="927"/>
      <c r="AV113" s="928"/>
      <c r="AW113" s="928"/>
      <c r="AX113" s="928"/>
      <c r="AY113" s="928"/>
      <c r="AZ113" s="803" t="s">
        <v>420</v>
      </c>
      <c r="BA113" s="738"/>
      <c r="BB113" s="738"/>
      <c r="BC113" s="738"/>
      <c r="BD113" s="738"/>
      <c r="BE113" s="738"/>
      <c r="BF113" s="738"/>
      <c r="BG113" s="738"/>
      <c r="BH113" s="738"/>
      <c r="BI113" s="738"/>
      <c r="BJ113" s="738"/>
      <c r="BK113" s="738"/>
      <c r="BL113" s="738"/>
      <c r="BM113" s="738"/>
      <c r="BN113" s="738"/>
      <c r="BO113" s="738"/>
      <c r="BP113" s="739"/>
      <c r="BQ113" s="804">
        <v>1658899</v>
      </c>
      <c r="BR113" s="805"/>
      <c r="BS113" s="805"/>
      <c r="BT113" s="805"/>
      <c r="BU113" s="805"/>
      <c r="BV113" s="805">
        <v>1511958</v>
      </c>
      <c r="BW113" s="805"/>
      <c r="BX113" s="805"/>
      <c r="BY113" s="805"/>
      <c r="BZ113" s="805"/>
      <c r="CA113" s="805">
        <v>1479691</v>
      </c>
      <c r="CB113" s="805"/>
      <c r="CC113" s="805"/>
      <c r="CD113" s="805"/>
      <c r="CE113" s="805"/>
      <c r="CF113" s="866">
        <v>10.8</v>
      </c>
      <c r="CG113" s="867"/>
      <c r="CH113" s="867"/>
      <c r="CI113" s="867"/>
      <c r="CJ113" s="867"/>
      <c r="CK113" s="922"/>
      <c r="CL113" s="809"/>
      <c r="CM113" s="812" t="s">
        <v>421</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114</v>
      </c>
      <c r="DH113" s="768"/>
      <c r="DI113" s="768"/>
      <c r="DJ113" s="768"/>
      <c r="DK113" s="769"/>
      <c r="DL113" s="770" t="s">
        <v>114</v>
      </c>
      <c r="DM113" s="768"/>
      <c r="DN113" s="768"/>
      <c r="DO113" s="768"/>
      <c r="DP113" s="769"/>
      <c r="DQ113" s="770" t="s">
        <v>114</v>
      </c>
      <c r="DR113" s="768"/>
      <c r="DS113" s="768"/>
      <c r="DT113" s="768"/>
      <c r="DU113" s="769"/>
      <c r="DV113" s="815" t="s">
        <v>114</v>
      </c>
      <c r="DW113" s="816"/>
      <c r="DX113" s="816"/>
      <c r="DY113" s="816"/>
      <c r="DZ113" s="817"/>
    </row>
    <row r="114" spans="1:130" s="199" customFormat="1" ht="26.25" customHeight="1" x14ac:dyDescent="0.15">
      <c r="A114" s="909"/>
      <c r="B114" s="910"/>
      <c r="C114" s="738" t="s">
        <v>422</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254417</v>
      </c>
      <c r="AB114" s="768"/>
      <c r="AC114" s="768"/>
      <c r="AD114" s="768"/>
      <c r="AE114" s="769"/>
      <c r="AF114" s="770">
        <v>289652</v>
      </c>
      <c r="AG114" s="768"/>
      <c r="AH114" s="768"/>
      <c r="AI114" s="768"/>
      <c r="AJ114" s="769"/>
      <c r="AK114" s="770">
        <v>201986</v>
      </c>
      <c r="AL114" s="768"/>
      <c r="AM114" s="768"/>
      <c r="AN114" s="768"/>
      <c r="AO114" s="769"/>
      <c r="AP114" s="815">
        <v>1.5</v>
      </c>
      <c r="AQ114" s="816"/>
      <c r="AR114" s="816"/>
      <c r="AS114" s="816"/>
      <c r="AT114" s="817"/>
      <c r="AU114" s="927"/>
      <c r="AV114" s="928"/>
      <c r="AW114" s="928"/>
      <c r="AX114" s="928"/>
      <c r="AY114" s="928"/>
      <c r="AZ114" s="803" t="s">
        <v>423</v>
      </c>
      <c r="BA114" s="738"/>
      <c r="BB114" s="738"/>
      <c r="BC114" s="738"/>
      <c r="BD114" s="738"/>
      <c r="BE114" s="738"/>
      <c r="BF114" s="738"/>
      <c r="BG114" s="738"/>
      <c r="BH114" s="738"/>
      <c r="BI114" s="738"/>
      <c r="BJ114" s="738"/>
      <c r="BK114" s="738"/>
      <c r="BL114" s="738"/>
      <c r="BM114" s="738"/>
      <c r="BN114" s="738"/>
      <c r="BO114" s="738"/>
      <c r="BP114" s="739"/>
      <c r="BQ114" s="804">
        <v>5054047</v>
      </c>
      <c r="BR114" s="805"/>
      <c r="BS114" s="805"/>
      <c r="BT114" s="805"/>
      <c r="BU114" s="805"/>
      <c r="BV114" s="805">
        <v>4929366</v>
      </c>
      <c r="BW114" s="805"/>
      <c r="BX114" s="805"/>
      <c r="BY114" s="805"/>
      <c r="BZ114" s="805"/>
      <c r="CA114" s="805">
        <v>4878443</v>
      </c>
      <c r="CB114" s="805"/>
      <c r="CC114" s="805"/>
      <c r="CD114" s="805"/>
      <c r="CE114" s="805"/>
      <c r="CF114" s="866">
        <v>35.5</v>
      </c>
      <c r="CG114" s="867"/>
      <c r="CH114" s="867"/>
      <c r="CI114" s="867"/>
      <c r="CJ114" s="867"/>
      <c r="CK114" s="922"/>
      <c r="CL114" s="809"/>
      <c r="CM114" s="812" t="s">
        <v>424</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114</v>
      </c>
      <c r="DH114" s="768"/>
      <c r="DI114" s="768"/>
      <c r="DJ114" s="768"/>
      <c r="DK114" s="769"/>
      <c r="DL114" s="770" t="s">
        <v>114</v>
      </c>
      <c r="DM114" s="768"/>
      <c r="DN114" s="768"/>
      <c r="DO114" s="768"/>
      <c r="DP114" s="769"/>
      <c r="DQ114" s="770" t="s">
        <v>114</v>
      </c>
      <c r="DR114" s="768"/>
      <c r="DS114" s="768"/>
      <c r="DT114" s="768"/>
      <c r="DU114" s="769"/>
      <c r="DV114" s="815" t="s">
        <v>114</v>
      </c>
      <c r="DW114" s="816"/>
      <c r="DX114" s="816"/>
      <c r="DY114" s="816"/>
      <c r="DZ114" s="817"/>
    </row>
    <row r="115" spans="1:130" s="199" customFormat="1" ht="26.25" customHeight="1" x14ac:dyDescent="0.15">
      <c r="A115" s="909"/>
      <c r="B115" s="910"/>
      <c r="C115" s="738" t="s">
        <v>425</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3034</v>
      </c>
      <c r="AB115" s="914"/>
      <c r="AC115" s="914"/>
      <c r="AD115" s="914"/>
      <c r="AE115" s="915"/>
      <c r="AF115" s="916">
        <v>4056</v>
      </c>
      <c r="AG115" s="914"/>
      <c r="AH115" s="914"/>
      <c r="AI115" s="914"/>
      <c r="AJ115" s="915"/>
      <c r="AK115" s="916">
        <v>3796</v>
      </c>
      <c r="AL115" s="914"/>
      <c r="AM115" s="914"/>
      <c r="AN115" s="914"/>
      <c r="AO115" s="915"/>
      <c r="AP115" s="917">
        <v>0</v>
      </c>
      <c r="AQ115" s="918"/>
      <c r="AR115" s="918"/>
      <c r="AS115" s="918"/>
      <c r="AT115" s="919"/>
      <c r="AU115" s="927"/>
      <c r="AV115" s="928"/>
      <c r="AW115" s="928"/>
      <c r="AX115" s="928"/>
      <c r="AY115" s="928"/>
      <c r="AZ115" s="803" t="s">
        <v>426</v>
      </c>
      <c r="BA115" s="738"/>
      <c r="BB115" s="738"/>
      <c r="BC115" s="738"/>
      <c r="BD115" s="738"/>
      <c r="BE115" s="738"/>
      <c r="BF115" s="738"/>
      <c r="BG115" s="738"/>
      <c r="BH115" s="738"/>
      <c r="BI115" s="738"/>
      <c r="BJ115" s="738"/>
      <c r="BK115" s="738"/>
      <c r="BL115" s="738"/>
      <c r="BM115" s="738"/>
      <c r="BN115" s="738"/>
      <c r="BO115" s="738"/>
      <c r="BP115" s="739"/>
      <c r="BQ115" s="804">
        <v>9947</v>
      </c>
      <c r="BR115" s="805"/>
      <c r="BS115" s="805"/>
      <c r="BT115" s="805"/>
      <c r="BU115" s="805"/>
      <c r="BV115" s="805">
        <v>9305</v>
      </c>
      <c r="BW115" s="805"/>
      <c r="BX115" s="805"/>
      <c r="BY115" s="805"/>
      <c r="BZ115" s="805"/>
      <c r="CA115" s="805">
        <v>8645</v>
      </c>
      <c r="CB115" s="805"/>
      <c r="CC115" s="805"/>
      <c r="CD115" s="805"/>
      <c r="CE115" s="805"/>
      <c r="CF115" s="866">
        <v>0.1</v>
      </c>
      <c r="CG115" s="867"/>
      <c r="CH115" s="867"/>
      <c r="CI115" s="867"/>
      <c r="CJ115" s="867"/>
      <c r="CK115" s="922"/>
      <c r="CL115" s="809"/>
      <c r="CM115" s="803" t="s">
        <v>427</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114</v>
      </c>
      <c r="DH115" s="768"/>
      <c r="DI115" s="768"/>
      <c r="DJ115" s="768"/>
      <c r="DK115" s="769"/>
      <c r="DL115" s="770" t="s">
        <v>114</v>
      </c>
      <c r="DM115" s="768"/>
      <c r="DN115" s="768"/>
      <c r="DO115" s="768"/>
      <c r="DP115" s="769"/>
      <c r="DQ115" s="770" t="s">
        <v>114</v>
      </c>
      <c r="DR115" s="768"/>
      <c r="DS115" s="768"/>
      <c r="DT115" s="768"/>
      <c r="DU115" s="769"/>
      <c r="DV115" s="815" t="s">
        <v>114</v>
      </c>
      <c r="DW115" s="816"/>
      <c r="DX115" s="816"/>
      <c r="DY115" s="816"/>
      <c r="DZ115" s="817"/>
    </row>
    <row r="116" spans="1:130" s="199" customFormat="1" ht="26.25" customHeight="1" x14ac:dyDescent="0.15">
      <c r="A116" s="911"/>
      <c r="B116" s="912"/>
      <c r="C116" s="871" t="s">
        <v>428</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114</v>
      </c>
      <c r="AB116" s="768"/>
      <c r="AC116" s="768"/>
      <c r="AD116" s="768"/>
      <c r="AE116" s="769"/>
      <c r="AF116" s="770" t="s">
        <v>114</v>
      </c>
      <c r="AG116" s="768"/>
      <c r="AH116" s="768"/>
      <c r="AI116" s="768"/>
      <c r="AJ116" s="769"/>
      <c r="AK116" s="770" t="s">
        <v>114</v>
      </c>
      <c r="AL116" s="768"/>
      <c r="AM116" s="768"/>
      <c r="AN116" s="768"/>
      <c r="AO116" s="769"/>
      <c r="AP116" s="815" t="s">
        <v>114</v>
      </c>
      <c r="AQ116" s="816"/>
      <c r="AR116" s="816"/>
      <c r="AS116" s="816"/>
      <c r="AT116" s="817"/>
      <c r="AU116" s="927"/>
      <c r="AV116" s="928"/>
      <c r="AW116" s="928"/>
      <c r="AX116" s="928"/>
      <c r="AY116" s="928"/>
      <c r="AZ116" s="854" t="s">
        <v>429</v>
      </c>
      <c r="BA116" s="855"/>
      <c r="BB116" s="855"/>
      <c r="BC116" s="855"/>
      <c r="BD116" s="855"/>
      <c r="BE116" s="855"/>
      <c r="BF116" s="855"/>
      <c r="BG116" s="855"/>
      <c r="BH116" s="855"/>
      <c r="BI116" s="855"/>
      <c r="BJ116" s="855"/>
      <c r="BK116" s="855"/>
      <c r="BL116" s="855"/>
      <c r="BM116" s="855"/>
      <c r="BN116" s="855"/>
      <c r="BO116" s="855"/>
      <c r="BP116" s="856"/>
      <c r="BQ116" s="804" t="s">
        <v>114</v>
      </c>
      <c r="BR116" s="805"/>
      <c r="BS116" s="805"/>
      <c r="BT116" s="805"/>
      <c r="BU116" s="805"/>
      <c r="BV116" s="805" t="s">
        <v>114</v>
      </c>
      <c r="BW116" s="805"/>
      <c r="BX116" s="805"/>
      <c r="BY116" s="805"/>
      <c r="BZ116" s="805"/>
      <c r="CA116" s="805" t="s">
        <v>114</v>
      </c>
      <c r="CB116" s="805"/>
      <c r="CC116" s="805"/>
      <c r="CD116" s="805"/>
      <c r="CE116" s="805"/>
      <c r="CF116" s="866" t="s">
        <v>114</v>
      </c>
      <c r="CG116" s="867"/>
      <c r="CH116" s="867"/>
      <c r="CI116" s="867"/>
      <c r="CJ116" s="867"/>
      <c r="CK116" s="922"/>
      <c r="CL116" s="809"/>
      <c r="CM116" s="812" t="s">
        <v>430</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14188</v>
      </c>
      <c r="DH116" s="768"/>
      <c r="DI116" s="768"/>
      <c r="DJ116" s="768"/>
      <c r="DK116" s="769"/>
      <c r="DL116" s="770">
        <v>11966</v>
      </c>
      <c r="DM116" s="768"/>
      <c r="DN116" s="768"/>
      <c r="DO116" s="768"/>
      <c r="DP116" s="769"/>
      <c r="DQ116" s="770">
        <v>9709</v>
      </c>
      <c r="DR116" s="768"/>
      <c r="DS116" s="768"/>
      <c r="DT116" s="768"/>
      <c r="DU116" s="769"/>
      <c r="DV116" s="815">
        <v>0.1</v>
      </c>
      <c r="DW116" s="816"/>
      <c r="DX116" s="816"/>
      <c r="DY116" s="816"/>
      <c r="DZ116" s="817"/>
    </row>
    <row r="117" spans="1:130" s="199" customFormat="1" ht="26.25" customHeight="1" x14ac:dyDescent="0.15">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431</v>
      </c>
      <c r="Z117" s="894"/>
      <c r="AA117" s="899">
        <v>7010022</v>
      </c>
      <c r="AB117" s="900"/>
      <c r="AC117" s="900"/>
      <c r="AD117" s="900"/>
      <c r="AE117" s="901"/>
      <c r="AF117" s="902">
        <v>6710865</v>
      </c>
      <c r="AG117" s="900"/>
      <c r="AH117" s="900"/>
      <c r="AI117" s="900"/>
      <c r="AJ117" s="901"/>
      <c r="AK117" s="902">
        <v>6324353</v>
      </c>
      <c r="AL117" s="900"/>
      <c r="AM117" s="900"/>
      <c r="AN117" s="900"/>
      <c r="AO117" s="901"/>
      <c r="AP117" s="903"/>
      <c r="AQ117" s="904"/>
      <c r="AR117" s="904"/>
      <c r="AS117" s="904"/>
      <c r="AT117" s="905"/>
      <c r="AU117" s="927"/>
      <c r="AV117" s="928"/>
      <c r="AW117" s="928"/>
      <c r="AX117" s="928"/>
      <c r="AY117" s="928"/>
      <c r="AZ117" s="854" t="s">
        <v>432</v>
      </c>
      <c r="BA117" s="855"/>
      <c r="BB117" s="855"/>
      <c r="BC117" s="855"/>
      <c r="BD117" s="855"/>
      <c r="BE117" s="855"/>
      <c r="BF117" s="855"/>
      <c r="BG117" s="855"/>
      <c r="BH117" s="855"/>
      <c r="BI117" s="855"/>
      <c r="BJ117" s="855"/>
      <c r="BK117" s="855"/>
      <c r="BL117" s="855"/>
      <c r="BM117" s="855"/>
      <c r="BN117" s="855"/>
      <c r="BO117" s="855"/>
      <c r="BP117" s="856"/>
      <c r="BQ117" s="804" t="s">
        <v>114</v>
      </c>
      <c r="BR117" s="805"/>
      <c r="BS117" s="805"/>
      <c r="BT117" s="805"/>
      <c r="BU117" s="805"/>
      <c r="BV117" s="805" t="s">
        <v>114</v>
      </c>
      <c r="BW117" s="805"/>
      <c r="BX117" s="805"/>
      <c r="BY117" s="805"/>
      <c r="BZ117" s="805"/>
      <c r="CA117" s="805" t="s">
        <v>114</v>
      </c>
      <c r="CB117" s="805"/>
      <c r="CC117" s="805"/>
      <c r="CD117" s="805"/>
      <c r="CE117" s="805"/>
      <c r="CF117" s="866" t="s">
        <v>114</v>
      </c>
      <c r="CG117" s="867"/>
      <c r="CH117" s="867"/>
      <c r="CI117" s="867"/>
      <c r="CJ117" s="867"/>
      <c r="CK117" s="922"/>
      <c r="CL117" s="809"/>
      <c r="CM117" s="812" t="s">
        <v>433</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114</v>
      </c>
      <c r="DH117" s="768"/>
      <c r="DI117" s="768"/>
      <c r="DJ117" s="768"/>
      <c r="DK117" s="769"/>
      <c r="DL117" s="770" t="s">
        <v>114</v>
      </c>
      <c r="DM117" s="768"/>
      <c r="DN117" s="768"/>
      <c r="DO117" s="768"/>
      <c r="DP117" s="769"/>
      <c r="DQ117" s="770" t="s">
        <v>114</v>
      </c>
      <c r="DR117" s="768"/>
      <c r="DS117" s="768"/>
      <c r="DT117" s="768"/>
      <c r="DU117" s="769"/>
      <c r="DV117" s="815" t="s">
        <v>114</v>
      </c>
      <c r="DW117" s="816"/>
      <c r="DX117" s="816"/>
      <c r="DY117" s="816"/>
      <c r="DZ117" s="817"/>
    </row>
    <row r="118" spans="1:130" s="199" customFormat="1" ht="26.25" customHeight="1" x14ac:dyDescent="0.15">
      <c r="A118" s="892" t="s">
        <v>407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405</v>
      </c>
      <c r="AB118" s="893"/>
      <c r="AC118" s="893"/>
      <c r="AD118" s="893"/>
      <c r="AE118" s="894"/>
      <c r="AF118" s="895" t="s">
        <v>287</v>
      </c>
      <c r="AG118" s="893"/>
      <c r="AH118" s="893"/>
      <c r="AI118" s="893"/>
      <c r="AJ118" s="894"/>
      <c r="AK118" s="895" t="s">
        <v>286</v>
      </c>
      <c r="AL118" s="893"/>
      <c r="AM118" s="893"/>
      <c r="AN118" s="893"/>
      <c r="AO118" s="894"/>
      <c r="AP118" s="896" t="s">
        <v>406</v>
      </c>
      <c r="AQ118" s="897"/>
      <c r="AR118" s="897"/>
      <c r="AS118" s="897"/>
      <c r="AT118" s="898"/>
      <c r="AU118" s="927"/>
      <c r="AV118" s="928"/>
      <c r="AW118" s="928"/>
      <c r="AX118" s="928"/>
      <c r="AY118" s="928"/>
      <c r="AZ118" s="870" t="s">
        <v>434</v>
      </c>
      <c r="BA118" s="871"/>
      <c r="BB118" s="871"/>
      <c r="BC118" s="871"/>
      <c r="BD118" s="871"/>
      <c r="BE118" s="871"/>
      <c r="BF118" s="871"/>
      <c r="BG118" s="871"/>
      <c r="BH118" s="871"/>
      <c r="BI118" s="871"/>
      <c r="BJ118" s="871"/>
      <c r="BK118" s="871"/>
      <c r="BL118" s="871"/>
      <c r="BM118" s="871"/>
      <c r="BN118" s="871"/>
      <c r="BO118" s="871"/>
      <c r="BP118" s="872"/>
      <c r="BQ118" s="873" t="s">
        <v>114</v>
      </c>
      <c r="BR118" s="836"/>
      <c r="BS118" s="836"/>
      <c r="BT118" s="836"/>
      <c r="BU118" s="836"/>
      <c r="BV118" s="836" t="s">
        <v>114</v>
      </c>
      <c r="BW118" s="836"/>
      <c r="BX118" s="836"/>
      <c r="BY118" s="836"/>
      <c r="BZ118" s="836"/>
      <c r="CA118" s="836" t="s">
        <v>114</v>
      </c>
      <c r="CB118" s="836"/>
      <c r="CC118" s="836"/>
      <c r="CD118" s="836"/>
      <c r="CE118" s="836"/>
      <c r="CF118" s="866" t="s">
        <v>114</v>
      </c>
      <c r="CG118" s="867"/>
      <c r="CH118" s="867"/>
      <c r="CI118" s="867"/>
      <c r="CJ118" s="867"/>
      <c r="CK118" s="922"/>
      <c r="CL118" s="809"/>
      <c r="CM118" s="812" t="s">
        <v>435</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114</v>
      </c>
      <c r="DH118" s="768"/>
      <c r="DI118" s="768"/>
      <c r="DJ118" s="768"/>
      <c r="DK118" s="769"/>
      <c r="DL118" s="770" t="s">
        <v>114</v>
      </c>
      <c r="DM118" s="768"/>
      <c r="DN118" s="768"/>
      <c r="DO118" s="768"/>
      <c r="DP118" s="769"/>
      <c r="DQ118" s="770" t="s">
        <v>114</v>
      </c>
      <c r="DR118" s="768"/>
      <c r="DS118" s="768"/>
      <c r="DT118" s="768"/>
      <c r="DU118" s="769"/>
      <c r="DV118" s="815" t="s">
        <v>114</v>
      </c>
      <c r="DW118" s="816"/>
      <c r="DX118" s="816"/>
      <c r="DY118" s="816"/>
      <c r="DZ118" s="817"/>
    </row>
    <row r="119" spans="1:130" s="199" customFormat="1" ht="26.25" customHeight="1" x14ac:dyDescent="0.15">
      <c r="A119" s="806" t="s">
        <v>410</v>
      </c>
      <c r="B119" s="807"/>
      <c r="C119" s="882" t="s">
        <v>411</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114</v>
      </c>
      <c r="AB119" s="886"/>
      <c r="AC119" s="886"/>
      <c r="AD119" s="886"/>
      <c r="AE119" s="887"/>
      <c r="AF119" s="888" t="s">
        <v>114</v>
      </c>
      <c r="AG119" s="886"/>
      <c r="AH119" s="886"/>
      <c r="AI119" s="886"/>
      <c r="AJ119" s="887"/>
      <c r="AK119" s="888" t="s">
        <v>114</v>
      </c>
      <c r="AL119" s="886"/>
      <c r="AM119" s="886"/>
      <c r="AN119" s="886"/>
      <c r="AO119" s="887"/>
      <c r="AP119" s="889" t="s">
        <v>114</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436</v>
      </c>
      <c r="BP119" s="869"/>
      <c r="BQ119" s="873">
        <v>63647589</v>
      </c>
      <c r="BR119" s="836"/>
      <c r="BS119" s="836"/>
      <c r="BT119" s="836"/>
      <c r="BU119" s="836"/>
      <c r="BV119" s="836">
        <v>61811557</v>
      </c>
      <c r="BW119" s="836"/>
      <c r="BX119" s="836"/>
      <c r="BY119" s="836"/>
      <c r="BZ119" s="836"/>
      <c r="CA119" s="836">
        <v>60874946</v>
      </c>
      <c r="CB119" s="836"/>
      <c r="CC119" s="836"/>
      <c r="CD119" s="836"/>
      <c r="CE119" s="836"/>
      <c r="CF119" s="734"/>
      <c r="CG119" s="735"/>
      <c r="CH119" s="735"/>
      <c r="CI119" s="735"/>
      <c r="CJ119" s="825"/>
      <c r="CK119" s="923"/>
      <c r="CL119" s="811"/>
      <c r="CM119" s="829" t="s">
        <v>437</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114</v>
      </c>
      <c r="DH119" s="751"/>
      <c r="DI119" s="751"/>
      <c r="DJ119" s="751"/>
      <c r="DK119" s="752"/>
      <c r="DL119" s="753" t="s">
        <v>114</v>
      </c>
      <c r="DM119" s="751"/>
      <c r="DN119" s="751"/>
      <c r="DO119" s="751"/>
      <c r="DP119" s="752"/>
      <c r="DQ119" s="753" t="s">
        <v>114</v>
      </c>
      <c r="DR119" s="751"/>
      <c r="DS119" s="751"/>
      <c r="DT119" s="751"/>
      <c r="DU119" s="752"/>
      <c r="DV119" s="839" t="s">
        <v>114</v>
      </c>
      <c r="DW119" s="840"/>
      <c r="DX119" s="840"/>
      <c r="DY119" s="840"/>
      <c r="DZ119" s="841"/>
    </row>
    <row r="120" spans="1:130" s="199" customFormat="1" ht="26.25" customHeight="1" x14ac:dyDescent="0.15">
      <c r="A120" s="808"/>
      <c r="B120" s="809"/>
      <c r="C120" s="812" t="s">
        <v>414</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114</v>
      </c>
      <c r="AB120" s="768"/>
      <c r="AC120" s="768"/>
      <c r="AD120" s="768"/>
      <c r="AE120" s="769"/>
      <c r="AF120" s="770" t="s">
        <v>114</v>
      </c>
      <c r="AG120" s="768"/>
      <c r="AH120" s="768"/>
      <c r="AI120" s="768"/>
      <c r="AJ120" s="769"/>
      <c r="AK120" s="770" t="s">
        <v>114</v>
      </c>
      <c r="AL120" s="768"/>
      <c r="AM120" s="768"/>
      <c r="AN120" s="768"/>
      <c r="AO120" s="769"/>
      <c r="AP120" s="815" t="s">
        <v>114</v>
      </c>
      <c r="AQ120" s="816"/>
      <c r="AR120" s="816"/>
      <c r="AS120" s="816"/>
      <c r="AT120" s="817"/>
      <c r="AU120" s="874" t="s">
        <v>438</v>
      </c>
      <c r="AV120" s="875"/>
      <c r="AW120" s="875"/>
      <c r="AX120" s="875"/>
      <c r="AY120" s="876"/>
      <c r="AZ120" s="851" t="s">
        <v>439</v>
      </c>
      <c r="BA120" s="796"/>
      <c r="BB120" s="796"/>
      <c r="BC120" s="796"/>
      <c r="BD120" s="796"/>
      <c r="BE120" s="796"/>
      <c r="BF120" s="796"/>
      <c r="BG120" s="796"/>
      <c r="BH120" s="796"/>
      <c r="BI120" s="796"/>
      <c r="BJ120" s="796"/>
      <c r="BK120" s="796"/>
      <c r="BL120" s="796"/>
      <c r="BM120" s="796"/>
      <c r="BN120" s="796"/>
      <c r="BO120" s="796"/>
      <c r="BP120" s="797"/>
      <c r="BQ120" s="852">
        <v>7691380</v>
      </c>
      <c r="BR120" s="833"/>
      <c r="BS120" s="833"/>
      <c r="BT120" s="833"/>
      <c r="BU120" s="833"/>
      <c r="BV120" s="833">
        <v>7666849</v>
      </c>
      <c r="BW120" s="833"/>
      <c r="BX120" s="833"/>
      <c r="BY120" s="833"/>
      <c r="BZ120" s="833"/>
      <c r="CA120" s="833">
        <v>7703046</v>
      </c>
      <c r="CB120" s="833"/>
      <c r="CC120" s="833"/>
      <c r="CD120" s="833"/>
      <c r="CE120" s="833"/>
      <c r="CF120" s="857">
        <v>56.1</v>
      </c>
      <c r="CG120" s="858"/>
      <c r="CH120" s="858"/>
      <c r="CI120" s="858"/>
      <c r="CJ120" s="858"/>
      <c r="CK120" s="859" t="s">
        <v>440</v>
      </c>
      <c r="CL120" s="843"/>
      <c r="CM120" s="843"/>
      <c r="CN120" s="843"/>
      <c r="CO120" s="844"/>
      <c r="CP120" s="863" t="s">
        <v>390</v>
      </c>
      <c r="CQ120" s="864"/>
      <c r="CR120" s="864"/>
      <c r="CS120" s="864"/>
      <c r="CT120" s="864"/>
      <c r="CU120" s="864"/>
      <c r="CV120" s="864"/>
      <c r="CW120" s="864"/>
      <c r="CX120" s="864"/>
      <c r="CY120" s="864"/>
      <c r="CZ120" s="864"/>
      <c r="DA120" s="864"/>
      <c r="DB120" s="864"/>
      <c r="DC120" s="864"/>
      <c r="DD120" s="864"/>
      <c r="DE120" s="864"/>
      <c r="DF120" s="865"/>
      <c r="DG120" s="852">
        <v>16443109</v>
      </c>
      <c r="DH120" s="833"/>
      <c r="DI120" s="833"/>
      <c r="DJ120" s="833"/>
      <c r="DK120" s="833"/>
      <c r="DL120" s="833">
        <v>15435512</v>
      </c>
      <c r="DM120" s="833"/>
      <c r="DN120" s="833"/>
      <c r="DO120" s="833"/>
      <c r="DP120" s="833"/>
      <c r="DQ120" s="833">
        <v>14432058</v>
      </c>
      <c r="DR120" s="833"/>
      <c r="DS120" s="833"/>
      <c r="DT120" s="833"/>
      <c r="DU120" s="833"/>
      <c r="DV120" s="834">
        <v>105.1</v>
      </c>
      <c r="DW120" s="834"/>
      <c r="DX120" s="834"/>
      <c r="DY120" s="834"/>
      <c r="DZ120" s="835"/>
    </row>
    <row r="121" spans="1:130" s="199" customFormat="1" ht="26.25" customHeight="1" x14ac:dyDescent="0.15">
      <c r="A121" s="808"/>
      <c r="B121" s="809"/>
      <c r="C121" s="854" t="s">
        <v>441</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114</v>
      </c>
      <c r="AB121" s="768"/>
      <c r="AC121" s="768"/>
      <c r="AD121" s="768"/>
      <c r="AE121" s="769"/>
      <c r="AF121" s="770" t="s">
        <v>114</v>
      </c>
      <c r="AG121" s="768"/>
      <c r="AH121" s="768"/>
      <c r="AI121" s="768"/>
      <c r="AJ121" s="769"/>
      <c r="AK121" s="770" t="s">
        <v>114</v>
      </c>
      <c r="AL121" s="768"/>
      <c r="AM121" s="768"/>
      <c r="AN121" s="768"/>
      <c r="AO121" s="769"/>
      <c r="AP121" s="815" t="s">
        <v>114</v>
      </c>
      <c r="AQ121" s="816"/>
      <c r="AR121" s="816"/>
      <c r="AS121" s="816"/>
      <c r="AT121" s="817"/>
      <c r="AU121" s="877"/>
      <c r="AV121" s="878"/>
      <c r="AW121" s="878"/>
      <c r="AX121" s="878"/>
      <c r="AY121" s="879"/>
      <c r="AZ121" s="803" t="s">
        <v>442</v>
      </c>
      <c r="BA121" s="738"/>
      <c r="BB121" s="738"/>
      <c r="BC121" s="738"/>
      <c r="BD121" s="738"/>
      <c r="BE121" s="738"/>
      <c r="BF121" s="738"/>
      <c r="BG121" s="738"/>
      <c r="BH121" s="738"/>
      <c r="BI121" s="738"/>
      <c r="BJ121" s="738"/>
      <c r="BK121" s="738"/>
      <c r="BL121" s="738"/>
      <c r="BM121" s="738"/>
      <c r="BN121" s="738"/>
      <c r="BO121" s="738"/>
      <c r="BP121" s="739"/>
      <c r="BQ121" s="804">
        <v>1102798</v>
      </c>
      <c r="BR121" s="805"/>
      <c r="BS121" s="805"/>
      <c r="BT121" s="805"/>
      <c r="BU121" s="805"/>
      <c r="BV121" s="805">
        <v>784958</v>
      </c>
      <c r="BW121" s="805"/>
      <c r="BX121" s="805"/>
      <c r="BY121" s="805"/>
      <c r="BZ121" s="805"/>
      <c r="CA121" s="805">
        <v>420080</v>
      </c>
      <c r="CB121" s="805"/>
      <c r="CC121" s="805"/>
      <c r="CD121" s="805"/>
      <c r="CE121" s="805"/>
      <c r="CF121" s="866">
        <v>3.1</v>
      </c>
      <c r="CG121" s="867"/>
      <c r="CH121" s="867"/>
      <c r="CI121" s="867"/>
      <c r="CJ121" s="867"/>
      <c r="CK121" s="860"/>
      <c r="CL121" s="846"/>
      <c r="CM121" s="846"/>
      <c r="CN121" s="846"/>
      <c r="CO121" s="847"/>
      <c r="CP121" s="826" t="s">
        <v>387</v>
      </c>
      <c r="CQ121" s="827"/>
      <c r="CR121" s="827"/>
      <c r="CS121" s="827"/>
      <c r="CT121" s="827"/>
      <c r="CU121" s="827"/>
      <c r="CV121" s="827"/>
      <c r="CW121" s="827"/>
      <c r="CX121" s="827"/>
      <c r="CY121" s="827"/>
      <c r="CZ121" s="827"/>
      <c r="DA121" s="827"/>
      <c r="DB121" s="827"/>
      <c r="DC121" s="827"/>
      <c r="DD121" s="827"/>
      <c r="DE121" s="827"/>
      <c r="DF121" s="828"/>
      <c r="DG121" s="804">
        <v>1475380</v>
      </c>
      <c r="DH121" s="805"/>
      <c r="DI121" s="805"/>
      <c r="DJ121" s="805"/>
      <c r="DK121" s="805"/>
      <c r="DL121" s="805">
        <v>1766934</v>
      </c>
      <c r="DM121" s="805"/>
      <c r="DN121" s="805"/>
      <c r="DO121" s="805"/>
      <c r="DP121" s="805"/>
      <c r="DQ121" s="805">
        <v>2927513</v>
      </c>
      <c r="DR121" s="805"/>
      <c r="DS121" s="805"/>
      <c r="DT121" s="805"/>
      <c r="DU121" s="805"/>
      <c r="DV121" s="782">
        <v>21.3</v>
      </c>
      <c r="DW121" s="782"/>
      <c r="DX121" s="782"/>
      <c r="DY121" s="782"/>
      <c r="DZ121" s="783"/>
    </row>
    <row r="122" spans="1:130" s="199" customFormat="1" ht="26.25" customHeight="1" x14ac:dyDescent="0.15">
      <c r="A122" s="808"/>
      <c r="B122" s="809"/>
      <c r="C122" s="812" t="s">
        <v>424</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114</v>
      </c>
      <c r="AB122" s="768"/>
      <c r="AC122" s="768"/>
      <c r="AD122" s="768"/>
      <c r="AE122" s="769"/>
      <c r="AF122" s="770" t="s">
        <v>114</v>
      </c>
      <c r="AG122" s="768"/>
      <c r="AH122" s="768"/>
      <c r="AI122" s="768"/>
      <c r="AJ122" s="769"/>
      <c r="AK122" s="770" t="s">
        <v>114</v>
      </c>
      <c r="AL122" s="768"/>
      <c r="AM122" s="768"/>
      <c r="AN122" s="768"/>
      <c r="AO122" s="769"/>
      <c r="AP122" s="815" t="s">
        <v>114</v>
      </c>
      <c r="AQ122" s="816"/>
      <c r="AR122" s="816"/>
      <c r="AS122" s="816"/>
      <c r="AT122" s="817"/>
      <c r="AU122" s="877"/>
      <c r="AV122" s="878"/>
      <c r="AW122" s="878"/>
      <c r="AX122" s="878"/>
      <c r="AY122" s="879"/>
      <c r="AZ122" s="870" t="s">
        <v>443</v>
      </c>
      <c r="BA122" s="871"/>
      <c r="BB122" s="871"/>
      <c r="BC122" s="871"/>
      <c r="BD122" s="871"/>
      <c r="BE122" s="871"/>
      <c r="BF122" s="871"/>
      <c r="BG122" s="871"/>
      <c r="BH122" s="871"/>
      <c r="BI122" s="871"/>
      <c r="BJ122" s="871"/>
      <c r="BK122" s="871"/>
      <c r="BL122" s="871"/>
      <c r="BM122" s="871"/>
      <c r="BN122" s="871"/>
      <c r="BO122" s="871"/>
      <c r="BP122" s="872"/>
      <c r="BQ122" s="873">
        <v>42657570</v>
      </c>
      <c r="BR122" s="836"/>
      <c r="BS122" s="836"/>
      <c r="BT122" s="836"/>
      <c r="BU122" s="836"/>
      <c r="BV122" s="836">
        <v>42118190</v>
      </c>
      <c r="BW122" s="836"/>
      <c r="BX122" s="836"/>
      <c r="BY122" s="836"/>
      <c r="BZ122" s="836"/>
      <c r="CA122" s="836">
        <v>41509123</v>
      </c>
      <c r="CB122" s="836"/>
      <c r="CC122" s="836"/>
      <c r="CD122" s="836"/>
      <c r="CE122" s="836"/>
      <c r="CF122" s="837">
        <v>302.2</v>
      </c>
      <c r="CG122" s="838"/>
      <c r="CH122" s="838"/>
      <c r="CI122" s="838"/>
      <c r="CJ122" s="838"/>
      <c r="CK122" s="860"/>
      <c r="CL122" s="846"/>
      <c r="CM122" s="846"/>
      <c r="CN122" s="846"/>
      <c r="CO122" s="847"/>
      <c r="CP122" s="826" t="s">
        <v>388</v>
      </c>
      <c r="CQ122" s="827"/>
      <c r="CR122" s="827"/>
      <c r="CS122" s="827"/>
      <c r="CT122" s="827"/>
      <c r="CU122" s="827"/>
      <c r="CV122" s="827"/>
      <c r="CW122" s="827"/>
      <c r="CX122" s="827"/>
      <c r="CY122" s="827"/>
      <c r="CZ122" s="827"/>
      <c r="DA122" s="827"/>
      <c r="DB122" s="827"/>
      <c r="DC122" s="827"/>
      <c r="DD122" s="827"/>
      <c r="DE122" s="827"/>
      <c r="DF122" s="828"/>
      <c r="DG122" s="804">
        <v>2548172</v>
      </c>
      <c r="DH122" s="805"/>
      <c r="DI122" s="805"/>
      <c r="DJ122" s="805"/>
      <c r="DK122" s="805"/>
      <c r="DL122" s="805">
        <v>2417755</v>
      </c>
      <c r="DM122" s="805"/>
      <c r="DN122" s="805"/>
      <c r="DO122" s="805"/>
      <c r="DP122" s="805"/>
      <c r="DQ122" s="805">
        <v>2501283</v>
      </c>
      <c r="DR122" s="805"/>
      <c r="DS122" s="805"/>
      <c r="DT122" s="805"/>
      <c r="DU122" s="805"/>
      <c r="DV122" s="782">
        <v>18.2</v>
      </c>
      <c r="DW122" s="782"/>
      <c r="DX122" s="782"/>
      <c r="DY122" s="782"/>
      <c r="DZ122" s="783"/>
    </row>
    <row r="123" spans="1:130" s="199" customFormat="1" ht="26.25" customHeight="1" x14ac:dyDescent="0.15">
      <c r="A123" s="808"/>
      <c r="B123" s="809"/>
      <c r="C123" s="812" t="s">
        <v>430</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2600</v>
      </c>
      <c r="AB123" s="768"/>
      <c r="AC123" s="768"/>
      <c r="AD123" s="768"/>
      <c r="AE123" s="769"/>
      <c r="AF123" s="770">
        <v>2580</v>
      </c>
      <c r="AG123" s="768"/>
      <c r="AH123" s="768"/>
      <c r="AI123" s="768"/>
      <c r="AJ123" s="769"/>
      <c r="AK123" s="770">
        <v>2559</v>
      </c>
      <c r="AL123" s="768"/>
      <c r="AM123" s="768"/>
      <c r="AN123" s="768"/>
      <c r="AO123" s="769"/>
      <c r="AP123" s="815">
        <v>0</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444</v>
      </c>
      <c r="BP123" s="869"/>
      <c r="BQ123" s="823">
        <v>51451748</v>
      </c>
      <c r="BR123" s="824"/>
      <c r="BS123" s="824"/>
      <c r="BT123" s="824"/>
      <c r="BU123" s="824"/>
      <c r="BV123" s="824">
        <v>50569997</v>
      </c>
      <c r="BW123" s="824"/>
      <c r="BX123" s="824"/>
      <c r="BY123" s="824"/>
      <c r="BZ123" s="824"/>
      <c r="CA123" s="824">
        <v>49632249</v>
      </c>
      <c r="CB123" s="824"/>
      <c r="CC123" s="824"/>
      <c r="CD123" s="824"/>
      <c r="CE123" s="824"/>
      <c r="CF123" s="734"/>
      <c r="CG123" s="735"/>
      <c r="CH123" s="735"/>
      <c r="CI123" s="735"/>
      <c r="CJ123" s="825"/>
      <c r="CK123" s="860"/>
      <c r="CL123" s="846"/>
      <c r="CM123" s="846"/>
      <c r="CN123" s="846"/>
      <c r="CO123" s="847"/>
      <c r="CP123" s="826" t="s">
        <v>384</v>
      </c>
      <c r="CQ123" s="827"/>
      <c r="CR123" s="827"/>
      <c r="CS123" s="827"/>
      <c r="CT123" s="827"/>
      <c r="CU123" s="827"/>
      <c r="CV123" s="827"/>
      <c r="CW123" s="827"/>
      <c r="CX123" s="827"/>
      <c r="CY123" s="827"/>
      <c r="CZ123" s="827"/>
      <c r="DA123" s="827"/>
      <c r="DB123" s="827"/>
      <c r="DC123" s="827"/>
      <c r="DD123" s="827"/>
      <c r="DE123" s="827"/>
      <c r="DF123" s="828"/>
      <c r="DG123" s="767">
        <v>963094</v>
      </c>
      <c r="DH123" s="768"/>
      <c r="DI123" s="768"/>
      <c r="DJ123" s="768"/>
      <c r="DK123" s="769"/>
      <c r="DL123" s="770">
        <v>972624</v>
      </c>
      <c r="DM123" s="768"/>
      <c r="DN123" s="768"/>
      <c r="DO123" s="768"/>
      <c r="DP123" s="769"/>
      <c r="DQ123" s="770">
        <v>927670</v>
      </c>
      <c r="DR123" s="768"/>
      <c r="DS123" s="768"/>
      <c r="DT123" s="768"/>
      <c r="DU123" s="769"/>
      <c r="DV123" s="815">
        <v>6.8</v>
      </c>
      <c r="DW123" s="816"/>
      <c r="DX123" s="816"/>
      <c r="DY123" s="816"/>
      <c r="DZ123" s="817"/>
    </row>
    <row r="124" spans="1:130" s="199" customFormat="1" ht="26.25" customHeight="1" thickBot="1" x14ac:dyDescent="0.2">
      <c r="A124" s="808"/>
      <c r="B124" s="809"/>
      <c r="C124" s="812" t="s">
        <v>433</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114</v>
      </c>
      <c r="AB124" s="768"/>
      <c r="AC124" s="768"/>
      <c r="AD124" s="768"/>
      <c r="AE124" s="769"/>
      <c r="AF124" s="770" t="s">
        <v>114</v>
      </c>
      <c r="AG124" s="768"/>
      <c r="AH124" s="768"/>
      <c r="AI124" s="768"/>
      <c r="AJ124" s="769"/>
      <c r="AK124" s="770" t="s">
        <v>114</v>
      </c>
      <c r="AL124" s="768"/>
      <c r="AM124" s="768"/>
      <c r="AN124" s="768"/>
      <c r="AO124" s="769"/>
      <c r="AP124" s="815" t="s">
        <v>114</v>
      </c>
      <c r="AQ124" s="816"/>
      <c r="AR124" s="816"/>
      <c r="AS124" s="816"/>
      <c r="AT124" s="817"/>
      <c r="AU124" s="818" t="s">
        <v>445</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84.3</v>
      </c>
      <c r="BR124" s="822"/>
      <c r="BS124" s="822"/>
      <c r="BT124" s="822"/>
      <c r="BU124" s="822"/>
      <c r="BV124" s="822">
        <v>79</v>
      </c>
      <c r="BW124" s="822"/>
      <c r="BX124" s="822"/>
      <c r="BY124" s="822"/>
      <c r="BZ124" s="822"/>
      <c r="CA124" s="822">
        <v>81.8</v>
      </c>
      <c r="CB124" s="822"/>
      <c r="CC124" s="822"/>
      <c r="CD124" s="822"/>
      <c r="CE124" s="822"/>
      <c r="CF124" s="712"/>
      <c r="CG124" s="713"/>
      <c r="CH124" s="713"/>
      <c r="CI124" s="713"/>
      <c r="CJ124" s="853"/>
      <c r="CK124" s="861"/>
      <c r="CL124" s="861"/>
      <c r="CM124" s="861"/>
      <c r="CN124" s="861"/>
      <c r="CO124" s="862"/>
      <c r="CP124" s="826" t="s">
        <v>446</v>
      </c>
      <c r="CQ124" s="827"/>
      <c r="CR124" s="827"/>
      <c r="CS124" s="827"/>
      <c r="CT124" s="827"/>
      <c r="CU124" s="827"/>
      <c r="CV124" s="827"/>
      <c r="CW124" s="827"/>
      <c r="CX124" s="827"/>
      <c r="CY124" s="827"/>
      <c r="CZ124" s="827"/>
      <c r="DA124" s="827"/>
      <c r="DB124" s="827"/>
      <c r="DC124" s="827"/>
      <c r="DD124" s="827"/>
      <c r="DE124" s="827"/>
      <c r="DF124" s="828"/>
      <c r="DG124" s="750">
        <v>14294</v>
      </c>
      <c r="DH124" s="751"/>
      <c r="DI124" s="751"/>
      <c r="DJ124" s="751"/>
      <c r="DK124" s="752"/>
      <c r="DL124" s="753">
        <v>10446</v>
      </c>
      <c r="DM124" s="751"/>
      <c r="DN124" s="751"/>
      <c r="DO124" s="751"/>
      <c r="DP124" s="752"/>
      <c r="DQ124" s="753" t="s">
        <v>114</v>
      </c>
      <c r="DR124" s="751"/>
      <c r="DS124" s="751"/>
      <c r="DT124" s="751"/>
      <c r="DU124" s="752"/>
      <c r="DV124" s="839" t="s">
        <v>114</v>
      </c>
      <c r="DW124" s="840"/>
      <c r="DX124" s="840"/>
      <c r="DY124" s="840"/>
      <c r="DZ124" s="841"/>
    </row>
    <row r="125" spans="1:130" s="199" customFormat="1" ht="26.25" customHeight="1" x14ac:dyDescent="0.15">
      <c r="A125" s="808"/>
      <c r="B125" s="809"/>
      <c r="C125" s="812" t="s">
        <v>435</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114</v>
      </c>
      <c r="AB125" s="768"/>
      <c r="AC125" s="768"/>
      <c r="AD125" s="768"/>
      <c r="AE125" s="769"/>
      <c r="AF125" s="770" t="s">
        <v>114</v>
      </c>
      <c r="AG125" s="768"/>
      <c r="AH125" s="768"/>
      <c r="AI125" s="768"/>
      <c r="AJ125" s="769"/>
      <c r="AK125" s="770" t="s">
        <v>114</v>
      </c>
      <c r="AL125" s="768"/>
      <c r="AM125" s="768"/>
      <c r="AN125" s="768"/>
      <c r="AO125" s="769"/>
      <c r="AP125" s="815" t="s">
        <v>114</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447</v>
      </c>
      <c r="CL125" s="843"/>
      <c r="CM125" s="843"/>
      <c r="CN125" s="843"/>
      <c r="CO125" s="844"/>
      <c r="CP125" s="851" t="s">
        <v>448</v>
      </c>
      <c r="CQ125" s="796"/>
      <c r="CR125" s="796"/>
      <c r="CS125" s="796"/>
      <c r="CT125" s="796"/>
      <c r="CU125" s="796"/>
      <c r="CV125" s="796"/>
      <c r="CW125" s="796"/>
      <c r="CX125" s="796"/>
      <c r="CY125" s="796"/>
      <c r="CZ125" s="796"/>
      <c r="DA125" s="796"/>
      <c r="DB125" s="796"/>
      <c r="DC125" s="796"/>
      <c r="DD125" s="796"/>
      <c r="DE125" s="796"/>
      <c r="DF125" s="797"/>
      <c r="DG125" s="852" t="s">
        <v>114</v>
      </c>
      <c r="DH125" s="833"/>
      <c r="DI125" s="833"/>
      <c r="DJ125" s="833"/>
      <c r="DK125" s="833"/>
      <c r="DL125" s="833" t="s">
        <v>114</v>
      </c>
      <c r="DM125" s="833"/>
      <c r="DN125" s="833"/>
      <c r="DO125" s="833"/>
      <c r="DP125" s="833"/>
      <c r="DQ125" s="833" t="s">
        <v>114</v>
      </c>
      <c r="DR125" s="833"/>
      <c r="DS125" s="833"/>
      <c r="DT125" s="833"/>
      <c r="DU125" s="833"/>
      <c r="DV125" s="834" t="s">
        <v>114</v>
      </c>
      <c r="DW125" s="834"/>
      <c r="DX125" s="834"/>
      <c r="DY125" s="834"/>
      <c r="DZ125" s="835"/>
    </row>
    <row r="126" spans="1:130" s="199" customFormat="1" ht="26.25" customHeight="1" thickBot="1" x14ac:dyDescent="0.2">
      <c r="A126" s="808"/>
      <c r="B126" s="809"/>
      <c r="C126" s="812" t="s">
        <v>437</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114</v>
      </c>
      <c r="AB126" s="768"/>
      <c r="AC126" s="768"/>
      <c r="AD126" s="768"/>
      <c r="AE126" s="769"/>
      <c r="AF126" s="770" t="s">
        <v>114</v>
      </c>
      <c r="AG126" s="768"/>
      <c r="AH126" s="768"/>
      <c r="AI126" s="768"/>
      <c r="AJ126" s="769"/>
      <c r="AK126" s="770" t="s">
        <v>114</v>
      </c>
      <c r="AL126" s="768"/>
      <c r="AM126" s="768"/>
      <c r="AN126" s="768"/>
      <c r="AO126" s="769"/>
      <c r="AP126" s="815" t="s">
        <v>114</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449</v>
      </c>
      <c r="CQ126" s="738"/>
      <c r="CR126" s="738"/>
      <c r="CS126" s="738"/>
      <c r="CT126" s="738"/>
      <c r="CU126" s="738"/>
      <c r="CV126" s="738"/>
      <c r="CW126" s="738"/>
      <c r="CX126" s="738"/>
      <c r="CY126" s="738"/>
      <c r="CZ126" s="738"/>
      <c r="DA126" s="738"/>
      <c r="DB126" s="738"/>
      <c r="DC126" s="738"/>
      <c r="DD126" s="738"/>
      <c r="DE126" s="738"/>
      <c r="DF126" s="739"/>
      <c r="DG126" s="804" t="s">
        <v>114</v>
      </c>
      <c r="DH126" s="805"/>
      <c r="DI126" s="805"/>
      <c r="DJ126" s="805"/>
      <c r="DK126" s="805"/>
      <c r="DL126" s="805" t="s">
        <v>114</v>
      </c>
      <c r="DM126" s="805"/>
      <c r="DN126" s="805"/>
      <c r="DO126" s="805"/>
      <c r="DP126" s="805"/>
      <c r="DQ126" s="805" t="s">
        <v>114</v>
      </c>
      <c r="DR126" s="805"/>
      <c r="DS126" s="805"/>
      <c r="DT126" s="805"/>
      <c r="DU126" s="805"/>
      <c r="DV126" s="782" t="s">
        <v>114</v>
      </c>
      <c r="DW126" s="782"/>
      <c r="DX126" s="782"/>
      <c r="DY126" s="782"/>
      <c r="DZ126" s="783"/>
    </row>
    <row r="127" spans="1:130" s="199" customFormat="1" ht="26.25" customHeight="1" x14ac:dyDescent="0.15">
      <c r="A127" s="810"/>
      <c r="B127" s="811"/>
      <c r="C127" s="829" t="s">
        <v>450</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434</v>
      </c>
      <c r="AB127" s="768"/>
      <c r="AC127" s="768"/>
      <c r="AD127" s="768"/>
      <c r="AE127" s="769"/>
      <c r="AF127" s="770">
        <v>1476</v>
      </c>
      <c r="AG127" s="768"/>
      <c r="AH127" s="768"/>
      <c r="AI127" s="768"/>
      <c r="AJ127" s="769"/>
      <c r="AK127" s="770">
        <v>1237</v>
      </c>
      <c r="AL127" s="768"/>
      <c r="AM127" s="768"/>
      <c r="AN127" s="768"/>
      <c r="AO127" s="769"/>
      <c r="AP127" s="815">
        <v>0</v>
      </c>
      <c r="AQ127" s="816"/>
      <c r="AR127" s="816"/>
      <c r="AS127" s="816"/>
      <c r="AT127" s="817"/>
      <c r="AU127" s="235"/>
      <c r="AV127" s="235"/>
      <c r="AW127" s="235"/>
      <c r="AX127" s="832" t="s">
        <v>451</v>
      </c>
      <c r="AY127" s="800"/>
      <c r="AZ127" s="800"/>
      <c r="BA127" s="800"/>
      <c r="BB127" s="800"/>
      <c r="BC127" s="800"/>
      <c r="BD127" s="800"/>
      <c r="BE127" s="801"/>
      <c r="BF127" s="799" t="s">
        <v>452</v>
      </c>
      <c r="BG127" s="800"/>
      <c r="BH127" s="800"/>
      <c r="BI127" s="800"/>
      <c r="BJ127" s="800"/>
      <c r="BK127" s="800"/>
      <c r="BL127" s="801"/>
      <c r="BM127" s="799" t="s">
        <v>453</v>
      </c>
      <c r="BN127" s="800"/>
      <c r="BO127" s="800"/>
      <c r="BP127" s="800"/>
      <c r="BQ127" s="800"/>
      <c r="BR127" s="800"/>
      <c r="BS127" s="801"/>
      <c r="BT127" s="799" t="s">
        <v>454</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455</v>
      </c>
      <c r="CQ127" s="738"/>
      <c r="CR127" s="738"/>
      <c r="CS127" s="738"/>
      <c r="CT127" s="738"/>
      <c r="CU127" s="738"/>
      <c r="CV127" s="738"/>
      <c r="CW127" s="738"/>
      <c r="CX127" s="738"/>
      <c r="CY127" s="738"/>
      <c r="CZ127" s="738"/>
      <c r="DA127" s="738"/>
      <c r="DB127" s="738"/>
      <c r="DC127" s="738"/>
      <c r="DD127" s="738"/>
      <c r="DE127" s="738"/>
      <c r="DF127" s="739"/>
      <c r="DG127" s="804" t="s">
        <v>114</v>
      </c>
      <c r="DH127" s="805"/>
      <c r="DI127" s="805"/>
      <c r="DJ127" s="805"/>
      <c r="DK127" s="805"/>
      <c r="DL127" s="805" t="s">
        <v>114</v>
      </c>
      <c r="DM127" s="805"/>
      <c r="DN127" s="805"/>
      <c r="DO127" s="805"/>
      <c r="DP127" s="805"/>
      <c r="DQ127" s="805" t="s">
        <v>114</v>
      </c>
      <c r="DR127" s="805"/>
      <c r="DS127" s="805"/>
      <c r="DT127" s="805"/>
      <c r="DU127" s="805"/>
      <c r="DV127" s="782" t="s">
        <v>114</v>
      </c>
      <c r="DW127" s="782"/>
      <c r="DX127" s="782"/>
      <c r="DY127" s="782"/>
      <c r="DZ127" s="783"/>
    </row>
    <row r="128" spans="1:130" s="199" customFormat="1" ht="26.25" customHeight="1" thickBot="1" x14ac:dyDescent="0.2">
      <c r="A128" s="784" t="s">
        <v>456</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457</v>
      </c>
      <c r="X128" s="786"/>
      <c r="Y128" s="786"/>
      <c r="Z128" s="787"/>
      <c r="AA128" s="788">
        <v>167586</v>
      </c>
      <c r="AB128" s="789"/>
      <c r="AC128" s="789"/>
      <c r="AD128" s="789"/>
      <c r="AE128" s="790"/>
      <c r="AF128" s="791">
        <v>108230</v>
      </c>
      <c r="AG128" s="789"/>
      <c r="AH128" s="789"/>
      <c r="AI128" s="789"/>
      <c r="AJ128" s="790"/>
      <c r="AK128" s="791">
        <v>114396</v>
      </c>
      <c r="AL128" s="789"/>
      <c r="AM128" s="789"/>
      <c r="AN128" s="789"/>
      <c r="AO128" s="790"/>
      <c r="AP128" s="792"/>
      <c r="AQ128" s="793"/>
      <c r="AR128" s="793"/>
      <c r="AS128" s="793"/>
      <c r="AT128" s="794"/>
      <c r="AU128" s="235"/>
      <c r="AV128" s="235"/>
      <c r="AW128" s="235"/>
      <c r="AX128" s="795" t="s">
        <v>458</v>
      </c>
      <c r="AY128" s="796"/>
      <c r="AZ128" s="796"/>
      <c r="BA128" s="796"/>
      <c r="BB128" s="796"/>
      <c r="BC128" s="796"/>
      <c r="BD128" s="796"/>
      <c r="BE128" s="797"/>
      <c r="BF128" s="774" t="s">
        <v>114</v>
      </c>
      <c r="BG128" s="775"/>
      <c r="BH128" s="775"/>
      <c r="BI128" s="775"/>
      <c r="BJ128" s="775"/>
      <c r="BK128" s="775"/>
      <c r="BL128" s="798"/>
      <c r="BM128" s="774">
        <v>12.57</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459</v>
      </c>
      <c r="CQ128" s="716"/>
      <c r="CR128" s="716"/>
      <c r="CS128" s="716"/>
      <c r="CT128" s="716"/>
      <c r="CU128" s="716"/>
      <c r="CV128" s="716"/>
      <c r="CW128" s="716"/>
      <c r="CX128" s="716"/>
      <c r="CY128" s="716"/>
      <c r="CZ128" s="716"/>
      <c r="DA128" s="716"/>
      <c r="DB128" s="716"/>
      <c r="DC128" s="716"/>
      <c r="DD128" s="716"/>
      <c r="DE128" s="716"/>
      <c r="DF128" s="717"/>
      <c r="DG128" s="778">
        <v>9947</v>
      </c>
      <c r="DH128" s="779"/>
      <c r="DI128" s="779"/>
      <c r="DJ128" s="779"/>
      <c r="DK128" s="779"/>
      <c r="DL128" s="779">
        <v>9305</v>
      </c>
      <c r="DM128" s="779"/>
      <c r="DN128" s="779"/>
      <c r="DO128" s="779"/>
      <c r="DP128" s="779"/>
      <c r="DQ128" s="779">
        <v>8645</v>
      </c>
      <c r="DR128" s="779"/>
      <c r="DS128" s="779"/>
      <c r="DT128" s="779"/>
      <c r="DU128" s="779"/>
      <c r="DV128" s="780">
        <v>0.1</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460</v>
      </c>
      <c r="X129" s="765"/>
      <c r="Y129" s="765"/>
      <c r="Z129" s="766"/>
      <c r="AA129" s="767">
        <v>19559269</v>
      </c>
      <c r="AB129" s="768"/>
      <c r="AC129" s="768"/>
      <c r="AD129" s="768"/>
      <c r="AE129" s="769"/>
      <c r="AF129" s="770">
        <v>19145374</v>
      </c>
      <c r="AG129" s="768"/>
      <c r="AH129" s="768"/>
      <c r="AI129" s="768"/>
      <c r="AJ129" s="769"/>
      <c r="AK129" s="770">
        <v>18479257</v>
      </c>
      <c r="AL129" s="768"/>
      <c r="AM129" s="768"/>
      <c r="AN129" s="768"/>
      <c r="AO129" s="769"/>
      <c r="AP129" s="771"/>
      <c r="AQ129" s="772"/>
      <c r="AR129" s="772"/>
      <c r="AS129" s="772"/>
      <c r="AT129" s="773"/>
      <c r="AU129" s="237"/>
      <c r="AV129" s="237"/>
      <c r="AW129" s="237"/>
      <c r="AX129" s="737" t="s">
        <v>461</v>
      </c>
      <c r="AY129" s="738"/>
      <c r="AZ129" s="738"/>
      <c r="BA129" s="738"/>
      <c r="BB129" s="738"/>
      <c r="BC129" s="738"/>
      <c r="BD129" s="738"/>
      <c r="BE129" s="739"/>
      <c r="BF129" s="757" t="s">
        <v>114</v>
      </c>
      <c r="BG129" s="758"/>
      <c r="BH129" s="758"/>
      <c r="BI129" s="758"/>
      <c r="BJ129" s="758"/>
      <c r="BK129" s="758"/>
      <c r="BL129" s="759"/>
      <c r="BM129" s="757">
        <v>17.57</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462</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463</v>
      </c>
      <c r="X130" s="765"/>
      <c r="Y130" s="765"/>
      <c r="Z130" s="766"/>
      <c r="AA130" s="767">
        <v>5102753</v>
      </c>
      <c r="AB130" s="768"/>
      <c r="AC130" s="768"/>
      <c r="AD130" s="768"/>
      <c r="AE130" s="769"/>
      <c r="AF130" s="770">
        <v>4925656</v>
      </c>
      <c r="AG130" s="768"/>
      <c r="AH130" s="768"/>
      <c r="AI130" s="768"/>
      <c r="AJ130" s="769"/>
      <c r="AK130" s="770">
        <v>4744593</v>
      </c>
      <c r="AL130" s="768"/>
      <c r="AM130" s="768"/>
      <c r="AN130" s="768"/>
      <c r="AO130" s="769"/>
      <c r="AP130" s="771"/>
      <c r="AQ130" s="772"/>
      <c r="AR130" s="772"/>
      <c r="AS130" s="772"/>
      <c r="AT130" s="773"/>
      <c r="AU130" s="237"/>
      <c r="AV130" s="237"/>
      <c r="AW130" s="237"/>
      <c r="AX130" s="737" t="s">
        <v>464</v>
      </c>
      <c r="AY130" s="738"/>
      <c r="AZ130" s="738"/>
      <c r="BA130" s="738"/>
      <c r="BB130" s="738"/>
      <c r="BC130" s="738"/>
      <c r="BD130" s="738"/>
      <c r="BE130" s="739"/>
      <c r="BF130" s="740">
        <v>11.4</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465</v>
      </c>
      <c r="X131" s="748"/>
      <c r="Y131" s="748"/>
      <c r="Z131" s="749"/>
      <c r="AA131" s="750">
        <v>14456516</v>
      </c>
      <c r="AB131" s="751"/>
      <c r="AC131" s="751"/>
      <c r="AD131" s="751"/>
      <c r="AE131" s="752"/>
      <c r="AF131" s="753">
        <v>14219718</v>
      </c>
      <c r="AG131" s="751"/>
      <c r="AH131" s="751"/>
      <c r="AI131" s="751"/>
      <c r="AJ131" s="752"/>
      <c r="AK131" s="753">
        <v>13734664</v>
      </c>
      <c r="AL131" s="751"/>
      <c r="AM131" s="751"/>
      <c r="AN131" s="751"/>
      <c r="AO131" s="752"/>
      <c r="AP131" s="754"/>
      <c r="AQ131" s="755"/>
      <c r="AR131" s="755"/>
      <c r="AS131" s="755"/>
      <c r="AT131" s="756"/>
      <c r="AU131" s="237"/>
      <c r="AV131" s="237"/>
      <c r="AW131" s="237"/>
      <c r="AX131" s="715" t="s">
        <v>466</v>
      </c>
      <c r="AY131" s="716"/>
      <c r="AZ131" s="716"/>
      <c r="BA131" s="716"/>
      <c r="BB131" s="716"/>
      <c r="BC131" s="716"/>
      <c r="BD131" s="716"/>
      <c r="BE131" s="717"/>
      <c r="BF131" s="718">
        <v>81.8</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467</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468</v>
      </c>
      <c r="W132" s="728"/>
      <c r="X132" s="728"/>
      <c r="Y132" s="728"/>
      <c r="Z132" s="729"/>
      <c r="AA132" s="730">
        <v>12.03390222</v>
      </c>
      <c r="AB132" s="731"/>
      <c r="AC132" s="731"/>
      <c r="AD132" s="731"/>
      <c r="AE132" s="732"/>
      <c r="AF132" s="733">
        <v>11.79333514</v>
      </c>
      <c r="AG132" s="731"/>
      <c r="AH132" s="731"/>
      <c r="AI132" s="731"/>
      <c r="AJ132" s="732"/>
      <c r="AK132" s="733">
        <v>10.669092450000001</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469</v>
      </c>
      <c r="W133" s="707"/>
      <c r="X133" s="707"/>
      <c r="Y133" s="707"/>
      <c r="Z133" s="708"/>
      <c r="AA133" s="709">
        <v>13.4</v>
      </c>
      <c r="AB133" s="710"/>
      <c r="AC133" s="710"/>
      <c r="AD133" s="710"/>
      <c r="AE133" s="711"/>
      <c r="AF133" s="709">
        <v>12.4</v>
      </c>
      <c r="AG133" s="710"/>
      <c r="AH133" s="710"/>
      <c r="AI133" s="710"/>
      <c r="AJ133" s="711"/>
      <c r="AK133" s="709">
        <v>11.4</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22" t="s">
        <v>472</v>
      </c>
      <c r="L7" s="256"/>
      <c r="M7" s="257" t="s">
        <v>473</v>
      </c>
      <c r="N7" s="258"/>
    </row>
    <row r="8" spans="1:16" x14ac:dyDescent="0.15">
      <c r="A8" s="250"/>
      <c r="B8" s="246"/>
      <c r="C8" s="246"/>
      <c r="D8" s="246"/>
      <c r="E8" s="246"/>
      <c r="F8" s="246"/>
      <c r="G8" s="259"/>
      <c r="H8" s="260"/>
      <c r="I8" s="260"/>
      <c r="J8" s="261"/>
      <c r="K8" s="1123"/>
      <c r="L8" s="262" t="s">
        <v>474</v>
      </c>
      <c r="M8" s="263" t="s">
        <v>475</v>
      </c>
      <c r="N8" s="264" t="s">
        <v>476</v>
      </c>
    </row>
    <row r="9" spans="1:16" x14ac:dyDescent="0.15">
      <c r="A9" s="250"/>
      <c r="B9" s="246"/>
      <c r="C9" s="246"/>
      <c r="D9" s="246"/>
      <c r="E9" s="246"/>
      <c r="F9" s="246"/>
      <c r="G9" s="1136" t="s">
        <v>477</v>
      </c>
      <c r="H9" s="1137"/>
      <c r="I9" s="1137"/>
      <c r="J9" s="1138"/>
      <c r="K9" s="265">
        <v>4236404</v>
      </c>
      <c r="L9" s="266">
        <v>105982</v>
      </c>
      <c r="M9" s="267">
        <v>88814</v>
      </c>
      <c r="N9" s="268">
        <v>19.3</v>
      </c>
    </row>
    <row r="10" spans="1:16" x14ac:dyDescent="0.15">
      <c r="A10" s="250"/>
      <c r="B10" s="246"/>
      <c r="C10" s="246"/>
      <c r="D10" s="246"/>
      <c r="E10" s="246"/>
      <c r="F10" s="246"/>
      <c r="G10" s="1136" t="s">
        <v>478</v>
      </c>
      <c r="H10" s="1137"/>
      <c r="I10" s="1137"/>
      <c r="J10" s="1138"/>
      <c r="K10" s="269">
        <v>214827</v>
      </c>
      <c r="L10" s="270">
        <v>5374</v>
      </c>
      <c r="M10" s="271">
        <v>7348</v>
      </c>
      <c r="N10" s="272">
        <v>-26.9</v>
      </c>
    </row>
    <row r="11" spans="1:16" ht="13.5" customHeight="1" x14ac:dyDescent="0.15">
      <c r="A11" s="250"/>
      <c r="B11" s="246"/>
      <c r="C11" s="246"/>
      <c r="D11" s="246"/>
      <c r="E11" s="246"/>
      <c r="F11" s="246"/>
      <c r="G11" s="1136" t="s">
        <v>479</v>
      </c>
      <c r="H11" s="1137"/>
      <c r="I11" s="1137"/>
      <c r="J11" s="1138"/>
      <c r="K11" s="269">
        <v>685775</v>
      </c>
      <c r="L11" s="270">
        <v>17156</v>
      </c>
      <c r="M11" s="271">
        <v>9064</v>
      </c>
      <c r="N11" s="272">
        <v>89.3</v>
      </c>
    </row>
    <row r="12" spans="1:16" ht="13.5" customHeight="1" x14ac:dyDescent="0.15">
      <c r="A12" s="250"/>
      <c r="B12" s="246"/>
      <c r="C12" s="246"/>
      <c r="D12" s="246"/>
      <c r="E12" s="246"/>
      <c r="F12" s="246"/>
      <c r="G12" s="1136" t="s">
        <v>480</v>
      </c>
      <c r="H12" s="1137"/>
      <c r="I12" s="1137"/>
      <c r="J12" s="1138"/>
      <c r="K12" s="269" t="s">
        <v>481</v>
      </c>
      <c r="L12" s="270" t="s">
        <v>481</v>
      </c>
      <c r="M12" s="271">
        <v>917</v>
      </c>
      <c r="N12" s="272" t="s">
        <v>481</v>
      </c>
    </row>
    <row r="13" spans="1:16" ht="13.5" customHeight="1" x14ac:dyDescent="0.15">
      <c r="A13" s="250"/>
      <c r="B13" s="246"/>
      <c r="C13" s="246"/>
      <c r="D13" s="246"/>
      <c r="E13" s="246"/>
      <c r="F13" s="246"/>
      <c r="G13" s="1136" t="s">
        <v>482</v>
      </c>
      <c r="H13" s="1137"/>
      <c r="I13" s="1137"/>
      <c r="J13" s="1138"/>
      <c r="K13" s="269" t="s">
        <v>481</v>
      </c>
      <c r="L13" s="270" t="s">
        <v>481</v>
      </c>
      <c r="M13" s="271">
        <v>11</v>
      </c>
      <c r="N13" s="272" t="s">
        <v>481</v>
      </c>
    </row>
    <row r="14" spans="1:16" ht="13.5" customHeight="1" x14ac:dyDescent="0.15">
      <c r="A14" s="250"/>
      <c r="B14" s="246"/>
      <c r="C14" s="246"/>
      <c r="D14" s="246"/>
      <c r="E14" s="246"/>
      <c r="F14" s="246"/>
      <c r="G14" s="1136" t="s">
        <v>483</v>
      </c>
      <c r="H14" s="1137"/>
      <c r="I14" s="1137"/>
      <c r="J14" s="1138"/>
      <c r="K14" s="269">
        <v>106544</v>
      </c>
      <c r="L14" s="270">
        <v>2665</v>
      </c>
      <c r="M14" s="271">
        <v>3976</v>
      </c>
      <c r="N14" s="272">
        <v>-33</v>
      </c>
    </row>
    <row r="15" spans="1:16" ht="13.5" customHeight="1" x14ac:dyDescent="0.15">
      <c r="A15" s="250"/>
      <c r="B15" s="246"/>
      <c r="C15" s="246"/>
      <c r="D15" s="246"/>
      <c r="E15" s="246"/>
      <c r="F15" s="246"/>
      <c r="G15" s="1136" t="s">
        <v>484</v>
      </c>
      <c r="H15" s="1137"/>
      <c r="I15" s="1137"/>
      <c r="J15" s="1138"/>
      <c r="K15" s="269">
        <v>79011</v>
      </c>
      <c r="L15" s="270">
        <v>1977</v>
      </c>
      <c r="M15" s="271">
        <v>2094</v>
      </c>
      <c r="N15" s="272">
        <v>-5.6</v>
      </c>
    </row>
    <row r="16" spans="1:16" x14ac:dyDescent="0.15">
      <c r="A16" s="250"/>
      <c r="B16" s="246"/>
      <c r="C16" s="246"/>
      <c r="D16" s="246"/>
      <c r="E16" s="246"/>
      <c r="F16" s="246"/>
      <c r="G16" s="1139" t="s">
        <v>485</v>
      </c>
      <c r="H16" s="1140"/>
      <c r="I16" s="1140"/>
      <c r="J16" s="1141"/>
      <c r="K16" s="270">
        <v>-385633</v>
      </c>
      <c r="L16" s="270">
        <v>-9647</v>
      </c>
      <c r="M16" s="271">
        <v>-9674</v>
      </c>
      <c r="N16" s="272">
        <v>-0.3</v>
      </c>
    </row>
    <row r="17" spans="1:16" x14ac:dyDescent="0.15">
      <c r="A17" s="250"/>
      <c r="B17" s="246"/>
      <c r="C17" s="246"/>
      <c r="D17" s="246"/>
      <c r="E17" s="246"/>
      <c r="F17" s="246"/>
      <c r="G17" s="1139" t="s">
        <v>170</v>
      </c>
      <c r="H17" s="1140"/>
      <c r="I17" s="1140"/>
      <c r="J17" s="1141"/>
      <c r="K17" s="270">
        <v>4936928</v>
      </c>
      <c r="L17" s="270">
        <v>123507</v>
      </c>
      <c r="M17" s="271">
        <v>102550</v>
      </c>
      <c r="N17" s="272">
        <v>20.399999999999999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33" t="s">
        <v>490</v>
      </c>
      <c r="H21" s="1134"/>
      <c r="I21" s="1134"/>
      <c r="J21" s="1135"/>
      <c r="K21" s="282">
        <v>11.23</v>
      </c>
      <c r="L21" s="283">
        <v>9.9600000000000009</v>
      </c>
      <c r="M21" s="284">
        <v>1.27</v>
      </c>
      <c r="N21" s="251"/>
      <c r="O21" s="285"/>
      <c r="P21" s="281"/>
    </row>
    <row r="22" spans="1:16" s="286" customFormat="1" x14ac:dyDescent="0.15">
      <c r="A22" s="281"/>
      <c r="B22" s="251"/>
      <c r="C22" s="251"/>
      <c r="D22" s="251"/>
      <c r="E22" s="251"/>
      <c r="F22" s="251"/>
      <c r="G22" s="1133" t="s">
        <v>491</v>
      </c>
      <c r="H22" s="1134"/>
      <c r="I22" s="1134"/>
      <c r="J22" s="1135"/>
      <c r="K22" s="287">
        <v>98.8</v>
      </c>
      <c r="L22" s="288">
        <v>97.8</v>
      </c>
      <c r="M22" s="289">
        <v>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22" t="s">
        <v>472</v>
      </c>
      <c r="L30" s="256"/>
      <c r="M30" s="257" t="s">
        <v>473</v>
      </c>
      <c r="N30" s="258"/>
    </row>
    <row r="31" spans="1:16" x14ac:dyDescent="0.15">
      <c r="A31" s="250"/>
      <c r="B31" s="246"/>
      <c r="C31" s="246"/>
      <c r="D31" s="246"/>
      <c r="E31" s="246"/>
      <c r="F31" s="246"/>
      <c r="G31" s="259"/>
      <c r="H31" s="260"/>
      <c r="I31" s="260"/>
      <c r="J31" s="261"/>
      <c r="K31" s="1123"/>
      <c r="L31" s="262" t="s">
        <v>474</v>
      </c>
      <c r="M31" s="263" t="s">
        <v>475</v>
      </c>
      <c r="N31" s="264" t="s">
        <v>476</v>
      </c>
    </row>
    <row r="32" spans="1:16" ht="27" customHeight="1" x14ac:dyDescent="0.15">
      <c r="A32" s="250"/>
      <c r="B32" s="246"/>
      <c r="C32" s="246"/>
      <c r="D32" s="246"/>
      <c r="E32" s="246"/>
      <c r="F32" s="246"/>
      <c r="G32" s="1124" t="s">
        <v>495</v>
      </c>
      <c r="H32" s="1125"/>
      <c r="I32" s="1125"/>
      <c r="J32" s="1126"/>
      <c r="K32" s="296">
        <v>4225950</v>
      </c>
      <c r="L32" s="296">
        <v>105720</v>
      </c>
      <c r="M32" s="297">
        <v>68120</v>
      </c>
      <c r="N32" s="298">
        <v>55.2</v>
      </c>
    </row>
    <row r="33" spans="1:16" ht="13.5" customHeight="1" x14ac:dyDescent="0.15">
      <c r="A33" s="250"/>
      <c r="B33" s="246"/>
      <c r="C33" s="246"/>
      <c r="D33" s="246"/>
      <c r="E33" s="246"/>
      <c r="F33" s="246"/>
      <c r="G33" s="1124" t="s">
        <v>496</v>
      </c>
      <c r="H33" s="1125"/>
      <c r="I33" s="1125"/>
      <c r="J33" s="1126"/>
      <c r="K33" s="296" t="s">
        <v>481</v>
      </c>
      <c r="L33" s="296" t="s">
        <v>481</v>
      </c>
      <c r="M33" s="297" t="s">
        <v>481</v>
      </c>
      <c r="N33" s="298" t="s">
        <v>481</v>
      </c>
    </row>
    <row r="34" spans="1:16" ht="27" customHeight="1" x14ac:dyDescent="0.15">
      <c r="A34" s="250"/>
      <c r="B34" s="246"/>
      <c r="C34" s="246"/>
      <c r="D34" s="246"/>
      <c r="E34" s="246"/>
      <c r="F34" s="246"/>
      <c r="G34" s="1124" t="s">
        <v>497</v>
      </c>
      <c r="H34" s="1125"/>
      <c r="I34" s="1125"/>
      <c r="J34" s="1126"/>
      <c r="K34" s="296" t="s">
        <v>481</v>
      </c>
      <c r="L34" s="296" t="s">
        <v>481</v>
      </c>
      <c r="M34" s="297">
        <v>13</v>
      </c>
      <c r="N34" s="298" t="s">
        <v>481</v>
      </c>
    </row>
    <row r="35" spans="1:16" ht="27" customHeight="1" x14ac:dyDescent="0.15">
      <c r="A35" s="250"/>
      <c r="B35" s="246"/>
      <c r="C35" s="246"/>
      <c r="D35" s="246"/>
      <c r="E35" s="246"/>
      <c r="F35" s="246"/>
      <c r="G35" s="1124" t="s">
        <v>498</v>
      </c>
      <c r="H35" s="1125"/>
      <c r="I35" s="1125"/>
      <c r="J35" s="1126"/>
      <c r="K35" s="296">
        <v>1892621</v>
      </c>
      <c r="L35" s="296">
        <v>47347</v>
      </c>
      <c r="M35" s="297">
        <v>17609</v>
      </c>
      <c r="N35" s="298">
        <v>168.9</v>
      </c>
    </row>
    <row r="36" spans="1:16" ht="27" customHeight="1" x14ac:dyDescent="0.15">
      <c r="A36" s="250"/>
      <c r="B36" s="246"/>
      <c r="C36" s="246"/>
      <c r="D36" s="246"/>
      <c r="E36" s="246"/>
      <c r="F36" s="246"/>
      <c r="G36" s="1124" t="s">
        <v>499</v>
      </c>
      <c r="H36" s="1125"/>
      <c r="I36" s="1125"/>
      <c r="J36" s="1126"/>
      <c r="K36" s="296">
        <v>201986</v>
      </c>
      <c r="L36" s="296">
        <v>5053</v>
      </c>
      <c r="M36" s="297">
        <v>2944</v>
      </c>
      <c r="N36" s="298">
        <v>71.599999999999994</v>
      </c>
    </row>
    <row r="37" spans="1:16" ht="13.5" customHeight="1" x14ac:dyDescent="0.15">
      <c r="A37" s="250"/>
      <c r="B37" s="246"/>
      <c r="C37" s="246"/>
      <c r="D37" s="246"/>
      <c r="E37" s="246"/>
      <c r="F37" s="246"/>
      <c r="G37" s="1124" t="s">
        <v>500</v>
      </c>
      <c r="H37" s="1125"/>
      <c r="I37" s="1125"/>
      <c r="J37" s="1126"/>
      <c r="K37" s="296">
        <v>3796</v>
      </c>
      <c r="L37" s="296">
        <v>95</v>
      </c>
      <c r="M37" s="297">
        <v>1200</v>
      </c>
      <c r="N37" s="298">
        <v>-92.1</v>
      </c>
    </row>
    <row r="38" spans="1:16" ht="27" customHeight="1" x14ac:dyDescent="0.15">
      <c r="A38" s="250"/>
      <c r="B38" s="246"/>
      <c r="C38" s="246"/>
      <c r="D38" s="246"/>
      <c r="E38" s="246"/>
      <c r="F38" s="246"/>
      <c r="G38" s="1127" t="s">
        <v>501</v>
      </c>
      <c r="H38" s="1128"/>
      <c r="I38" s="1128"/>
      <c r="J38" s="1129"/>
      <c r="K38" s="299" t="s">
        <v>481</v>
      </c>
      <c r="L38" s="299" t="s">
        <v>481</v>
      </c>
      <c r="M38" s="300">
        <v>5</v>
      </c>
      <c r="N38" s="301" t="s">
        <v>481</v>
      </c>
      <c r="O38" s="295"/>
    </row>
    <row r="39" spans="1:16" x14ac:dyDescent="0.15">
      <c r="A39" s="250"/>
      <c r="B39" s="246"/>
      <c r="C39" s="246"/>
      <c r="D39" s="246"/>
      <c r="E39" s="246"/>
      <c r="F39" s="246"/>
      <c r="G39" s="1127" t="s">
        <v>502</v>
      </c>
      <c r="H39" s="1128"/>
      <c r="I39" s="1128"/>
      <c r="J39" s="1129"/>
      <c r="K39" s="302">
        <v>-114396</v>
      </c>
      <c r="L39" s="302">
        <v>-2862</v>
      </c>
      <c r="M39" s="303">
        <v>-3946</v>
      </c>
      <c r="N39" s="304">
        <v>-27.5</v>
      </c>
      <c r="O39" s="295"/>
    </row>
    <row r="40" spans="1:16" ht="27" customHeight="1" x14ac:dyDescent="0.15">
      <c r="A40" s="250"/>
      <c r="B40" s="246"/>
      <c r="C40" s="246"/>
      <c r="D40" s="246"/>
      <c r="E40" s="246"/>
      <c r="F40" s="246"/>
      <c r="G40" s="1124" t="s">
        <v>503</v>
      </c>
      <c r="H40" s="1125"/>
      <c r="I40" s="1125"/>
      <c r="J40" s="1126"/>
      <c r="K40" s="302">
        <v>-4744593</v>
      </c>
      <c r="L40" s="302">
        <v>-118695</v>
      </c>
      <c r="M40" s="303">
        <v>-59158</v>
      </c>
      <c r="N40" s="304">
        <v>100.6</v>
      </c>
      <c r="O40" s="295"/>
    </row>
    <row r="41" spans="1:16" x14ac:dyDescent="0.15">
      <c r="A41" s="250"/>
      <c r="B41" s="246"/>
      <c r="C41" s="246"/>
      <c r="D41" s="246"/>
      <c r="E41" s="246"/>
      <c r="F41" s="246"/>
      <c r="G41" s="1130" t="s">
        <v>281</v>
      </c>
      <c r="H41" s="1131"/>
      <c r="I41" s="1131"/>
      <c r="J41" s="1132"/>
      <c r="K41" s="296">
        <v>1465364</v>
      </c>
      <c r="L41" s="302">
        <v>36659</v>
      </c>
      <c r="M41" s="303">
        <v>26787</v>
      </c>
      <c r="N41" s="304">
        <v>36.9</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17" t="s">
        <v>472</v>
      </c>
      <c r="J49" s="1119" t="s">
        <v>507</v>
      </c>
      <c r="K49" s="1120"/>
      <c r="L49" s="1120"/>
      <c r="M49" s="1120"/>
      <c r="N49" s="1121"/>
    </row>
    <row r="50" spans="1:14" x14ac:dyDescent="0.15">
      <c r="A50" s="250"/>
      <c r="B50" s="246"/>
      <c r="C50" s="246"/>
      <c r="D50" s="246"/>
      <c r="E50" s="246"/>
      <c r="F50" s="246"/>
      <c r="G50" s="314"/>
      <c r="H50" s="315"/>
      <c r="I50" s="1118"/>
      <c r="J50" s="316" t="s">
        <v>508</v>
      </c>
      <c r="K50" s="317" t="s">
        <v>509</v>
      </c>
      <c r="L50" s="318" t="s">
        <v>510</v>
      </c>
      <c r="M50" s="319" t="s">
        <v>511</v>
      </c>
      <c r="N50" s="320" t="s">
        <v>512</v>
      </c>
    </row>
    <row r="51" spans="1:14" x14ac:dyDescent="0.15">
      <c r="A51" s="250"/>
      <c r="B51" s="246"/>
      <c r="C51" s="246"/>
      <c r="D51" s="246"/>
      <c r="E51" s="246"/>
      <c r="F51" s="246"/>
      <c r="G51" s="312" t="s">
        <v>513</v>
      </c>
      <c r="H51" s="313"/>
      <c r="I51" s="321">
        <v>2747997</v>
      </c>
      <c r="J51" s="322">
        <v>65588</v>
      </c>
      <c r="K51" s="323">
        <v>-12.2</v>
      </c>
      <c r="L51" s="324">
        <v>70489</v>
      </c>
      <c r="M51" s="325">
        <v>5.0999999999999996</v>
      </c>
      <c r="N51" s="326">
        <v>-17.3</v>
      </c>
    </row>
    <row r="52" spans="1:14" x14ac:dyDescent="0.15">
      <c r="A52" s="250"/>
      <c r="B52" s="246"/>
      <c r="C52" s="246"/>
      <c r="D52" s="246"/>
      <c r="E52" s="246"/>
      <c r="F52" s="246"/>
      <c r="G52" s="327"/>
      <c r="H52" s="328" t="s">
        <v>514</v>
      </c>
      <c r="I52" s="329">
        <v>1396682</v>
      </c>
      <c r="J52" s="330">
        <v>33335</v>
      </c>
      <c r="K52" s="331">
        <v>-28.5</v>
      </c>
      <c r="L52" s="332">
        <v>37817</v>
      </c>
      <c r="M52" s="333">
        <v>1.8</v>
      </c>
      <c r="N52" s="334">
        <v>-30.3</v>
      </c>
    </row>
    <row r="53" spans="1:14" x14ac:dyDescent="0.15">
      <c r="A53" s="250"/>
      <c r="B53" s="246"/>
      <c r="C53" s="246"/>
      <c r="D53" s="246"/>
      <c r="E53" s="246"/>
      <c r="F53" s="246"/>
      <c r="G53" s="312" t="s">
        <v>515</v>
      </c>
      <c r="H53" s="313"/>
      <c r="I53" s="321">
        <v>3389804</v>
      </c>
      <c r="J53" s="322">
        <v>81552</v>
      </c>
      <c r="K53" s="323">
        <v>24.3</v>
      </c>
      <c r="L53" s="324">
        <v>84389</v>
      </c>
      <c r="M53" s="325">
        <v>19.7</v>
      </c>
      <c r="N53" s="326">
        <v>4.5999999999999996</v>
      </c>
    </row>
    <row r="54" spans="1:14" x14ac:dyDescent="0.15">
      <c r="A54" s="250"/>
      <c r="B54" s="246"/>
      <c r="C54" s="246"/>
      <c r="D54" s="246"/>
      <c r="E54" s="246"/>
      <c r="F54" s="246"/>
      <c r="G54" s="327"/>
      <c r="H54" s="328" t="s">
        <v>514</v>
      </c>
      <c r="I54" s="329">
        <v>2002930</v>
      </c>
      <c r="J54" s="330">
        <v>48187</v>
      </c>
      <c r="K54" s="331">
        <v>44.6</v>
      </c>
      <c r="L54" s="332">
        <v>44339</v>
      </c>
      <c r="M54" s="333">
        <v>17.2</v>
      </c>
      <c r="N54" s="334">
        <v>27.4</v>
      </c>
    </row>
    <row r="55" spans="1:14" x14ac:dyDescent="0.15">
      <c r="A55" s="250"/>
      <c r="B55" s="246"/>
      <c r="C55" s="246"/>
      <c r="D55" s="246"/>
      <c r="E55" s="246"/>
      <c r="F55" s="246"/>
      <c r="G55" s="312" t="s">
        <v>516</v>
      </c>
      <c r="H55" s="313"/>
      <c r="I55" s="321">
        <v>4729917</v>
      </c>
      <c r="J55" s="322">
        <v>115471</v>
      </c>
      <c r="K55" s="323">
        <v>41.6</v>
      </c>
      <c r="L55" s="324">
        <v>83623</v>
      </c>
      <c r="M55" s="325">
        <v>-0.9</v>
      </c>
      <c r="N55" s="326">
        <v>42.5</v>
      </c>
    </row>
    <row r="56" spans="1:14" x14ac:dyDescent="0.15">
      <c r="A56" s="250"/>
      <c r="B56" s="246"/>
      <c r="C56" s="246"/>
      <c r="D56" s="246"/>
      <c r="E56" s="246"/>
      <c r="F56" s="246"/>
      <c r="G56" s="327"/>
      <c r="H56" s="328" t="s">
        <v>514</v>
      </c>
      <c r="I56" s="329">
        <v>1835137</v>
      </c>
      <c r="J56" s="330">
        <v>44801</v>
      </c>
      <c r="K56" s="331">
        <v>-7</v>
      </c>
      <c r="L56" s="332">
        <v>48787</v>
      </c>
      <c r="M56" s="333">
        <v>10</v>
      </c>
      <c r="N56" s="334">
        <v>-17</v>
      </c>
    </row>
    <row r="57" spans="1:14" x14ac:dyDescent="0.15">
      <c r="A57" s="250"/>
      <c r="B57" s="246"/>
      <c r="C57" s="246"/>
      <c r="D57" s="246"/>
      <c r="E57" s="246"/>
      <c r="F57" s="246"/>
      <c r="G57" s="312" t="s">
        <v>517</v>
      </c>
      <c r="H57" s="313"/>
      <c r="I57" s="321">
        <v>5304426</v>
      </c>
      <c r="J57" s="322">
        <v>131009</v>
      </c>
      <c r="K57" s="323">
        <v>13.5</v>
      </c>
      <c r="L57" s="324">
        <v>87974</v>
      </c>
      <c r="M57" s="325">
        <v>5.2</v>
      </c>
      <c r="N57" s="326">
        <v>8.3000000000000007</v>
      </c>
    </row>
    <row r="58" spans="1:14" x14ac:dyDescent="0.15">
      <c r="A58" s="250"/>
      <c r="B58" s="246"/>
      <c r="C58" s="246"/>
      <c r="D58" s="246"/>
      <c r="E58" s="246"/>
      <c r="F58" s="246"/>
      <c r="G58" s="327"/>
      <c r="H58" s="328" t="s">
        <v>514</v>
      </c>
      <c r="I58" s="329">
        <v>1604771</v>
      </c>
      <c r="J58" s="330">
        <v>39635</v>
      </c>
      <c r="K58" s="331">
        <v>-11.5</v>
      </c>
      <c r="L58" s="332">
        <v>48183</v>
      </c>
      <c r="M58" s="333">
        <v>-1.2</v>
      </c>
      <c r="N58" s="334">
        <v>-10.3</v>
      </c>
    </row>
    <row r="59" spans="1:14" x14ac:dyDescent="0.15">
      <c r="A59" s="250"/>
      <c r="B59" s="246"/>
      <c r="C59" s="246"/>
      <c r="D59" s="246"/>
      <c r="E59" s="246"/>
      <c r="F59" s="246"/>
      <c r="G59" s="312" t="s">
        <v>518</v>
      </c>
      <c r="H59" s="313"/>
      <c r="I59" s="321">
        <v>2988738</v>
      </c>
      <c r="J59" s="322">
        <v>74769</v>
      </c>
      <c r="K59" s="323">
        <v>-42.9</v>
      </c>
      <c r="L59" s="324">
        <v>83280</v>
      </c>
      <c r="M59" s="325">
        <v>-5.3</v>
      </c>
      <c r="N59" s="326">
        <v>-37.6</v>
      </c>
    </row>
    <row r="60" spans="1:14" x14ac:dyDescent="0.15">
      <c r="A60" s="250"/>
      <c r="B60" s="246"/>
      <c r="C60" s="246"/>
      <c r="D60" s="246"/>
      <c r="E60" s="246"/>
      <c r="F60" s="246"/>
      <c r="G60" s="327"/>
      <c r="H60" s="328" t="s">
        <v>514</v>
      </c>
      <c r="I60" s="335">
        <v>1824561</v>
      </c>
      <c r="J60" s="330">
        <v>45645</v>
      </c>
      <c r="K60" s="331">
        <v>15.2</v>
      </c>
      <c r="L60" s="332">
        <v>43123</v>
      </c>
      <c r="M60" s="333">
        <v>-10.5</v>
      </c>
      <c r="N60" s="334">
        <v>25.7</v>
      </c>
    </row>
    <row r="61" spans="1:14" x14ac:dyDescent="0.15">
      <c r="A61" s="250"/>
      <c r="B61" s="246"/>
      <c r="C61" s="246"/>
      <c r="D61" s="246"/>
      <c r="E61" s="246"/>
      <c r="F61" s="246"/>
      <c r="G61" s="312" t="s">
        <v>519</v>
      </c>
      <c r="H61" s="336"/>
      <c r="I61" s="337">
        <v>3832176</v>
      </c>
      <c r="J61" s="338">
        <v>93678</v>
      </c>
      <c r="K61" s="339">
        <v>4.9000000000000004</v>
      </c>
      <c r="L61" s="340">
        <v>81951</v>
      </c>
      <c r="M61" s="341">
        <v>4.8</v>
      </c>
      <c r="N61" s="326">
        <v>0.1</v>
      </c>
    </row>
    <row r="62" spans="1:14" x14ac:dyDescent="0.15">
      <c r="A62" s="250"/>
      <c r="B62" s="246"/>
      <c r="C62" s="246"/>
      <c r="D62" s="246"/>
      <c r="E62" s="246"/>
      <c r="F62" s="246"/>
      <c r="G62" s="327"/>
      <c r="H62" s="328" t="s">
        <v>514</v>
      </c>
      <c r="I62" s="329">
        <v>1732816</v>
      </c>
      <c r="J62" s="330">
        <v>42321</v>
      </c>
      <c r="K62" s="331">
        <v>2.6</v>
      </c>
      <c r="L62" s="332">
        <v>44450</v>
      </c>
      <c r="M62" s="333">
        <v>3.5</v>
      </c>
      <c r="N62" s="334">
        <v>-0.9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5" zoomScaleNormal="6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42" t="s">
        <v>3</v>
      </c>
      <c r="D47" s="1142"/>
      <c r="E47" s="1143"/>
      <c r="F47" s="11">
        <v>6.72</v>
      </c>
      <c r="G47" s="12">
        <v>7.24</v>
      </c>
      <c r="H47" s="12">
        <v>7.33</v>
      </c>
      <c r="I47" s="12">
        <v>7.51</v>
      </c>
      <c r="J47" s="13">
        <v>7.79</v>
      </c>
    </row>
    <row r="48" spans="2:10" ht="57.75" customHeight="1" x14ac:dyDescent="0.15">
      <c r="B48" s="14"/>
      <c r="C48" s="1144" t="s">
        <v>4</v>
      </c>
      <c r="D48" s="1144"/>
      <c r="E48" s="1145"/>
      <c r="F48" s="15">
        <v>1.32</v>
      </c>
      <c r="G48" s="16">
        <v>1.42</v>
      </c>
      <c r="H48" s="16">
        <v>1.36</v>
      </c>
      <c r="I48" s="16">
        <v>1.82</v>
      </c>
      <c r="J48" s="17">
        <v>2.06</v>
      </c>
    </row>
    <row r="49" spans="2:10" ht="57.75" customHeight="1" thickBot="1" x14ac:dyDescent="0.2">
      <c r="B49" s="18"/>
      <c r="C49" s="1146" t="s">
        <v>5</v>
      </c>
      <c r="D49" s="1146"/>
      <c r="E49" s="1147"/>
      <c r="F49" s="19">
        <v>8.5299999999999994</v>
      </c>
      <c r="G49" s="20">
        <v>6.46</v>
      </c>
      <c r="H49" s="20">
        <v>5.58</v>
      </c>
      <c r="I49" s="20">
        <v>5.82</v>
      </c>
      <c r="J49" s="21">
        <v>1.68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2018-03-06T00:21:40Z</cp:lastPrinted>
  <dcterms:created xsi:type="dcterms:W3CDTF">2018-01-24T05:52:14Z</dcterms:created>
  <dcterms:modified xsi:type="dcterms:W3CDTF">2018-10-26T00:13:27Z</dcterms:modified>
  <cp:category/>
</cp:coreProperties>
</file>