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040_財政部\00_財政課\財政状況公表\H30\H28決算最終版\"/>
    </mc:Choice>
  </mc:AlternateContent>
  <bookViews>
    <workbookView xWindow="240" yWindow="60" windowWidth="14940" windowHeight="7875" tabRatio="810" firstSheet="11"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40" i="9" l="1"/>
  <c r="BG39" i="9"/>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AM40" i="9"/>
  <c r="U40" i="9"/>
  <c r="C40" i="9"/>
  <c r="CO39" i="9"/>
  <c r="BW39" i="9"/>
  <c r="AM39" i="9"/>
  <c r="U39" i="9"/>
  <c r="C39" i="9"/>
  <c r="CO38" i="9"/>
  <c r="BW38" i="9"/>
  <c r="AM38" i="9"/>
  <c r="U38" i="9"/>
  <c r="CO37" i="9"/>
  <c r="BW37" i="9"/>
  <c r="AM37" i="9"/>
  <c r="CO36" i="9"/>
  <c r="BW36" i="9"/>
  <c r="AM36" i="9"/>
  <c r="CO35" i="9"/>
  <c r="BW35" i="9"/>
  <c r="CO34" i="9"/>
  <c r="BW34" i="9"/>
  <c r="C34" i="9"/>
  <c r="C35" i="9" s="1"/>
  <c r="C36" i="9" l="1"/>
  <c r="C37" i="9" s="1"/>
  <c r="C38"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 r="BE39" i="9" s="1"/>
  <c r="BE40" i="9" s="1"/>
</calcChain>
</file>

<file path=xl/sharedStrings.xml><?xml version="1.0" encoding="utf-8"?>
<sst xmlns="http://schemas.openxmlformats.org/spreadsheetml/2006/main" count="1073" uniqueCount="576">
  <si>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</si>
  <si>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</si>
  <si>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</si>
  <si>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</si>
  <si>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</si>
  <si>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</si>
  <si>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</si>
  <si>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</si>
  <si>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</si>
  <si>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</si>
  <si>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</si>
  <si>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</si>
  <si>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</si>
  <si>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</si>
  <si>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</si>
  <si>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</si>
  <si>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</si>
  <si>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</si>
  <si>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</si>
  <si>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</si>
  <si>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</si>
  <si>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</si>
  <si>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</si>
  <si>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</si>
  <si>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</si>
  <si>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</si>
  <si>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</si>
  <si>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</si>
  <si>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</si>
  <si>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</si>
  <si>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</si>
  <si>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</si>
  <si>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</si>
  <si>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</si>
  <si>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</si>
  <si>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</si>
  <si>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</si>
  <si>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</si>
  <si>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</si>
  <si>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</si>
  <si>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</si>
  <si>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</si>
  <si>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</si>
  <si>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</si>
  <si>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</si>
  <si>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</si>
  <si>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</si>
  <si>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</si>
  <si>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</si>
  <si>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</si>
  <si>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</si>
  <si>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</si>
  <si>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</si>
  <si>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</si>
  <si>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</si>
  <si>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</si>
  <si>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</si>
  <si>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</si>
  <si>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</si>
  <si>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</si>
  <si>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</si>
  <si>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</si>
  <si>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</si>
  <si>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</si>
  <si>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</si>
  <si>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</si>
  <si>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</si>
  <si>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</si>
  <si>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</si>
  <si>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</si>
  <si>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</si>
  <si>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</si>
  <si>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</si>
  <si>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</si>
  <si>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</si>
  <si>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</si>
  <si>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</si>
  <si>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</si>
  <si>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</si>
  <si>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</si>
  <si>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</si>
  <si>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</si>
  <si>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</si>
  <si>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</si>
  <si>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</si>
  <si>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</si>
  <si>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</si>
  <si>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</si>
  <si>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</si>
  <si>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</si>
  <si>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</si>
  <si>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</si>
  <si>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</si>
  <si>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</si>
  <si>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</si>
  <si>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</si>
  <si>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</si>
  <si>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</si>
  <si>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</si>
  <si>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</si>
  <si>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</si>
  <si>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</si>
  <si>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</si>
  <si>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</si>
  <si>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</si>
  <si>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</si>
  <si>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</si>
  <si>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</si>
  <si>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</si>
  <si>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</si>
  <si>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</si>
  <si>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</si>
  <si>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</si>
  <si>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</si>
  <si>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</si>
  <si>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</si>
  <si>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</si>
  <si>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</si>
  <si>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</si>
  <si>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</si>
  <si>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</si>
  <si>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</si>
  <si>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</si>
  <si>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</si>
  <si>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</si>
  <si>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</si>
  <si>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</si>
  <si>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</si>
  <si>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</si>
  <si>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</si>
  <si>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</si>
  <si>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</si>
  <si>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</si>
  <si>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</si>
  <si>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</si>
  <si>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</si>
  <si>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</si>
  <si>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</si>
  <si>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</si>
  <si>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</si>
  <si>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</si>
  <si>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</si>
  <si>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</si>
  <si>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</si>
  <si>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</si>
  <si>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</si>
  <si>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</si>
  <si>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</si>
  <si>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</si>
  <si>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</si>
  <si>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</si>
  <si>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</si>
  <si>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</si>
  <si>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</si>
  <si>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</si>
  <si>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</si>
  <si>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</si>
  <si>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</si>
  <si>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</si>
  <si>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</si>
  <si>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</si>
  <si>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</si>
  <si>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</si>
  <si>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</si>
  <si>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</si>
  <si>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</si>
  <si>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</si>
  <si>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</si>
  <si>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</si>
  <si>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</si>
  <si>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</si>
  <si>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</si>
  <si>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</si>
  <si>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</si>
  <si>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</si>
  <si>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</si>
  <si>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</si>
  <si>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</si>
  <si>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</si>
  <si>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</si>
  <si>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</si>
  <si>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</si>
  <si>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</si>
  <si>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</si>
  <si>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</si>
  <si>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</si>
  <si>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</si>
  <si>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</si>
  <si>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</si>
  <si>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</si>
  <si>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</si>
  <si>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</si>
  <si>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</si>
  <si>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</si>
  <si>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</si>
  <si>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</si>
  <si>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</si>
  <si>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島根県出雲市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</si>
  <si>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</si>
  <si>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</si>
  <si>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</si>
  <si>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</si>
  <si>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</si>
  <si>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</si>
  <si>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</si>
  <si>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</si>
  <si>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</si>
  <si>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</si>
  <si>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</si>
  <si>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</si>
  <si>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</si>
  <si>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</si>
  <si>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</si>
  <si>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</si>
  <si>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</si>
  <si>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</si>
  <si>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</si>
  <si>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</si>
  <si>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</si>
  <si>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</si>
  <si>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</si>
  <si>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</si>
  <si>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</si>
  <si>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</si>
  <si>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</si>
  <si>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</si>
  <si>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</si>
  <si>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</si>
  <si>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</si>
  <si>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</si>
  <si>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</si>
  <si>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</si>
  <si>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</si>
  <si>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</si>
  <si>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</si>
  <si>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</si>
  <si>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</si>
  <si>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</si>
  <si>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</si>
  <si>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</si>
  <si>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</si>
  <si>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</si>
  <si>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</si>
  <si>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</si>
  <si>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</si>
  <si>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</si>
  <si>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</si>
  <si>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</si>
  <si>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</si>
  <si>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</si>
  <si>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</si>
  <si>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</si>
  <si>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</si>
  <si>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</si>
  <si>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</si>
  <si>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</si>
  <si>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</si>
  <si>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</si>
  <si>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</si>
  <si>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</si>
  <si>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</si>
  <si>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</si>
  <si>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</si>
  <si>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</si>
  <si>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</si>
  <si>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</si>
  <si>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</si>
  <si>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</si>
  <si>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</si>
  <si>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</si>
  <si>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</si>
  <si>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</si>
  <si>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</si>
  <si>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</si>
  <si>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</si>
  <si>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</si>
  <si>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</si>
  <si>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</si>
  <si>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</si>
  <si>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</si>
  <si>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</si>
  <si>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</si>
  <si>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</si>
  <si>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</si>
  <si>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</si>
  <si>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</si>
  <si>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</si>
  <si>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</si>
  <si>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</si>
  <si>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</si>
  <si>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</si>
  <si>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</si>
  <si>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</si>
  <si>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</si>
  <si>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</si>
  <si>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</si>
  <si>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</si>
  <si>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</si>
  <si>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</si>
  <si>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</si>
  <si>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</si>
  <si>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</si>
  <si>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</si>
  <si>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</si>
  <si>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</si>
  <si>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</si>
  <si>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</si>
  <si>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</si>
  <si>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</si>
  <si>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</si>
  <si>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</si>
  <si>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</si>
  <si>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</si>
  <si>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</si>
  <si>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</si>
  <si>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</si>
  <si>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</si>
  <si>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</si>
  <si>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</si>
  <si>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</si>
  <si>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</si>
  <si>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</si>
  <si>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</si>
  <si>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</si>
  <si>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</si>
  <si>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</si>
  <si>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</si>
  <si>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</si>
  <si>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</si>
  <si>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</si>
  <si>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</si>
  <si>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</si>
  <si>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</si>
  <si>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</si>
  <si>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</si>
  <si>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</si>
  <si>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</si>
  <si>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</si>
  <si>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</si>
  <si>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</si>
  <si>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</si>
  <si>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</si>
  <si>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</si>
  <si>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</si>
  <si>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</si>
  <si>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</si>
  <si>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島根県出雲市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</si>
  <si>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</si>
  <si>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</si>
  <si>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</si>
  <si>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</si>
  <si>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</si>
  <si>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</si>
  <si>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</si>
  <si>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</si>
  <si>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</si>
  <si>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</si>
  <si>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</si>
  <si>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</si>
  <si>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</si>
  <si>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</si>
  <si>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</si>
  <si>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</si>
  <si>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</si>
  <si>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</si>
  <si>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</si>
  <si>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</si>
  <si>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</si>
  <si>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ご縁ネット事業</t>
    <phoneticPr fontId="5"/>
  </si>
  <si>
    <t>住宅新築資金等貸付事業</t>
    <phoneticPr fontId="5"/>
  </si>
  <si>
    <t>高野令一育英奨学事業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</si>
  <si>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</si>
  <si>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</si>
  <si>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</si>
  <si>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</si>
  <si>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</si>
  <si>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</si>
  <si>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</si>
  <si>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</si>
  <si>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</si>
  <si>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</si>
  <si>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</si>
  <si>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</si>
  <si>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</si>
  <si>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</si>
  <si>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</si>
  <si>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介護保険事業</t>
    <phoneticPr fontId="5"/>
  </si>
  <si>
    <t>後期高齢者医療事業</t>
    <phoneticPr fontId="5"/>
  </si>
  <si>
    <t>水道事業</t>
    <phoneticPr fontId="5"/>
  </si>
  <si>
    <t>法適用企業</t>
    <phoneticPr fontId="5"/>
  </si>
  <si>
    <t>病院事業</t>
    <phoneticPr fontId="5"/>
  </si>
  <si>
    <t>簡易水道事業</t>
    <phoneticPr fontId="5"/>
  </si>
  <si>
    <t>法非適用企業</t>
    <phoneticPr fontId="5"/>
  </si>
  <si>
    <t>下水道事業</t>
    <phoneticPr fontId="5"/>
  </si>
  <si>
    <t>農業・漁業集落排水事業</t>
    <phoneticPr fontId="5"/>
  </si>
  <si>
    <t>浄化槽設置事業</t>
    <phoneticPr fontId="5"/>
  </si>
  <si>
    <t>風力発電事業</t>
    <phoneticPr fontId="5"/>
  </si>
  <si>
    <t>廃棄物発電事業</t>
    <phoneticPr fontId="5"/>
  </si>
  <si>
    <t>企業用地造成事業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</si>
  <si>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</si>
  <si>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</si>
  <si>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</si>
  <si>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</si>
  <si>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</si>
  <si>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</si>
  <si>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</si>
  <si>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</si>
  <si>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</si>
  <si>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</si>
  <si>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</si>
  <si>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</si>
  <si>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</si>
  <si>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</si>
  <si>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</si>
  <si>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</si>
  <si>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</si>
  <si>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</si>
  <si>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</si>
  <si>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</si>
  <si>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</si>
  <si>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</si>
  <si>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</si>
  <si>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</si>
  <si>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</si>
  <si>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</si>
  <si>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</si>
  <si>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</si>
  <si>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</si>
  <si>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</si>
  <si>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</si>
  <si>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</si>
  <si>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</si>
  <si>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</si>
  <si>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</si>
  <si>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</si>
  <si>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</si>
  <si>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</si>
  <si>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</si>
  <si>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</si>
  <si>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</si>
  <si>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</si>
  <si>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</si>
  <si>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</si>
  <si>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</si>
  <si>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</si>
  <si>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</si>
  <si>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</si>
  <si>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</si>
  <si>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</si>
  <si>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</si>
  <si>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</si>
  <si>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</si>
  <si>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</si>
  <si>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</si>
  <si>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</si>
  <si>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</si>
  <si>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</si>
  <si>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</si>
  <si>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</si>
  <si>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</si>
  <si>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</si>
  <si>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</si>
  <si>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</si>
  <si>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</si>
  <si>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</si>
  <si>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</si>
  <si>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</si>
  <si>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</si>
  <si>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</si>
  <si>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</si>
  <si>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</si>
  <si>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</si>
  <si>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</si>
  <si>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</si>
  <si>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</si>
  <si>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</si>
  <si>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</si>
  <si>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</si>
  <si>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</si>
  <si>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</si>
  <si>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</si>
  <si>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</si>
  <si>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</si>
  <si>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</si>
  <si>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</si>
  <si>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</si>
  <si>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</si>
  <si>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</si>
  <si>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</si>
  <si>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</si>
  <si>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</si>
  <si>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</si>
  <si>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</si>
  <si>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</si>
  <si>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</si>
  <si>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</si>
  <si>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</si>
  <si>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</si>
  <si>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</si>
  <si>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</si>
  <si>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</si>
  <si>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</si>
  <si>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</si>
  <si>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</si>
  <si>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</si>
  <si>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</si>
  <si>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</si>
  <si>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</si>
  <si>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</si>
  <si>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</si>
  <si>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</si>
  <si>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</si>
  <si>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</si>
  <si>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</si>
  <si>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</si>
  <si>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</si>
  <si>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</si>
  <si>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</si>
  <si>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</si>
  <si>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</si>
  <si>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</si>
  <si>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</si>
  <si>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</si>
  <si>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</si>
  <si>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</si>
  <si>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</si>
  <si>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</si>
  <si>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</si>
  <si>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</si>
  <si>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</si>
  <si>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</si>
  <si>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</si>
  <si>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</si>
  <si>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</si>
  <si>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t>
  </si>
  <si>
    <t>一般会計</t>
  </si>
  <si>
    <t>病院事業</t>
  </si>
  <si>
    <t>国民健康保険事業</t>
  </si>
  <si>
    <t>介護保険事業</t>
  </si>
  <si>
    <t>後期高齢者医療事業</t>
  </si>
  <si>
    <t>ご縁ネット事業</t>
  </si>
  <si>
    <t>廃棄物発電事業</t>
  </si>
  <si>
    <t>その他会計（赤字）</t>
  </si>
  <si>
    <t>その他会計（黒字）</t>
  </si>
  <si>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</si>
  <si>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8">
      <t>カイ</t>
    </rPh>
    <rPh sb="18" eb="19">
      <t>ケイ</t>
    </rPh>
    <phoneticPr fontId="2"/>
  </si>
  <si>
    <t>島根県後期高齢者医療広域連合（特別会計）</t>
    <rPh sb="0" eb="3">
      <t>シマネケン</t>
    </rPh>
    <rPh sb="3" eb="5">
      <t>コウキ</t>
    </rPh>
    <rPh sb="5" eb="8">
      <t>コウレイシャ</t>
    </rPh>
    <rPh sb="8" eb="10">
      <t>イリョウ</t>
    </rPh>
    <rPh sb="10" eb="12">
      <t>コウイキ</t>
    </rPh>
    <rPh sb="12" eb="14">
      <t>レンゴウ</t>
    </rPh>
    <rPh sb="15" eb="17">
      <t>トクベツ</t>
    </rPh>
    <rPh sb="17" eb="18">
      <t>カイ</t>
    </rPh>
    <rPh sb="18" eb="19">
      <t>ケイ</t>
    </rPh>
    <phoneticPr fontId="2"/>
  </si>
  <si>
    <t>-</t>
    <phoneticPr fontId="2"/>
  </si>
  <si>
    <t>斐川宍道水道企業団（上水道会計）</t>
    <rPh sb="0" eb="2">
      <t>ヒカワ</t>
    </rPh>
    <rPh sb="2" eb="4">
      <t>シンジ</t>
    </rPh>
    <rPh sb="4" eb="6">
      <t>スイドウ</t>
    </rPh>
    <rPh sb="6" eb="8">
      <t>キギョウ</t>
    </rPh>
    <rPh sb="8" eb="9">
      <t>ダン</t>
    </rPh>
    <rPh sb="10" eb="13">
      <t>ジョウスイドウ</t>
    </rPh>
    <rPh sb="13" eb="14">
      <t>カイ</t>
    </rPh>
    <rPh sb="14" eb="15">
      <t>ケイ</t>
    </rPh>
    <phoneticPr fontId="2"/>
  </si>
  <si>
    <t>斐川宍道水道企業団（工業用水事業会計）</t>
    <rPh sb="0" eb="2">
      <t>ヒカワ</t>
    </rPh>
    <rPh sb="2" eb="4">
      <t>シンジ</t>
    </rPh>
    <rPh sb="4" eb="6">
      <t>スイドウ</t>
    </rPh>
    <rPh sb="6" eb="8">
      <t>キギョウ</t>
    </rPh>
    <rPh sb="8" eb="9">
      <t>ダン</t>
    </rPh>
    <rPh sb="10" eb="12">
      <t>コウギョウ</t>
    </rPh>
    <rPh sb="12" eb="14">
      <t>ヨウスイ</t>
    </rPh>
    <rPh sb="14" eb="16">
      <t>ジギョウ</t>
    </rPh>
    <rPh sb="16" eb="17">
      <t>カイ</t>
    </rPh>
    <rPh sb="17" eb="18">
      <t>ケイ</t>
    </rPh>
    <phoneticPr fontId="2"/>
  </si>
  <si>
    <t>出雲市芸術文化振興財団</t>
    <rPh sb="0" eb="3">
      <t>イズモシ</t>
    </rPh>
    <rPh sb="3" eb="5">
      <t>ゲイジュツ</t>
    </rPh>
    <rPh sb="5" eb="7">
      <t>ブンカ</t>
    </rPh>
    <rPh sb="7" eb="9">
      <t>シンコウ</t>
    </rPh>
    <rPh sb="9" eb="11">
      <t>ザイダン</t>
    </rPh>
    <phoneticPr fontId="2"/>
  </si>
  <si>
    <t>出雲ターミナル</t>
    <rPh sb="0" eb="2">
      <t>イズモ</t>
    </rPh>
    <phoneticPr fontId="2"/>
  </si>
  <si>
    <t>出雲市土地開発公社</t>
    <rPh sb="0" eb="3">
      <t>イズモシ</t>
    </rPh>
    <rPh sb="3" eb="5">
      <t>トチ</t>
    </rPh>
    <rPh sb="5" eb="7">
      <t>カイハツ</t>
    </rPh>
    <rPh sb="7" eb="9">
      <t>コウシャ</t>
    </rPh>
    <phoneticPr fontId="2"/>
  </si>
  <si>
    <t>フロンティアいずも</t>
    <phoneticPr fontId="2"/>
  </si>
  <si>
    <t>出雲市都市公社</t>
    <rPh sb="0" eb="3">
      <t>イズモシ</t>
    </rPh>
    <rPh sb="3" eb="5">
      <t>トシ</t>
    </rPh>
    <rPh sb="5" eb="7">
      <t>コウシャ</t>
    </rPh>
    <phoneticPr fontId="2"/>
  </si>
  <si>
    <t>すばる企画</t>
    <rPh sb="3" eb="5">
      <t>キカク</t>
    </rPh>
    <phoneticPr fontId="2"/>
  </si>
  <si>
    <t>エコプラント佐田</t>
    <rPh sb="6" eb="8">
      <t>サダ</t>
    </rPh>
    <phoneticPr fontId="2"/>
  </si>
  <si>
    <t>多伎振興</t>
    <rPh sb="0" eb="2">
      <t>タキ</t>
    </rPh>
    <rPh sb="2" eb="4">
      <t>シンコウ</t>
    </rPh>
    <phoneticPr fontId="2"/>
  </si>
  <si>
    <t>カリス湖陵</t>
    <rPh sb="3" eb="5">
      <t>コリョウ</t>
    </rPh>
    <phoneticPr fontId="2"/>
  </si>
  <si>
    <t>斐川町農業公社</t>
    <rPh sb="0" eb="3">
      <t>ヒカワチョウ</t>
    </rPh>
    <rPh sb="3" eb="5">
      <t>ノウギョウ</t>
    </rPh>
    <rPh sb="5" eb="7">
      <t>コウシャ</t>
    </rPh>
    <phoneticPr fontId="2"/>
  </si>
  <si>
    <t>グリーンサポート斐川</t>
    <rPh sb="8" eb="10">
      <t>ヒカワ</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</si>
  <si>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</si>
  <si>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</si>
  <si>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</si>
  <si>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</si>
  <si>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</si>
  <si>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</si>
  <si>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</si>
  <si>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</si>
  <si>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</si>
  <si>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</si>
  <si>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</si>
  <si>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</si>
  <si>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</si>
  <si>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合併前後に社会基盤整備を積極的に実施した結果、地方債残高が増加し、併せて同理由により公営企業への繰出しも増加したため、ふたつの比率とも類似団体と比較して高い水準にある。
いずれも改善傾向にあるものの依然として高い水準にあり、平成27年度の出雲市財政計画において策定した、平成37年度に実質公債費比率を15％未満、将来負担比率を150％未満とする方針
に則り、市債の繰上償還や新規発行債の抑制に継続的に取り組むことより公債費の適正化を図る。</t>
    <phoneticPr fontId="5"/>
  </si>
  <si>
    <t>　合併前後に集中的に投資を行った結果、発行した地方債発行額の現在高が将来負担比率の高止まりの要因となっている。一方で同じ要因から比較的新しい資産が多く、有形固定資産減価償却率は全国平均、類似団体平均を下回っている。今後、集中投資した資産の減価償却が進み、維持管理経費が増加すると見込まれることから、新規発行債の抑制等を通じて将来負担比率を適正な水準に戻しつつ、資産の保有量の抑制により有形固定資産減価償却率の適正化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</si>
</sst>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43532</c:v>
                </c:pt>
                <c:pt idx="4">
                  <c:v>52619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66770</c:v>
                </c:pt>
                <c:pt idx="1">
                  <c:v>47721</c:v>
                </c:pt>
                <c:pt idx="2">
                  <c:v>46293</c:v>
                </c:pt>
                <c:pt idx="3">
                  <c:v>52155</c:v>
                </c:pt>
                <c:pt idx="4">
                  <c:v>42942</c:v>
                </c:pt>
              </c:numCache>
            </c:numRef>
          </c:val>
          <c:smooth val="0"/>
        </c:ser>
        <c:dLbls>
          <c:showLegendKey val="0"/>
          <c:showVal val="0"/>
          <c:showCatName val="0"/>
          <c:showSerName val="0"/>
          <c:showPercent val="0"/>
          <c:showBubbleSize val="0"/>
        </c:dLbls>
        <c:marker val="1"/>
        <c:smooth val="0"/>
        <c:axId val="114767128"/>
        <c:axId val="223571512"/>
      </c:lineChart>
      <c:catAx>
        <c:axId val="114767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571512"/>
        <c:crosses val="autoZero"/>
        <c:auto val="1"/>
        <c:lblAlgn val="ctr"/>
        <c:lblOffset val="100"/>
        <c:tickLblSkip val="1"/>
        <c:tickMarkSkip val="1"/>
        <c:noMultiLvlLbl val="0"/>
      </c:catAx>
      <c:valAx>
        <c:axId val="2235715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67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3.34</c:v>
                </c:pt>
                <c:pt idx="1">
                  <c:v>2.2000000000000002</c:v>
                </c:pt>
                <c:pt idx="2">
                  <c:v>3.29</c:v>
                </c:pt>
                <c:pt idx="3">
                  <c:v>2.06</c:v>
                </c:pt>
                <c:pt idx="4">
                  <c:v>2.72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6.05</c:v>
                </c:pt>
                <c:pt idx="1">
                  <c:v>8.06</c:v>
                </c:pt>
                <c:pt idx="2">
                  <c:v>8.17</c:v>
                </c:pt>
                <c:pt idx="3">
                  <c:v>8.17</c:v>
                </c:pt>
                <c:pt idx="4">
                  <c:v>7.88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4705896"/>
        <c:axId val="226690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c:v>
                </c:pt>
                <c:pt idx="1">
                  <c:v>1.99</c:v>
                </c:pt>
                <c:pt idx="2">
                  <c:v>2.7</c:v>
                </c:pt>
                <c:pt idx="3">
                  <c:v>0.47</c:v>
                </c:pt>
                <c:pt idx="4">
                  <c:v>1.07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4705896"/>
        <c:axId val="226690544"/>
      </c:lineChart>
      <c:catAx>
        <c:axId val="22470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690544"/>
        <c:crosses val="autoZero"/>
        <c:auto val="1"/>
        <c:lblAlgn val="ctr"/>
        <c:lblOffset val="100"/>
        <c:tickLblSkip val="1"/>
        <c:tickMarkSkip val="1"/>
        <c:noMultiLvlLbl val="0"/>
      </c:catAx>
      <c:valAx>
        <c:axId val="22669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0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0.08</c:v>
                </c:pt>
                <c:pt idx="4">
                  <c:v>#N/A</c:v>
                </c:pt>
                <c:pt idx="5">
                  <c:v>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廃棄物発電事業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ご縁ネット事業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7.0000000000000007E-2</c:v>
                </c:pt>
                <c:pt idx="4">
                  <c:v>#N/A</c:v>
                </c:pt>
                <c:pt idx="5">
                  <c:v>0.08</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0.41</c:v>
                </c:pt>
                <c:pt idx="2">
                  <c:v>#N/A</c:v>
                </c:pt>
                <c:pt idx="3">
                  <c:v>0.02</c:v>
                </c:pt>
                <c:pt idx="4">
                  <c:v>#N/A</c:v>
                </c:pt>
                <c:pt idx="5">
                  <c:v>0.03</c:v>
                </c:pt>
                <c:pt idx="6">
                  <c:v>#N/A</c:v>
                </c:pt>
                <c:pt idx="7">
                  <c:v>0.45</c:v>
                </c:pt>
                <c:pt idx="8">
                  <c:v>#N/A</c:v>
                </c:pt>
                <c:pt idx="9">
                  <c:v>0.46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0.94</c:v>
                </c:pt>
                <c:pt idx="2">
                  <c:v>#N/A</c:v>
                </c:pt>
                <c:pt idx="3">
                  <c:v>0.93</c:v>
                </c:pt>
                <c:pt idx="4">
                  <c:v>#N/A</c:v>
                </c:pt>
                <c:pt idx="5">
                  <c:v>0.6</c:v>
                </c:pt>
                <c:pt idx="6">
                  <c:v>#N/A</c:v>
                </c:pt>
                <c:pt idx="7">
                  <c:v>0.78</c:v>
                </c:pt>
                <c:pt idx="8">
                  <c:v>#N/A</c:v>
                </c:pt>
                <c:pt idx="9">
                  <c:v>1.32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1.65</c:v>
                </c:pt>
                <c:pt idx="2">
                  <c:v>#N/A</c:v>
                </c:pt>
                <c:pt idx="3">
                  <c:v>1.57</c:v>
                </c:pt>
                <c:pt idx="4">
                  <c:v>#N/A</c:v>
                </c:pt>
                <c:pt idx="5">
                  <c:v>1.69</c:v>
                </c:pt>
                <c:pt idx="6">
                  <c:v>#N/A</c:v>
                </c:pt>
                <c:pt idx="7">
                  <c:v>1.6</c:v>
                </c:pt>
                <c:pt idx="8">
                  <c:v>#N/A</c:v>
                </c:pt>
                <c:pt idx="9">
                  <c:v>1.72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3.31</c:v>
                </c:pt>
                <c:pt idx="2">
                  <c:v>#N/A</c:v>
                </c:pt>
                <c:pt idx="3">
                  <c:v>2.17</c:v>
                </c:pt>
                <c:pt idx="4">
                  <c:v>#N/A</c:v>
                </c:pt>
                <c:pt idx="5">
                  <c:v>3.24</c:v>
                </c:pt>
                <c:pt idx="6">
                  <c:v>#N/A</c:v>
                </c:pt>
                <c:pt idx="7">
                  <c:v>2.04</c:v>
                </c:pt>
                <c:pt idx="8">
                  <c:v>#N/A</c:v>
                </c:pt>
                <c:pt idx="9">
                  <c:v>2.7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2.11</c:v>
                </c:pt>
                <c:pt idx="2">
                  <c:v>#N/A</c:v>
                </c:pt>
                <c:pt idx="3">
                  <c:v>3.32</c:v>
                </c:pt>
                <c:pt idx="4">
                  <c:v>#N/A</c:v>
                </c:pt>
                <c:pt idx="5">
                  <c:v>3.1</c:v>
                </c:pt>
                <c:pt idx="6">
                  <c:v>#N/A</c:v>
                </c:pt>
                <c:pt idx="7">
                  <c:v>4.2699999999999996</c:v>
                </c:pt>
                <c:pt idx="8">
                  <c:v>#N/A</c:v>
                </c:pt>
                <c:pt idx="9">
                  <c:v>4.62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5009576"/>
        <c:axId val="242368232"/>
      </c:barChart>
      <c:catAx>
        <c:axId val="245009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368232"/>
        <c:crosses val="autoZero"/>
        <c:auto val="1"/>
        <c:lblAlgn val="ctr"/>
        <c:lblOffset val="100"/>
        <c:tickLblSkip val="1"/>
        <c:tickMarkSkip val="1"/>
        <c:noMultiLvlLbl val="0"/>
      </c:catAx>
      <c:valAx>
        <c:axId val="242368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009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11421</c:v>
                </c:pt>
                <c:pt idx="5">
                  <c:v>11706</c:v>
                </c:pt>
                <c:pt idx="8">
                  <c:v>11962</c:v>
                </c:pt>
                <c:pt idx="11">
                  <c:v>11704</c:v>
                </c:pt>
                <c:pt idx="14">
                  <c:v>11417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619</c:v>
                </c:pt>
                <c:pt idx="3">
                  <c:v>533</c:v>
                </c:pt>
                <c:pt idx="6">
                  <c:v>517</c:v>
                </c:pt>
                <c:pt idx="9">
                  <c:v>471</c:v>
                </c:pt>
                <c:pt idx="12">
                  <c:v>354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c:v>
                </c:pt>
                <c:pt idx="3">
                  <c:v>22</c:v>
                </c:pt>
                <c:pt idx="6">
                  <c:v>24</c:v>
                </c:pt>
                <c:pt idx="9">
                  <c:v>22</c:v>
                </c:pt>
                <c:pt idx="12">
                  <c:v>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3506</c:v>
                </c:pt>
                <c:pt idx="3">
                  <c:v>3528</c:v>
                </c:pt>
                <c:pt idx="6">
                  <c:v>3574</c:v>
                </c:pt>
                <c:pt idx="9">
                  <c:v>3540</c:v>
                </c:pt>
                <c:pt idx="12">
                  <c:v>3606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14806</c:v>
                </c:pt>
                <c:pt idx="3">
                  <c:v>14761</c:v>
                </c:pt>
                <c:pt idx="6">
                  <c:v>14455</c:v>
                </c:pt>
                <c:pt idx="9">
                  <c:v>13742</c:v>
                </c:pt>
                <c:pt idx="12">
                  <c:v>13401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2768272"/>
        <c:axId val="23807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7531</c:v>
                </c:pt>
                <c:pt idx="2">
                  <c:v>#N/A</c:v>
                </c:pt>
                <c:pt idx="3">
                  <c:v>#N/A</c:v>
                </c:pt>
                <c:pt idx="4">
                  <c:v>7138</c:v>
                </c:pt>
                <c:pt idx="5">
                  <c:v>#N/A</c:v>
                </c:pt>
                <c:pt idx="6">
                  <c:v>#N/A</c:v>
                </c:pt>
                <c:pt idx="7">
                  <c:v>6608</c:v>
                </c:pt>
                <c:pt idx="8">
                  <c:v>#N/A</c:v>
                </c:pt>
                <c:pt idx="9">
                  <c:v>#N/A</c:v>
                </c:pt>
                <c:pt idx="10">
                  <c:v>6071</c:v>
                </c:pt>
                <c:pt idx="11">
                  <c:v>#N/A</c:v>
                </c:pt>
                <c:pt idx="12">
                  <c:v>#N/A</c:v>
                </c:pt>
                <c:pt idx="13">
                  <c:v>5966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2768272"/>
        <c:axId val="238079360"/>
      </c:lineChart>
      <c:catAx>
        <c:axId val="24276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079360"/>
        <c:crosses val="autoZero"/>
        <c:auto val="1"/>
        <c:lblAlgn val="ctr"/>
        <c:lblOffset val="100"/>
        <c:tickLblSkip val="1"/>
        <c:tickMarkSkip val="1"/>
        <c:noMultiLvlLbl val="0"/>
      </c:catAx>
      <c:valAx>
        <c:axId val="23807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76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125110</c:v>
                </c:pt>
                <c:pt idx="5">
                  <c:v>121742</c:v>
                </c:pt>
                <c:pt idx="8">
                  <c:v>117631</c:v>
                </c:pt>
                <c:pt idx="11">
                  <c:v>114013</c:v>
                </c:pt>
                <c:pt idx="14">
                  <c:v>109499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6476</c:v>
                </c:pt>
                <c:pt idx="5">
                  <c:v>5599</c:v>
                </c:pt>
                <c:pt idx="8">
                  <c:v>4839</c:v>
                </c:pt>
                <c:pt idx="11">
                  <c:v>4387</c:v>
                </c:pt>
                <c:pt idx="14">
                  <c:v>4023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5977</c:v>
                </c:pt>
                <c:pt idx="5">
                  <c:v>6712</c:v>
                </c:pt>
                <c:pt idx="8">
                  <c:v>7220</c:v>
                </c:pt>
                <c:pt idx="11">
                  <c:v>8387</c:v>
                </c:pt>
                <c:pt idx="14">
                  <c:v>8703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21</c:v>
                </c:pt>
                <c:pt idx="3">
                  <c:v>18</c:v>
                </c:pt>
                <c:pt idx="6">
                  <c:v>15</c:v>
                </c:pt>
                <c:pt idx="9">
                  <c:v>13</c:v>
                </c:pt>
                <c:pt idx="12">
                  <c:v>13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9911</c:v>
                </c:pt>
                <c:pt idx="3">
                  <c:v>9499</c:v>
                </c:pt>
                <c:pt idx="6">
                  <c:v>9424</c:v>
                </c:pt>
                <c:pt idx="9">
                  <c:v>8547</c:v>
                </c:pt>
                <c:pt idx="12">
                  <c:v>8436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136</c:v>
                </c:pt>
                <c:pt idx="3">
                  <c:v>297</c:v>
                </c:pt>
                <c:pt idx="6">
                  <c:v>340</c:v>
                </c:pt>
                <c:pt idx="9">
                  <c:v>352</c:v>
                </c:pt>
                <c:pt idx="12">
                  <c:v>370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72682</c:v>
                </c:pt>
                <c:pt idx="3">
                  <c:v>71241</c:v>
                </c:pt>
                <c:pt idx="6">
                  <c:v>69967</c:v>
                </c:pt>
                <c:pt idx="9">
                  <c:v>68271</c:v>
                </c:pt>
                <c:pt idx="12">
                  <c:v>66561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3067</c:v>
                </c:pt>
                <c:pt idx="3">
                  <c:v>2604</c:v>
                </c:pt>
                <c:pt idx="6">
                  <c:v>1721</c:v>
                </c:pt>
                <c:pt idx="9">
                  <c:v>1274</c:v>
                </c:pt>
                <c:pt idx="12">
                  <c:v>940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133107</c:v>
                </c:pt>
                <c:pt idx="3">
                  <c:v>126036</c:v>
                </c:pt>
                <c:pt idx="6">
                  <c:v>118879</c:v>
                </c:pt>
                <c:pt idx="9">
                  <c:v>112640</c:v>
                </c:pt>
                <c:pt idx="12">
                  <c:v>106168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6144272"/>
        <c:axId val="246144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81362</c:v>
                </c:pt>
                <c:pt idx="2">
                  <c:v>#N/A</c:v>
                </c:pt>
                <c:pt idx="3">
                  <c:v>#N/A</c:v>
                </c:pt>
                <c:pt idx="4">
                  <c:v>75642</c:v>
                </c:pt>
                <c:pt idx="5">
                  <c:v>#N/A</c:v>
                </c:pt>
                <c:pt idx="6">
                  <c:v>#N/A</c:v>
                </c:pt>
                <c:pt idx="7">
                  <c:v>70657</c:v>
                </c:pt>
                <c:pt idx="8">
                  <c:v>#N/A</c:v>
                </c:pt>
                <c:pt idx="9">
                  <c:v>#N/A</c:v>
                </c:pt>
                <c:pt idx="10">
                  <c:v>64310</c:v>
                </c:pt>
                <c:pt idx="11">
                  <c:v>#N/A</c:v>
                </c:pt>
                <c:pt idx="12">
                  <c:v>#N/A</c:v>
                </c:pt>
                <c:pt idx="13">
                  <c:v>60263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6144272"/>
        <c:axId val="246144664"/>
      </c:lineChart>
      <c:catAx>
        <c:axId val="24614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6144664"/>
        <c:crosses val="autoZero"/>
        <c:auto val="1"/>
        <c:lblAlgn val="ctr"/>
        <c:lblOffset val="100"/>
        <c:tickLblSkip val="1"/>
        <c:tickMarkSkip val="1"/>
        <c:noMultiLvlLbl val="0"/>
      </c:catAx>
      <c:valAx>
        <c:axId val="246144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14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{F939A5FB-B863-45AE-9EBC-C1F9BD305FC0}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{A9171B25-C23E-417F-8E59-ECE9FA5415A7}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{67CF1D79-4536-431F-A907-B852ACE2E427}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{0CF74B93-5AAD-488C-AC35-9FD638E0B510}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{1EADA0E1-3829-4029-B858-9C12745C0F42}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48.7</c:v>
                </c:pt>
              </c:numCache>
            </c:numRef>
          </c:xVal>
          <c:yVal>
            <c:numRef>
              <c:f>公会計指標分析・財政指標組合せ分析表!$K$51:$O$51</c:f>
              <c:numCache>
                <c:formatCode>#,##0.0;"▲ "#,##0.0</c:formatCode>
                <c:ptCount val="5"/>
                <c:pt idx="3">
                  <c:v>176.9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{CF7B2FB9-9BF2-4713-8DEE-0BE37D6DAA48}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{1A8960E9-3F83-429F-B930-5DC065187188}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{05820746-E5AA-40FD-A6BF-4A6939F8B592}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{3B73B04F-8DA7-4741-A8F1-2B2C0AA5E8AB}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{9E366164-BD51-422B-8F80-0E7FF6D51D36}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50.4</c:v>
                </c:pt>
              </c:numCache>
            </c:numRef>
          </c:xVal>
          <c:yVal>
            <c:numRef>
              <c:f>公会計指標分析・財政指標組合せ分析表!$K$55:$O$55</c:f>
              <c:numCache>
                <c:formatCode>#,##0.0;"▲ "#,##0.0</c:formatCode>
                <c:ptCount val="5"/>
                <c:pt idx="3">
                  <c:v>21.2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6145448"/>
        <c:axId val="246145840"/>
      </c:scatterChart>
      <c:valAx>
        <c:axId val="246145448"/>
        <c:scaling>
          <c:orientation val="minMax"/>
          <c:max val="50.6"/>
          <c:min val="48.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145840"/>
        <c:crosses val="autoZero"/>
        <c:crossBetween val="midCat"/>
      </c:valAx>
      <c:valAx>
        <c:axId val="246145840"/>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145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{095A8C68-D6A3-40F0-9E6A-F2338A500D09}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{A57EF869-A1D5-4361-A7A2-4819DBD725E9}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{91A8FF8C-F7F8-4328-8723-BB14ADBD28BA}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{D6DB6D1F-72AE-4C7D-B32C-B82C05B4434D}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{2854E228-85B7-4629-B4CC-343DB8D672E5}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c:v>
                </c:pt>
                <c:pt idx="1">
                  <c:v>20.3</c:v>
                </c:pt>
                <c:pt idx="2">
                  <c:v>19.5</c:v>
                </c:pt>
                <c:pt idx="3">
                  <c:v>18.2</c:v>
                </c:pt>
                <c:pt idx="4">
                  <c:v>17.2</c:v>
                </c:pt>
              </c:numCache>
            </c:numRef>
          </c:xVal>
          <c:yVal>
            <c:numRef>
              <c:f>公会計指標分析・財政指標組合せ分析表!$K$73:$O$73</c:f>
              <c:numCache>
                <c:formatCode>#,##0.0;"▲ "#,##0.0</c:formatCode>
                <c:ptCount val="5"/>
                <c:pt idx="0">
                  <c:v>224.2</c:v>
                </c:pt>
                <c:pt idx="1">
                  <c:v>206.6</c:v>
                </c:pt>
                <c:pt idx="2">
                  <c:v>196.9</c:v>
                </c:pt>
                <c:pt idx="3">
                  <c:v>176.9</c:v>
                </c:pt>
                <c:pt idx="4">
                  <c:v>167.2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{FB4F8530-7606-4872-8113-48EF60C0760B}</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8737069631002041E-2"/>
                  <c:y val="-6.874204449933954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{F62441F2-1E15-4D3E-85CE-4A417D41490B}</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6021772928178812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{3A44695B-F77B-434E-9F24-0D8AAF76497F}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{1BD1FFFC-C255-48B3-8610-FDC02F7AA298}</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2.0357472415811224E-2"/>
                  <c:y val="-5.6312078637229167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{B96CEA2A-6A17-43FD-A851-FC5879B3D167}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4.0999999999999996</c:v>
                </c:pt>
                <c:pt idx="4">
                  <c:v>6</c:v>
                </c:pt>
              </c:numCache>
            </c:numRef>
          </c:xVal>
          <c:yVal>
            <c:numRef>
              <c:f>公会計指標分析・財政指標組合せ分析表!$K$77:$O$77</c:f>
              <c:numCache>
                <c:formatCode>#,##0.0;"▲ "#,##0.0</c:formatCode>
                <c:ptCount val="5"/>
                <c:pt idx="0">
                  <c:v>42</c:v>
                </c:pt>
                <c:pt idx="1">
                  <c:v>32.6</c:v>
                </c:pt>
                <c:pt idx="2">
                  <c:v>30.5</c:v>
                </c:pt>
                <c:pt idx="3">
                  <c:v>21.2</c:v>
                </c:pt>
                <c:pt idx="4">
                  <c:v>24.1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6146624"/>
        <c:axId val="246147016"/>
      </c:scatterChart>
      <c:valAx>
        <c:axId val="246146624"/>
        <c:scaling>
          <c:orientation val="minMax"/>
          <c:max val="23"/>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6147016"/>
        <c:crosses val="autoZero"/>
        <c:crossBetween val="midCat"/>
      </c:valAx>
      <c:valAx>
        <c:axId val="246147016"/>
        <c:scaling>
          <c:orientation val="minMax"/>
          <c:max val="2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146624"/>
        <c:crosses val="autoZero"/>
        <c:crossBetween val="midCat"/>
        <c:majorUnit val="3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過去の国の経済対策への積極的な対応により、普通建設事業に伴う元利償還金が大きな割合を占めている。</a:t>
          </a:r>
        </a:p>
        <a:p>
          <a:r>
            <a:rPr kumimoji="1" lang="ja-JP" altLang="en-US" sz="1100">
              <a:latin typeface="ＭＳ ゴシック" pitchFamily="49" charset="-128"/>
              <a:ea typeface="ＭＳ ゴシック" pitchFamily="49" charset="-128"/>
            </a:rPr>
            <a:t>　特に合併直前に各市町及び一部事務組合で、ごみ処理施設（地方債発行額</a:t>
          </a:r>
          <a:r>
            <a:rPr kumimoji="1" lang="en-US" altLang="ja-JP" sz="1100">
              <a:latin typeface="ＭＳ ゴシック" pitchFamily="49" charset="-128"/>
              <a:ea typeface="ＭＳ ゴシック" pitchFamily="49" charset="-128"/>
            </a:rPr>
            <a:t>65</a:t>
          </a:r>
          <a:r>
            <a:rPr kumimoji="1" lang="ja-JP" altLang="en-US" sz="1100">
              <a:latin typeface="ＭＳ ゴシック" pitchFamily="49" charset="-128"/>
              <a:ea typeface="ＭＳ ゴシック" pitchFamily="49" charset="-128"/>
            </a:rPr>
            <a:t>億円）、し尿処理施設（</a:t>
          </a: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億円）等生活基盤整備のための大型普通建設事業を相次いで進めており、また、合併後には、道路・街路事業を積極的に実施し、新庁舎（地方債発行額</a:t>
          </a:r>
          <a:r>
            <a:rPr kumimoji="1" lang="en-US" altLang="ja-JP" sz="1100">
              <a:latin typeface="ＭＳ ゴシック" pitchFamily="49" charset="-128"/>
              <a:ea typeface="ＭＳ ゴシック" pitchFamily="49" charset="-128"/>
            </a:rPr>
            <a:t>76</a:t>
          </a:r>
          <a:r>
            <a:rPr kumimoji="1" lang="ja-JP" altLang="en-US" sz="1100">
              <a:latin typeface="ＭＳ ゴシック" pitchFamily="49" charset="-128"/>
              <a:ea typeface="ＭＳ ゴシック" pitchFamily="49" charset="-128"/>
            </a:rPr>
            <a:t>億円）建設等の大型プロジェクトにも取り組んできたことが、元利償還金を増加させている要因である。</a:t>
          </a:r>
        </a:p>
        <a:p>
          <a:r>
            <a:rPr kumimoji="1" lang="ja-JP" altLang="en-US" sz="1100">
              <a:latin typeface="ＭＳ ゴシック" pitchFamily="49" charset="-128"/>
              <a:ea typeface="ＭＳ ゴシック" pitchFamily="49" charset="-128"/>
            </a:rPr>
            <a:t>　元利償還金は、前年度比で約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億円の減となっており、今後も逓減する見込みであるが、実質公債費比率については依然として高水準で推移している。</a:t>
          </a:r>
        </a:p>
        <a:p>
          <a:r>
            <a:rPr kumimoji="1" lang="ja-JP" altLang="en-US" sz="1100">
              <a:latin typeface="ＭＳ ゴシック" pitchFamily="49" charset="-128"/>
              <a:ea typeface="ＭＳ ゴシック" pitchFamily="49" charset="-128"/>
            </a:rPr>
            <a:t>　引き続き、財政健全化に向け、事業の重要性・緊急性を考慮し歳出の抑制に努め、また、積極的な繰上償還を行い、公債費負担及び起債残高の減額を図る。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合併前後に発行した地方債発行額の現在高が将来負担比率の高止まりとなっている要因である。</a:t>
          </a:r>
        </a:p>
        <a:p>
          <a:r>
            <a:rPr kumimoji="1" lang="ja-JP" altLang="en-US" sz="1400">
              <a:latin typeface="ＭＳ ゴシック" pitchFamily="49" charset="-128"/>
              <a:ea typeface="ＭＳ ゴシック" pitchFamily="49" charset="-128"/>
            </a:rPr>
            <a:t>　地方債現在高については、約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億円の繰上償還と起債発行の抑制により、前年度比で約</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億円の減となったものの、実質公債費比率と同様、依然として高水準にあることから、引き続き計画的な繰上償還や新規発行債の抑制に努め、健全化判断比率の適正化を図る。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174,948
171,940
624.36
78,243,537
76,849,526
1,275,285
46,916,426
106,167,988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167.2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では、平成２７年度に策定した公共施設等総合管理計画において、公共施設等の延べ床面積を２割削減するという目標を掲げ、施設の統廃合・譲渡を進めている。有形固定資産減価償却率については、平成２７年度の値は全国平均値（</a:t>
          </a:r>
          <a:r>
            <a:rPr kumimoji="1" lang="en-US" altLang="ja-JP" sz="1100">
              <a:solidFill>
                <a:schemeClr val="dk1"/>
              </a:solidFill>
              <a:effectLst/>
              <a:latin typeface="+mn-lt"/>
              <a:ea typeface="+mn-ea"/>
              <a:cs typeface="+mn-cs"/>
            </a:rPr>
            <a:t>55.6</a:t>
          </a:r>
          <a:r>
            <a:rPr kumimoji="1" lang="ja-JP" altLang="ja-JP" sz="1100">
              <a:solidFill>
                <a:schemeClr val="dk1"/>
              </a:solidFill>
              <a:effectLst/>
              <a:latin typeface="+mn-lt"/>
              <a:ea typeface="+mn-ea"/>
              <a:cs typeface="+mn-cs"/>
            </a:rPr>
            <a:t>％）を下回っているが、今後上昇することが見込まれるため、引き続き取り組みを強化する必要がある。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57912</xdr:rowOff>
    </xdr:from>
    <xdr:to>
      <xdr:col>3</xdr:col>
      <xdr:colOff>1170940</xdr:colOff>
      <xdr:row>31</xdr:row>
      <xdr:rowOff>74676</xdr:rowOff>
    </xdr:to>
    <xdr:cxnSp macro="">
      <xdr:nvCxnSpPr>
        <xdr:cNvPr id="62" name="直線コネクタ 61"/>
        <xdr:cNvCxnSpPr/>
      </xdr:nvCxnSpPr>
      <xdr:spPr>
        <a:xfrm flipV="1">
          <a:off x="4760595" y="5639562"/>
          <a:ext cx="1270" cy="531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78503</xdr:rowOff>
    </xdr:from>
    <xdr:ext cx="405111" cy="259045"/>
    <xdr:sp macro="" textlink="">
      <xdr:nvSpPr>
        <xdr:cNvPr id="63" name="有形固定資産減価償却率最小値テキスト"/>
        <xdr:cNvSpPr txBox="1"/>
      </xdr:nvSpPr>
      <xdr:spPr>
        <a:xfrm>
          <a:off x="4813300" y="617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3</xdr:col>
      <xdr:colOff>1082675</xdr:colOff>
      <xdr:row>31</xdr:row>
      <xdr:rowOff>74676</xdr:rowOff>
    </xdr:from>
    <xdr:to>
      <xdr:col>3</xdr:col>
      <xdr:colOff>1260475</xdr:colOff>
      <xdr:row>31</xdr:row>
      <xdr:rowOff>74676</xdr:rowOff>
    </xdr:to>
    <xdr:cxnSp macro="">
      <xdr:nvCxnSpPr>
        <xdr:cNvPr id="64" name="直線コネクタ 63"/>
        <xdr:cNvCxnSpPr/>
      </xdr:nvCxnSpPr>
      <xdr:spPr>
        <a:xfrm>
          <a:off x="4673600" y="617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4589</xdr:rowOff>
    </xdr:from>
    <xdr:ext cx="405111" cy="259045"/>
    <xdr:sp macro="" textlink="">
      <xdr:nvSpPr>
        <xdr:cNvPr id="65" name="有形固定資産減価償却率最大値テキスト"/>
        <xdr:cNvSpPr txBox="1"/>
      </xdr:nvSpPr>
      <xdr:spPr>
        <a:xfrm>
          <a:off x="4813300" y="5414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a:t>
          </a:r>
          <a:endParaRPr kumimoji="1" lang="ja-JP" altLang="en-US" sz="1000" b="1">
            <a:latin typeface="ＭＳ Ｐゴシック"/>
          </a:endParaRPr>
        </a:p>
      </xdr:txBody>
    </xdr:sp>
    <xdr:clientData/>
  </xdr:oneCellAnchor>
  <xdr:twoCellAnchor>
    <xdr:from>
      <xdr:col>3</xdr:col>
      <xdr:colOff>1082675</xdr:colOff>
      <xdr:row>28</xdr:row>
      <xdr:rowOff>57912</xdr:rowOff>
    </xdr:from>
    <xdr:to>
      <xdr:col>3</xdr:col>
      <xdr:colOff>1260475</xdr:colOff>
      <xdr:row>28</xdr:row>
      <xdr:rowOff>57912</xdr:rowOff>
    </xdr:to>
    <xdr:cxnSp macro="">
      <xdr:nvCxnSpPr>
        <xdr:cNvPr id="66" name="直線コネクタ 65"/>
        <xdr:cNvCxnSpPr/>
      </xdr:nvCxnSpPr>
      <xdr:spPr>
        <a:xfrm>
          <a:off x="4673600" y="5639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34</xdr:row>
      <xdr:rowOff>1778</xdr:rowOff>
    </xdr:from>
    <xdr:to>
      <xdr:col>3</xdr:col>
      <xdr:colOff>511175</xdr:colOff>
      <xdr:row>34</xdr:row>
      <xdr:rowOff>103378</xdr:rowOff>
    </xdr:to>
    <xdr:sp macro="" textlink="">
      <xdr:nvSpPr>
        <xdr:cNvPr id="69" name="フローチャート : 判断 68"/>
        <xdr:cNvSpPr/>
      </xdr:nvSpPr>
      <xdr:spPr>
        <a:xfrm>
          <a:off x="4000500" y="66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75184</xdr:rowOff>
    </xdr:from>
    <xdr:to>
      <xdr:col>3</xdr:col>
      <xdr:colOff>511175</xdr:colOff>
      <xdr:row>35</xdr:row>
      <xdr:rowOff>5334</xdr:rowOff>
    </xdr:to>
    <xdr:sp macro="" textlink="">
      <xdr:nvSpPr>
        <xdr:cNvPr id="75" name="円/楕円 74"/>
        <xdr:cNvSpPr/>
      </xdr:nvSpPr>
      <xdr:spPr>
        <a:xfrm>
          <a:off x="4000500" y="66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119905</xdr:rowOff>
    </xdr:from>
    <xdr:ext cx="405111" cy="259045"/>
    <xdr:sp macro="" textlink="">
      <xdr:nvSpPr>
        <xdr:cNvPr id="76" name="n_1aveValue有形固定資産減価償却率"/>
        <xdr:cNvSpPr txBox="1"/>
      </xdr:nvSpPr>
      <xdr:spPr>
        <a:xfrm>
          <a:off x="3836043" y="638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167911</xdr:rowOff>
    </xdr:from>
    <xdr:ext cx="405111" cy="259045"/>
    <xdr:sp macro="" textlink="">
      <xdr:nvSpPr>
        <xdr:cNvPr id="77" name="n_1mainValue有形固定資産減価償却率"/>
        <xdr:cNvSpPr txBox="1"/>
      </xdr:nvSpPr>
      <xdr:spPr>
        <a:xfrm>
          <a:off x="3836043" y="6778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174,948
171,940
624.36
78,243,537
76,849,526
1,275,285
46,916,426
106,167,988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xdr:rowOff>
    </xdr:from>
    <xdr:to>
      <xdr:col>6</xdr:col>
      <xdr:colOff>510540</xdr:colOff>
      <xdr:row>39</xdr:row>
      <xdr:rowOff>55626</xdr:rowOff>
    </xdr:to>
    <xdr:cxnSp macro="">
      <xdr:nvCxnSpPr>
        <xdr:cNvPr id="55" name="直線コネクタ 54"/>
        <xdr:cNvCxnSpPr/>
      </xdr:nvCxnSpPr>
      <xdr:spPr>
        <a:xfrm flipV="1">
          <a:off x="4634865" y="5832348"/>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59453</xdr:rowOff>
    </xdr:from>
    <xdr:ext cx="405111" cy="259045"/>
    <xdr:sp macro="" textlink="">
      <xdr:nvSpPr>
        <xdr:cNvPr id="56" name="【道路】&#10;有形固定資産減価償却率最小値テキスト"/>
        <xdr:cNvSpPr txBox="1"/>
      </xdr:nvSpPr>
      <xdr:spPr>
        <a:xfrm>
          <a:off x="4724400" y="674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6</xdr:col>
      <xdr:colOff>422275</xdr:colOff>
      <xdr:row>39</xdr:row>
      <xdr:rowOff>55626</xdr:rowOff>
    </xdr:from>
    <xdr:to>
      <xdr:col>6</xdr:col>
      <xdr:colOff>600075</xdr:colOff>
      <xdr:row>39</xdr:row>
      <xdr:rowOff>55626</xdr:rowOff>
    </xdr:to>
    <xdr:cxnSp macro="">
      <xdr:nvCxnSpPr>
        <xdr:cNvPr id="57" name="直線コネクタ 56"/>
        <xdr:cNvCxnSpPr/>
      </xdr:nvCxnSpPr>
      <xdr:spPr>
        <a:xfrm>
          <a:off x="4546600" y="674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121175</xdr:rowOff>
    </xdr:from>
    <xdr:ext cx="405111" cy="259045"/>
    <xdr:sp macro="" textlink="">
      <xdr:nvSpPr>
        <xdr:cNvPr id="58" name="【道路】&#10;有形固定資産減価償却率最大値テキスト"/>
        <xdr:cNvSpPr txBox="1"/>
      </xdr:nvSpPr>
      <xdr:spPr>
        <a:xfrm>
          <a:off x="4724400" y="560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34</xdr:row>
      <xdr:rowOff>3048</xdr:rowOff>
    </xdr:from>
    <xdr:to>
      <xdr:col>6</xdr:col>
      <xdr:colOff>600075</xdr:colOff>
      <xdr:row>34</xdr:row>
      <xdr:rowOff>3048</xdr:rowOff>
    </xdr:to>
    <xdr:cxnSp macro="">
      <xdr:nvCxnSpPr>
        <xdr:cNvPr id="59" name="直線コネクタ 58"/>
        <xdr:cNvCxnSpPr/>
      </xdr:nvCxnSpPr>
      <xdr:spPr>
        <a:xfrm>
          <a:off x="4546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170705</xdr:rowOff>
    </xdr:from>
    <xdr:ext cx="405111" cy="259045"/>
    <xdr:sp macro="" textlink="">
      <xdr:nvSpPr>
        <xdr:cNvPr id="60" name="【道路】&#10;有形固定資産減価償却率平均値テキスト"/>
        <xdr:cNvSpPr txBox="1"/>
      </xdr:nvSpPr>
      <xdr:spPr>
        <a:xfrm>
          <a:off x="4724400" y="634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20828</xdr:rowOff>
    </xdr:from>
    <xdr:to>
      <xdr:col>6</xdr:col>
      <xdr:colOff>561975</xdr:colOff>
      <xdr:row>37</xdr:row>
      <xdr:rowOff>122428</xdr:rowOff>
    </xdr:to>
    <xdr:sp macro="" textlink="">
      <xdr:nvSpPr>
        <xdr:cNvPr id="61" name="フローチャート : 判断 60"/>
        <xdr:cNvSpPr/>
      </xdr:nvSpPr>
      <xdr:spPr>
        <a:xfrm>
          <a:off x="4584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32258</xdr:rowOff>
    </xdr:from>
    <xdr:to>
      <xdr:col>5</xdr:col>
      <xdr:colOff>409575</xdr:colOff>
      <xdr:row>40</xdr:row>
      <xdr:rowOff>133858</xdr:rowOff>
    </xdr:to>
    <xdr:sp macro="" textlink="">
      <xdr:nvSpPr>
        <xdr:cNvPr id="62" name="フローチャート : 判断 61"/>
        <xdr:cNvSpPr/>
      </xdr:nvSpPr>
      <xdr:spPr>
        <a:xfrm>
          <a:off x="3746500" y="689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84836</xdr:rowOff>
    </xdr:from>
    <xdr:to>
      <xdr:col>5</xdr:col>
      <xdr:colOff>409575</xdr:colOff>
      <xdr:row>41</xdr:row>
      <xdr:rowOff>14986</xdr:rowOff>
    </xdr:to>
    <xdr:sp macro="" textlink="">
      <xdr:nvSpPr>
        <xdr:cNvPr id="68" name="円/楕円 67"/>
        <xdr:cNvSpPr/>
      </xdr:nvSpPr>
      <xdr:spPr>
        <a:xfrm>
          <a:off x="3746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150385</xdr:rowOff>
    </xdr:from>
    <xdr:ext cx="405111" cy="259045"/>
    <xdr:sp macro="" textlink="">
      <xdr:nvSpPr>
        <xdr:cNvPr id="69" name="n_1aveValue【道路】&#10;有形固定資産減価償却率"/>
        <xdr:cNvSpPr txBox="1"/>
      </xdr:nvSpPr>
      <xdr:spPr>
        <a:xfrm>
          <a:off x="3582043" y="666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6113</xdr:rowOff>
    </xdr:from>
    <xdr:ext cx="405111" cy="259045"/>
    <xdr:sp macro="" textlink="">
      <xdr:nvSpPr>
        <xdr:cNvPr id="70" name="n_1mainValue【道路】&#10;有形固定資産減価償却率"/>
        <xdr:cNvSpPr txBox="1"/>
      </xdr:nvSpPr>
      <xdr:spPr>
        <a:xfrm>
          <a:off x="3582043" y="703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40</xdr:row>
      <xdr:rowOff>15811</xdr:rowOff>
    </xdr:from>
    <xdr:to>
      <xdr:col>15</xdr:col>
      <xdr:colOff>180340</xdr:colOff>
      <xdr:row>41</xdr:row>
      <xdr:rowOff>80772</xdr:rowOff>
    </xdr:to>
    <xdr:cxnSp macro="">
      <xdr:nvCxnSpPr>
        <xdr:cNvPr id="95" name="直線コネクタ 94"/>
        <xdr:cNvCxnSpPr/>
      </xdr:nvCxnSpPr>
      <xdr:spPr>
        <a:xfrm flipV="1">
          <a:off x="10476865" y="6873811"/>
          <a:ext cx="0" cy="23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84599</xdr:rowOff>
    </xdr:from>
    <xdr:ext cx="469744" cy="259045"/>
    <xdr:sp macro="" textlink="">
      <xdr:nvSpPr>
        <xdr:cNvPr id="96" name="【道路】&#10;一人当たり延長最小値テキスト"/>
        <xdr:cNvSpPr txBox="1"/>
      </xdr:nvSpPr>
      <xdr:spPr>
        <a:xfrm>
          <a:off x="10566400" y="711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6.676</a:t>
          </a:r>
          <a:endParaRPr kumimoji="1" lang="ja-JP" altLang="en-US" sz="1000" b="1">
            <a:latin typeface="ＭＳ Ｐゴシック"/>
          </a:endParaRPr>
        </a:p>
      </xdr:txBody>
    </xdr:sp>
    <xdr:clientData/>
  </xdr:oneCellAnchor>
  <xdr:twoCellAnchor>
    <xdr:from>
      <xdr:col>15</xdr:col>
      <xdr:colOff>92075</xdr:colOff>
      <xdr:row>41</xdr:row>
      <xdr:rowOff>80772</xdr:rowOff>
    </xdr:from>
    <xdr:to>
      <xdr:col>15</xdr:col>
      <xdr:colOff>269875</xdr:colOff>
      <xdr:row>41</xdr:row>
      <xdr:rowOff>80772</xdr:rowOff>
    </xdr:to>
    <xdr:cxnSp macro="">
      <xdr:nvCxnSpPr>
        <xdr:cNvPr id="97" name="直線コネクタ 96"/>
        <xdr:cNvCxnSpPr/>
      </xdr:nvCxnSpPr>
      <xdr:spPr>
        <a:xfrm>
          <a:off x="10388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133938</xdr:rowOff>
    </xdr:from>
    <xdr:ext cx="469744" cy="259045"/>
    <xdr:sp macro="" textlink="">
      <xdr:nvSpPr>
        <xdr:cNvPr id="98" name="【道路】&#10;一人当たり延長最大値テキスト"/>
        <xdr:cNvSpPr txBox="1"/>
      </xdr:nvSpPr>
      <xdr:spPr>
        <a:xfrm>
          <a:off x="10566400" y="664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7.917</a:t>
          </a:r>
          <a:endParaRPr kumimoji="1" lang="ja-JP" altLang="en-US" sz="1000" b="1">
            <a:latin typeface="ＭＳ Ｐゴシック"/>
          </a:endParaRPr>
        </a:p>
      </xdr:txBody>
    </xdr:sp>
    <xdr:clientData/>
  </xdr:oneCellAnchor>
  <xdr:twoCellAnchor>
    <xdr:from>
      <xdr:col>15</xdr:col>
      <xdr:colOff>92075</xdr:colOff>
      <xdr:row>40</xdr:row>
      <xdr:rowOff>15811</xdr:rowOff>
    </xdr:from>
    <xdr:to>
      <xdr:col>15</xdr:col>
      <xdr:colOff>269875</xdr:colOff>
      <xdr:row>40</xdr:row>
      <xdr:rowOff>15811</xdr:rowOff>
    </xdr:to>
    <xdr:cxnSp macro="">
      <xdr:nvCxnSpPr>
        <xdr:cNvPr id="99" name="直線コネクタ 98"/>
        <xdr:cNvCxnSpPr/>
      </xdr:nvCxnSpPr>
      <xdr:spPr>
        <a:xfrm>
          <a:off x="10388600" y="687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70121</xdr:rowOff>
    </xdr:from>
    <xdr:ext cx="469744" cy="259045"/>
    <xdr:sp macro="" textlink="">
      <xdr:nvSpPr>
        <xdr:cNvPr id="100" name="【道路】&#10;一人当たり延長平均値テキスト"/>
        <xdr:cNvSpPr txBox="1"/>
      </xdr:nvSpPr>
      <xdr:spPr>
        <a:xfrm>
          <a:off x="10566400" y="692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91694</xdr:rowOff>
    </xdr:from>
    <xdr:to>
      <xdr:col>15</xdr:col>
      <xdr:colOff>231775</xdr:colOff>
      <xdr:row>41</xdr:row>
      <xdr:rowOff>21844</xdr:rowOff>
    </xdr:to>
    <xdr:sp macro="" textlink="">
      <xdr:nvSpPr>
        <xdr:cNvPr id="101" name="フローチャート : 判断 100"/>
        <xdr:cNvSpPr/>
      </xdr:nvSpPr>
      <xdr:spPr>
        <a:xfrm>
          <a:off x="104267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72644</xdr:rowOff>
    </xdr:from>
    <xdr:to>
      <xdr:col>14</xdr:col>
      <xdr:colOff>79375</xdr:colOff>
      <xdr:row>40</xdr:row>
      <xdr:rowOff>2794</xdr:rowOff>
    </xdr:to>
    <xdr:sp macro="" textlink="">
      <xdr:nvSpPr>
        <xdr:cNvPr id="102" name="フローチャート : 判断 101"/>
        <xdr:cNvSpPr/>
      </xdr:nvSpPr>
      <xdr:spPr>
        <a:xfrm>
          <a:off x="9588500" y="67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141986</xdr:rowOff>
    </xdr:from>
    <xdr:to>
      <xdr:col>14</xdr:col>
      <xdr:colOff>79375</xdr:colOff>
      <xdr:row>34</xdr:row>
      <xdr:rowOff>72136</xdr:rowOff>
    </xdr:to>
    <xdr:sp macro="" textlink="">
      <xdr:nvSpPr>
        <xdr:cNvPr id="108" name="円/楕円 107"/>
        <xdr:cNvSpPr/>
      </xdr:nvSpPr>
      <xdr:spPr>
        <a:xfrm>
          <a:off x="9588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165371</xdr:rowOff>
    </xdr:from>
    <xdr:ext cx="469744" cy="259045"/>
    <xdr:sp macro="" textlink="">
      <xdr:nvSpPr>
        <xdr:cNvPr id="109" name="n_1aveValue【道路】&#10;一人当たり延長"/>
        <xdr:cNvSpPr txBox="1"/>
      </xdr:nvSpPr>
      <xdr:spPr>
        <a:xfrm>
          <a:off x="9391727" y="68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88663</xdr:rowOff>
    </xdr:from>
    <xdr:ext cx="534377" cy="259045"/>
    <xdr:sp macro="" textlink="">
      <xdr:nvSpPr>
        <xdr:cNvPr id="110" name="n_1mainValue【道路】&#10;一人当たり延長"/>
        <xdr:cNvSpPr txBox="1"/>
      </xdr:nvSpPr>
      <xdr:spPr>
        <a:xfrm>
          <a:off x="9359410" y="557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89154</xdr:rowOff>
    </xdr:from>
    <xdr:to>
      <xdr:col>6</xdr:col>
      <xdr:colOff>510540</xdr:colOff>
      <xdr:row>61</xdr:row>
      <xdr:rowOff>48006</xdr:rowOff>
    </xdr:to>
    <xdr:cxnSp macro="">
      <xdr:nvCxnSpPr>
        <xdr:cNvPr id="133" name="直線コネクタ 132"/>
        <xdr:cNvCxnSpPr/>
      </xdr:nvCxnSpPr>
      <xdr:spPr>
        <a:xfrm flipV="1">
          <a:off x="4634865" y="9861804"/>
          <a:ext cx="0" cy="6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51833</xdr:rowOff>
    </xdr:from>
    <xdr:ext cx="405111" cy="259045"/>
    <xdr:sp macro="" textlink="">
      <xdr:nvSpPr>
        <xdr:cNvPr id="134" name="【橋りょう・トンネル】&#10;有形固定資産減価償却率最小値テキスト"/>
        <xdr:cNvSpPr txBox="1"/>
      </xdr:nvSpPr>
      <xdr:spPr>
        <a:xfrm>
          <a:off x="4724400" y="1051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50.2</a:t>
          </a:r>
          <a:endParaRPr kumimoji="1" lang="ja-JP" altLang="en-US" sz="1000" b="1">
            <a:latin typeface="ＭＳ Ｐゴシック"/>
          </a:endParaRPr>
        </a:p>
      </xdr:txBody>
    </xdr:sp>
    <xdr:clientData/>
  </xdr:oneCellAnchor>
  <xdr:twoCellAnchor>
    <xdr:from>
      <xdr:col>6</xdr:col>
      <xdr:colOff>422275</xdr:colOff>
      <xdr:row>61</xdr:row>
      <xdr:rowOff>48006</xdr:rowOff>
    </xdr:from>
    <xdr:to>
      <xdr:col>6</xdr:col>
      <xdr:colOff>600075</xdr:colOff>
      <xdr:row>61</xdr:row>
      <xdr:rowOff>48006</xdr:rowOff>
    </xdr:to>
    <xdr:cxnSp macro="">
      <xdr:nvCxnSpPr>
        <xdr:cNvPr id="135" name="直線コネクタ 134"/>
        <xdr:cNvCxnSpPr/>
      </xdr:nvCxnSpPr>
      <xdr:spPr>
        <a:xfrm>
          <a:off x="4546600" y="1050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35831</xdr:rowOff>
    </xdr:from>
    <xdr:ext cx="405111" cy="259045"/>
    <xdr:sp macro="" textlink="">
      <xdr:nvSpPr>
        <xdr:cNvPr id="136" name="【橋りょう・トンネル】&#10;有形固定資産減価償却率最大値テキスト"/>
        <xdr:cNvSpPr txBox="1"/>
      </xdr:nvSpPr>
      <xdr:spPr>
        <a:xfrm>
          <a:off x="4724400" y="963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57</xdr:row>
      <xdr:rowOff>89154</xdr:rowOff>
    </xdr:from>
    <xdr:to>
      <xdr:col>6</xdr:col>
      <xdr:colOff>600075</xdr:colOff>
      <xdr:row>57</xdr:row>
      <xdr:rowOff>89154</xdr:rowOff>
    </xdr:to>
    <xdr:cxnSp macro="">
      <xdr:nvCxnSpPr>
        <xdr:cNvPr id="137" name="直線コネクタ 136"/>
        <xdr:cNvCxnSpPr/>
      </xdr:nvCxnSpPr>
      <xdr:spPr>
        <a:xfrm>
          <a:off x="4546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46499</xdr:rowOff>
    </xdr:from>
    <xdr:ext cx="405111" cy="259045"/>
    <xdr:sp macro="" textlink="">
      <xdr:nvSpPr>
        <xdr:cNvPr id="138" name="【橋りょう・トンネル】&#10;有形固定資産減価償却率平均値テキスト"/>
        <xdr:cNvSpPr txBox="1"/>
      </xdr:nvSpPr>
      <xdr:spPr>
        <a:xfrm>
          <a:off x="4724400" y="999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68072</xdr:rowOff>
    </xdr:from>
    <xdr:to>
      <xdr:col>6</xdr:col>
      <xdr:colOff>561975</xdr:colOff>
      <xdr:row>58</xdr:row>
      <xdr:rowOff>169672</xdr:rowOff>
    </xdr:to>
    <xdr:sp macro="" textlink="">
      <xdr:nvSpPr>
        <xdr:cNvPr id="139" name="フローチャート : 判断 138"/>
        <xdr:cNvSpPr/>
      </xdr:nvSpPr>
      <xdr:spPr>
        <a:xfrm>
          <a:off x="45847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116078</xdr:rowOff>
    </xdr:from>
    <xdr:to>
      <xdr:col>5</xdr:col>
      <xdr:colOff>409575</xdr:colOff>
      <xdr:row>62</xdr:row>
      <xdr:rowOff>46228</xdr:rowOff>
    </xdr:to>
    <xdr:sp macro="" textlink="">
      <xdr:nvSpPr>
        <xdr:cNvPr id="140" name="フローチャート : 判断 139"/>
        <xdr:cNvSpPr/>
      </xdr:nvSpPr>
      <xdr:spPr>
        <a:xfrm>
          <a:off x="3746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106934</xdr:rowOff>
    </xdr:from>
    <xdr:to>
      <xdr:col>5</xdr:col>
      <xdr:colOff>409575</xdr:colOff>
      <xdr:row>64</xdr:row>
      <xdr:rowOff>37084</xdr:rowOff>
    </xdr:to>
    <xdr:sp macro="" textlink="">
      <xdr:nvSpPr>
        <xdr:cNvPr id="146" name="円/楕円 145"/>
        <xdr:cNvSpPr/>
      </xdr:nvSpPr>
      <xdr:spPr>
        <a:xfrm>
          <a:off x="3746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62755</xdr:rowOff>
    </xdr:from>
    <xdr:ext cx="405111" cy="259045"/>
    <xdr:sp macro="" textlink="">
      <xdr:nvSpPr>
        <xdr:cNvPr id="147" name="n_1aveValue【橋りょう・トンネル】&#10;有形固定資産減価償却率"/>
        <xdr:cNvSpPr txBox="1"/>
      </xdr:nvSpPr>
      <xdr:spPr>
        <a:xfrm>
          <a:off x="3582043" y="1034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28211</xdr:rowOff>
    </xdr:from>
    <xdr:ext cx="405111" cy="259045"/>
    <xdr:sp macro="" textlink="">
      <xdr:nvSpPr>
        <xdr:cNvPr id="148" name="n_1mainValue【橋りょう・トンネル】&#10;有形固定資産減価償却率"/>
        <xdr:cNvSpPr txBox="1"/>
      </xdr:nvSpPr>
      <xdr:spPr>
        <a:xfrm>
          <a:off x="3582043" y="1100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9" name="テキスト ボックス 158"/>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61" name="テキスト ボックス 160"/>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62</xdr:row>
      <xdr:rowOff>31787</xdr:rowOff>
    </xdr:from>
    <xdr:to>
      <xdr:col>15</xdr:col>
      <xdr:colOff>180340</xdr:colOff>
      <xdr:row>64</xdr:row>
      <xdr:rowOff>147028</xdr:rowOff>
    </xdr:to>
    <xdr:cxnSp macro="">
      <xdr:nvCxnSpPr>
        <xdr:cNvPr id="173" name="直線コネクタ 172"/>
        <xdr:cNvCxnSpPr/>
      </xdr:nvCxnSpPr>
      <xdr:spPr>
        <a:xfrm flipV="1">
          <a:off x="10476865" y="10661687"/>
          <a:ext cx="0" cy="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150855</xdr:rowOff>
    </xdr:from>
    <xdr:ext cx="534377" cy="259045"/>
    <xdr:sp macro="" textlink="">
      <xdr:nvSpPr>
        <xdr:cNvPr id="174" name="【橋りょう・トンネル】&#10;一人当たり有形固定資産（償却資産）額最小値テキスト"/>
        <xdr:cNvSpPr txBox="1"/>
      </xdr:nvSpPr>
      <xdr:spPr>
        <a:xfrm>
          <a:off x="10566400" y="1112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81,410</a:t>
          </a:r>
          <a:endParaRPr kumimoji="1" lang="ja-JP" altLang="en-US" sz="1000" b="1">
            <a:latin typeface="ＭＳ Ｐゴシック"/>
          </a:endParaRPr>
        </a:p>
      </xdr:txBody>
    </xdr:sp>
    <xdr:clientData/>
  </xdr:oneCellAnchor>
  <xdr:twoCellAnchor>
    <xdr:from>
      <xdr:col>15</xdr:col>
      <xdr:colOff>92075</xdr:colOff>
      <xdr:row>64</xdr:row>
      <xdr:rowOff>147028</xdr:rowOff>
    </xdr:from>
    <xdr:to>
      <xdr:col>15</xdr:col>
      <xdr:colOff>269875</xdr:colOff>
      <xdr:row>64</xdr:row>
      <xdr:rowOff>147028</xdr:rowOff>
    </xdr:to>
    <xdr:cxnSp macro="">
      <xdr:nvCxnSpPr>
        <xdr:cNvPr id="175" name="直線コネクタ 174"/>
        <xdr:cNvCxnSpPr/>
      </xdr:nvCxnSpPr>
      <xdr:spPr>
        <a:xfrm>
          <a:off x="10388600" y="111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149914</xdr:rowOff>
    </xdr:from>
    <xdr:ext cx="599010" cy="259045"/>
    <xdr:sp macro="" textlink="">
      <xdr:nvSpPr>
        <xdr:cNvPr id="176" name="【橋りょう・トンネル】&#10;一人当たり有形固定資産（償却資産）額最大値テキスト"/>
        <xdr:cNvSpPr txBox="1"/>
      </xdr:nvSpPr>
      <xdr:spPr>
        <a:xfrm>
          <a:off x="10566400" y="1043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201,657</a:t>
          </a:r>
          <a:endParaRPr kumimoji="1" lang="ja-JP" altLang="en-US" sz="1000" b="1">
            <a:latin typeface="ＭＳ Ｐゴシック"/>
          </a:endParaRPr>
        </a:p>
      </xdr:txBody>
    </xdr:sp>
    <xdr:clientData/>
  </xdr:oneCellAnchor>
  <xdr:twoCellAnchor>
    <xdr:from>
      <xdr:col>15</xdr:col>
      <xdr:colOff>92075</xdr:colOff>
      <xdr:row>62</xdr:row>
      <xdr:rowOff>31787</xdr:rowOff>
    </xdr:from>
    <xdr:to>
      <xdr:col>15</xdr:col>
      <xdr:colOff>269875</xdr:colOff>
      <xdr:row>62</xdr:row>
      <xdr:rowOff>31787</xdr:rowOff>
    </xdr:to>
    <xdr:cxnSp macro="">
      <xdr:nvCxnSpPr>
        <xdr:cNvPr id="177" name="直線コネクタ 176"/>
        <xdr:cNvCxnSpPr/>
      </xdr:nvCxnSpPr>
      <xdr:spPr>
        <a:xfrm>
          <a:off x="10388600" y="1066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33317</xdr:rowOff>
    </xdr:from>
    <xdr:ext cx="599010" cy="259045"/>
    <xdr:sp macro="" textlink="">
      <xdr:nvSpPr>
        <xdr:cNvPr id="178" name="【橋りょう・トンネル】&#10;一人当たり有形固定資産（償却資産）額平均値テキスト"/>
        <xdr:cNvSpPr txBox="1"/>
      </xdr:nvSpPr>
      <xdr:spPr>
        <a:xfrm>
          <a:off x="10566400" y="1083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137,260</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54890</xdr:rowOff>
    </xdr:from>
    <xdr:to>
      <xdr:col>15</xdr:col>
      <xdr:colOff>231775</xdr:colOff>
      <xdr:row>63</xdr:row>
      <xdr:rowOff>156490</xdr:rowOff>
    </xdr:to>
    <xdr:sp macro="" textlink="">
      <xdr:nvSpPr>
        <xdr:cNvPr id="179" name="フローチャート : 判断 178"/>
        <xdr:cNvSpPr/>
      </xdr:nvSpPr>
      <xdr:spPr>
        <a:xfrm>
          <a:off x="10426700" y="108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112916</xdr:rowOff>
    </xdr:from>
    <xdr:to>
      <xdr:col>14</xdr:col>
      <xdr:colOff>79375</xdr:colOff>
      <xdr:row>63</xdr:row>
      <xdr:rowOff>43066</xdr:rowOff>
    </xdr:to>
    <xdr:sp macro="" textlink="">
      <xdr:nvSpPr>
        <xdr:cNvPr id="180" name="フローチャート : 判断 179"/>
        <xdr:cNvSpPr/>
      </xdr:nvSpPr>
      <xdr:spPr>
        <a:xfrm>
          <a:off x="9588500" y="107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79643</xdr:rowOff>
    </xdr:from>
    <xdr:to>
      <xdr:col>14</xdr:col>
      <xdr:colOff>79375</xdr:colOff>
      <xdr:row>57</xdr:row>
      <xdr:rowOff>9793</xdr:rowOff>
    </xdr:to>
    <xdr:sp macro="" textlink="">
      <xdr:nvSpPr>
        <xdr:cNvPr id="186" name="円/楕円 185"/>
        <xdr:cNvSpPr/>
      </xdr:nvSpPr>
      <xdr:spPr>
        <a:xfrm>
          <a:off x="9588500" y="968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34193</xdr:rowOff>
    </xdr:from>
    <xdr:ext cx="599010" cy="259045"/>
    <xdr:sp macro="" textlink="">
      <xdr:nvSpPr>
        <xdr:cNvPr id="187" name="n_1aveValue【橋りょう・トンネル】&#10;一人当たり有形固定資産（償却資産）額"/>
        <xdr:cNvSpPr txBox="1"/>
      </xdr:nvSpPr>
      <xdr:spPr>
        <a:xfrm>
          <a:off x="9327094" y="1083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167,030</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26320</xdr:rowOff>
    </xdr:from>
    <xdr:ext cx="599010" cy="259045"/>
    <xdr:sp macro="" textlink="">
      <xdr:nvSpPr>
        <xdr:cNvPr id="188" name="n_1mainValue【橋りょう・トンネル】&#10;一人当たり有形固定資産（償却資産）額"/>
        <xdr:cNvSpPr txBox="1"/>
      </xdr:nvSpPr>
      <xdr:spPr>
        <a:xfrm>
          <a:off x="9327094" y="945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87</xdr:row>
      <xdr:rowOff>38100</xdr:rowOff>
    </xdr:from>
    <xdr:to>
      <xdr:col>7</xdr:col>
      <xdr:colOff>638175</xdr:colOff>
      <xdr:row>87</xdr:row>
      <xdr:rowOff>38100</xdr:rowOff>
    </xdr:to>
    <xdr:cxnSp macro="">
      <xdr:nvCxnSpPr>
        <xdr:cNvPr id="200" name="直線コネクタ 199"/>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67327</xdr:rowOff>
    </xdr:from>
    <xdr:ext cx="403059" cy="259045"/>
    <xdr:sp macro="" textlink="">
      <xdr:nvSpPr>
        <xdr:cNvPr id="201" name="テキスト ボックス 200"/>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202" name="直線コネクタ 201"/>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203" name="テキスト ボックス 202"/>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83</xdr:row>
      <xdr:rowOff>152400</xdr:rowOff>
    </xdr:from>
    <xdr:to>
      <xdr:col>7</xdr:col>
      <xdr:colOff>638175</xdr:colOff>
      <xdr:row>83</xdr:row>
      <xdr:rowOff>152400</xdr:rowOff>
    </xdr:to>
    <xdr:cxnSp macro="">
      <xdr:nvCxnSpPr>
        <xdr:cNvPr id="204" name="直線コネクタ 203"/>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10177</xdr:rowOff>
    </xdr:from>
    <xdr:ext cx="403059" cy="259045"/>
    <xdr:sp macro="" textlink="">
      <xdr:nvSpPr>
        <xdr:cNvPr id="205" name="テキスト ボックス 204"/>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80</xdr:row>
      <xdr:rowOff>95250</xdr:rowOff>
    </xdr:from>
    <xdr:to>
      <xdr:col>7</xdr:col>
      <xdr:colOff>638175</xdr:colOff>
      <xdr:row>80</xdr:row>
      <xdr:rowOff>95250</xdr:rowOff>
    </xdr:to>
    <xdr:cxnSp macro="">
      <xdr:nvCxnSpPr>
        <xdr:cNvPr id="208" name="直線コネクタ 207"/>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124477</xdr:rowOff>
    </xdr:from>
    <xdr:ext cx="403059" cy="259045"/>
    <xdr:sp macro="" textlink="">
      <xdr:nvSpPr>
        <xdr:cNvPr id="209" name="テキスト ボックス 208"/>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10" name="直線コネクタ 209"/>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11" name="テキスト ボックス 210"/>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77</xdr:row>
      <xdr:rowOff>38100</xdr:rowOff>
    </xdr:from>
    <xdr:to>
      <xdr:col>7</xdr:col>
      <xdr:colOff>638175</xdr:colOff>
      <xdr:row>77</xdr:row>
      <xdr:rowOff>38100</xdr:rowOff>
    </xdr:to>
    <xdr:cxnSp macro="">
      <xdr:nvCxnSpPr>
        <xdr:cNvPr id="212" name="直線コネクタ 211"/>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67327</xdr:rowOff>
    </xdr:from>
    <xdr:ext cx="403059" cy="259045"/>
    <xdr:sp macro="" textlink="">
      <xdr:nvSpPr>
        <xdr:cNvPr id="213" name="テキスト ボックス 212"/>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81</xdr:row>
      <xdr:rowOff>95250</xdr:rowOff>
    </xdr:from>
    <xdr:to>
      <xdr:col>6</xdr:col>
      <xdr:colOff>510540</xdr:colOff>
      <xdr:row>86</xdr:row>
      <xdr:rowOff>9525</xdr:rowOff>
    </xdr:to>
    <xdr:cxnSp macro="">
      <xdr:nvCxnSpPr>
        <xdr:cNvPr id="217" name="直線コネクタ 216"/>
        <xdr:cNvCxnSpPr/>
      </xdr:nvCxnSpPr>
      <xdr:spPr>
        <a:xfrm flipV="1">
          <a:off x="4634865" y="13982700"/>
          <a:ext cx="0" cy="77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13352</xdr:rowOff>
    </xdr:from>
    <xdr:ext cx="405111" cy="259045"/>
    <xdr:sp macro="" textlink="">
      <xdr:nvSpPr>
        <xdr:cNvPr id="218" name="【公営住宅】&#10;有形固定資産減価償却率最小値テキスト"/>
        <xdr:cNvSpPr txBox="1"/>
      </xdr:nvSpPr>
      <xdr:spPr>
        <a:xfrm>
          <a:off x="47244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6</xdr:col>
      <xdr:colOff>422275</xdr:colOff>
      <xdr:row>86</xdr:row>
      <xdr:rowOff>9525</xdr:rowOff>
    </xdr:from>
    <xdr:to>
      <xdr:col>6</xdr:col>
      <xdr:colOff>600075</xdr:colOff>
      <xdr:row>86</xdr:row>
      <xdr:rowOff>9525</xdr:rowOff>
    </xdr:to>
    <xdr:cxnSp macro="">
      <xdr:nvCxnSpPr>
        <xdr:cNvPr id="219" name="直線コネクタ 218"/>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41927</xdr:rowOff>
    </xdr:from>
    <xdr:ext cx="405111" cy="259045"/>
    <xdr:sp macro="" textlink="">
      <xdr:nvSpPr>
        <xdr:cNvPr id="220" name="【公営住宅】&#10;有形固定資産減価償却率最大値テキスト"/>
        <xdr:cNvSpPr txBox="1"/>
      </xdr:nvSpPr>
      <xdr:spPr>
        <a:xfrm>
          <a:off x="4724400"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81</xdr:row>
      <xdr:rowOff>95250</xdr:rowOff>
    </xdr:from>
    <xdr:to>
      <xdr:col>6</xdr:col>
      <xdr:colOff>600075</xdr:colOff>
      <xdr:row>81</xdr:row>
      <xdr:rowOff>95250</xdr:rowOff>
    </xdr:to>
    <xdr:cxnSp macro="">
      <xdr:nvCxnSpPr>
        <xdr:cNvPr id="221" name="直線コネクタ 220"/>
        <xdr:cNvCxnSpPr/>
      </xdr:nvCxnSpPr>
      <xdr:spPr>
        <a:xfrm>
          <a:off x="4546600" y="1398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146702</xdr:rowOff>
    </xdr:from>
    <xdr:ext cx="405111" cy="259045"/>
    <xdr:sp macro="" textlink="">
      <xdr:nvSpPr>
        <xdr:cNvPr id="222" name="【公営住宅】&#10;有形固定資産減価償却率平均値テキスト"/>
        <xdr:cNvSpPr txBox="1"/>
      </xdr:nvSpPr>
      <xdr:spPr>
        <a:xfrm>
          <a:off x="4724400" y="1420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168275</xdr:rowOff>
    </xdr:from>
    <xdr:to>
      <xdr:col>6</xdr:col>
      <xdr:colOff>561975</xdr:colOff>
      <xdr:row>83</xdr:row>
      <xdr:rowOff>98425</xdr:rowOff>
    </xdr:to>
    <xdr:sp macro="" textlink="">
      <xdr:nvSpPr>
        <xdr:cNvPr id="223" name="フローチャート : 判断 222"/>
        <xdr:cNvSpPr/>
      </xdr:nvSpPr>
      <xdr:spPr>
        <a:xfrm>
          <a:off x="45847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85</xdr:row>
      <xdr:rowOff>25400</xdr:rowOff>
    </xdr:from>
    <xdr:to>
      <xdr:col>5</xdr:col>
      <xdr:colOff>409575</xdr:colOff>
      <xdr:row>85</xdr:row>
      <xdr:rowOff>127000</xdr:rowOff>
    </xdr:to>
    <xdr:sp macro="" textlink="">
      <xdr:nvSpPr>
        <xdr:cNvPr id="224" name="フローチャート : 判断 223"/>
        <xdr:cNvSpPr/>
      </xdr:nvSpPr>
      <xdr:spPr>
        <a:xfrm>
          <a:off x="3746500" y="1459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120650</xdr:rowOff>
    </xdr:from>
    <xdr:to>
      <xdr:col>5</xdr:col>
      <xdr:colOff>409575</xdr:colOff>
      <xdr:row>78</xdr:row>
      <xdr:rowOff>50800</xdr:rowOff>
    </xdr:to>
    <xdr:sp macro="" textlink="">
      <xdr:nvSpPr>
        <xdr:cNvPr id="230" name="円/楕円 229"/>
        <xdr:cNvSpPr/>
      </xdr:nvSpPr>
      <xdr:spPr>
        <a:xfrm>
          <a:off x="3746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118127</xdr:rowOff>
    </xdr:from>
    <xdr:ext cx="405111" cy="259045"/>
    <xdr:sp macro="" textlink="">
      <xdr:nvSpPr>
        <xdr:cNvPr id="231" name="n_1aveValue【公営住宅】&#10;有形固定資産減価償却率"/>
        <xdr:cNvSpPr txBox="1"/>
      </xdr:nvSpPr>
      <xdr:spPr>
        <a:xfrm>
          <a:off x="3582043"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67327</xdr:rowOff>
    </xdr:from>
    <xdr:ext cx="405111" cy="259045"/>
    <xdr:sp macro="" textlink="">
      <xdr:nvSpPr>
        <xdr:cNvPr id="232" name="n_1mainValue【公営住宅】&#10;有形固定資産減価償却率"/>
        <xdr:cNvSpPr txBox="1"/>
      </xdr:nvSpPr>
      <xdr:spPr>
        <a:xfrm>
          <a:off x="3582043"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3" name="テキスト ボックス 24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4" name="直線コネクタ 24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5" name="テキスト ボックス 24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6" name="直線コネクタ 24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7" name="テキスト ボックス 24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0" name="直線コネクタ 24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1" name="テキスト ボックス 25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2" name="直線コネクタ 25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3" name="テキスト ボックス 25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81</xdr:row>
      <xdr:rowOff>83820</xdr:rowOff>
    </xdr:from>
    <xdr:to>
      <xdr:col>15</xdr:col>
      <xdr:colOff>180340</xdr:colOff>
      <xdr:row>87</xdr:row>
      <xdr:rowOff>3811</xdr:rowOff>
    </xdr:to>
    <xdr:cxnSp macro="">
      <xdr:nvCxnSpPr>
        <xdr:cNvPr id="257" name="直線コネクタ 256"/>
        <xdr:cNvCxnSpPr/>
      </xdr:nvCxnSpPr>
      <xdr:spPr>
        <a:xfrm flipV="1">
          <a:off x="10476865" y="13971270"/>
          <a:ext cx="0" cy="94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7638</xdr:rowOff>
    </xdr:from>
    <xdr:ext cx="469744" cy="259045"/>
    <xdr:sp macro="" textlink="">
      <xdr:nvSpPr>
        <xdr:cNvPr id="258" name="【公営住宅】&#10;一人当たり面積最小値テキスト"/>
        <xdr:cNvSpPr txBox="1"/>
      </xdr:nvSpPr>
      <xdr:spPr>
        <a:xfrm>
          <a:off x="10566400" y="1492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0.284</a:t>
          </a:r>
          <a:endParaRPr kumimoji="1" lang="ja-JP" altLang="en-US" sz="1000" b="1">
            <a:latin typeface="ＭＳ Ｐゴシック"/>
          </a:endParaRPr>
        </a:p>
      </xdr:txBody>
    </xdr:sp>
    <xdr:clientData/>
  </xdr:oneCellAnchor>
  <xdr:twoCellAnchor>
    <xdr:from>
      <xdr:col>15</xdr:col>
      <xdr:colOff>92075</xdr:colOff>
      <xdr:row>87</xdr:row>
      <xdr:rowOff>3811</xdr:rowOff>
    </xdr:from>
    <xdr:to>
      <xdr:col>15</xdr:col>
      <xdr:colOff>269875</xdr:colOff>
      <xdr:row>87</xdr:row>
      <xdr:rowOff>3811</xdr:rowOff>
    </xdr:to>
    <xdr:cxnSp macro="">
      <xdr:nvCxnSpPr>
        <xdr:cNvPr id="259" name="直線コネクタ 258"/>
        <xdr:cNvCxnSpPr/>
      </xdr:nvCxnSpPr>
      <xdr:spPr>
        <a:xfrm>
          <a:off x="10388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30497</xdr:rowOff>
    </xdr:from>
    <xdr:ext cx="469744" cy="259045"/>
    <xdr:sp macro="" textlink="">
      <xdr:nvSpPr>
        <xdr:cNvPr id="260" name="【公営住宅】&#10;一人当たり面積最大値テキスト"/>
        <xdr:cNvSpPr txBox="1"/>
      </xdr:nvSpPr>
      <xdr:spPr>
        <a:xfrm>
          <a:off x="10566400" y="1374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81</xdr:row>
      <xdr:rowOff>83820</xdr:rowOff>
    </xdr:from>
    <xdr:to>
      <xdr:col>15</xdr:col>
      <xdr:colOff>269875</xdr:colOff>
      <xdr:row>81</xdr:row>
      <xdr:rowOff>83820</xdr:rowOff>
    </xdr:to>
    <xdr:cxnSp macro="">
      <xdr:nvCxnSpPr>
        <xdr:cNvPr id="261" name="直線コネクタ 260"/>
        <xdr:cNvCxnSpPr/>
      </xdr:nvCxnSpPr>
      <xdr:spPr>
        <a:xfrm>
          <a:off x="10388600" y="1397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3827</xdr:rowOff>
    </xdr:from>
    <xdr:ext cx="469744" cy="259045"/>
    <xdr:sp macro="" textlink="">
      <xdr:nvSpPr>
        <xdr:cNvPr id="262" name="【公営住宅】&#10;一人当たり面積平均値テキスト"/>
        <xdr:cNvSpPr txBox="1"/>
      </xdr:nvSpPr>
      <xdr:spPr>
        <a:xfrm>
          <a:off x="105664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25400</xdr:rowOff>
    </xdr:from>
    <xdr:to>
      <xdr:col>15</xdr:col>
      <xdr:colOff>231775</xdr:colOff>
      <xdr:row>84</xdr:row>
      <xdr:rowOff>127000</xdr:rowOff>
    </xdr:to>
    <xdr:sp macro="" textlink="">
      <xdr:nvSpPr>
        <xdr:cNvPr id="263" name="フローチャート : 判断 262"/>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63500</xdr:rowOff>
    </xdr:from>
    <xdr:to>
      <xdr:col>14</xdr:col>
      <xdr:colOff>79375</xdr:colOff>
      <xdr:row>83</xdr:row>
      <xdr:rowOff>165100</xdr:rowOff>
    </xdr:to>
    <xdr:sp macro="" textlink="">
      <xdr:nvSpPr>
        <xdr:cNvPr id="264" name="フローチャート : 判断 263"/>
        <xdr:cNvSpPr/>
      </xdr:nvSpPr>
      <xdr:spPr>
        <a:xfrm>
          <a:off x="9588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113030</xdr:rowOff>
    </xdr:from>
    <xdr:to>
      <xdr:col>14</xdr:col>
      <xdr:colOff>79375</xdr:colOff>
      <xdr:row>79</xdr:row>
      <xdr:rowOff>43180</xdr:rowOff>
    </xdr:to>
    <xdr:sp macro="" textlink="">
      <xdr:nvSpPr>
        <xdr:cNvPr id="270" name="円/楕円 269"/>
        <xdr:cNvSpPr/>
      </xdr:nvSpPr>
      <xdr:spPr>
        <a:xfrm>
          <a:off x="9588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156227</xdr:rowOff>
    </xdr:from>
    <xdr:ext cx="469744" cy="259045"/>
    <xdr:sp macro="" textlink="">
      <xdr:nvSpPr>
        <xdr:cNvPr id="271" name="n_1aveValue【公営住宅】&#10;一人当たり面積"/>
        <xdr:cNvSpPr txBox="1"/>
      </xdr:nvSpPr>
      <xdr:spPr>
        <a:xfrm>
          <a:off x="9391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0.435</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59707</xdr:rowOff>
    </xdr:from>
    <xdr:ext cx="469744" cy="259045"/>
    <xdr:sp macro="" textlink="">
      <xdr:nvSpPr>
        <xdr:cNvPr id="272" name="n_1mainValue【公営住宅】&#10;一人当たり面積"/>
        <xdr:cNvSpPr txBox="1"/>
      </xdr:nvSpPr>
      <xdr:spPr>
        <a:xfrm>
          <a:off x="9391727" y="1326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4" name="正方形/長方形 27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5" name="正方形/長方形 27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6" name="正方形/長方形 27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7" name="正方形/長方形 27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1" name="直線コネクタ 2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2" name="テキスト ボックス 281"/>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3" name="直線コネクタ 2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4" name="テキスト ボックス 2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5" name="直線コネクタ 2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6" name="テキスト ボックス 2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7" name="直線コネクタ 2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8" name="テキスト ボックス 28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146558</xdr:rowOff>
    </xdr:from>
    <xdr:to>
      <xdr:col>5</xdr:col>
      <xdr:colOff>409575</xdr:colOff>
      <xdr:row>102</xdr:row>
      <xdr:rowOff>76708</xdr:rowOff>
    </xdr:to>
    <xdr:sp macro="" textlink="">
      <xdr:nvSpPr>
        <xdr:cNvPr id="297" name="円/楕円 296"/>
        <xdr:cNvSpPr/>
      </xdr:nvSpPr>
      <xdr:spPr>
        <a:xfrm>
          <a:off x="3746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93235</xdr:rowOff>
    </xdr:from>
    <xdr:ext cx="405111" cy="259045"/>
    <xdr:sp macro="" textlink="">
      <xdr:nvSpPr>
        <xdr:cNvPr id="298" name="n_1mainValue【港湾・漁港】&#10;有形固定資産減価償却率"/>
        <xdr:cNvSpPr txBox="1"/>
      </xdr:nvSpPr>
      <xdr:spPr>
        <a:xfrm>
          <a:off x="3582043"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0" name="正方形/長方形 29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1" name="正方形/長方形 30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2" name="正方形/長方形 30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3" name="正方形/長方形 30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7" name="直線コネクタ 30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8" name="テキスト ボックス 30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9" name="直線コネクタ 30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0" name="テキスト ボックス 30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1" name="直線コネクタ 31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2" name="テキスト ボックス 31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3" name="直線コネクタ 31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4" name="テキスト ボックス 31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5" name="直線コネクタ 3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6" name="テキスト ボックス 3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8" name="テキスト ボックス 3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9" name="テキスト ボックス 3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0" name="テキスト ボックス 3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1" name="テキスト ボックス 3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2" name="テキスト ボックス 3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85750</xdr:rowOff>
    </xdr:from>
    <xdr:to>
      <xdr:col>14</xdr:col>
      <xdr:colOff>79375</xdr:colOff>
      <xdr:row>102</xdr:row>
      <xdr:rowOff>15900</xdr:rowOff>
    </xdr:to>
    <xdr:sp macro="" textlink="">
      <xdr:nvSpPr>
        <xdr:cNvPr id="323" name="円/楕円 322"/>
        <xdr:cNvSpPr/>
      </xdr:nvSpPr>
      <xdr:spPr>
        <a:xfrm>
          <a:off x="9588500" y="174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32427</xdr:rowOff>
    </xdr:from>
    <xdr:ext cx="469744" cy="259045"/>
    <xdr:sp macro="" textlink="">
      <xdr:nvSpPr>
        <xdr:cNvPr id="324" name="n_1mainValue【港湾・漁港】&#10;一人当たり有形固定資産（償却資産）額"/>
        <xdr:cNvSpPr txBox="1"/>
      </xdr:nvSpPr>
      <xdr:spPr>
        <a:xfrm>
          <a:off x="9391727" y="1717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5" name="正方形/長方形 3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6" name="正方形/長方形 3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7" name="正方形/長方形 3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28" name="正方形/長方形 3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29" name="正方形/長方形 3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0" name="正方形/長方形 3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1" name="正方形/長方形 3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2" name="正方形/長方形 3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3" name="テキスト ボックス 3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4" name="直線コネクタ 3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35" name="テキスト ボックス 33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6" name="直線コネクタ 3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7" name="テキスト ボックス 3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38" name="直線コネクタ 3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39" name="テキスト ボックス 3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0" name="直線コネクタ 3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1" name="テキスト ボックス 3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2" name="直線コネクタ 3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3" name="テキスト ボックス 3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4" name="直線コネクタ 3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45" name="テキスト ボックス 34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6" name="直線コネクタ 3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47" name="テキスト ボックス 34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107950</xdr:rowOff>
    </xdr:from>
    <xdr:to>
      <xdr:col>23</xdr:col>
      <xdr:colOff>516889</xdr:colOff>
      <xdr:row>41</xdr:row>
      <xdr:rowOff>95250</xdr:rowOff>
    </xdr:to>
    <xdr:cxnSp macro="">
      <xdr:nvCxnSpPr>
        <xdr:cNvPr id="349" name="直線コネクタ 348"/>
        <xdr:cNvCxnSpPr/>
      </xdr:nvCxnSpPr>
      <xdr:spPr>
        <a:xfrm flipV="1">
          <a:off x="16318864" y="6108700"/>
          <a:ext cx="0" cy="101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99077</xdr:rowOff>
    </xdr:from>
    <xdr:ext cx="405111" cy="259045"/>
    <xdr:sp macro="" textlink="">
      <xdr:nvSpPr>
        <xdr:cNvPr id="350" name="【認定こども園・幼稚園・保育所】&#10;有形固定資産減価償却率最小値テキスト"/>
        <xdr:cNvSpPr txBox="1"/>
      </xdr:nvSpPr>
      <xdr:spPr>
        <a:xfrm>
          <a:off x="164084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41</xdr:row>
      <xdr:rowOff>95250</xdr:rowOff>
    </xdr:from>
    <xdr:to>
      <xdr:col>23</xdr:col>
      <xdr:colOff>606425</xdr:colOff>
      <xdr:row>41</xdr:row>
      <xdr:rowOff>95250</xdr:rowOff>
    </xdr:to>
    <xdr:cxnSp macro="">
      <xdr:nvCxnSpPr>
        <xdr:cNvPr id="351" name="直線コネクタ 35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54627</xdr:rowOff>
    </xdr:from>
    <xdr:ext cx="405111" cy="259045"/>
    <xdr:sp macro="" textlink="">
      <xdr:nvSpPr>
        <xdr:cNvPr id="352" name="【認定こども園・幼稚園・保育所】&#10;有形固定資産減価償却率最大値テキスト"/>
        <xdr:cNvSpPr txBox="1"/>
      </xdr:nvSpPr>
      <xdr:spPr>
        <a:xfrm>
          <a:off x="16408400" y="588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428625</xdr:colOff>
      <xdr:row>35</xdr:row>
      <xdr:rowOff>107950</xdr:rowOff>
    </xdr:from>
    <xdr:to>
      <xdr:col>23</xdr:col>
      <xdr:colOff>606425</xdr:colOff>
      <xdr:row>35</xdr:row>
      <xdr:rowOff>107950</xdr:rowOff>
    </xdr:to>
    <xdr:cxnSp macro="">
      <xdr:nvCxnSpPr>
        <xdr:cNvPr id="353" name="直線コネクタ 352"/>
        <xdr:cNvCxnSpPr/>
      </xdr:nvCxnSpPr>
      <xdr:spPr>
        <a:xfrm>
          <a:off x="16230600" y="610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80027</xdr:rowOff>
    </xdr:from>
    <xdr:ext cx="405111" cy="259045"/>
    <xdr:sp macro="" textlink="">
      <xdr:nvSpPr>
        <xdr:cNvPr id="354" name="【認定こども園・幼稚園・保育所】&#10;有形固定資産減価償却率平均値テキスト"/>
        <xdr:cNvSpPr txBox="1"/>
      </xdr:nvSpPr>
      <xdr:spPr>
        <a:xfrm>
          <a:off x="16408400" y="659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101600</xdr:rowOff>
    </xdr:from>
    <xdr:to>
      <xdr:col>23</xdr:col>
      <xdr:colOff>568325</xdr:colOff>
      <xdr:row>39</xdr:row>
      <xdr:rowOff>31750</xdr:rowOff>
    </xdr:to>
    <xdr:sp macro="" textlink="">
      <xdr:nvSpPr>
        <xdr:cNvPr id="355" name="フローチャート : 判断 354"/>
        <xdr:cNvSpPr/>
      </xdr:nvSpPr>
      <xdr:spPr>
        <a:xfrm>
          <a:off x="16268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38100</xdr:rowOff>
    </xdr:from>
    <xdr:to>
      <xdr:col>22</xdr:col>
      <xdr:colOff>415925</xdr:colOff>
      <xdr:row>38</xdr:row>
      <xdr:rowOff>139700</xdr:rowOff>
    </xdr:to>
    <xdr:sp macro="" textlink="">
      <xdr:nvSpPr>
        <xdr:cNvPr id="356" name="フローチャート : 判断 355"/>
        <xdr:cNvSpPr/>
      </xdr:nvSpPr>
      <xdr:spPr>
        <a:xfrm>
          <a:off x="15430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7" name="テキスト ボックス 3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8" name="テキスト ボックス 3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59" name="テキスト ボックス 3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0" name="テキスト ボックス 3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1" name="テキスト ボックス 3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133350</xdr:rowOff>
    </xdr:from>
    <xdr:to>
      <xdr:col>22</xdr:col>
      <xdr:colOff>415925</xdr:colOff>
      <xdr:row>34</xdr:row>
      <xdr:rowOff>63500</xdr:rowOff>
    </xdr:to>
    <xdr:sp macro="" textlink="">
      <xdr:nvSpPr>
        <xdr:cNvPr id="362" name="円/楕円 361"/>
        <xdr:cNvSpPr/>
      </xdr:nvSpPr>
      <xdr:spPr>
        <a:xfrm>
          <a:off x="154305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130827</xdr:rowOff>
    </xdr:from>
    <xdr:ext cx="405111" cy="259045"/>
    <xdr:sp macro="" textlink="">
      <xdr:nvSpPr>
        <xdr:cNvPr id="363" name="n_1aveValue【認定こども園・幼稚園・保育所】&#10;有形固定資産減価償却率"/>
        <xdr:cNvSpPr txBox="1"/>
      </xdr:nvSpPr>
      <xdr:spPr>
        <a:xfrm>
          <a:off x="15266043"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80027</xdr:rowOff>
    </xdr:from>
    <xdr:ext cx="405111" cy="259045"/>
    <xdr:sp macro="" textlink="">
      <xdr:nvSpPr>
        <xdr:cNvPr id="364" name="n_1mainValue【認定こども園・幼稚園・保育所】&#10;有形固定資産減価償却率"/>
        <xdr:cNvSpPr txBox="1"/>
      </xdr:nvSpPr>
      <xdr:spPr>
        <a:xfrm>
          <a:off x="15266043"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5" name="正方形/長方形 3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6" name="正方形/長方形 3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7" name="正方形/長方形 3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8" name="正方形/長方形 3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9" name="正方形/長方形 3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0" name="正方形/長方形 3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1" name="正方形/長方形 3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2" name="正方形/長方形 3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3" name="テキスト ボックス 3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4" name="直線コネクタ 3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75" name="テキスト ボックス 37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76" name="直線コネクタ 3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7" name="テキスト ボックス 37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8" name="直線コネクタ 3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79" name="テキスト ボックス 37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0" name="直線コネクタ 3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1" name="テキスト ボックス 38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2" name="直線コネクタ 3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3" name="テキスト ボックス 38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4" name="直線コネクタ 3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5" name="テキスト ボックス 38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6" name="直線コネクタ 3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7" name="テキスト ボックス 3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118110</xdr:rowOff>
    </xdr:from>
    <xdr:to>
      <xdr:col>32</xdr:col>
      <xdr:colOff>186689</xdr:colOff>
      <xdr:row>36</xdr:row>
      <xdr:rowOff>129540</xdr:rowOff>
    </xdr:to>
    <xdr:cxnSp macro="">
      <xdr:nvCxnSpPr>
        <xdr:cNvPr id="389" name="直線コネクタ 388"/>
        <xdr:cNvCxnSpPr/>
      </xdr:nvCxnSpPr>
      <xdr:spPr>
        <a:xfrm flipV="1">
          <a:off x="22160864" y="5775960"/>
          <a:ext cx="0" cy="525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133367</xdr:rowOff>
    </xdr:from>
    <xdr:ext cx="469744" cy="259045"/>
    <xdr:sp macro="" textlink="">
      <xdr:nvSpPr>
        <xdr:cNvPr id="390" name="【認定こども園・幼稚園・保育所】&#10;一人当たり面積最小値テキスト"/>
        <xdr:cNvSpPr txBox="1"/>
      </xdr:nvSpPr>
      <xdr:spPr>
        <a:xfrm>
          <a:off x="22250400" y="63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0.173</a:t>
          </a:r>
          <a:endParaRPr kumimoji="1" lang="ja-JP" altLang="en-US" sz="1000" b="1">
            <a:latin typeface="ＭＳ Ｐゴシック"/>
          </a:endParaRPr>
        </a:p>
      </xdr:txBody>
    </xdr:sp>
    <xdr:clientData/>
  </xdr:oneCellAnchor>
  <xdr:twoCellAnchor>
    <xdr:from>
      <xdr:col>32</xdr:col>
      <xdr:colOff>98425</xdr:colOff>
      <xdr:row>36</xdr:row>
      <xdr:rowOff>129540</xdr:rowOff>
    </xdr:from>
    <xdr:to>
      <xdr:col>32</xdr:col>
      <xdr:colOff>276225</xdr:colOff>
      <xdr:row>36</xdr:row>
      <xdr:rowOff>129540</xdr:rowOff>
    </xdr:to>
    <xdr:cxnSp macro="">
      <xdr:nvCxnSpPr>
        <xdr:cNvPr id="391" name="直線コネクタ 390"/>
        <xdr:cNvCxnSpPr/>
      </xdr:nvCxnSpPr>
      <xdr:spPr>
        <a:xfrm>
          <a:off x="22072600" y="630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64787</xdr:rowOff>
    </xdr:from>
    <xdr:ext cx="469744" cy="259045"/>
    <xdr:sp macro="" textlink="">
      <xdr:nvSpPr>
        <xdr:cNvPr id="392" name="【認定こども園・幼稚園・保育所】&#10;一人当たり面積最大値テキスト"/>
        <xdr:cNvSpPr txBox="1"/>
      </xdr:nvSpPr>
      <xdr:spPr>
        <a:xfrm>
          <a:off x="222504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33</xdr:row>
      <xdr:rowOff>118110</xdr:rowOff>
    </xdr:from>
    <xdr:to>
      <xdr:col>32</xdr:col>
      <xdr:colOff>276225</xdr:colOff>
      <xdr:row>33</xdr:row>
      <xdr:rowOff>118110</xdr:rowOff>
    </xdr:to>
    <xdr:cxnSp macro="">
      <xdr:nvCxnSpPr>
        <xdr:cNvPr id="393" name="直線コネクタ 392"/>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156227</xdr:rowOff>
    </xdr:from>
    <xdr:ext cx="469744" cy="259045"/>
    <xdr:sp macro="" textlink="">
      <xdr:nvSpPr>
        <xdr:cNvPr id="394" name="【認定こども園・幼稚園・保育所】&#10;一人当たり面積平均値テキスト"/>
        <xdr:cNvSpPr txBox="1"/>
      </xdr:nvSpPr>
      <xdr:spPr>
        <a:xfrm>
          <a:off x="22250400" y="5985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0.205</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6350</xdr:rowOff>
    </xdr:from>
    <xdr:to>
      <xdr:col>32</xdr:col>
      <xdr:colOff>238125</xdr:colOff>
      <xdr:row>35</xdr:row>
      <xdr:rowOff>107950</xdr:rowOff>
    </xdr:to>
    <xdr:sp macro="" textlink="">
      <xdr:nvSpPr>
        <xdr:cNvPr id="395" name="フローチャート : 判断 394"/>
        <xdr:cNvSpPr/>
      </xdr:nvSpPr>
      <xdr:spPr>
        <a:xfrm>
          <a:off x="221107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158750</xdr:rowOff>
    </xdr:from>
    <xdr:to>
      <xdr:col>31</xdr:col>
      <xdr:colOff>85725</xdr:colOff>
      <xdr:row>42</xdr:row>
      <xdr:rowOff>88900</xdr:rowOff>
    </xdr:to>
    <xdr:sp macro="" textlink="">
      <xdr:nvSpPr>
        <xdr:cNvPr id="396" name="フローチャート : 判断 395"/>
        <xdr:cNvSpPr/>
      </xdr:nvSpPr>
      <xdr:spPr>
        <a:xfrm>
          <a:off x="21272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74930</xdr:rowOff>
    </xdr:from>
    <xdr:to>
      <xdr:col>31</xdr:col>
      <xdr:colOff>85725</xdr:colOff>
      <xdr:row>38</xdr:row>
      <xdr:rowOff>5080</xdr:rowOff>
    </xdr:to>
    <xdr:sp macro="" textlink="">
      <xdr:nvSpPr>
        <xdr:cNvPr id="402" name="円/楕円 401"/>
        <xdr:cNvSpPr/>
      </xdr:nvSpPr>
      <xdr:spPr>
        <a:xfrm>
          <a:off x="2127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80027</xdr:rowOff>
    </xdr:from>
    <xdr:ext cx="469744" cy="259045"/>
    <xdr:sp macro="" textlink="">
      <xdr:nvSpPr>
        <xdr:cNvPr id="403" name="n_1aveValue【認定こども園・幼稚園・保育所】&#10;一人当たり面積"/>
        <xdr:cNvSpPr txBox="1"/>
      </xdr:nvSpPr>
      <xdr:spPr>
        <a:xfrm>
          <a:off x="21075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21607</xdr:rowOff>
    </xdr:from>
    <xdr:ext cx="469744" cy="259045"/>
    <xdr:sp macro="" textlink="">
      <xdr:nvSpPr>
        <xdr:cNvPr id="404" name="n_1mainValue【認定こども園・幼稚園・保育所】&#10;一人当たり面積"/>
        <xdr:cNvSpPr txBox="1"/>
      </xdr:nvSpPr>
      <xdr:spPr>
        <a:xfrm>
          <a:off x="210757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5" name="テキスト ボックス 4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140970</xdr:rowOff>
    </xdr:from>
    <xdr:to>
      <xdr:col>23</xdr:col>
      <xdr:colOff>516889</xdr:colOff>
      <xdr:row>61</xdr:row>
      <xdr:rowOff>125730</xdr:rowOff>
    </xdr:to>
    <xdr:cxnSp macro="">
      <xdr:nvCxnSpPr>
        <xdr:cNvPr id="429" name="直線コネクタ 428"/>
        <xdr:cNvCxnSpPr/>
      </xdr:nvCxnSpPr>
      <xdr:spPr>
        <a:xfrm flipV="1">
          <a:off x="16318864" y="957072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129557</xdr:rowOff>
    </xdr:from>
    <xdr:ext cx="405111" cy="259045"/>
    <xdr:sp macro="" textlink="">
      <xdr:nvSpPr>
        <xdr:cNvPr id="430" name="【学校施設】&#10;有形固定資産減価償却率最小値テキスト"/>
        <xdr:cNvSpPr txBox="1"/>
      </xdr:nvSpPr>
      <xdr:spPr>
        <a:xfrm>
          <a:off x="164084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428625</xdr:colOff>
      <xdr:row>61</xdr:row>
      <xdr:rowOff>125730</xdr:rowOff>
    </xdr:from>
    <xdr:to>
      <xdr:col>23</xdr:col>
      <xdr:colOff>606425</xdr:colOff>
      <xdr:row>61</xdr:row>
      <xdr:rowOff>125730</xdr:rowOff>
    </xdr:to>
    <xdr:cxnSp macro="">
      <xdr:nvCxnSpPr>
        <xdr:cNvPr id="431" name="直線コネクタ 430"/>
        <xdr:cNvCxnSpPr/>
      </xdr:nvCxnSpPr>
      <xdr:spPr>
        <a:xfrm>
          <a:off x="16230600" y="1058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87647</xdr:rowOff>
    </xdr:from>
    <xdr:ext cx="405111" cy="259045"/>
    <xdr:sp macro="" textlink="">
      <xdr:nvSpPr>
        <xdr:cNvPr id="432" name="【学校施設】&#10;有形固定資産減価償却率最大値テキスト"/>
        <xdr:cNvSpPr txBox="1"/>
      </xdr:nvSpPr>
      <xdr:spPr>
        <a:xfrm>
          <a:off x="16408400" y="934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23</xdr:col>
      <xdr:colOff>428625</xdr:colOff>
      <xdr:row>55</xdr:row>
      <xdr:rowOff>140970</xdr:rowOff>
    </xdr:from>
    <xdr:to>
      <xdr:col>23</xdr:col>
      <xdr:colOff>606425</xdr:colOff>
      <xdr:row>55</xdr:row>
      <xdr:rowOff>140970</xdr:rowOff>
    </xdr:to>
    <xdr:cxnSp macro="">
      <xdr:nvCxnSpPr>
        <xdr:cNvPr id="433" name="直線コネクタ 432"/>
        <xdr:cNvCxnSpPr/>
      </xdr:nvCxnSpPr>
      <xdr:spPr>
        <a:xfrm>
          <a:off x="16230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95267</xdr:rowOff>
    </xdr:from>
    <xdr:ext cx="405111" cy="259045"/>
    <xdr:sp macro="" textlink="">
      <xdr:nvSpPr>
        <xdr:cNvPr id="434" name="【学校施設】&#10;有形固定資産減価償却率平均値テキスト"/>
        <xdr:cNvSpPr txBox="1"/>
      </xdr:nvSpPr>
      <xdr:spPr>
        <a:xfrm>
          <a:off x="16408400" y="1003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116840</xdr:rowOff>
    </xdr:from>
    <xdr:to>
      <xdr:col>23</xdr:col>
      <xdr:colOff>568325</xdr:colOff>
      <xdr:row>59</xdr:row>
      <xdr:rowOff>46990</xdr:rowOff>
    </xdr:to>
    <xdr:sp macro="" textlink="">
      <xdr:nvSpPr>
        <xdr:cNvPr id="435" name="フローチャート : 判断 434"/>
        <xdr:cNvSpPr/>
      </xdr:nvSpPr>
      <xdr:spPr>
        <a:xfrm>
          <a:off x="16268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90170</xdr:rowOff>
    </xdr:from>
    <xdr:to>
      <xdr:col>22</xdr:col>
      <xdr:colOff>415925</xdr:colOff>
      <xdr:row>64</xdr:row>
      <xdr:rowOff>20320</xdr:rowOff>
    </xdr:to>
    <xdr:sp macro="" textlink="">
      <xdr:nvSpPr>
        <xdr:cNvPr id="436" name="フローチャート : 判断 435"/>
        <xdr:cNvSpPr/>
      </xdr:nvSpPr>
      <xdr:spPr>
        <a:xfrm>
          <a:off x="15430500" y="1089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63500</xdr:rowOff>
    </xdr:from>
    <xdr:to>
      <xdr:col>22</xdr:col>
      <xdr:colOff>415925</xdr:colOff>
      <xdr:row>62</xdr:row>
      <xdr:rowOff>165100</xdr:rowOff>
    </xdr:to>
    <xdr:sp macro="" textlink="">
      <xdr:nvSpPr>
        <xdr:cNvPr id="442" name="円/楕円 441"/>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11447</xdr:rowOff>
    </xdr:from>
    <xdr:ext cx="405111" cy="259045"/>
    <xdr:sp macro="" textlink="">
      <xdr:nvSpPr>
        <xdr:cNvPr id="443" name="n_1aveValue【学校施設】&#10;有形固定資産減価償却率"/>
        <xdr:cNvSpPr txBox="1"/>
      </xdr:nvSpPr>
      <xdr:spPr>
        <a:xfrm>
          <a:off x="15266043"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10177</xdr:rowOff>
    </xdr:from>
    <xdr:ext cx="405111" cy="259045"/>
    <xdr:sp macro="" textlink="">
      <xdr:nvSpPr>
        <xdr:cNvPr id="444" name="n_1mainValue【学校施設】&#10;有形固定資産減価償却率"/>
        <xdr:cNvSpPr txBox="1"/>
      </xdr:nvSpPr>
      <xdr:spPr>
        <a:xfrm>
          <a:off x="15266043" y="1046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5" name="テキスト ボックス 4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93726</xdr:rowOff>
    </xdr:from>
    <xdr:to>
      <xdr:col>32</xdr:col>
      <xdr:colOff>186689</xdr:colOff>
      <xdr:row>62</xdr:row>
      <xdr:rowOff>57150</xdr:rowOff>
    </xdr:to>
    <xdr:cxnSp macro="">
      <xdr:nvCxnSpPr>
        <xdr:cNvPr id="467" name="直線コネクタ 466"/>
        <xdr:cNvCxnSpPr/>
      </xdr:nvCxnSpPr>
      <xdr:spPr>
        <a:xfrm flipV="1">
          <a:off x="22160864" y="10209276"/>
          <a:ext cx="0" cy="47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60977</xdr:rowOff>
    </xdr:from>
    <xdr:ext cx="469744" cy="259045"/>
    <xdr:sp macro="" textlink="">
      <xdr:nvSpPr>
        <xdr:cNvPr id="468" name="【学校施設】&#10;一人当たり面積最小値テキスト"/>
        <xdr:cNvSpPr txBox="1"/>
      </xdr:nvSpPr>
      <xdr:spPr>
        <a:xfrm>
          <a:off x="222504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1.125</a:t>
          </a:r>
          <a:endParaRPr kumimoji="1" lang="ja-JP" altLang="en-US" sz="1000" b="1">
            <a:latin typeface="ＭＳ Ｐゴシック"/>
          </a:endParaRPr>
        </a:p>
      </xdr:txBody>
    </xdr:sp>
    <xdr:clientData/>
  </xdr:oneCellAnchor>
  <xdr:twoCellAnchor>
    <xdr:from>
      <xdr:col>32</xdr:col>
      <xdr:colOff>98425</xdr:colOff>
      <xdr:row>62</xdr:row>
      <xdr:rowOff>57150</xdr:rowOff>
    </xdr:from>
    <xdr:to>
      <xdr:col>32</xdr:col>
      <xdr:colOff>276225</xdr:colOff>
      <xdr:row>62</xdr:row>
      <xdr:rowOff>57150</xdr:rowOff>
    </xdr:to>
    <xdr:cxnSp macro="">
      <xdr:nvCxnSpPr>
        <xdr:cNvPr id="469" name="直線コネクタ 468"/>
        <xdr:cNvCxnSpPr/>
      </xdr:nvCxnSpPr>
      <xdr:spPr>
        <a:xfrm>
          <a:off x="22072600" y="1068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40403</xdr:rowOff>
    </xdr:from>
    <xdr:ext cx="469744" cy="259045"/>
    <xdr:sp macro="" textlink="">
      <xdr:nvSpPr>
        <xdr:cNvPr id="470" name="【学校施設】&#10;一人当たり面積最大値テキスト"/>
        <xdr:cNvSpPr txBox="1"/>
      </xdr:nvSpPr>
      <xdr:spPr>
        <a:xfrm>
          <a:off x="22250400" y="998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a:t>
          </a:r>
          <a:endParaRPr kumimoji="1" lang="ja-JP" altLang="en-US" sz="1000" b="1">
            <a:latin typeface="ＭＳ Ｐゴシック"/>
          </a:endParaRPr>
        </a:p>
      </xdr:txBody>
    </xdr:sp>
    <xdr:clientData/>
  </xdr:oneCellAnchor>
  <xdr:twoCellAnchor>
    <xdr:from>
      <xdr:col>32</xdr:col>
      <xdr:colOff>98425</xdr:colOff>
      <xdr:row>59</xdr:row>
      <xdr:rowOff>93726</xdr:rowOff>
    </xdr:from>
    <xdr:to>
      <xdr:col>32</xdr:col>
      <xdr:colOff>276225</xdr:colOff>
      <xdr:row>59</xdr:row>
      <xdr:rowOff>93726</xdr:rowOff>
    </xdr:to>
    <xdr:cxnSp macro="">
      <xdr:nvCxnSpPr>
        <xdr:cNvPr id="471" name="直線コネクタ 470"/>
        <xdr:cNvCxnSpPr/>
      </xdr:nvCxnSpPr>
      <xdr:spPr>
        <a:xfrm>
          <a:off x="22072600" y="10209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105935</xdr:rowOff>
    </xdr:from>
    <xdr:ext cx="469744" cy="259045"/>
    <xdr:sp macro="" textlink="">
      <xdr:nvSpPr>
        <xdr:cNvPr id="472" name="【学校施設】&#10;一人当たり面積平均値テキスト"/>
        <xdr:cNvSpPr txBox="1"/>
      </xdr:nvSpPr>
      <xdr:spPr>
        <a:xfrm>
          <a:off x="22250400" y="1039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127508</xdr:rowOff>
    </xdr:from>
    <xdr:to>
      <xdr:col>32</xdr:col>
      <xdr:colOff>238125</xdr:colOff>
      <xdr:row>61</xdr:row>
      <xdr:rowOff>57658</xdr:rowOff>
    </xdr:to>
    <xdr:sp macro="" textlink="">
      <xdr:nvSpPr>
        <xdr:cNvPr id="473" name="フローチャート : 判断 472"/>
        <xdr:cNvSpPr/>
      </xdr:nvSpPr>
      <xdr:spPr>
        <a:xfrm>
          <a:off x="22110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40640</xdr:rowOff>
    </xdr:from>
    <xdr:to>
      <xdr:col>31</xdr:col>
      <xdr:colOff>85725</xdr:colOff>
      <xdr:row>60</xdr:row>
      <xdr:rowOff>142240</xdr:rowOff>
    </xdr:to>
    <xdr:sp macro="" textlink="">
      <xdr:nvSpPr>
        <xdr:cNvPr id="474" name="フローチャート : 判断 473"/>
        <xdr:cNvSpPr/>
      </xdr:nvSpPr>
      <xdr:spPr>
        <a:xfrm>
          <a:off x="2127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1778</xdr:rowOff>
    </xdr:from>
    <xdr:to>
      <xdr:col>31</xdr:col>
      <xdr:colOff>85725</xdr:colOff>
      <xdr:row>55</xdr:row>
      <xdr:rowOff>103378</xdr:rowOff>
    </xdr:to>
    <xdr:sp macro="" textlink="">
      <xdr:nvSpPr>
        <xdr:cNvPr id="480" name="円/楕円 479"/>
        <xdr:cNvSpPr/>
      </xdr:nvSpPr>
      <xdr:spPr>
        <a:xfrm>
          <a:off x="21272500" y="94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133367</xdr:rowOff>
    </xdr:from>
    <xdr:ext cx="469744" cy="259045"/>
    <xdr:sp macro="" textlink="">
      <xdr:nvSpPr>
        <xdr:cNvPr id="481" name="n_1aveValue【学校施設】&#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119905</xdr:rowOff>
    </xdr:from>
    <xdr:ext cx="469744" cy="259045"/>
    <xdr:sp macro="" textlink="">
      <xdr:nvSpPr>
        <xdr:cNvPr id="482" name="n_1mainValue【学校施設】&#10;一人当たり面積"/>
        <xdr:cNvSpPr txBox="1"/>
      </xdr:nvSpPr>
      <xdr:spPr>
        <a:xfrm>
          <a:off x="21075727" y="92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93" name="テキスト ボックス 4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4" name="直線コネクタ 4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5" name="テキスト ボックス 4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6" name="直線コネクタ 4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7" name="テキスト ボックス 4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8" name="直線コネクタ 4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9" name="テキスト ボックス 4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0" name="直線コネクタ 4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1" name="テキスト ボックス 5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2" name="直線コネクタ 5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3" name="テキスト ボックス 5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85</xdr:row>
      <xdr:rowOff>121920</xdr:rowOff>
    </xdr:from>
    <xdr:to>
      <xdr:col>23</xdr:col>
      <xdr:colOff>516889</xdr:colOff>
      <xdr:row>86</xdr:row>
      <xdr:rowOff>156211</xdr:rowOff>
    </xdr:to>
    <xdr:cxnSp macro="">
      <xdr:nvCxnSpPr>
        <xdr:cNvPr id="507" name="直線コネクタ 506"/>
        <xdr:cNvCxnSpPr/>
      </xdr:nvCxnSpPr>
      <xdr:spPr>
        <a:xfrm flipV="1">
          <a:off x="16318864" y="14695170"/>
          <a:ext cx="0" cy="205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12718</xdr:rowOff>
    </xdr:from>
    <xdr:ext cx="405111" cy="259045"/>
    <xdr:sp macro="" textlink="">
      <xdr:nvSpPr>
        <xdr:cNvPr id="508" name="【児童館】&#10;有形固定資産減価償却率最小値テキスト"/>
        <xdr:cNvSpPr txBox="1"/>
      </xdr:nvSpPr>
      <xdr:spPr>
        <a:xfrm>
          <a:off x="16408400" y="14928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428625</xdr:colOff>
      <xdr:row>86</xdr:row>
      <xdr:rowOff>156211</xdr:rowOff>
    </xdr:from>
    <xdr:to>
      <xdr:col>23</xdr:col>
      <xdr:colOff>606425</xdr:colOff>
      <xdr:row>86</xdr:row>
      <xdr:rowOff>156211</xdr:rowOff>
    </xdr:to>
    <xdr:cxnSp macro="">
      <xdr:nvCxnSpPr>
        <xdr:cNvPr id="509" name="直線コネクタ 508"/>
        <xdr:cNvCxnSpPr/>
      </xdr:nvCxnSpPr>
      <xdr:spPr>
        <a:xfrm>
          <a:off x="16230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68597</xdr:rowOff>
    </xdr:from>
    <xdr:ext cx="405111" cy="259045"/>
    <xdr:sp macro="" textlink="">
      <xdr:nvSpPr>
        <xdr:cNvPr id="510" name="【児童館】&#10;有形固定資産減価償却率最大値テキスト"/>
        <xdr:cNvSpPr txBox="1"/>
      </xdr:nvSpPr>
      <xdr:spPr>
        <a:xfrm>
          <a:off x="164084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85</xdr:row>
      <xdr:rowOff>121920</xdr:rowOff>
    </xdr:from>
    <xdr:to>
      <xdr:col>23</xdr:col>
      <xdr:colOff>606425</xdr:colOff>
      <xdr:row>85</xdr:row>
      <xdr:rowOff>121920</xdr:rowOff>
    </xdr:to>
    <xdr:cxnSp macro="">
      <xdr:nvCxnSpPr>
        <xdr:cNvPr id="511" name="直線コネクタ 510"/>
        <xdr:cNvCxnSpPr/>
      </xdr:nvCxnSpPr>
      <xdr:spPr>
        <a:xfrm>
          <a:off x="16230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57166</xdr:rowOff>
    </xdr:from>
    <xdr:ext cx="405111" cy="259045"/>
    <xdr:sp macro="" textlink="">
      <xdr:nvSpPr>
        <xdr:cNvPr id="512" name="【児童館】&#10;有形固定資産減価償却率平均値テキスト"/>
        <xdr:cNvSpPr txBox="1"/>
      </xdr:nvSpPr>
      <xdr:spPr>
        <a:xfrm>
          <a:off x="16408400" y="1480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78739</xdr:rowOff>
    </xdr:from>
    <xdr:to>
      <xdr:col>23</xdr:col>
      <xdr:colOff>568325</xdr:colOff>
      <xdr:row>87</xdr:row>
      <xdr:rowOff>8889</xdr:rowOff>
    </xdr:to>
    <xdr:sp macro="" textlink="">
      <xdr:nvSpPr>
        <xdr:cNvPr id="513" name="フローチャート : 判断 512"/>
        <xdr:cNvSpPr/>
      </xdr:nvSpPr>
      <xdr:spPr>
        <a:xfrm>
          <a:off x="16268700" y="1482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74930</xdr:rowOff>
    </xdr:from>
    <xdr:to>
      <xdr:col>22</xdr:col>
      <xdr:colOff>415925</xdr:colOff>
      <xdr:row>85</xdr:row>
      <xdr:rowOff>5080</xdr:rowOff>
    </xdr:to>
    <xdr:sp macro="" textlink="">
      <xdr:nvSpPr>
        <xdr:cNvPr id="514" name="フローチャート : 判断 513"/>
        <xdr:cNvSpPr/>
      </xdr:nvSpPr>
      <xdr:spPr>
        <a:xfrm>
          <a:off x="15430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520" name="円/楕円 519"/>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167657</xdr:rowOff>
    </xdr:from>
    <xdr:ext cx="405111" cy="259045"/>
    <xdr:sp macro="" textlink="">
      <xdr:nvSpPr>
        <xdr:cNvPr id="521" name="n_1aveValue【児童館】&#10;有形固定資産減価償却率"/>
        <xdr:cNvSpPr txBox="1"/>
      </xdr:nvSpPr>
      <xdr:spPr>
        <a:xfrm>
          <a:off x="15266043"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522"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3" name="正方形/長方形 5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4" name="正方形/長方形 5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5" name="正方形/長方形 5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6" name="正方形/長方形 5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7" name="正方形/長方形 5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8" name="正方形/長方形 5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9" name="正方形/長方形 5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0" name="正方形/長方形 5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1" name="テキスト ボックス 5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2" name="直線コネクタ 5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33" name="直線コネクタ 53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4" name="テキスト ボックス 53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5" name="直線コネクタ 53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6" name="テキスト ボックス 53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7" name="直線コネクタ 53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8" name="テキスト ボックス 53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9" name="直線コネクタ 53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0" name="テキスト ボックス 53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1" name="直線コネクタ 54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2" name="テキスト ボックス 54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3" name="直線コネクタ 54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4" name="テキスト ボックス 54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6" name="テキスト ボックス 5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81</xdr:row>
      <xdr:rowOff>155121</xdr:rowOff>
    </xdr:from>
    <xdr:to>
      <xdr:col>32</xdr:col>
      <xdr:colOff>186689</xdr:colOff>
      <xdr:row>85</xdr:row>
      <xdr:rowOff>122464</xdr:rowOff>
    </xdr:to>
    <xdr:cxnSp macro="">
      <xdr:nvCxnSpPr>
        <xdr:cNvPr id="548" name="直線コネクタ 547"/>
        <xdr:cNvCxnSpPr/>
      </xdr:nvCxnSpPr>
      <xdr:spPr>
        <a:xfrm flipV="1">
          <a:off x="22160864" y="14042571"/>
          <a:ext cx="0" cy="65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126291</xdr:rowOff>
    </xdr:from>
    <xdr:ext cx="469744" cy="259045"/>
    <xdr:sp macro="" textlink="">
      <xdr:nvSpPr>
        <xdr:cNvPr id="549" name="【児童館】&#10;一人当たり面積最小値テキスト"/>
        <xdr:cNvSpPr txBox="1"/>
      </xdr:nvSpPr>
      <xdr:spPr>
        <a:xfrm>
          <a:off x="22250400" y="1469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122464</xdr:rowOff>
    </xdr:from>
    <xdr:to>
      <xdr:col>32</xdr:col>
      <xdr:colOff>276225</xdr:colOff>
      <xdr:row>85</xdr:row>
      <xdr:rowOff>122464</xdr:rowOff>
    </xdr:to>
    <xdr:cxnSp macro="">
      <xdr:nvCxnSpPr>
        <xdr:cNvPr id="550" name="直線コネクタ 549"/>
        <xdr:cNvCxnSpPr/>
      </xdr:nvCxnSpPr>
      <xdr:spPr>
        <a:xfrm>
          <a:off x="22072600" y="1469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101798</xdr:rowOff>
    </xdr:from>
    <xdr:ext cx="469744" cy="259045"/>
    <xdr:sp macro="" textlink="">
      <xdr:nvSpPr>
        <xdr:cNvPr id="551" name="【児童館】&#10;一人当たり面積最大値テキスト"/>
        <xdr:cNvSpPr txBox="1"/>
      </xdr:nvSpPr>
      <xdr:spPr>
        <a:xfrm>
          <a:off x="22250400" y="1381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81</xdr:row>
      <xdr:rowOff>155121</xdr:rowOff>
    </xdr:from>
    <xdr:to>
      <xdr:col>32</xdr:col>
      <xdr:colOff>276225</xdr:colOff>
      <xdr:row>81</xdr:row>
      <xdr:rowOff>155121</xdr:rowOff>
    </xdr:to>
    <xdr:cxnSp macro="">
      <xdr:nvCxnSpPr>
        <xdr:cNvPr id="552" name="直線コネクタ 551"/>
        <xdr:cNvCxnSpPr/>
      </xdr:nvCxnSpPr>
      <xdr:spPr>
        <a:xfrm>
          <a:off x="22072600" y="1404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66420</xdr:rowOff>
    </xdr:from>
    <xdr:ext cx="469744" cy="259045"/>
    <xdr:sp macro="" textlink="">
      <xdr:nvSpPr>
        <xdr:cNvPr id="553" name="【児童館】&#10;一人当たり面積平均値テキスト"/>
        <xdr:cNvSpPr txBox="1"/>
      </xdr:nvSpPr>
      <xdr:spPr>
        <a:xfrm>
          <a:off x="222504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87993</xdr:rowOff>
    </xdr:from>
    <xdr:to>
      <xdr:col>32</xdr:col>
      <xdr:colOff>238125</xdr:colOff>
      <xdr:row>84</xdr:row>
      <xdr:rowOff>18143</xdr:rowOff>
    </xdr:to>
    <xdr:sp macro="" textlink="">
      <xdr:nvSpPr>
        <xdr:cNvPr id="554" name="フローチャート : 判断 553"/>
        <xdr:cNvSpPr/>
      </xdr:nvSpPr>
      <xdr:spPr>
        <a:xfrm>
          <a:off x="22110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74386</xdr:rowOff>
    </xdr:from>
    <xdr:to>
      <xdr:col>31</xdr:col>
      <xdr:colOff>85725</xdr:colOff>
      <xdr:row>79</xdr:row>
      <xdr:rowOff>4536</xdr:rowOff>
    </xdr:to>
    <xdr:sp macro="" textlink="">
      <xdr:nvSpPr>
        <xdr:cNvPr id="555" name="フローチャート : 判断 554"/>
        <xdr:cNvSpPr/>
      </xdr:nvSpPr>
      <xdr:spPr>
        <a:xfrm>
          <a:off x="21272500" y="134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6" name="テキスト ボックス 5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7" name="テキスト ボックス 5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8" name="テキスト ボックス 5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9" name="テキスト ボックス 5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0" name="テキスト ボックス 5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71664</xdr:rowOff>
    </xdr:from>
    <xdr:to>
      <xdr:col>31</xdr:col>
      <xdr:colOff>85725</xdr:colOff>
      <xdr:row>86</xdr:row>
      <xdr:rowOff>1814</xdr:rowOff>
    </xdr:to>
    <xdr:sp macro="" textlink="">
      <xdr:nvSpPr>
        <xdr:cNvPr id="561" name="円/楕円 560"/>
        <xdr:cNvSpPr/>
      </xdr:nvSpPr>
      <xdr:spPr>
        <a:xfrm>
          <a:off x="21272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21063</xdr:rowOff>
    </xdr:from>
    <xdr:ext cx="469744" cy="259045"/>
    <xdr:sp macro="" textlink="">
      <xdr:nvSpPr>
        <xdr:cNvPr id="562" name="n_1aveValue【児童館】&#10;一人当たり面積"/>
        <xdr:cNvSpPr txBox="1"/>
      </xdr:nvSpPr>
      <xdr:spPr>
        <a:xfrm>
          <a:off x="21075727"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164391</xdr:rowOff>
    </xdr:from>
    <xdr:ext cx="469744" cy="259045"/>
    <xdr:sp macro="" textlink="">
      <xdr:nvSpPr>
        <xdr:cNvPr id="563" name="n_1mainValue【児童館】&#10;一人当たり面積"/>
        <xdr:cNvSpPr txBox="1"/>
      </xdr:nvSpPr>
      <xdr:spPr>
        <a:xfrm>
          <a:off x="210757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4" name="テキスト ボックス 5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5" name="直線コネクタ 5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6" name="テキスト ボックス 5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7" name="直線コネクタ 5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8" name="テキスト ボックス 5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9" name="直線コネクタ 5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0" name="テキスト ボックス 5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1" name="直線コネクタ 5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2" name="テキスト ボックス 5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3" name="直線コネクタ 5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4" name="テキスト ボックス 58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6" name="テキスト ボックス 58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101</xdr:row>
      <xdr:rowOff>57150</xdr:rowOff>
    </xdr:to>
    <xdr:cxnSp macro="">
      <xdr:nvCxnSpPr>
        <xdr:cNvPr id="588" name="直線コネクタ 587"/>
        <xdr:cNvCxnSpPr/>
      </xdr:nvCxnSpPr>
      <xdr:spPr>
        <a:xfrm flipV="1">
          <a:off x="16318864" y="17145000"/>
          <a:ext cx="0" cy="22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92727</xdr:rowOff>
    </xdr:from>
    <xdr:ext cx="405111" cy="259045"/>
    <xdr:sp macro="" textlink="">
      <xdr:nvSpPr>
        <xdr:cNvPr id="589" name="【公民館】&#10;有形固定資産減価償却率最小値テキスト"/>
        <xdr:cNvSpPr txBox="1"/>
      </xdr:nvSpPr>
      <xdr:spPr>
        <a:xfrm>
          <a:off x="16408400" y="1740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590" name="直線コネクタ 589"/>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05111" cy="259045"/>
    <xdr:sp macro="" textlink="">
      <xdr:nvSpPr>
        <xdr:cNvPr id="591" name="【公民館】&#10;有形固定資産減価償却率最大値テキスト"/>
        <xdr:cNvSpPr txBox="1"/>
      </xdr:nvSpPr>
      <xdr:spPr>
        <a:xfrm>
          <a:off x="16408400" y="1692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92" name="直線コネクタ 59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137177</xdr:rowOff>
    </xdr:from>
    <xdr:ext cx="405111" cy="259045"/>
    <xdr:sp macro="" textlink="">
      <xdr:nvSpPr>
        <xdr:cNvPr id="593" name="【公民館】&#10;有形固定資産減価償却率平均値テキスト"/>
        <xdr:cNvSpPr txBox="1"/>
      </xdr:nvSpPr>
      <xdr:spPr>
        <a:xfrm>
          <a:off x="16408400" y="1728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100</xdr:row>
      <xdr:rowOff>158750</xdr:rowOff>
    </xdr:from>
    <xdr:to>
      <xdr:col>23</xdr:col>
      <xdr:colOff>568325</xdr:colOff>
      <xdr:row>101</xdr:row>
      <xdr:rowOff>88900</xdr:rowOff>
    </xdr:to>
    <xdr:sp macro="" textlink="">
      <xdr:nvSpPr>
        <xdr:cNvPr id="594" name="フローチャート : 判断 593"/>
        <xdr:cNvSpPr/>
      </xdr:nvSpPr>
      <xdr:spPr>
        <a:xfrm>
          <a:off x="1626870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108</xdr:row>
      <xdr:rowOff>120650</xdr:rowOff>
    </xdr:from>
    <xdr:to>
      <xdr:col>22</xdr:col>
      <xdr:colOff>415925</xdr:colOff>
      <xdr:row>109</xdr:row>
      <xdr:rowOff>50800</xdr:rowOff>
    </xdr:to>
    <xdr:sp macro="" textlink="">
      <xdr:nvSpPr>
        <xdr:cNvPr id="595" name="フローチャート : 判断 594"/>
        <xdr:cNvSpPr/>
      </xdr:nvSpPr>
      <xdr:spPr>
        <a:xfrm>
          <a:off x="15430500" y="186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139700</xdr:rowOff>
    </xdr:from>
    <xdr:to>
      <xdr:col>22</xdr:col>
      <xdr:colOff>415925</xdr:colOff>
      <xdr:row>101</xdr:row>
      <xdr:rowOff>69850</xdr:rowOff>
    </xdr:to>
    <xdr:sp macro="" textlink="">
      <xdr:nvSpPr>
        <xdr:cNvPr id="601" name="円/楕円 600"/>
        <xdr:cNvSpPr/>
      </xdr:nvSpPr>
      <xdr:spPr>
        <a:xfrm>
          <a:off x="15430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109</xdr:row>
      <xdr:rowOff>41927</xdr:rowOff>
    </xdr:from>
    <xdr:ext cx="405111" cy="259045"/>
    <xdr:sp macro="" textlink="">
      <xdr:nvSpPr>
        <xdr:cNvPr id="602" name="n_1aveValue【公民館】&#10;有形固定資産減価償却率"/>
        <xdr:cNvSpPr txBox="1"/>
      </xdr:nvSpPr>
      <xdr:spPr>
        <a:xfrm>
          <a:off x="15266043" y="187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86377</xdr:rowOff>
    </xdr:from>
    <xdr:ext cx="405111" cy="259045"/>
    <xdr:sp macro="" textlink="">
      <xdr:nvSpPr>
        <xdr:cNvPr id="603" name="n_1mainValue【公民館】&#10;有形固定資産減価償却率"/>
        <xdr:cNvSpPr txBox="1"/>
      </xdr:nvSpPr>
      <xdr:spPr>
        <a:xfrm>
          <a:off x="15266043"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4" name="直線コネクタ 6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5" name="テキスト ボックス 6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6" name="直線コネクタ 6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7" name="テキスト ボックス 6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8" name="直線コネクタ 6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9" name="テキスト ボックス 6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0" name="直線コネクタ 6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1" name="テキスト ボックス 6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2" name="直線コネクタ 6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3" name="テキスト ボックス 6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144780</xdr:rowOff>
    </xdr:from>
    <xdr:to>
      <xdr:col>32</xdr:col>
      <xdr:colOff>186689</xdr:colOff>
      <xdr:row>108</xdr:row>
      <xdr:rowOff>30480</xdr:rowOff>
    </xdr:to>
    <xdr:cxnSp macro="">
      <xdr:nvCxnSpPr>
        <xdr:cNvPr id="627" name="直線コネクタ 626"/>
        <xdr:cNvCxnSpPr/>
      </xdr:nvCxnSpPr>
      <xdr:spPr>
        <a:xfrm flipV="1">
          <a:off x="22160864" y="1763268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28" name="【公民館】&#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29" name="直線コネクタ 62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91457</xdr:rowOff>
    </xdr:from>
    <xdr:ext cx="469744" cy="259045"/>
    <xdr:sp macro="" textlink="">
      <xdr:nvSpPr>
        <xdr:cNvPr id="630" name="【公民館】&#10;一人当たり面積最大値テキスト"/>
        <xdr:cNvSpPr txBox="1"/>
      </xdr:nvSpPr>
      <xdr:spPr>
        <a:xfrm>
          <a:off x="22250400" y="1740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102</xdr:row>
      <xdr:rowOff>144780</xdr:rowOff>
    </xdr:from>
    <xdr:to>
      <xdr:col>32</xdr:col>
      <xdr:colOff>276225</xdr:colOff>
      <xdr:row>102</xdr:row>
      <xdr:rowOff>144780</xdr:rowOff>
    </xdr:to>
    <xdr:cxnSp macro="">
      <xdr:nvCxnSpPr>
        <xdr:cNvPr id="631" name="直線コネクタ 630"/>
        <xdr:cNvCxnSpPr/>
      </xdr:nvCxnSpPr>
      <xdr:spPr>
        <a:xfrm>
          <a:off x="22072600" y="17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632"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633" name="フローチャート : 判断 632"/>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25400</xdr:rowOff>
    </xdr:from>
    <xdr:to>
      <xdr:col>31</xdr:col>
      <xdr:colOff>85725</xdr:colOff>
      <xdr:row>106</xdr:row>
      <xdr:rowOff>127000</xdr:rowOff>
    </xdr:to>
    <xdr:sp macro="" textlink="">
      <xdr:nvSpPr>
        <xdr:cNvPr id="634" name="フローチャート : 判断 633"/>
        <xdr:cNvSpPr/>
      </xdr:nvSpPr>
      <xdr:spPr>
        <a:xfrm>
          <a:off x="21272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120650</xdr:rowOff>
    </xdr:from>
    <xdr:to>
      <xdr:col>31</xdr:col>
      <xdr:colOff>85725</xdr:colOff>
      <xdr:row>100</xdr:row>
      <xdr:rowOff>50800</xdr:rowOff>
    </xdr:to>
    <xdr:sp macro="" textlink="">
      <xdr:nvSpPr>
        <xdr:cNvPr id="640" name="円/楕円 639"/>
        <xdr:cNvSpPr/>
      </xdr:nvSpPr>
      <xdr:spPr>
        <a:xfrm>
          <a:off x="2127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118127</xdr:rowOff>
    </xdr:from>
    <xdr:ext cx="469744" cy="259045"/>
    <xdr:sp macro="" textlink="">
      <xdr:nvSpPr>
        <xdr:cNvPr id="641" name="n_1aveValue【公民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67327</xdr:rowOff>
    </xdr:from>
    <xdr:ext cx="469744" cy="259045"/>
    <xdr:sp macro="" textlink="">
      <xdr:nvSpPr>
        <xdr:cNvPr id="642" name="n_1mainValue【公民館】&#10;一人当たり面積"/>
        <xdr:cNvSpPr txBox="1"/>
      </xdr:nvSpPr>
      <xdr:spPr>
        <a:xfrm>
          <a:off x="21075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全国平均等と比較して特に有形固定資産減価償却率が高くなっている施設は、公営住宅、児童館であり、特に低くなっている施設は、港湾・漁港である。</a:t>
          </a:r>
          <a:endParaRPr lang="ja-JP" altLang="ja-JP" sz="1400">
            <a:effectLst/>
          </a:endParaRPr>
        </a:p>
        <a:p>
          <a:r>
            <a:rPr kumimoji="1" lang="ja-JP" altLang="ja-JP" sz="1100">
              <a:solidFill>
                <a:schemeClr val="dk1"/>
              </a:solidFill>
              <a:effectLst/>
              <a:latin typeface="+mn-lt"/>
              <a:ea typeface="+mn-ea"/>
              <a:cs typeface="+mn-cs"/>
            </a:rPr>
            <a:t>　公営住宅は、「出雲市公営住宅等長寿命化計画」（平成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年３月）の中で計画的な建替や改善計画を定め、平成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年度の管理戸数</a:t>
          </a:r>
          <a:r>
            <a:rPr kumimoji="1" lang="en-US" altLang="ja-JP" sz="1100">
              <a:solidFill>
                <a:schemeClr val="dk1"/>
              </a:solidFill>
              <a:effectLst/>
              <a:latin typeface="+mn-lt"/>
              <a:ea typeface="+mn-ea"/>
              <a:cs typeface="+mn-cs"/>
            </a:rPr>
            <a:t>1,448</a:t>
          </a:r>
          <a:r>
            <a:rPr kumimoji="1" lang="ja-JP" altLang="ja-JP" sz="1100">
              <a:solidFill>
                <a:schemeClr val="dk1"/>
              </a:solidFill>
              <a:effectLst/>
              <a:latin typeface="+mn-lt"/>
              <a:ea typeface="+mn-ea"/>
              <a:cs typeface="+mn-cs"/>
            </a:rPr>
            <a:t>戸を平成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1,355</a:t>
          </a:r>
          <a:r>
            <a:rPr kumimoji="1" lang="ja-JP" altLang="ja-JP" sz="1100">
              <a:solidFill>
                <a:schemeClr val="dk1"/>
              </a:solidFill>
              <a:effectLst/>
              <a:latin typeface="+mn-lt"/>
              <a:ea typeface="+mn-ea"/>
              <a:cs typeface="+mn-cs"/>
            </a:rPr>
            <a:t>戸とする目標を掲げている。</a:t>
          </a:r>
          <a:endParaRPr lang="ja-JP" altLang="ja-JP" sz="1400">
            <a:effectLst/>
          </a:endParaRPr>
        </a:p>
        <a:p>
          <a:r>
            <a:rPr kumimoji="1" lang="ja-JP" altLang="ja-JP" sz="1100">
              <a:solidFill>
                <a:schemeClr val="dk1"/>
              </a:solidFill>
              <a:effectLst/>
              <a:latin typeface="+mn-lt"/>
              <a:ea typeface="+mn-ea"/>
              <a:cs typeface="+mn-cs"/>
            </a:rPr>
            <a:t>　児童館は市内に唯一存在する伊野児童館が帳簿上の耐用年数を満了していることによるものであり、継続的な利用について検討中である。港湾・漁港は、平成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年度に整備した大社水産物荷捌所が新しいため、全体の有形固定資産減価償却率を引き下げる要因となっている。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174,948
171,940
624.36
78,243,537
76,849,526
1,275,285
46,916,426
106,167,988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131717</xdr:rowOff>
    </xdr:from>
    <xdr:to>
      <xdr:col>6</xdr:col>
      <xdr:colOff>510540</xdr:colOff>
      <xdr:row>41</xdr:row>
      <xdr:rowOff>103959</xdr:rowOff>
    </xdr:to>
    <xdr:cxnSp macro="">
      <xdr:nvCxnSpPr>
        <xdr:cNvPr id="59" name="直線コネクタ 58"/>
        <xdr:cNvCxnSpPr/>
      </xdr:nvCxnSpPr>
      <xdr:spPr>
        <a:xfrm flipV="1">
          <a:off x="4634865" y="56181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107786</xdr:rowOff>
    </xdr:from>
    <xdr:ext cx="405111" cy="259045"/>
    <xdr:sp macro="" textlink="">
      <xdr:nvSpPr>
        <xdr:cNvPr id="60" name="【図書館】&#10;有形固定資産減価償却率最小値テキスト"/>
        <xdr:cNvSpPr txBox="1"/>
      </xdr:nvSpPr>
      <xdr:spPr>
        <a:xfrm>
          <a:off x="47244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41</xdr:row>
      <xdr:rowOff>103959</xdr:rowOff>
    </xdr:from>
    <xdr:to>
      <xdr:col>6</xdr:col>
      <xdr:colOff>600075</xdr:colOff>
      <xdr:row>41</xdr:row>
      <xdr:rowOff>103959</xdr:rowOff>
    </xdr:to>
    <xdr:cxnSp macro="">
      <xdr:nvCxnSpPr>
        <xdr:cNvPr id="61" name="直線コネクタ 60"/>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78394</xdr:rowOff>
    </xdr:from>
    <xdr:ext cx="405111" cy="259045"/>
    <xdr:sp macro="" textlink="">
      <xdr:nvSpPr>
        <xdr:cNvPr id="62" name="【図書館】&#10;有形固定資産減価償却率最大値テキスト"/>
        <xdr:cNvSpPr txBox="1"/>
      </xdr:nvSpPr>
      <xdr:spPr>
        <a:xfrm>
          <a:off x="4724400" y="539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6</xdr:col>
      <xdr:colOff>422275</xdr:colOff>
      <xdr:row>32</xdr:row>
      <xdr:rowOff>131717</xdr:rowOff>
    </xdr:from>
    <xdr:to>
      <xdr:col>6</xdr:col>
      <xdr:colOff>600075</xdr:colOff>
      <xdr:row>32</xdr:row>
      <xdr:rowOff>131717</xdr:rowOff>
    </xdr:to>
    <xdr:cxnSp macro="">
      <xdr:nvCxnSpPr>
        <xdr:cNvPr id="63" name="直線コネクタ 62"/>
        <xdr:cNvCxnSpPr/>
      </xdr:nvCxnSpPr>
      <xdr:spPr>
        <a:xfrm>
          <a:off x="4546600" y="561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123026</xdr:rowOff>
    </xdr:from>
    <xdr:ext cx="405111" cy="259045"/>
    <xdr:sp macro="" textlink="">
      <xdr:nvSpPr>
        <xdr:cNvPr id="64" name="【図書館】&#10;有形固定資産減価償却率平均値テキスト"/>
        <xdr:cNvSpPr txBox="1"/>
      </xdr:nvSpPr>
      <xdr:spPr>
        <a:xfrm>
          <a:off x="4724400" y="68095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144599</xdr:rowOff>
    </xdr:from>
    <xdr:to>
      <xdr:col>6</xdr:col>
      <xdr:colOff>561975</xdr:colOff>
      <xdr:row>40</xdr:row>
      <xdr:rowOff>74749</xdr:rowOff>
    </xdr:to>
    <xdr:sp macro="" textlink="">
      <xdr:nvSpPr>
        <xdr:cNvPr id="65" name="フローチャート : 判断 64"/>
        <xdr:cNvSpPr/>
      </xdr:nvSpPr>
      <xdr:spPr>
        <a:xfrm>
          <a:off x="45847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110308</xdr:rowOff>
    </xdr:from>
    <xdr:to>
      <xdr:col>5</xdr:col>
      <xdr:colOff>409575</xdr:colOff>
      <xdr:row>37</xdr:row>
      <xdr:rowOff>40458</xdr:rowOff>
    </xdr:to>
    <xdr:sp macro="" textlink="">
      <xdr:nvSpPr>
        <xdr:cNvPr id="66" name="フローチャート : 判断 65"/>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56985</xdr:rowOff>
    </xdr:from>
    <xdr:ext cx="405111" cy="259045"/>
    <xdr:sp macro="" textlink="">
      <xdr:nvSpPr>
        <xdr:cNvPr id="67" name="n_1aveValue【図書館】&#10;有形固定資産減価償却率"/>
        <xdr:cNvSpPr txBox="1"/>
      </xdr:nvSpPr>
      <xdr:spPr>
        <a:xfrm>
          <a:off x="3582043"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17235</xdr:rowOff>
    </xdr:from>
    <xdr:to>
      <xdr:col>5</xdr:col>
      <xdr:colOff>409575</xdr:colOff>
      <xdr:row>39</xdr:row>
      <xdr:rowOff>118835</xdr:rowOff>
    </xdr:to>
    <xdr:sp macro="" textlink="">
      <xdr:nvSpPr>
        <xdr:cNvPr id="73" name="円/楕円 72"/>
        <xdr:cNvSpPr/>
      </xdr:nvSpPr>
      <xdr:spPr>
        <a:xfrm>
          <a:off x="3746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109962</xdr:rowOff>
    </xdr:from>
    <xdr:ext cx="405111" cy="259045"/>
    <xdr:sp macro="" textlink="">
      <xdr:nvSpPr>
        <xdr:cNvPr id="74" name="n_1mainValue【図書館】&#10;有形固定資産減価償却率"/>
        <xdr:cNvSpPr txBox="1"/>
      </xdr:nvSpPr>
      <xdr:spPr>
        <a:xfrm>
          <a:off x="3582043"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2722</xdr:rowOff>
    </xdr:from>
    <xdr:to>
      <xdr:col>15</xdr:col>
      <xdr:colOff>180340</xdr:colOff>
      <xdr:row>40</xdr:row>
      <xdr:rowOff>43543</xdr:rowOff>
    </xdr:to>
    <xdr:cxnSp macro="">
      <xdr:nvCxnSpPr>
        <xdr:cNvPr id="101" name="直線コネクタ 100"/>
        <xdr:cNvCxnSpPr/>
      </xdr:nvCxnSpPr>
      <xdr:spPr>
        <a:xfrm flipV="1">
          <a:off x="10476865" y="566057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47370</xdr:rowOff>
    </xdr:from>
    <xdr:ext cx="469744" cy="259045"/>
    <xdr:sp macro="" textlink="">
      <xdr:nvSpPr>
        <xdr:cNvPr id="102" name="【図書館】&#10;一人当たり面積最小値テキスト"/>
        <xdr:cNvSpPr txBox="1"/>
      </xdr:nvSpPr>
      <xdr:spPr>
        <a:xfrm>
          <a:off x="10566400" y="6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15</xdr:col>
      <xdr:colOff>92075</xdr:colOff>
      <xdr:row>40</xdr:row>
      <xdr:rowOff>43543</xdr:rowOff>
    </xdr:from>
    <xdr:to>
      <xdr:col>15</xdr:col>
      <xdr:colOff>269875</xdr:colOff>
      <xdr:row>40</xdr:row>
      <xdr:rowOff>43543</xdr:rowOff>
    </xdr:to>
    <xdr:cxnSp macro="">
      <xdr:nvCxnSpPr>
        <xdr:cNvPr id="103" name="直線コネクタ 102"/>
        <xdr:cNvCxnSpPr/>
      </xdr:nvCxnSpPr>
      <xdr:spPr>
        <a:xfrm>
          <a:off x="10388600" y="690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120849</xdr:rowOff>
    </xdr:from>
    <xdr:ext cx="469744" cy="259045"/>
    <xdr:sp macro="" textlink="">
      <xdr:nvSpPr>
        <xdr:cNvPr id="104" name="【図書館】&#10;一人当たり面積最大値テキスト"/>
        <xdr:cNvSpPr txBox="1"/>
      </xdr:nvSpPr>
      <xdr:spPr>
        <a:xfrm>
          <a:off x="10566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0.070</a:t>
          </a:r>
          <a:endParaRPr kumimoji="1" lang="ja-JP" altLang="en-US" sz="1000" b="1">
            <a:latin typeface="ＭＳ Ｐゴシック"/>
          </a:endParaRPr>
        </a:p>
      </xdr:txBody>
    </xdr:sp>
    <xdr:clientData/>
  </xdr:oneCellAnchor>
  <xdr:twoCellAnchor>
    <xdr:from>
      <xdr:col>15</xdr:col>
      <xdr:colOff>92075</xdr:colOff>
      <xdr:row>33</xdr:row>
      <xdr:rowOff>2722</xdr:rowOff>
    </xdr:from>
    <xdr:to>
      <xdr:col>15</xdr:col>
      <xdr:colOff>269875</xdr:colOff>
      <xdr:row>33</xdr:row>
      <xdr:rowOff>2722</xdr:rowOff>
    </xdr:to>
    <xdr:cxnSp macro="">
      <xdr:nvCxnSpPr>
        <xdr:cNvPr id="105" name="直線コネクタ 104"/>
        <xdr:cNvCxnSpPr/>
      </xdr:nvCxnSpPr>
      <xdr:spPr>
        <a:xfrm>
          <a:off x="10388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3827</xdr:rowOff>
    </xdr:from>
    <xdr:ext cx="469744" cy="259045"/>
    <xdr:sp macro="" textlink="">
      <xdr:nvSpPr>
        <xdr:cNvPr id="106" name="【図書館】&#10;一人当たり面積平均値テキスト"/>
        <xdr:cNvSpPr txBox="1"/>
      </xdr:nvSpPr>
      <xdr:spPr>
        <a:xfrm>
          <a:off x="10566400" y="617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25400</xdr:rowOff>
    </xdr:from>
    <xdr:to>
      <xdr:col>15</xdr:col>
      <xdr:colOff>231775</xdr:colOff>
      <xdr:row>36</xdr:row>
      <xdr:rowOff>127000</xdr:rowOff>
    </xdr:to>
    <xdr:sp macro="" textlink="">
      <xdr:nvSpPr>
        <xdr:cNvPr id="107" name="フローチャート : 判断 106"/>
        <xdr:cNvSpPr/>
      </xdr:nvSpPr>
      <xdr:spPr>
        <a:xfrm>
          <a:off x="10426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17235</xdr:rowOff>
    </xdr:from>
    <xdr:to>
      <xdr:col>14</xdr:col>
      <xdr:colOff>79375</xdr:colOff>
      <xdr:row>41</xdr:row>
      <xdr:rowOff>118835</xdr:rowOff>
    </xdr:to>
    <xdr:sp macro="" textlink="">
      <xdr:nvSpPr>
        <xdr:cNvPr id="108" name="フローチャート : 判断 107"/>
        <xdr:cNvSpPr/>
      </xdr:nvSpPr>
      <xdr:spPr>
        <a:xfrm>
          <a:off x="9588500" y="704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109962</xdr:rowOff>
    </xdr:from>
    <xdr:ext cx="469744" cy="259045"/>
    <xdr:sp macro="" textlink="">
      <xdr:nvSpPr>
        <xdr:cNvPr id="109" name="n_1aveValue【図書館】&#10;一人当たり面積"/>
        <xdr:cNvSpPr txBox="1"/>
      </xdr:nvSpPr>
      <xdr:spPr>
        <a:xfrm>
          <a:off x="93917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164193</xdr:rowOff>
    </xdr:from>
    <xdr:to>
      <xdr:col>14</xdr:col>
      <xdr:colOff>79375</xdr:colOff>
      <xdr:row>36</xdr:row>
      <xdr:rowOff>94343</xdr:rowOff>
    </xdr:to>
    <xdr:sp macro="" textlink="">
      <xdr:nvSpPr>
        <xdr:cNvPr id="115" name="円/楕円 114"/>
        <xdr:cNvSpPr/>
      </xdr:nvSpPr>
      <xdr:spPr>
        <a:xfrm>
          <a:off x="958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110870</xdr:rowOff>
    </xdr:from>
    <xdr:ext cx="469744" cy="259045"/>
    <xdr:sp macro="" textlink="">
      <xdr:nvSpPr>
        <xdr:cNvPr id="116" name="n_1mainValue【図書館】&#10;一人当たり面積"/>
        <xdr:cNvSpPr txBox="1"/>
      </xdr:nvSpPr>
      <xdr:spPr>
        <a:xfrm>
          <a:off x="9391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127907</xdr:rowOff>
    </xdr:from>
    <xdr:to>
      <xdr:col>6</xdr:col>
      <xdr:colOff>510540</xdr:colOff>
      <xdr:row>61</xdr:row>
      <xdr:rowOff>13607</xdr:rowOff>
    </xdr:to>
    <xdr:cxnSp macro="">
      <xdr:nvCxnSpPr>
        <xdr:cNvPr id="143" name="直線コネクタ 142"/>
        <xdr:cNvCxnSpPr/>
      </xdr:nvCxnSpPr>
      <xdr:spPr>
        <a:xfrm flipV="1">
          <a:off x="4634865" y="9557657"/>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17434</xdr:rowOff>
    </xdr:from>
    <xdr:ext cx="405111" cy="259045"/>
    <xdr:sp macro="" textlink="">
      <xdr:nvSpPr>
        <xdr:cNvPr id="144" name="【体育館・プール】&#10;有形固定資産減価償却率最小値テキスト"/>
        <xdr:cNvSpPr txBox="1"/>
      </xdr:nvSpPr>
      <xdr:spPr>
        <a:xfrm>
          <a:off x="47244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6</xdr:col>
      <xdr:colOff>422275</xdr:colOff>
      <xdr:row>61</xdr:row>
      <xdr:rowOff>13607</xdr:rowOff>
    </xdr:from>
    <xdr:to>
      <xdr:col>6</xdr:col>
      <xdr:colOff>600075</xdr:colOff>
      <xdr:row>61</xdr:row>
      <xdr:rowOff>13607</xdr:rowOff>
    </xdr:to>
    <xdr:cxnSp macro="">
      <xdr:nvCxnSpPr>
        <xdr:cNvPr id="145" name="直線コネクタ 144"/>
        <xdr:cNvCxnSpPr/>
      </xdr:nvCxnSpPr>
      <xdr:spPr>
        <a:xfrm>
          <a:off x="4546600" y="104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74584</xdr:rowOff>
    </xdr:from>
    <xdr:ext cx="405111" cy="259045"/>
    <xdr:sp macro="" textlink="">
      <xdr:nvSpPr>
        <xdr:cNvPr id="146" name="【体育館・プール】&#10;有形固定資産減価償却率最大値テキスト"/>
        <xdr:cNvSpPr txBox="1"/>
      </xdr:nvSpPr>
      <xdr:spPr>
        <a:xfrm>
          <a:off x="4724400" y="933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55</xdr:row>
      <xdr:rowOff>127907</xdr:rowOff>
    </xdr:from>
    <xdr:to>
      <xdr:col>6</xdr:col>
      <xdr:colOff>600075</xdr:colOff>
      <xdr:row>55</xdr:row>
      <xdr:rowOff>127907</xdr:rowOff>
    </xdr:to>
    <xdr:cxnSp macro="">
      <xdr:nvCxnSpPr>
        <xdr:cNvPr id="147" name="直線コネクタ 146"/>
        <xdr:cNvCxnSpPr/>
      </xdr:nvCxnSpPr>
      <xdr:spPr>
        <a:xfrm>
          <a:off x="4546600" y="955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44649</xdr:rowOff>
    </xdr:from>
    <xdr:ext cx="405111" cy="259045"/>
    <xdr:sp macro="" textlink="">
      <xdr:nvSpPr>
        <xdr:cNvPr id="148" name="【体育館・プール】&#10;有形固定資産減価償却率平均値テキスト"/>
        <xdr:cNvSpPr txBox="1"/>
      </xdr:nvSpPr>
      <xdr:spPr>
        <a:xfrm>
          <a:off x="4724400" y="10160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66222</xdr:rowOff>
    </xdr:from>
    <xdr:to>
      <xdr:col>6</xdr:col>
      <xdr:colOff>561975</xdr:colOff>
      <xdr:row>59</xdr:row>
      <xdr:rowOff>167822</xdr:rowOff>
    </xdr:to>
    <xdr:sp macro="" textlink="">
      <xdr:nvSpPr>
        <xdr:cNvPr id="149" name="フローチャート : 判断 148"/>
        <xdr:cNvSpPr/>
      </xdr:nvSpPr>
      <xdr:spPr>
        <a:xfrm>
          <a:off x="4584700" y="1018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64</xdr:row>
      <xdr:rowOff>58057</xdr:rowOff>
    </xdr:from>
    <xdr:to>
      <xdr:col>5</xdr:col>
      <xdr:colOff>409575</xdr:colOff>
      <xdr:row>64</xdr:row>
      <xdr:rowOff>159657</xdr:rowOff>
    </xdr:to>
    <xdr:sp macro="" textlink="">
      <xdr:nvSpPr>
        <xdr:cNvPr id="150" name="フローチャート : 判断 149"/>
        <xdr:cNvSpPr/>
      </xdr:nvSpPr>
      <xdr:spPr>
        <a:xfrm>
          <a:off x="3746500" y="1103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150784</xdr:rowOff>
    </xdr:from>
    <xdr:ext cx="405111" cy="259045"/>
    <xdr:sp macro="" textlink="">
      <xdr:nvSpPr>
        <xdr:cNvPr id="151" name="n_1aveValue【体育館・プール】&#10;有形固定資産減価償却率"/>
        <xdr:cNvSpPr txBox="1"/>
      </xdr:nvSpPr>
      <xdr:spPr>
        <a:xfrm>
          <a:off x="3582043"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79828</xdr:rowOff>
    </xdr:from>
    <xdr:to>
      <xdr:col>5</xdr:col>
      <xdr:colOff>409575</xdr:colOff>
      <xdr:row>57</xdr:row>
      <xdr:rowOff>9978</xdr:rowOff>
    </xdr:to>
    <xdr:sp macro="" textlink="">
      <xdr:nvSpPr>
        <xdr:cNvPr id="157" name="円/楕円 156"/>
        <xdr:cNvSpPr/>
      </xdr:nvSpPr>
      <xdr:spPr>
        <a:xfrm>
          <a:off x="3746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26505</xdr:rowOff>
    </xdr:from>
    <xdr:ext cx="405111" cy="259045"/>
    <xdr:sp macro="" textlink="">
      <xdr:nvSpPr>
        <xdr:cNvPr id="158" name="n_1mainValue【体育館・プール】&#10;有形固定資産減価償却率"/>
        <xdr:cNvSpPr txBox="1"/>
      </xdr:nvSpPr>
      <xdr:spPr>
        <a:xfrm>
          <a:off x="3582043"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9" name="テキスト ボックス 16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0</xdr:rowOff>
    </xdr:from>
    <xdr:to>
      <xdr:col>15</xdr:col>
      <xdr:colOff>180340</xdr:colOff>
      <xdr:row>55</xdr:row>
      <xdr:rowOff>95250</xdr:rowOff>
    </xdr:to>
    <xdr:cxnSp macro="">
      <xdr:nvCxnSpPr>
        <xdr:cNvPr id="183" name="直線コネクタ 182"/>
        <xdr:cNvCxnSpPr/>
      </xdr:nvCxnSpPr>
      <xdr:spPr>
        <a:xfrm flipV="1">
          <a:off x="10476865" y="9429750"/>
          <a:ext cx="0" cy="9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111777</xdr:rowOff>
    </xdr:from>
    <xdr:ext cx="469744" cy="259045"/>
    <xdr:sp macro="" textlink="">
      <xdr:nvSpPr>
        <xdr:cNvPr id="184" name="【体育館・プール】&#10;一人当たり面積最小値テキスト"/>
        <xdr:cNvSpPr txBox="1"/>
      </xdr:nvSpPr>
      <xdr:spPr>
        <a:xfrm>
          <a:off x="10566400" y="95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15</xdr:col>
      <xdr:colOff>92075</xdr:colOff>
      <xdr:row>55</xdr:row>
      <xdr:rowOff>95250</xdr:rowOff>
    </xdr:from>
    <xdr:to>
      <xdr:col>15</xdr:col>
      <xdr:colOff>269875</xdr:colOff>
      <xdr:row>55</xdr:row>
      <xdr:rowOff>95250</xdr:rowOff>
    </xdr:to>
    <xdr:cxnSp macro="">
      <xdr:nvCxnSpPr>
        <xdr:cNvPr id="185" name="直線コネクタ 184"/>
        <xdr:cNvCxnSpPr/>
      </xdr:nvCxnSpPr>
      <xdr:spPr>
        <a:xfrm>
          <a:off x="10388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118127</xdr:rowOff>
    </xdr:from>
    <xdr:ext cx="469744" cy="259045"/>
    <xdr:sp macro="" textlink="">
      <xdr:nvSpPr>
        <xdr:cNvPr id="186" name="【体育館・プール】&#10;一人当たり面積最大値テキスト"/>
        <xdr:cNvSpPr txBox="1"/>
      </xdr:nvSpPr>
      <xdr:spPr>
        <a:xfrm>
          <a:off x="105664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15</xdr:col>
      <xdr:colOff>92075</xdr:colOff>
      <xdr:row>55</xdr:row>
      <xdr:rowOff>0</xdr:rowOff>
    </xdr:from>
    <xdr:to>
      <xdr:col>15</xdr:col>
      <xdr:colOff>269875</xdr:colOff>
      <xdr:row>55</xdr:row>
      <xdr:rowOff>0</xdr:rowOff>
    </xdr:to>
    <xdr:cxnSp macro="">
      <xdr:nvCxnSpPr>
        <xdr:cNvPr id="187" name="直線コネクタ 186"/>
        <xdr:cNvCxnSpPr/>
      </xdr:nvCxnSpPr>
      <xdr:spPr>
        <a:xfrm>
          <a:off x="10388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156227</xdr:rowOff>
    </xdr:from>
    <xdr:ext cx="469744" cy="259045"/>
    <xdr:sp macro="" textlink="">
      <xdr:nvSpPr>
        <xdr:cNvPr id="188" name="【体育館・プール】&#10;一人当たり面積平均値テキスト"/>
        <xdr:cNvSpPr txBox="1"/>
      </xdr:nvSpPr>
      <xdr:spPr>
        <a:xfrm>
          <a:off x="10566400" y="9414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6350</xdr:rowOff>
    </xdr:from>
    <xdr:to>
      <xdr:col>15</xdr:col>
      <xdr:colOff>231775</xdr:colOff>
      <xdr:row>55</xdr:row>
      <xdr:rowOff>107950</xdr:rowOff>
    </xdr:to>
    <xdr:sp macro="" textlink="">
      <xdr:nvSpPr>
        <xdr:cNvPr id="189" name="フローチャート : 判断 188"/>
        <xdr:cNvSpPr/>
      </xdr:nvSpPr>
      <xdr:spPr>
        <a:xfrm>
          <a:off x="104267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158750</xdr:rowOff>
    </xdr:from>
    <xdr:to>
      <xdr:col>14</xdr:col>
      <xdr:colOff>79375</xdr:colOff>
      <xdr:row>63</xdr:row>
      <xdr:rowOff>88900</xdr:rowOff>
    </xdr:to>
    <xdr:sp macro="" textlink="">
      <xdr:nvSpPr>
        <xdr:cNvPr id="190" name="フローチャート : 判断 189"/>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80027</xdr:rowOff>
    </xdr:from>
    <xdr:ext cx="469744" cy="259045"/>
    <xdr:sp macro="" textlink="">
      <xdr:nvSpPr>
        <xdr:cNvPr id="191" name="n_1aveValue【体育館・プール】&#10;一人当たり面積"/>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139700</xdr:rowOff>
    </xdr:from>
    <xdr:to>
      <xdr:col>14</xdr:col>
      <xdr:colOff>79375</xdr:colOff>
      <xdr:row>55</xdr:row>
      <xdr:rowOff>69850</xdr:rowOff>
    </xdr:to>
    <xdr:sp macro="" textlink="">
      <xdr:nvSpPr>
        <xdr:cNvPr id="197" name="円/楕円 196"/>
        <xdr:cNvSpPr/>
      </xdr:nvSpPr>
      <xdr:spPr>
        <a:xfrm>
          <a:off x="9588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86377</xdr:rowOff>
    </xdr:from>
    <xdr:ext cx="469744" cy="259045"/>
    <xdr:sp macro="" textlink="">
      <xdr:nvSpPr>
        <xdr:cNvPr id="198" name="n_1mainValue【体育館・プール】&#10;一人当たり面積"/>
        <xdr:cNvSpPr txBox="1"/>
      </xdr:nvSpPr>
      <xdr:spPr>
        <a:xfrm>
          <a:off x="93917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9" name="テキスト ボックス 21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1" name="テキスト ボックス 22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31750</xdr:rowOff>
    </xdr:from>
    <xdr:to>
      <xdr:col>6</xdr:col>
      <xdr:colOff>510540</xdr:colOff>
      <xdr:row>82</xdr:row>
      <xdr:rowOff>50800</xdr:rowOff>
    </xdr:to>
    <xdr:cxnSp macro="">
      <xdr:nvCxnSpPr>
        <xdr:cNvPr id="223" name="直線コネクタ 222"/>
        <xdr:cNvCxnSpPr/>
      </xdr:nvCxnSpPr>
      <xdr:spPr>
        <a:xfrm flipV="1">
          <a:off x="4634865" y="1323340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54627</xdr:rowOff>
    </xdr:from>
    <xdr:ext cx="405111" cy="259045"/>
    <xdr:sp macro="" textlink="">
      <xdr:nvSpPr>
        <xdr:cNvPr id="224" name="【福祉施設】&#10;有形固定資産減価償却率最小値テキスト"/>
        <xdr:cNvSpPr txBox="1"/>
      </xdr:nvSpPr>
      <xdr:spPr>
        <a:xfrm>
          <a:off x="4724400"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6</xdr:col>
      <xdr:colOff>422275</xdr:colOff>
      <xdr:row>82</xdr:row>
      <xdr:rowOff>50800</xdr:rowOff>
    </xdr:from>
    <xdr:to>
      <xdr:col>6</xdr:col>
      <xdr:colOff>600075</xdr:colOff>
      <xdr:row>82</xdr:row>
      <xdr:rowOff>50800</xdr:rowOff>
    </xdr:to>
    <xdr:cxnSp macro="">
      <xdr:nvCxnSpPr>
        <xdr:cNvPr id="225" name="直線コネクタ 224"/>
        <xdr:cNvCxnSpPr/>
      </xdr:nvCxnSpPr>
      <xdr:spPr>
        <a:xfrm>
          <a:off x="45466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149877</xdr:rowOff>
    </xdr:from>
    <xdr:ext cx="405111" cy="259045"/>
    <xdr:sp macro="" textlink="">
      <xdr:nvSpPr>
        <xdr:cNvPr id="226" name="【福祉施設】&#10;有形固定資産減価償却率最大値テキスト"/>
        <xdr:cNvSpPr txBox="1"/>
      </xdr:nvSpPr>
      <xdr:spPr>
        <a:xfrm>
          <a:off x="4724400" y="1300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6</xdr:col>
      <xdr:colOff>422275</xdr:colOff>
      <xdr:row>77</xdr:row>
      <xdr:rowOff>31750</xdr:rowOff>
    </xdr:from>
    <xdr:to>
      <xdr:col>6</xdr:col>
      <xdr:colOff>600075</xdr:colOff>
      <xdr:row>77</xdr:row>
      <xdr:rowOff>31750</xdr:rowOff>
    </xdr:to>
    <xdr:cxnSp macro="">
      <xdr:nvCxnSpPr>
        <xdr:cNvPr id="227" name="直線コネクタ 226"/>
        <xdr:cNvCxnSpPr/>
      </xdr:nvCxnSpPr>
      <xdr:spPr>
        <a:xfrm>
          <a:off x="4546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92727</xdr:rowOff>
    </xdr:from>
    <xdr:ext cx="405111" cy="259045"/>
    <xdr:sp macro="" textlink="">
      <xdr:nvSpPr>
        <xdr:cNvPr id="228" name="【福祉施設】&#10;有形固定資産減価償却率平均値テキスト"/>
        <xdr:cNvSpPr txBox="1"/>
      </xdr:nvSpPr>
      <xdr:spPr>
        <a:xfrm>
          <a:off x="4724400" y="13465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114300</xdr:rowOff>
    </xdr:from>
    <xdr:to>
      <xdr:col>6</xdr:col>
      <xdr:colOff>561975</xdr:colOff>
      <xdr:row>79</xdr:row>
      <xdr:rowOff>44450</xdr:rowOff>
    </xdr:to>
    <xdr:sp macro="" textlink="">
      <xdr:nvSpPr>
        <xdr:cNvPr id="229" name="フローチャート : 判断 228"/>
        <xdr:cNvSpPr/>
      </xdr:nvSpPr>
      <xdr:spPr>
        <a:xfrm>
          <a:off x="45847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85</xdr:row>
      <xdr:rowOff>44450</xdr:rowOff>
    </xdr:from>
    <xdr:to>
      <xdr:col>5</xdr:col>
      <xdr:colOff>409575</xdr:colOff>
      <xdr:row>85</xdr:row>
      <xdr:rowOff>146050</xdr:rowOff>
    </xdr:to>
    <xdr:sp macro="" textlink="">
      <xdr:nvSpPr>
        <xdr:cNvPr id="230" name="フローチャート : 判断 229"/>
        <xdr:cNvSpPr/>
      </xdr:nvSpPr>
      <xdr:spPr>
        <a:xfrm>
          <a:off x="3746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137177</xdr:rowOff>
    </xdr:from>
    <xdr:ext cx="405111" cy="259045"/>
    <xdr:sp macro="" textlink="">
      <xdr:nvSpPr>
        <xdr:cNvPr id="231" name="n_1aveValue【福祉施設】&#10;有形固定資産減価償却率"/>
        <xdr:cNvSpPr txBox="1"/>
      </xdr:nvSpPr>
      <xdr:spPr>
        <a:xfrm>
          <a:off x="3582043"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107950</xdr:rowOff>
    </xdr:from>
    <xdr:to>
      <xdr:col>5</xdr:col>
      <xdr:colOff>409575</xdr:colOff>
      <xdr:row>84</xdr:row>
      <xdr:rowOff>38100</xdr:rowOff>
    </xdr:to>
    <xdr:sp macro="" textlink="">
      <xdr:nvSpPr>
        <xdr:cNvPr id="237" name="円/楕円 236"/>
        <xdr:cNvSpPr/>
      </xdr:nvSpPr>
      <xdr:spPr>
        <a:xfrm>
          <a:off x="3746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54627</xdr:rowOff>
    </xdr:from>
    <xdr:ext cx="405111" cy="259045"/>
    <xdr:sp macro="" textlink="">
      <xdr:nvSpPr>
        <xdr:cNvPr id="238" name="n_1mainValue【福祉施設】&#10;有形固定資産減価償却率"/>
        <xdr:cNvSpPr txBox="1"/>
      </xdr:nvSpPr>
      <xdr:spPr>
        <a:xfrm>
          <a:off x="3582043"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9" name="テキスト ボックス 24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82</xdr:row>
      <xdr:rowOff>38100</xdr:rowOff>
    </xdr:to>
    <xdr:cxnSp macro="">
      <xdr:nvCxnSpPr>
        <xdr:cNvPr id="261" name="直線コネクタ 260"/>
        <xdr:cNvCxnSpPr/>
      </xdr:nvCxnSpPr>
      <xdr:spPr>
        <a:xfrm flipV="1">
          <a:off x="10476865" y="13662661"/>
          <a:ext cx="0" cy="434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41927</xdr:rowOff>
    </xdr:from>
    <xdr:ext cx="469744" cy="259045"/>
    <xdr:sp macro="" textlink="">
      <xdr:nvSpPr>
        <xdr:cNvPr id="262" name="【福祉施設】&#10;一人当たり面積最小値テキスト"/>
        <xdr:cNvSpPr txBox="1"/>
      </xdr:nvSpPr>
      <xdr:spPr>
        <a:xfrm>
          <a:off x="105664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15</xdr:col>
      <xdr:colOff>92075</xdr:colOff>
      <xdr:row>82</xdr:row>
      <xdr:rowOff>38100</xdr:rowOff>
    </xdr:from>
    <xdr:to>
      <xdr:col>15</xdr:col>
      <xdr:colOff>269875</xdr:colOff>
      <xdr:row>82</xdr:row>
      <xdr:rowOff>38100</xdr:rowOff>
    </xdr:to>
    <xdr:cxnSp macro="">
      <xdr:nvCxnSpPr>
        <xdr:cNvPr id="263" name="直線コネクタ 262"/>
        <xdr:cNvCxnSpPr/>
      </xdr:nvCxnSpPr>
      <xdr:spPr>
        <a:xfrm>
          <a:off x="103886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64"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65" name="直線コネクタ 264"/>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80027</xdr:rowOff>
    </xdr:from>
    <xdr:ext cx="469744" cy="259045"/>
    <xdr:sp macro="" textlink="">
      <xdr:nvSpPr>
        <xdr:cNvPr id="266" name="【福祉施設】&#10;一人当たり面積平均値テキスト"/>
        <xdr:cNvSpPr txBox="1"/>
      </xdr:nvSpPr>
      <xdr:spPr>
        <a:xfrm>
          <a:off x="10566400" y="1379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0.100</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101600</xdr:rowOff>
    </xdr:from>
    <xdr:to>
      <xdr:col>15</xdr:col>
      <xdr:colOff>231775</xdr:colOff>
      <xdr:row>81</xdr:row>
      <xdr:rowOff>31750</xdr:rowOff>
    </xdr:to>
    <xdr:sp macro="" textlink="">
      <xdr:nvSpPr>
        <xdr:cNvPr id="267" name="フローチャート : 判断 266"/>
        <xdr:cNvSpPr/>
      </xdr:nvSpPr>
      <xdr:spPr>
        <a:xfrm>
          <a:off x="10426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86</xdr:row>
      <xdr:rowOff>10161</xdr:rowOff>
    </xdr:from>
    <xdr:to>
      <xdr:col>14</xdr:col>
      <xdr:colOff>79375</xdr:colOff>
      <xdr:row>86</xdr:row>
      <xdr:rowOff>111761</xdr:rowOff>
    </xdr:to>
    <xdr:sp macro="" textlink="">
      <xdr:nvSpPr>
        <xdr:cNvPr id="268" name="フローチャート : 判断 267"/>
        <xdr:cNvSpPr/>
      </xdr:nvSpPr>
      <xdr:spPr>
        <a:xfrm>
          <a:off x="9588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102888</xdr:rowOff>
    </xdr:from>
    <xdr:ext cx="469744" cy="259045"/>
    <xdr:sp macro="" textlink="">
      <xdr:nvSpPr>
        <xdr:cNvPr id="269" name="n_1aveValue【福祉施設】&#10;一人当たり面積"/>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158750</xdr:rowOff>
    </xdr:from>
    <xdr:to>
      <xdr:col>14</xdr:col>
      <xdr:colOff>79375</xdr:colOff>
      <xdr:row>78</xdr:row>
      <xdr:rowOff>88900</xdr:rowOff>
    </xdr:to>
    <xdr:sp macro="" textlink="">
      <xdr:nvSpPr>
        <xdr:cNvPr id="275" name="円/楕円 274"/>
        <xdr:cNvSpPr/>
      </xdr:nvSpPr>
      <xdr:spPr>
        <a:xfrm>
          <a:off x="958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105427</xdr:rowOff>
    </xdr:from>
    <xdr:ext cx="469744" cy="259045"/>
    <xdr:sp macro="" textlink="">
      <xdr:nvSpPr>
        <xdr:cNvPr id="276" name="n_1mainValue【福祉施設】&#10;一人当たり面積"/>
        <xdr:cNvSpPr txBox="1"/>
      </xdr:nvSpPr>
      <xdr:spPr>
        <a:xfrm>
          <a:off x="9391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7" name="テキスト ボックス 28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9" name="テキスト ボックス 28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5" name="テキスト ボックス 294"/>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78487</xdr:rowOff>
    </xdr:from>
    <xdr:to>
      <xdr:col>6</xdr:col>
      <xdr:colOff>510540</xdr:colOff>
      <xdr:row>105</xdr:row>
      <xdr:rowOff>135637</xdr:rowOff>
    </xdr:to>
    <xdr:cxnSp macro="">
      <xdr:nvCxnSpPr>
        <xdr:cNvPr id="299" name="直線コネクタ 298"/>
        <xdr:cNvCxnSpPr/>
      </xdr:nvCxnSpPr>
      <xdr:spPr>
        <a:xfrm flipV="1">
          <a:off x="4634865" y="17223487"/>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139464</xdr:rowOff>
    </xdr:from>
    <xdr:ext cx="405111" cy="259045"/>
    <xdr:sp macro="" textlink="">
      <xdr:nvSpPr>
        <xdr:cNvPr id="300" name="【市民会館】&#10;有形固定資産減価償却率最小値テキスト"/>
        <xdr:cNvSpPr txBox="1"/>
      </xdr:nvSpPr>
      <xdr:spPr>
        <a:xfrm>
          <a:off x="4724400" y="1814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6</xdr:col>
      <xdr:colOff>422275</xdr:colOff>
      <xdr:row>105</xdr:row>
      <xdr:rowOff>135637</xdr:rowOff>
    </xdr:from>
    <xdr:to>
      <xdr:col>6</xdr:col>
      <xdr:colOff>600075</xdr:colOff>
      <xdr:row>105</xdr:row>
      <xdr:rowOff>135637</xdr:rowOff>
    </xdr:to>
    <xdr:cxnSp macro="">
      <xdr:nvCxnSpPr>
        <xdr:cNvPr id="301" name="直線コネクタ 300"/>
        <xdr:cNvCxnSpPr/>
      </xdr:nvCxnSpPr>
      <xdr:spPr>
        <a:xfrm>
          <a:off x="4546600" y="18137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25164</xdr:rowOff>
    </xdr:from>
    <xdr:ext cx="405111" cy="259045"/>
    <xdr:sp macro="" textlink="">
      <xdr:nvSpPr>
        <xdr:cNvPr id="302" name="【市民会館】&#10;有形固定資産減価償却率最大値テキスト"/>
        <xdr:cNvSpPr txBox="1"/>
      </xdr:nvSpPr>
      <xdr:spPr>
        <a:xfrm>
          <a:off x="4724400" y="1699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100</xdr:row>
      <xdr:rowOff>78487</xdr:rowOff>
    </xdr:from>
    <xdr:to>
      <xdr:col>6</xdr:col>
      <xdr:colOff>600075</xdr:colOff>
      <xdr:row>100</xdr:row>
      <xdr:rowOff>78487</xdr:rowOff>
    </xdr:to>
    <xdr:cxnSp macro="">
      <xdr:nvCxnSpPr>
        <xdr:cNvPr id="303" name="直線コネクタ 302"/>
        <xdr:cNvCxnSpPr/>
      </xdr:nvCxnSpPr>
      <xdr:spPr>
        <a:xfrm>
          <a:off x="4546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15257</xdr:rowOff>
    </xdr:from>
    <xdr:ext cx="405111" cy="259045"/>
    <xdr:sp macro="" textlink="">
      <xdr:nvSpPr>
        <xdr:cNvPr id="304" name="【市民会館】&#10;有形固定資産減価償却率平均値テキスト"/>
        <xdr:cNvSpPr txBox="1"/>
      </xdr:nvSpPr>
      <xdr:spPr>
        <a:xfrm>
          <a:off x="47244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36830</xdr:rowOff>
    </xdr:from>
    <xdr:to>
      <xdr:col>6</xdr:col>
      <xdr:colOff>561975</xdr:colOff>
      <xdr:row>104</xdr:row>
      <xdr:rowOff>138430</xdr:rowOff>
    </xdr:to>
    <xdr:sp macro="" textlink="">
      <xdr:nvSpPr>
        <xdr:cNvPr id="305" name="フローチャート : 判断 304"/>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164846</xdr:rowOff>
    </xdr:from>
    <xdr:to>
      <xdr:col>5</xdr:col>
      <xdr:colOff>409575</xdr:colOff>
      <xdr:row>108</xdr:row>
      <xdr:rowOff>94996</xdr:rowOff>
    </xdr:to>
    <xdr:sp macro="" textlink="">
      <xdr:nvSpPr>
        <xdr:cNvPr id="306" name="フローチャート : 判断 305"/>
        <xdr:cNvSpPr/>
      </xdr:nvSpPr>
      <xdr:spPr>
        <a:xfrm>
          <a:off x="3746500" y="1850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86123</xdr:rowOff>
    </xdr:from>
    <xdr:ext cx="405111" cy="259045"/>
    <xdr:sp macro="" textlink="">
      <xdr:nvSpPr>
        <xdr:cNvPr id="307" name="n_1aveValue【市民会館】&#10;有形固定資産減価償却率"/>
        <xdr:cNvSpPr txBox="1"/>
      </xdr:nvSpPr>
      <xdr:spPr>
        <a:xfrm>
          <a:off x="3582043" y="1860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169418</xdr:rowOff>
    </xdr:from>
    <xdr:to>
      <xdr:col>5</xdr:col>
      <xdr:colOff>409575</xdr:colOff>
      <xdr:row>105</xdr:row>
      <xdr:rowOff>99568</xdr:rowOff>
    </xdr:to>
    <xdr:sp macro="" textlink="">
      <xdr:nvSpPr>
        <xdr:cNvPr id="313" name="円/楕円 312"/>
        <xdr:cNvSpPr/>
      </xdr:nvSpPr>
      <xdr:spPr>
        <a:xfrm>
          <a:off x="3746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116095</xdr:rowOff>
    </xdr:from>
    <xdr:ext cx="405111" cy="259045"/>
    <xdr:sp macro="" textlink="">
      <xdr:nvSpPr>
        <xdr:cNvPr id="314" name="n_1mainValue【市民会館】&#10;有形固定資産減価償却率"/>
        <xdr:cNvSpPr txBox="1"/>
      </xdr:nvSpPr>
      <xdr:spPr>
        <a:xfrm>
          <a:off x="3582043"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106680</xdr:rowOff>
    </xdr:from>
    <xdr:to>
      <xdr:col>15</xdr:col>
      <xdr:colOff>180340</xdr:colOff>
      <xdr:row>107</xdr:row>
      <xdr:rowOff>49530</xdr:rowOff>
    </xdr:to>
    <xdr:cxnSp macro="">
      <xdr:nvCxnSpPr>
        <xdr:cNvPr id="338" name="直線コネクタ 337"/>
        <xdr:cNvCxnSpPr/>
      </xdr:nvCxnSpPr>
      <xdr:spPr>
        <a:xfrm flipV="1">
          <a:off x="10476865" y="18280380"/>
          <a:ext cx="0" cy="11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53357</xdr:rowOff>
    </xdr:from>
    <xdr:ext cx="469744" cy="259045"/>
    <xdr:sp macro="" textlink="">
      <xdr:nvSpPr>
        <xdr:cNvPr id="339" name="【市民会館】&#10;一人当たり面積最小値テキスト"/>
        <xdr:cNvSpPr txBox="1"/>
      </xdr:nvSpPr>
      <xdr:spPr>
        <a:xfrm>
          <a:off x="10566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15</xdr:col>
      <xdr:colOff>92075</xdr:colOff>
      <xdr:row>107</xdr:row>
      <xdr:rowOff>49530</xdr:rowOff>
    </xdr:from>
    <xdr:to>
      <xdr:col>15</xdr:col>
      <xdr:colOff>269875</xdr:colOff>
      <xdr:row>107</xdr:row>
      <xdr:rowOff>49530</xdr:rowOff>
    </xdr:to>
    <xdr:cxnSp macro="">
      <xdr:nvCxnSpPr>
        <xdr:cNvPr id="340" name="直線コネクタ 339"/>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53357</xdr:rowOff>
    </xdr:from>
    <xdr:ext cx="469744" cy="259045"/>
    <xdr:sp macro="" textlink="">
      <xdr:nvSpPr>
        <xdr:cNvPr id="341" name="【市民会館】&#10;一人当たり面積最大値テキスト"/>
        <xdr:cNvSpPr txBox="1"/>
      </xdr:nvSpPr>
      <xdr:spPr>
        <a:xfrm>
          <a:off x="10566400"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106</xdr:row>
      <xdr:rowOff>106680</xdr:rowOff>
    </xdr:from>
    <xdr:to>
      <xdr:col>15</xdr:col>
      <xdr:colOff>269875</xdr:colOff>
      <xdr:row>106</xdr:row>
      <xdr:rowOff>106680</xdr:rowOff>
    </xdr:to>
    <xdr:cxnSp macro="">
      <xdr:nvCxnSpPr>
        <xdr:cNvPr id="342" name="直線コネクタ 341"/>
        <xdr:cNvCxnSpPr/>
      </xdr:nvCxnSpPr>
      <xdr:spPr>
        <a:xfrm>
          <a:off x="10388600" y="182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95266</xdr:rowOff>
    </xdr:from>
    <xdr:ext cx="469744" cy="259045"/>
    <xdr:sp macro="" textlink="">
      <xdr:nvSpPr>
        <xdr:cNvPr id="343" name="【市民会館】&#10;一人当たり面積平均値テキスト"/>
        <xdr:cNvSpPr txBox="1"/>
      </xdr:nvSpPr>
      <xdr:spPr>
        <a:xfrm>
          <a:off x="105664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116839</xdr:rowOff>
    </xdr:from>
    <xdr:to>
      <xdr:col>15</xdr:col>
      <xdr:colOff>231775</xdr:colOff>
      <xdr:row>107</xdr:row>
      <xdr:rowOff>46989</xdr:rowOff>
    </xdr:to>
    <xdr:sp macro="" textlink="">
      <xdr:nvSpPr>
        <xdr:cNvPr id="344" name="フローチャート : 判断 343"/>
        <xdr:cNvSpPr/>
      </xdr:nvSpPr>
      <xdr:spPr>
        <a:xfrm>
          <a:off x="10426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52070</xdr:rowOff>
    </xdr:from>
    <xdr:to>
      <xdr:col>14</xdr:col>
      <xdr:colOff>79375</xdr:colOff>
      <xdr:row>105</xdr:row>
      <xdr:rowOff>153670</xdr:rowOff>
    </xdr:to>
    <xdr:sp macro="" textlink="">
      <xdr:nvSpPr>
        <xdr:cNvPr id="345" name="フローチャート : 判断 344"/>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144797</xdr:rowOff>
    </xdr:from>
    <xdr:ext cx="469744" cy="259045"/>
    <xdr:sp macro="" textlink="">
      <xdr:nvSpPr>
        <xdr:cNvPr id="346"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33020</xdr:rowOff>
    </xdr:from>
    <xdr:to>
      <xdr:col>14</xdr:col>
      <xdr:colOff>79375</xdr:colOff>
      <xdr:row>100</xdr:row>
      <xdr:rowOff>134620</xdr:rowOff>
    </xdr:to>
    <xdr:sp macro="" textlink="">
      <xdr:nvSpPr>
        <xdr:cNvPr id="352" name="円/楕円 351"/>
        <xdr:cNvSpPr/>
      </xdr:nvSpPr>
      <xdr:spPr>
        <a:xfrm>
          <a:off x="9588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151147</xdr:rowOff>
    </xdr:from>
    <xdr:ext cx="469744" cy="259045"/>
    <xdr:sp macro="" textlink="">
      <xdr:nvSpPr>
        <xdr:cNvPr id="353" name="n_1mainValue【市民会館】&#10;一人当たり面積"/>
        <xdr:cNvSpPr txBox="1"/>
      </xdr:nvSpPr>
      <xdr:spPr>
        <a:xfrm>
          <a:off x="93917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5" name="直線コネクタ 36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6" name="テキスト ボックス 36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7" name="直線コネクタ 36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8" name="テキスト ボックス 36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9" name="直線コネクタ 36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70" name="テキスト ボックス 36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71" name="直線コネクタ 37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2" name="テキスト ボックス 37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14478</xdr:rowOff>
    </xdr:from>
    <xdr:to>
      <xdr:col>23</xdr:col>
      <xdr:colOff>516889</xdr:colOff>
      <xdr:row>33</xdr:row>
      <xdr:rowOff>30480</xdr:rowOff>
    </xdr:to>
    <xdr:cxnSp macro="">
      <xdr:nvCxnSpPr>
        <xdr:cNvPr id="376" name="直線コネクタ 375"/>
        <xdr:cNvCxnSpPr/>
      </xdr:nvCxnSpPr>
      <xdr:spPr>
        <a:xfrm flipV="1">
          <a:off x="16318864" y="5672328"/>
          <a:ext cx="0" cy="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75963</xdr:rowOff>
    </xdr:from>
    <xdr:ext cx="405111" cy="259045"/>
    <xdr:sp macro="" textlink="">
      <xdr:nvSpPr>
        <xdr:cNvPr id="377" name="【一般廃棄物処理施設】&#10;有形固定資産減価償却率最小値テキスト"/>
        <xdr:cNvSpPr txBox="1"/>
      </xdr:nvSpPr>
      <xdr:spPr>
        <a:xfrm>
          <a:off x="16408400" y="573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33</xdr:row>
      <xdr:rowOff>30480</xdr:rowOff>
    </xdr:from>
    <xdr:to>
      <xdr:col>23</xdr:col>
      <xdr:colOff>606425</xdr:colOff>
      <xdr:row>33</xdr:row>
      <xdr:rowOff>30480</xdr:rowOff>
    </xdr:to>
    <xdr:cxnSp macro="">
      <xdr:nvCxnSpPr>
        <xdr:cNvPr id="378" name="直線コネクタ 377"/>
        <xdr:cNvCxnSpPr/>
      </xdr:nvCxnSpPr>
      <xdr:spPr>
        <a:xfrm>
          <a:off x="16230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132605</xdr:rowOff>
    </xdr:from>
    <xdr:ext cx="405111" cy="259045"/>
    <xdr:sp macro="" textlink="">
      <xdr:nvSpPr>
        <xdr:cNvPr id="379" name="【一般廃棄物処理施設】&#10;有形固定資産減価償却率最大値テキスト"/>
        <xdr:cNvSpPr txBox="1"/>
      </xdr:nvSpPr>
      <xdr:spPr>
        <a:xfrm>
          <a:off x="16408400" y="544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428625</xdr:colOff>
      <xdr:row>33</xdr:row>
      <xdr:rowOff>14478</xdr:rowOff>
    </xdr:from>
    <xdr:to>
      <xdr:col>23</xdr:col>
      <xdr:colOff>606425</xdr:colOff>
      <xdr:row>33</xdr:row>
      <xdr:rowOff>14478</xdr:rowOff>
    </xdr:to>
    <xdr:cxnSp macro="">
      <xdr:nvCxnSpPr>
        <xdr:cNvPr id="380" name="直線コネクタ 379"/>
        <xdr:cNvCxnSpPr/>
      </xdr:nvCxnSpPr>
      <xdr:spPr>
        <a:xfrm>
          <a:off x="16230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120413</xdr:rowOff>
    </xdr:from>
    <xdr:ext cx="405111" cy="259045"/>
    <xdr:sp macro="" textlink="">
      <xdr:nvSpPr>
        <xdr:cNvPr id="381" name="【一般廃棄物処理施設】&#10;有形固定資産減価償却率平均値テキスト"/>
        <xdr:cNvSpPr txBox="1"/>
      </xdr:nvSpPr>
      <xdr:spPr>
        <a:xfrm>
          <a:off x="16408400" y="5606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23</xdr:col>
      <xdr:colOff>466725</xdr:colOff>
      <xdr:row>32</xdr:row>
      <xdr:rowOff>141986</xdr:rowOff>
    </xdr:from>
    <xdr:to>
      <xdr:col>23</xdr:col>
      <xdr:colOff>568325</xdr:colOff>
      <xdr:row>33</xdr:row>
      <xdr:rowOff>72136</xdr:rowOff>
    </xdr:to>
    <xdr:sp macro="" textlink="">
      <xdr:nvSpPr>
        <xdr:cNvPr id="382" name="フローチャート : 判断 381"/>
        <xdr:cNvSpPr/>
      </xdr:nvSpPr>
      <xdr:spPr>
        <a:xfrm>
          <a:off x="16268700" y="562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55118</xdr:rowOff>
    </xdr:from>
    <xdr:to>
      <xdr:col>22</xdr:col>
      <xdr:colOff>415925</xdr:colOff>
      <xdr:row>39</xdr:row>
      <xdr:rowOff>156718</xdr:rowOff>
    </xdr:to>
    <xdr:sp macro="" textlink="">
      <xdr:nvSpPr>
        <xdr:cNvPr id="383" name="フローチャート : 判断 382"/>
        <xdr:cNvSpPr/>
      </xdr:nvSpPr>
      <xdr:spPr>
        <a:xfrm>
          <a:off x="15430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1795</xdr:rowOff>
    </xdr:from>
    <xdr:ext cx="405111" cy="259045"/>
    <xdr:sp macro="" textlink="">
      <xdr:nvSpPr>
        <xdr:cNvPr id="384" name="n_1aveValue【一般廃棄物処理施設】&#10;有形固定資産減価償却率"/>
        <xdr:cNvSpPr txBox="1"/>
      </xdr:nvSpPr>
      <xdr:spPr>
        <a:xfrm>
          <a:off x="15266043" y="651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119126</xdr:rowOff>
    </xdr:from>
    <xdr:to>
      <xdr:col>22</xdr:col>
      <xdr:colOff>415925</xdr:colOff>
      <xdr:row>40</xdr:row>
      <xdr:rowOff>49276</xdr:rowOff>
    </xdr:to>
    <xdr:sp macro="" textlink="">
      <xdr:nvSpPr>
        <xdr:cNvPr id="390" name="円/楕円 389"/>
        <xdr:cNvSpPr/>
      </xdr:nvSpPr>
      <xdr:spPr>
        <a:xfrm>
          <a:off x="15430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40403</xdr:rowOff>
    </xdr:from>
    <xdr:ext cx="405111" cy="259045"/>
    <xdr:sp macro="" textlink="">
      <xdr:nvSpPr>
        <xdr:cNvPr id="391" name="n_1mainValue【一般廃棄物処理施設】&#10;有形固定資産減価償却率"/>
        <xdr:cNvSpPr txBox="1"/>
      </xdr:nvSpPr>
      <xdr:spPr>
        <a:xfrm>
          <a:off x="15266043"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402" name="テキスト ボックス 401"/>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403" name="直線コネクタ 40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40</xdr:row>
      <xdr:rowOff>162577</xdr:rowOff>
    </xdr:from>
    <xdr:ext cx="531299" cy="259045"/>
    <xdr:sp macro="" textlink="">
      <xdr:nvSpPr>
        <xdr:cNvPr id="404" name="テキスト ボックス 403"/>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5" name="直線コネクタ 40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406" name="テキスト ボックス 40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7" name="直線コネクタ 40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408" name="テキスト ボックス 407"/>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9" name="直線コネクタ 40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0" name="テキスト ボックス 40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2" name="テキスト ボックス 41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45385</xdr:rowOff>
    </xdr:from>
    <xdr:to>
      <xdr:col>32</xdr:col>
      <xdr:colOff>186689</xdr:colOff>
      <xdr:row>34</xdr:row>
      <xdr:rowOff>11483</xdr:rowOff>
    </xdr:to>
    <xdr:cxnSp macro="">
      <xdr:nvCxnSpPr>
        <xdr:cNvPr id="414" name="直線コネクタ 413"/>
        <xdr:cNvCxnSpPr/>
      </xdr:nvCxnSpPr>
      <xdr:spPr>
        <a:xfrm flipV="1">
          <a:off x="22160864" y="5703235"/>
          <a:ext cx="0" cy="137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15310</xdr:rowOff>
    </xdr:from>
    <xdr:ext cx="534377" cy="259045"/>
    <xdr:sp macro="" textlink="">
      <xdr:nvSpPr>
        <xdr:cNvPr id="415" name="【一般廃棄物処理施設】&#10;一人当たり有形固定資産（償却資産）額最小値テキスト"/>
        <xdr:cNvSpPr txBox="1"/>
      </xdr:nvSpPr>
      <xdr:spPr>
        <a:xfrm>
          <a:off x="22250400" y="584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97,831</a:t>
          </a:r>
          <a:endParaRPr kumimoji="1" lang="ja-JP" altLang="en-US" sz="1000" b="1">
            <a:latin typeface="ＭＳ Ｐゴシック"/>
          </a:endParaRPr>
        </a:p>
      </xdr:txBody>
    </xdr:sp>
    <xdr:clientData/>
  </xdr:oneCellAnchor>
  <xdr:twoCellAnchor>
    <xdr:from>
      <xdr:col>32</xdr:col>
      <xdr:colOff>98425</xdr:colOff>
      <xdr:row>34</xdr:row>
      <xdr:rowOff>11483</xdr:rowOff>
    </xdr:from>
    <xdr:to>
      <xdr:col>32</xdr:col>
      <xdr:colOff>276225</xdr:colOff>
      <xdr:row>34</xdr:row>
      <xdr:rowOff>11483</xdr:rowOff>
    </xdr:to>
    <xdr:cxnSp macro="">
      <xdr:nvCxnSpPr>
        <xdr:cNvPr id="416" name="直線コネクタ 415"/>
        <xdr:cNvCxnSpPr/>
      </xdr:nvCxnSpPr>
      <xdr:spPr>
        <a:xfrm>
          <a:off x="22072600" y="584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163512</xdr:rowOff>
    </xdr:from>
    <xdr:ext cx="599010" cy="259045"/>
    <xdr:sp macro="" textlink="">
      <xdr:nvSpPr>
        <xdr:cNvPr id="417" name="【一般廃棄物処理施設】&#10;一人当たり有形固定資産（償却資産）額最大値テキスト"/>
        <xdr:cNvSpPr txBox="1"/>
      </xdr:nvSpPr>
      <xdr:spPr>
        <a:xfrm>
          <a:off x="22250400" y="547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103,848</a:t>
          </a:r>
          <a:endParaRPr kumimoji="1" lang="ja-JP" altLang="en-US" sz="1000" b="1">
            <a:latin typeface="ＭＳ Ｐゴシック"/>
          </a:endParaRPr>
        </a:p>
      </xdr:txBody>
    </xdr:sp>
    <xdr:clientData/>
  </xdr:oneCellAnchor>
  <xdr:twoCellAnchor>
    <xdr:from>
      <xdr:col>32</xdr:col>
      <xdr:colOff>98425</xdr:colOff>
      <xdr:row>33</xdr:row>
      <xdr:rowOff>45385</xdr:rowOff>
    </xdr:from>
    <xdr:to>
      <xdr:col>32</xdr:col>
      <xdr:colOff>276225</xdr:colOff>
      <xdr:row>33</xdr:row>
      <xdr:rowOff>45385</xdr:rowOff>
    </xdr:to>
    <xdr:cxnSp macro="">
      <xdr:nvCxnSpPr>
        <xdr:cNvPr id="418" name="直線コネクタ 417"/>
        <xdr:cNvCxnSpPr/>
      </xdr:nvCxnSpPr>
      <xdr:spPr>
        <a:xfrm>
          <a:off x="22072600" y="570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46667</xdr:rowOff>
    </xdr:from>
    <xdr:ext cx="599010" cy="259045"/>
    <xdr:sp macro="" textlink="">
      <xdr:nvSpPr>
        <xdr:cNvPr id="419" name="【一般廃棄物処理施設】&#10;一人当たり有形固定資産（償却資産）額平均値テキスト"/>
        <xdr:cNvSpPr txBox="1"/>
      </xdr:nvSpPr>
      <xdr:spPr>
        <a:xfrm>
          <a:off x="22250400" y="57045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100,626</a:t>
          </a:r>
          <a:endParaRPr kumimoji="1" lang="ja-JP" altLang="en-US" sz="1000" b="1">
            <a:solidFill>
              <a:srgbClr val="000080"/>
            </a:solidFill>
            <a:latin typeface="ＭＳ Ｐゴシック"/>
          </a:endParaRPr>
        </a:p>
      </xdr:txBody>
    </xdr:sp>
    <xdr:clientData/>
  </xdr:oneCellAnchor>
  <xdr:twoCellAnchor>
    <xdr:from>
      <xdr:col>32</xdr:col>
      <xdr:colOff>136525</xdr:colOff>
      <xdr:row>33</xdr:row>
      <xdr:rowOff>68240</xdr:rowOff>
    </xdr:from>
    <xdr:to>
      <xdr:col>32</xdr:col>
      <xdr:colOff>238125</xdr:colOff>
      <xdr:row>33</xdr:row>
      <xdr:rowOff>169840</xdr:rowOff>
    </xdr:to>
    <xdr:sp macro="" textlink="">
      <xdr:nvSpPr>
        <xdr:cNvPr id="420" name="フローチャート : 判断 419"/>
        <xdr:cNvSpPr/>
      </xdr:nvSpPr>
      <xdr:spPr>
        <a:xfrm>
          <a:off x="22110700" y="57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155611</xdr:rowOff>
    </xdr:from>
    <xdr:to>
      <xdr:col>31</xdr:col>
      <xdr:colOff>85725</xdr:colOff>
      <xdr:row>40</xdr:row>
      <xdr:rowOff>85761</xdr:rowOff>
    </xdr:to>
    <xdr:sp macro="" textlink="">
      <xdr:nvSpPr>
        <xdr:cNvPr id="421" name="フローチャート : 判断 420"/>
        <xdr:cNvSpPr/>
      </xdr:nvSpPr>
      <xdr:spPr>
        <a:xfrm>
          <a:off x="21272500" y="684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76888</xdr:rowOff>
    </xdr:from>
    <xdr:ext cx="534377" cy="259045"/>
    <xdr:sp macro="" textlink="">
      <xdr:nvSpPr>
        <xdr:cNvPr id="422" name="n_1aveValue【一般廃棄物処理施設】&#10;一人当たり有形固定資産（償却資産）額"/>
        <xdr:cNvSpPr txBox="1"/>
      </xdr:nvSpPr>
      <xdr:spPr>
        <a:xfrm>
          <a:off x="21043411" y="693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51,804</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139060</xdr:rowOff>
    </xdr:from>
    <xdr:to>
      <xdr:col>31</xdr:col>
      <xdr:colOff>85725</xdr:colOff>
      <xdr:row>33</xdr:row>
      <xdr:rowOff>69210</xdr:rowOff>
    </xdr:to>
    <xdr:sp macro="" textlink="">
      <xdr:nvSpPr>
        <xdr:cNvPr id="428" name="円/楕円 427"/>
        <xdr:cNvSpPr/>
      </xdr:nvSpPr>
      <xdr:spPr>
        <a:xfrm>
          <a:off x="21272500" y="56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85737</xdr:rowOff>
    </xdr:from>
    <xdr:ext cx="599010" cy="259045"/>
    <xdr:sp macro="" textlink="">
      <xdr:nvSpPr>
        <xdr:cNvPr id="429" name="n_1mainValue【一般廃棄物処理施設】&#10;一人当たり有形固定資産（償却資産）額"/>
        <xdr:cNvSpPr txBox="1"/>
      </xdr:nvSpPr>
      <xdr:spPr>
        <a:xfrm>
          <a:off x="21011094" y="540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41" name="直線コネクタ 44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2" name="テキスト ボックス 44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3" name="直線コネクタ 44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4" name="テキスト ボックス 44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5" name="直線コネクタ 44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6" name="テキスト ボックス 44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7" name="直線コネクタ 44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8" name="テキスト ボックス 44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27432</xdr:rowOff>
    </xdr:from>
    <xdr:to>
      <xdr:col>23</xdr:col>
      <xdr:colOff>516889</xdr:colOff>
      <xdr:row>57</xdr:row>
      <xdr:rowOff>121158</xdr:rowOff>
    </xdr:to>
    <xdr:cxnSp macro="">
      <xdr:nvCxnSpPr>
        <xdr:cNvPr id="452" name="直線コネクタ 451"/>
        <xdr:cNvCxnSpPr/>
      </xdr:nvCxnSpPr>
      <xdr:spPr>
        <a:xfrm flipV="1">
          <a:off x="16318864" y="9628632"/>
          <a:ext cx="0" cy="26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124985</xdr:rowOff>
    </xdr:from>
    <xdr:ext cx="405111" cy="259045"/>
    <xdr:sp macro="" textlink="">
      <xdr:nvSpPr>
        <xdr:cNvPr id="453" name="【保健センター・保健所】&#10;有形固定資産減価償却率最小値テキスト"/>
        <xdr:cNvSpPr txBox="1"/>
      </xdr:nvSpPr>
      <xdr:spPr>
        <a:xfrm>
          <a:off x="16408400" y="9897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23</xdr:col>
      <xdr:colOff>428625</xdr:colOff>
      <xdr:row>57</xdr:row>
      <xdr:rowOff>121158</xdr:rowOff>
    </xdr:from>
    <xdr:to>
      <xdr:col>23</xdr:col>
      <xdr:colOff>606425</xdr:colOff>
      <xdr:row>57</xdr:row>
      <xdr:rowOff>121158</xdr:rowOff>
    </xdr:to>
    <xdr:cxnSp macro="">
      <xdr:nvCxnSpPr>
        <xdr:cNvPr id="454" name="直線コネクタ 453"/>
        <xdr:cNvCxnSpPr/>
      </xdr:nvCxnSpPr>
      <xdr:spPr>
        <a:xfrm>
          <a:off x="16230600" y="989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145559</xdr:rowOff>
    </xdr:from>
    <xdr:ext cx="405111" cy="259045"/>
    <xdr:sp macro="" textlink="">
      <xdr:nvSpPr>
        <xdr:cNvPr id="455" name="【保健センター・保健所】&#10;有形固定資産減価償却率最大値テキスト"/>
        <xdr:cNvSpPr txBox="1"/>
      </xdr:nvSpPr>
      <xdr:spPr>
        <a:xfrm>
          <a:off x="16408400" y="940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a:t>
          </a:r>
          <a:endParaRPr kumimoji="1" lang="ja-JP" altLang="en-US" sz="1000" b="1">
            <a:latin typeface="ＭＳ Ｐゴシック"/>
          </a:endParaRPr>
        </a:p>
      </xdr:txBody>
    </xdr:sp>
    <xdr:clientData/>
  </xdr:oneCellAnchor>
  <xdr:twoCellAnchor>
    <xdr:from>
      <xdr:col>23</xdr:col>
      <xdr:colOff>428625</xdr:colOff>
      <xdr:row>56</xdr:row>
      <xdr:rowOff>27432</xdr:rowOff>
    </xdr:from>
    <xdr:to>
      <xdr:col>23</xdr:col>
      <xdr:colOff>606425</xdr:colOff>
      <xdr:row>56</xdr:row>
      <xdr:rowOff>27432</xdr:rowOff>
    </xdr:to>
    <xdr:cxnSp macro="">
      <xdr:nvCxnSpPr>
        <xdr:cNvPr id="456" name="直線コネクタ 455"/>
        <xdr:cNvCxnSpPr/>
      </xdr:nvCxnSpPr>
      <xdr:spPr>
        <a:xfrm>
          <a:off x="16230600" y="962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110507</xdr:rowOff>
    </xdr:from>
    <xdr:ext cx="405111" cy="259045"/>
    <xdr:sp macro="" textlink="">
      <xdr:nvSpPr>
        <xdr:cNvPr id="457" name="【保健センター・保健所】&#10;有形固定資産減価償却率平均値テキスト"/>
        <xdr:cNvSpPr txBox="1"/>
      </xdr:nvSpPr>
      <xdr:spPr>
        <a:xfrm>
          <a:off x="16408400" y="9711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132080</xdr:rowOff>
    </xdr:from>
    <xdr:to>
      <xdr:col>23</xdr:col>
      <xdr:colOff>568325</xdr:colOff>
      <xdr:row>57</xdr:row>
      <xdr:rowOff>62230</xdr:rowOff>
    </xdr:to>
    <xdr:sp macro="" textlink="">
      <xdr:nvSpPr>
        <xdr:cNvPr id="458" name="フローチャート : 判断 457"/>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54</xdr:row>
      <xdr:rowOff>154940</xdr:rowOff>
    </xdr:from>
    <xdr:to>
      <xdr:col>22</xdr:col>
      <xdr:colOff>415925</xdr:colOff>
      <xdr:row>55</xdr:row>
      <xdr:rowOff>85090</xdr:rowOff>
    </xdr:to>
    <xdr:sp macro="" textlink="">
      <xdr:nvSpPr>
        <xdr:cNvPr id="459" name="フローチャート : 判断 458"/>
        <xdr:cNvSpPr/>
      </xdr:nvSpPr>
      <xdr:spPr>
        <a:xfrm>
          <a:off x="15430500" y="94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101617</xdr:rowOff>
    </xdr:from>
    <xdr:ext cx="405111" cy="259045"/>
    <xdr:sp macro="" textlink="">
      <xdr:nvSpPr>
        <xdr:cNvPr id="460" name="n_1aveValue【保健センター・保健所】&#10;有形固定資産減価償却率"/>
        <xdr:cNvSpPr txBox="1"/>
      </xdr:nvSpPr>
      <xdr:spPr>
        <a:xfrm>
          <a:off x="15266043"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74930</xdr:rowOff>
    </xdr:from>
    <xdr:to>
      <xdr:col>22</xdr:col>
      <xdr:colOff>415925</xdr:colOff>
      <xdr:row>64</xdr:row>
      <xdr:rowOff>5080</xdr:rowOff>
    </xdr:to>
    <xdr:sp macro="" textlink="">
      <xdr:nvSpPr>
        <xdr:cNvPr id="466" name="円/楕円 465"/>
        <xdr:cNvSpPr/>
      </xdr:nvSpPr>
      <xdr:spPr>
        <a:xfrm>
          <a:off x="1543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167657</xdr:rowOff>
    </xdr:from>
    <xdr:ext cx="405111" cy="259045"/>
    <xdr:sp macro="" textlink="">
      <xdr:nvSpPr>
        <xdr:cNvPr id="467" name="n_1mainValue【保健センター・保健所】&#10;有形固定資産減価償却率"/>
        <xdr:cNvSpPr txBox="1"/>
      </xdr:nvSpPr>
      <xdr:spPr>
        <a:xfrm>
          <a:off x="15266043"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63</xdr:row>
      <xdr:rowOff>57150</xdr:rowOff>
    </xdr:from>
    <xdr:to>
      <xdr:col>33</xdr:col>
      <xdr:colOff>314325</xdr:colOff>
      <xdr:row>63</xdr:row>
      <xdr:rowOff>57150</xdr:rowOff>
    </xdr:to>
    <xdr:cxnSp macro="">
      <xdr:nvCxnSpPr>
        <xdr:cNvPr id="478" name="直線コネクタ 4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79" name="テキスト ボックス 4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82" name="直線コネクタ 48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83" name="テキスト ボックス 48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58</xdr:row>
      <xdr:rowOff>0</xdr:rowOff>
    </xdr:to>
    <xdr:cxnSp macro="">
      <xdr:nvCxnSpPr>
        <xdr:cNvPr id="487" name="直線コネクタ 486"/>
        <xdr:cNvCxnSpPr/>
      </xdr:nvCxnSpPr>
      <xdr:spPr>
        <a:xfrm flipV="1">
          <a:off x="22160864" y="9601200"/>
          <a:ext cx="0" cy="34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3827</xdr:rowOff>
    </xdr:from>
    <xdr:ext cx="469744" cy="259045"/>
    <xdr:sp macro="" textlink="">
      <xdr:nvSpPr>
        <xdr:cNvPr id="488" name="【保健センター・保健所】&#10;一人当たり面積最小値テキスト"/>
        <xdr:cNvSpPr txBox="1"/>
      </xdr:nvSpPr>
      <xdr:spPr>
        <a:xfrm>
          <a:off x="22250400"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58</xdr:row>
      <xdr:rowOff>0</xdr:rowOff>
    </xdr:from>
    <xdr:to>
      <xdr:col>32</xdr:col>
      <xdr:colOff>276225</xdr:colOff>
      <xdr:row>58</xdr:row>
      <xdr:rowOff>0</xdr:rowOff>
    </xdr:to>
    <xdr:cxnSp macro="">
      <xdr:nvCxnSpPr>
        <xdr:cNvPr id="489" name="直線コネクタ 488"/>
        <xdr:cNvCxnSpPr/>
      </xdr:nvCxnSpPr>
      <xdr:spPr>
        <a:xfrm>
          <a:off x="22072600" y="994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90"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91" name="直線コネクタ 49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99077</xdr:rowOff>
    </xdr:from>
    <xdr:ext cx="469744" cy="259045"/>
    <xdr:sp macro="" textlink="">
      <xdr:nvSpPr>
        <xdr:cNvPr id="492" name="【保健センター・保健所】&#10;一人当たり面積平均値テキスト"/>
        <xdr:cNvSpPr txBox="1"/>
      </xdr:nvSpPr>
      <xdr:spPr>
        <a:xfrm>
          <a:off x="22250400" y="970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120650</xdr:rowOff>
    </xdr:from>
    <xdr:to>
      <xdr:col>32</xdr:col>
      <xdr:colOff>238125</xdr:colOff>
      <xdr:row>57</xdr:row>
      <xdr:rowOff>50800</xdr:rowOff>
    </xdr:to>
    <xdr:sp macro="" textlink="">
      <xdr:nvSpPr>
        <xdr:cNvPr id="493" name="フローチャート : 判断 492"/>
        <xdr:cNvSpPr/>
      </xdr:nvSpPr>
      <xdr:spPr>
        <a:xfrm>
          <a:off x="221107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494" name="フローチャート : 判断 493"/>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10177</xdr:rowOff>
    </xdr:from>
    <xdr:ext cx="469744" cy="259045"/>
    <xdr:sp macro="" textlink="">
      <xdr:nvSpPr>
        <xdr:cNvPr id="495"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63500</xdr:rowOff>
    </xdr:from>
    <xdr:to>
      <xdr:col>31</xdr:col>
      <xdr:colOff>85725</xdr:colOff>
      <xdr:row>62</xdr:row>
      <xdr:rowOff>165100</xdr:rowOff>
    </xdr:to>
    <xdr:sp macro="" textlink="">
      <xdr:nvSpPr>
        <xdr:cNvPr id="501" name="円/楕円 500"/>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156227</xdr:rowOff>
    </xdr:from>
    <xdr:ext cx="469744" cy="259045"/>
    <xdr:sp macro="" textlink="">
      <xdr:nvSpPr>
        <xdr:cNvPr id="502"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3" name="テキスト ボックス 51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4" name="直線コネクタ 5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5" name="テキスト ボックス 51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6" name="直線コネクタ 5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7" name="テキスト ボックス 5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18" name="直線コネクタ 5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9" name="テキスト ボックス 5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71.0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0" name="直線コネクタ 5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1" name="テキスト ボックス 5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2" name="直線コネクタ 5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3" name="テキスト ボックス 52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73.0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5" name="テキスト ボックス 52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133350</xdr:rowOff>
    </xdr:from>
    <xdr:to>
      <xdr:col>23</xdr:col>
      <xdr:colOff>516889</xdr:colOff>
      <xdr:row>84</xdr:row>
      <xdr:rowOff>114300</xdr:rowOff>
    </xdr:to>
    <xdr:cxnSp macro="">
      <xdr:nvCxnSpPr>
        <xdr:cNvPr id="527" name="直線コネクタ 526"/>
        <xdr:cNvCxnSpPr/>
      </xdr:nvCxnSpPr>
      <xdr:spPr>
        <a:xfrm flipV="1">
          <a:off x="16318864" y="13677900"/>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118127</xdr:rowOff>
    </xdr:from>
    <xdr:ext cx="405111" cy="259045"/>
    <xdr:sp macro="" textlink="">
      <xdr:nvSpPr>
        <xdr:cNvPr id="528" name="【消防施設】&#10;有形固定資産減価償却率最小値テキスト"/>
        <xdr:cNvSpPr txBox="1"/>
      </xdr:nvSpPr>
      <xdr:spPr>
        <a:xfrm>
          <a:off x="16408400"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69.9</a:t>
          </a:r>
          <a:endParaRPr kumimoji="1" lang="ja-JP" altLang="en-US" sz="1000" b="1">
            <a:latin typeface="ＭＳ Ｐゴシック"/>
          </a:endParaRPr>
        </a:p>
      </xdr:txBody>
    </xdr:sp>
    <xdr:clientData/>
  </xdr:oneCellAnchor>
  <xdr:twoCellAnchor>
    <xdr:from>
      <xdr:col>23</xdr:col>
      <xdr:colOff>428625</xdr:colOff>
      <xdr:row>84</xdr:row>
      <xdr:rowOff>114300</xdr:rowOff>
    </xdr:from>
    <xdr:to>
      <xdr:col>23</xdr:col>
      <xdr:colOff>606425</xdr:colOff>
      <xdr:row>84</xdr:row>
      <xdr:rowOff>114300</xdr:rowOff>
    </xdr:to>
    <xdr:cxnSp macro="">
      <xdr:nvCxnSpPr>
        <xdr:cNvPr id="529" name="直線コネクタ 528"/>
        <xdr:cNvCxnSpPr/>
      </xdr:nvCxnSpPr>
      <xdr:spPr>
        <a:xfrm>
          <a:off x="16230600" y="1451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80027</xdr:rowOff>
    </xdr:from>
    <xdr:ext cx="405111" cy="259045"/>
    <xdr:sp macro="" textlink="">
      <xdr:nvSpPr>
        <xdr:cNvPr id="530" name="【消防施設】&#10;有形固定資産減価償却率最大値テキスト"/>
        <xdr:cNvSpPr txBox="1"/>
      </xdr:nvSpPr>
      <xdr:spPr>
        <a:xfrm>
          <a:off x="16408400" y="1345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428625</xdr:colOff>
      <xdr:row>79</xdr:row>
      <xdr:rowOff>133350</xdr:rowOff>
    </xdr:from>
    <xdr:to>
      <xdr:col>23</xdr:col>
      <xdr:colOff>606425</xdr:colOff>
      <xdr:row>79</xdr:row>
      <xdr:rowOff>133350</xdr:rowOff>
    </xdr:to>
    <xdr:cxnSp macro="">
      <xdr:nvCxnSpPr>
        <xdr:cNvPr id="531" name="直線コネクタ 530"/>
        <xdr:cNvCxnSpPr/>
      </xdr:nvCxnSpPr>
      <xdr:spPr>
        <a:xfrm>
          <a:off x="16230600" y="1367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3827</xdr:rowOff>
    </xdr:from>
    <xdr:ext cx="405111" cy="259045"/>
    <xdr:sp macro="" textlink="">
      <xdr:nvSpPr>
        <xdr:cNvPr id="532" name="【消防施設】&#10;有形固定資産減価償却率平均値テキスト"/>
        <xdr:cNvSpPr txBox="1"/>
      </xdr:nvSpPr>
      <xdr:spPr>
        <a:xfrm>
          <a:off x="16408400" y="1406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25400</xdr:rowOff>
    </xdr:from>
    <xdr:to>
      <xdr:col>23</xdr:col>
      <xdr:colOff>568325</xdr:colOff>
      <xdr:row>82</xdr:row>
      <xdr:rowOff>127000</xdr:rowOff>
    </xdr:to>
    <xdr:sp macro="" textlink="">
      <xdr:nvSpPr>
        <xdr:cNvPr id="533" name="フローチャート : 判断 532"/>
        <xdr:cNvSpPr/>
      </xdr:nvSpPr>
      <xdr:spPr>
        <a:xfrm>
          <a:off x="16268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158750</xdr:rowOff>
    </xdr:from>
    <xdr:to>
      <xdr:col>22</xdr:col>
      <xdr:colOff>415925</xdr:colOff>
      <xdr:row>86</xdr:row>
      <xdr:rowOff>88900</xdr:rowOff>
    </xdr:to>
    <xdr:sp macro="" textlink="">
      <xdr:nvSpPr>
        <xdr:cNvPr id="534" name="フローチャート : 判断 533"/>
        <xdr:cNvSpPr/>
      </xdr:nvSpPr>
      <xdr:spPr>
        <a:xfrm>
          <a:off x="15430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80027</xdr:rowOff>
    </xdr:from>
    <xdr:ext cx="405111" cy="259045"/>
    <xdr:sp macro="" textlink="">
      <xdr:nvSpPr>
        <xdr:cNvPr id="535" name="n_1aveValue【消防施設】&#10;有形固定資産減価償却率"/>
        <xdr:cNvSpPr txBox="1"/>
      </xdr:nvSpPr>
      <xdr:spPr>
        <a:xfrm>
          <a:off x="15266043"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158750</xdr:rowOff>
    </xdr:from>
    <xdr:to>
      <xdr:col>22</xdr:col>
      <xdr:colOff>415925</xdr:colOff>
      <xdr:row>78</xdr:row>
      <xdr:rowOff>88900</xdr:rowOff>
    </xdr:to>
    <xdr:sp macro="" textlink="">
      <xdr:nvSpPr>
        <xdr:cNvPr id="541" name="円/楕円 540"/>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105427</xdr:rowOff>
    </xdr:from>
    <xdr:ext cx="405111" cy="259045"/>
    <xdr:sp macro="" textlink="">
      <xdr:nvSpPr>
        <xdr:cNvPr id="542" name="n_1mainValue【消防施設】&#10;有形固定資産減価償却率"/>
        <xdr:cNvSpPr txBox="1"/>
      </xdr:nvSpPr>
      <xdr:spPr>
        <a:xfrm>
          <a:off x="15266043"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3" name="テキスト ボックス 55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54" name="直線コネクタ 55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5" name="テキスト ボックス 55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6" name="直線コネクタ 55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7" name="テキスト ボックス 55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8" name="直線コネクタ 55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9" name="テキスト ボックス 55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0" name="直線コネクタ 55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1" name="テキスト ボックス 56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2" name="直線コネクタ 56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3" name="テキスト ボックス 56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4" name="直線コネクタ 56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5" name="テキスト ボックス 56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6" name="直線コネクタ 5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7" name="テキスト ボックス 5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86</xdr:row>
      <xdr:rowOff>5443</xdr:rowOff>
    </xdr:from>
    <xdr:to>
      <xdr:col>32</xdr:col>
      <xdr:colOff>186689</xdr:colOff>
      <xdr:row>86</xdr:row>
      <xdr:rowOff>103414</xdr:rowOff>
    </xdr:to>
    <xdr:cxnSp macro="">
      <xdr:nvCxnSpPr>
        <xdr:cNvPr id="569" name="直線コネクタ 568"/>
        <xdr:cNvCxnSpPr/>
      </xdr:nvCxnSpPr>
      <xdr:spPr>
        <a:xfrm flipV="1">
          <a:off x="22160864" y="14750143"/>
          <a:ext cx="0" cy="97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109055</xdr:rowOff>
    </xdr:from>
    <xdr:ext cx="469744" cy="259045"/>
    <xdr:sp macro="" textlink="">
      <xdr:nvSpPr>
        <xdr:cNvPr id="570" name="【消防施設】&#10;一人当たり面積最小値テキスト"/>
        <xdr:cNvSpPr txBox="1"/>
      </xdr:nvSpPr>
      <xdr:spPr>
        <a:xfrm>
          <a:off x="22250400" y="148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71" name="直線コネクタ 570"/>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123570</xdr:rowOff>
    </xdr:from>
    <xdr:ext cx="469744" cy="259045"/>
    <xdr:sp macro="" textlink="">
      <xdr:nvSpPr>
        <xdr:cNvPr id="572" name="【消防施設】&#10;一人当たり面積最大値テキスト"/>
        <xdr:cNvSpPr txBox="1"/>
      </xdr:nvSpPr>
      <xdr:spPr>
        <a:xfrm>
          <a:off x="22250400" y="1452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73" name="直線コネクタ 572"/>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153506</xdr:rowOff>
    </xdr:from>
    <xdr:ext cx="469744" cy="259045"/>
    <xdr:sp macro="" textlink="">
      <xdr:nvSpPr>
        <xdr:cNvPr id="574" name="【消防施設】&#10;一人当たり面積平均値テキスト"/>
        <xdr:cNvSpPr txBox="1"/>
      </xdr:nvSpPr>
      <xdr:spPr>
        <a:xfrm>
          <a:off x="22250400" y="14726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32</xdr:col>
      <xdr:colOff>136525</xdr:colOff>
      <xdr:row>86</xdr:row>
      <xdr:rowOff>3629</xdr:rowOff>
    </xdr:from>
    <xdr:to>
      <xdr:col>32</xdr:col>
      <xdr:colOff>238125</xdr:colOff>
      <xdr:row>86</xdr:row>
      <xdr:rowOff>105229</xdr:rowOff>
    </xdr:to>
    <xdr:sp macro="" textlink="">
      <xdr:nvSpPr>
        <xdr:cNvPr id="575" name="フローチャート : 判断 574"/>
        <xdr:cNvSpPr/>
      </xdr:nvSpPr>
      <xdr:spPr>
        <a:xfrm>
          <a:off x="221107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87</xdr:row>
      <xdr:rowOff>11793</xdr:rowOff>
    </xdr:from>
    <xdr:to>
      <xdr:col>31</xdr:col>
      <xdr:colOff>85725</xdr:colOff>
      <xdr:row>87</xdr:row>
      <xdr:rowOff>113393</xdr:rowOff>
    </xdr:to>
    <xdr:sp macro="" textlink="">
      <xdr:nvSpPr>
        <xdr:cNvPr id="576" name="フローチャート : 判断 575"/>
        <xdr:cNvSpPr/>
      </xdr:nvSpPr>
      <xdr:spPr>
        <a:xfrm>
          <a:off x="21272500" y="1492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87</xdr:row>
      <xdr:rowOff>104520</xdr:rowOff>
    </xdr:from>
    <xdr:ext cx="469744" cy="259045"/>
    <xdr:sp macro="" textlink="">
      <xdr:nvSpPr>
        <xdr:cNvPr id="577" name="n_1aveValue【消防施設】&#10;一人当たり面積"/>
        <xdr:cNvSpPr txBox="1"/>
      </xdr:nvSpPr>
      <xdr:spPr>
        <a:xfrm>
          <a:off x="21075727" y="1502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8" name="テキスト ボックス 5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9" name="テキスト ボックス 5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0" name="テキスト ボックス 5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1" name="テキスト ボックス 5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2" name="テキスト ボックス 5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68943</xdr:rowOff>
    </xdr:from>
    <xdr:to>
      <xdr:col>31</xdr:col>
      <xdr:colOff>85725</xdr:colOff>
      <xdr:row>78</xdr:row>
      <xdr:rowOff>170543</xdr:rowOff>
    </xdr:to>
    <xdr:sp macro="" textlink="">
      <xdr:nvSpPr>
        <xdr:cNvPr id="583" name="円/楕円 582"/>
        <xdr:cNvSpPr/>
      </xdr:nvSpPr>
      <xdr:spPr>
        <a:xfrm>
          <a:off x="21272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15620</xdr:rowOff>
    </xdr:from>
    <xdr:ext cx="469744" cy="259045"/>
    <xdr:sp macro="" textlink="">
      <xdr:nvSpPr>
        <xdr:cNvPr id="584" name="n_1mainValue【消防施設】&#10;一人当たり面積"/>
        <xdr:cNvSpPr txBox="1"/>
      </xdr:nvSpPr>
      <xdr:spPr>
        <a:xfrm>
          <a:off x="21075727" y="1321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5" name="テキスト ボックス 5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97" name="テキスト ボックス 59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07" name="テキスト ボックス 60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9" name="テキスト ボックス 60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64770</xdr:rowOff>
    </xdr:from>
    <xdr:to>
      <xdr:col>23</xdr:col>
      <xdr:colOff>516889</xdr:colOff>
      <xdr:row>101</xdr:row>
      <xdr:rowOff>107224</xdr:rowOff>
    </xdr:to>
    <xdr:cxnSp macro="">
      <xdr:nvCxnSpPr>
        <xdr:cNvPr id="611" name="直線コネクタ 610"/>
        <xdr:cNvCxnSpPr/>
      </xdr:nvCxnSpPr>
      <xdr:spPr>
        <a:xfrm flipV="1">
          <a:off x="16318864" y="17038320"/>
          <a:ext cx="0" cy="38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111051</xdr:rowOff>
    </xdr:from>
    <xdr:ext cx="405111" cy="259045"/>
    <xdr:sp macro="" textlink="">
      <xdr:nvSpPr>
        <xdr:cNvPr id="612" name="【庁舎】&#10;有形固定資産減価償却率最小値テキスト"/>
        <xdr:cNvSpPr txBox="1"/>
      </xdr:nvSpPr>
      <xdr:spPr>
        <a:xfrm>
          <a:off x="16408400" y="1742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101</xdr:row>
      <xdr:rowOff>107224</xdr:rowOff>
    </xdr:from>
    <xdr:to>
      <xdr:col>23</xdr:col>
      <xdr:colOff>606425</xdr:colOff>
      <xdr:row>101</xdr:row>
      <xdr:rowOff>107224</xdr:rowOff>
    </xdr:to>
    <xdr:cxnSp macro="">
      <xdr:nvCxnSpPr>
        <xdr:cNvPr id="613" name="直線コネクタ 612"/>
        <xdr:cNvCxnSpPr/>
      </xdr:nvCxnSpPr>
      <xdr:spPr>
        <a:xfrm>
          <a:off x="16230600" y="1742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11447</xdr:rowOff>
    </xdr:from>
    <xdr:ext cx="405111" cy="259045"/>
    <xdr:sp macro="" textlink="">
      <xdr:nvSpPr>
        <xdr:cNvPr id="614" name="【庁舎】&#10;有形固定資産減価償却率最大値テキスト"/>
        <xdr:cNvSpPr txBox="1"/>
      </xdr:nvSpPr>
      <xdr:spPr>
        <a:xfrm>
          <a:off x="16408400" y="1681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64770</xdr:rowOff>
    </xdr:from>
    <xdr:to>
      <xdr:col>23</xdr:col>
      <xdr:colOff>606425</xdr:colOff>
      <xdr:row>99</xdr:row>
      <xdr:rowOff>64770</xdr:rowOff>
    </xdr:to>
    <xdr:cxnSp macro="">
      <xdr:nvCxnSpPr>
        <xdr:cNvPr id="615" name="直線コネクタ 614"/>
        <xdr:cNvCxnSpPr/>
      </xdr:nvCxnSpPr>
      <xdr:spPr>
        <a:xfrm>
          <a:off x="16230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65876</xdr:rowOff>
    </xdr:from>
    <xdr:ext cx="405111" cy="259045"/>
    <xdr:sp macro="" textlink="">
      <xdr:nvSpPr>
        <xdr:cNvPr id="616" name="【庁舎】&#10;有形固定資産減価償却率平均値テキスト"/>
        <xdr:cNvSpPr txBox="1"/>
      </xdr:nvSpPr>
      <xdr:spPr>
        <a:xfrm>
          <a:off x="16408400" y="17210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23</xdr:col>
      <xdr:colOff>466725</xdr:colOff>
      <xdr:row>100</xdr:row>
      <xdr:rowOff>87449</xdr:rowOff>
    </xdr:from>
    <xdr:to>
      <xdr:col>23</xdr:col>
      <xdr:colOff>568325</xdr:colOff>
      <xdr:row>101</xdr:row>
      <xdr:rowOff>17599</xdr:rowOff>
    </xdr:to>
    <xdr:sp macro="" textlink="">
      <xdr:nvSpPr>
        <xdr:cNvPr id="617" name="フローチャート : 判断 616"/>
        <xdr:cNvSpPr/>
      </xdr:nvSpPr>
      <xdr:spPr>
        <a:xfrm>
          <a:off x="16268700" y="172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107</xdr:row>
      <xdr:rowOff>98879</xdr:rowOff>
    </xdr:from>
    <xdr:to>
      <xdr:col>22</xdr:col>
      <xdr:colOff>415925</xdr:colOff>
      <xdr:row>108</xdr:row>
      <xdr:rowOff>29029</xdr:rowOff>
    </xdr:to>
    <xdr:sp macro="" textlink="">
      <xdr:nvSpPr>
        <xdr:cNvPr id="618" name="フローチャート : 判断 617"/>
        <xdr:cNvSpPr/>
      </xdr:nvSpPr>
      <xdr:spPr>
        <a:xfrm>
          <a:off x="15430500" y="1844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45556</xdr:rowOff>
    </xdr:from>
    <xdr:ext cx="405111" cy="259045"/>
    <xdr:sp macro="" textlink="">
      <xdr:nvSpPr>
        <xdr:cNvPr id="619" name="n_1aveValue【庁舎】&#10;有形固定資産減価償却率"/>
        <xdr:cNvSpPr txBox="1"/>
      </xdr:nvSpPr>
      <xdr:spPr>
        <a:xfrm>
          <a:off x="15266043" y="18219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147864</xdr:rowOff>
    </xdr:from>
    <xdr:to>
      <xdr:col>22</xdr:col>
      <xdr:colOff>415925</xdr:colOff>
      <xdr:row>108</xdr:row>
      <xdr:rowOff>78014</xdr:rowOff>
    </xdr:to>
    <xdr:sp macro="" textlink="">
      <xdr:nvSpPr>
        <xdr:cNvPr id="625" name="円/楕円 624"/>
        <xdr:cNvSpPr/>
      </xdr:nvSpPr>
      <xdr:spPr>
        <a:xfrm>
          <a:off x="1543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69141</xdr:rowOff>
    </xdr:from>
    <xdr:ext cx="405111" cy="259045"/>
    <xdr:sp macro="" textlink="">
      <xdr:nvSpPr>
        <xdr:cNvPr id="626" name="n_1mainValue【庁舎】&#10;有形固定資産減価償却率"/>
        <xdr:cNvSpPr txBox="1"/>
      </xdr:nvSpPr>
      <xdr:spPr>
        <a:xfrm>
          <a:off x="15266043"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7" name="テキスト ボックス 63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38" name="直線コネクタ 6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9" name="テキスト ボックス 6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40" name="直線コネクタ 6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41" name="テキスト ボックス 6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42" name="直線コネクタ 6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43" name="テキスト ボックス 6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44" name="直線コネクタ 6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45" name="テキスト ボックス 6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106</xdr:row>
      <xdr:rowOff>163068</xdr:rowOff>
    </xdr:from>
    <xdr:to>
      <xdr:col>32</xdr:col>
      <xdr:colOff>186689</xdr:colOff>
      <xdr:row>108</xdr:row>
      <xdr:rowOff>94487</xdr:rowOff>
    </xdr:to>
    <xdr:cxnSp macro="">
      <xdr:nvCxnSpPr>
        <xdr:cNvPr id="649" name="直線コネクタ 648"/>
        <xdr:cNvCxnSpPr/>
      </xdr:nvCxnSpPr>
      <xdr:spPr>
        <a:xfrm flipV="1">
          <a:off x="22160864" y="18336768"/>
          <a:ext cx="0" cy="27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98314</xdr:rowOff>
    </xdr:from>
    <xdr:ext cx="469744" cy="259045"/>
    <xdr:sp macro="" textlink="">
      <xdr:nvSpPr>
        <xdr:cNvPr id="650" name="【庁舎】&#10;一人当たり面積最小値テキスト"/>
        <xdr:cNvSpPr txBox="1"/>
      </xdr:nvSpPr>
      <xdr:spPr>
        <a:xfrm>
          <a:off x="22250400" y="186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32</xdr:col>
      <xdr:colOff>98425</xdr:colOff>
      <xdr:row>108</xdr:row>
      <xdr:rowOff>94487</xdr:rowOff>
    </xdr:from>
    <xdr:to>
      <xdr:col>32</xdr:col>
      <xdr:colOff>276225</xdr:colOff>
      <xdr:row>108</xdr:row>
      <xdr:rowOff>94487</xdr:rowOff>
    </xdr:to>
    <xdr:cxnSp macro="">
      <xdr:nvCxnSpPr>
        <xdr:cNvPr id="651" name="直線コネクタ 650"/>
        <xdr:cNvCxnSpPr/>
      </xdr:nvCxnSpPr>
      <xdr:spPr>
        <a:xfrm>
          <a:off x="22072600" y="1861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109745</xdr:rowOff>
    </xdr:from>
    <xdr:ext cx="469744" cy="259045"/>
    <xdr:sp macro="" textlink="">
      <xdr:nvSpPr>
        <xdr:cNvPr id="652" name="【庁舎】&#10;一人当たり面積最大値テキスト"/>
        <xdr:cNvSpPr txBox="1"/>
      </xdr:nvSpPr>
      <xdr:spPr>
        <a:xfrm>
          <a:off x="2225040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32</xdr:col>
      <xdr:colOff>98425</xdr:colOff>
      <xdr:row>106</xdr:row>
      <xdr:rowOff>163068</xdr:rowOff>
    </xdr:from>
    <xdr:to>
      <xdr:col>32</xdr:col>
      <xdr:colOff>276225</xdr:colOff>
      <xdr:row>106</xdr:row>
      <xdr:rowOff>163068</xdr:rowOff>
    </xdr:to>
    <xdr:cxnSp macro="">
      <xdr:nvCxnSpPr>
        <xdr:cNvPr id="653" name="直線コネクタ 652"/>
        <xdr:cNvCxnSpPr/>
      </xdr:nvCxnSpPr>
      <xdr:spPr>
        <a:xfrm>
          <a:off x="22072600" y="1833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65549</xdr:rowOff>
    </xdr:from>
    <xdr:ext cx="469744" cy="259045"/>
    <xdr:sp macro="" textlink="">
      <xdr:nvSpPr>
        <xdr:cNvPr id="654" name="【庁舎】&#10;一人当たり面積平均値テキスト"/>
        <xdr:cNvSpPr txBox="1"/>
      </xdr:nvSpPr>
      <xdr:spPr>
        <a:xfrm>
          <a:off x="22250400" y="18410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87122</xdr:rowOff>
    </xdr:from>
    <xdr:to>
      <xdr:col>32</xdr:col>
      <xdr:colOff>238125</xdr:colOff>
      <xdr:row>108</xdr:row>
      <xdr:rowOff>17272</xdr:rowOff>
    </xdr:to>
    <xdr:sp macro="" textlink="">
      <xdr:nvSpPr>
        <xdr:cNvPr id="655" name="フローチャート : 判断 654"/>
        <xdr:cNvSpPr/>
      </xdr:nvSpPr>
      <xdr:spPr>
        <a:xfrm>
          <a:off x="221107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80263</xdr:rowOff>
    </xdr:from>
    <xdr:to>
      <xdr:col>31</xdr:col>
      <xdr:colOff>85725</xdr:colOff>
      <xdr:row>105</xdr:row>
      <xdr:rowOff>10413</xdr:rowOff>
    </xdr:to>
    <xdr:sp macro="" textlink="">
      <xdr:nvSpPr>
        <xdr:cNvPr id="656" name="フローチャート : 判断 655"/>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1540</xdr:rowOff>
    </xdr:from>
    <xdr:ext cx="469744" cy="259045"/>
    <xdr:sp macro="" textlink="">
      <xdr:nvSpPr>
        <xdr:cNvPr id="657" name="n_1aveValue【庁舎】&#10;一人当たり面積"/>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43687</xdr:rowOff>
    </xdr:from>
    <xdr:to>
      <xdr:col>31</xdr:col>
      <xdr:colOff>85725</xdr:colOff>
      <xdr:row>100</xdr:row>
      <xdr:rowOff>145287</xdr:rowOff>
    </xdr:to>
    <xdr:sp macro="" textlink="">
      <xdr:nvSpPr>
        <xdr:cNvPr id="663" name="円/楕円 662"/>
        <xdr:cNvSpPr/>
      </xdr:nvSpPr>
      <xdr:spPr>
        <a:xfrm>
          <a:off x="21272500" y="171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161814</xdr:rowOff>
    </xdr:from>
    <xdr:ext cx="469744" cy="259045"/>
    <xdr:sp macro="" textlink="">
      <xdr:nvSpPr>
        <xdr:cNvPr id="664" name="n_1mainValue【庁舎】&#10;一人当たり面積"/>
        <xdr:cNvSpPr txBox="1"/>
      </xdr:nvSpPr>
      <xdr:spPr>
        <a:xfrm>
          <a:off x="21075727" y="169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全国平均等と比較して特に有形固定資産減価償却率が高くなっている施設は、体育館・プール、市民会館、消防施設である。</a:t>
          </a:r>
          <a:endParaRPr lang="ja-JP" altLang="ja-JP" sz="1400">
            <a:effectLst/>
          </a:endParaRPr>
        </a:p>
        <a:p>
          <a:r>
            <a:rPr kumimoji="1" lang="ja-JP" altLang="ja-JP" sz="1100">
              <a:solidFill>
                <a:schemeClr val="dk1"/>
              </a:solidFill>
              <a:effectLst/>
              <a:latin typeface="+mn-lt"/>
              <a:ea typeface="+mn-ea"/>
              <a:cs typeface="+mn-cs"/>
            </a:rPr>
            <a:t>　体育館・プールは、特に老朽化が進んでいる出雲体育館、平田体育館、斐川第２体育館がそれぞれ帳簿上の耐用年数を満了しているため有形固定資産減価償却率が高くなっている。この３施設は廃止し新たに１施設に集約し建設する計画である。</a:t>
          </a:r>
          <a:endParaRPr lang="ja-JP" altLang="ja-JP" sz="1400">
            <a:effectLst/>
          </a:endParaRPr>
        </a:p>
        <a:p>
          <a:r>
            <a:rPr kumimoji="1" lang="ja-JP" altLang="ja-JP" sz="1100">
              <a:solidFill>
                <a:schemeClr val="dk1"/>
              </a:solidFill>
              <a:effectLst/>
              <a:latin typeface="+mn-lt"/>
              <a:ea typeface="+mn-ea"/>
              <a:cs typeface="+mn-cs"/>
            </a:rPr>
            <a:t>　また市民会館は、大規模な施設として斐川文化会館が帳簿上の耐用年数を経過しており、有形固定資産減価償却率を上昇させる要因となっている。</a:t>
          </a:r>
          <a:endParaRPr lang="ja-JP" altLang="ja-JP" sz="1400">
            <a:effectLst/>
          </a:endParaRPr>
        </a:p>
        <a:p>
          <a:r>
            <a:rPr kumimoji="1" lang="ja-JP" altLang="ja-JP" sz="1100">
              <a:solidFill>
                <a:schemeClr val="dk1"/>
              </a:solidFill>
              <a:effectLst/>
              <a:latin typeface="+mn-lt"/>
              <a:ea typeface="+mn-ea"/>
              <a:cs typeface="+mn-cs"/>
            </a:rPr>
            <a:t>　さらに消防施設は、主に消防団のコミュニティー消防センター・格納庫等の施設、防火水槽が耐用年数を経過したものが多く、特に防火水槽は市内に多数設置しているため、有形固定資産減価償却率を上昇させる要因となってい。ただし防火水槽は耐用年数を経過したものが直ちに通常の使用に支障をきたすものではなく、必要な補修を行いながら継続使用する考え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174,948
171,940
624.36
78,243,537
76,849,526
1,275,285
46,916,426
106,167,988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167.2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0.1</a:t>
          </a:r>
          <a:r>
            <a:rPr kumimoji="1" lang="ja-JP" altLang="en-US" sz="1300">
              <a:latin typeface="ＭＳ Ｐゴシック"/>
            </a:rPr>
            <a:t>ポイント改善したものの、担税力の乏しい地域性などから、類似団体最低の</a:t>
          </a:r>
          <a:r>
            <a:rPr kumimoji="1" lang="en-US" altLang="ja-JP" sz="1300">
              <a:latin typeface="ＭＳ Ｐゴシック"/>
            </a:rPr>
            <a:t>0.52</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引き続き、地場企業への支援や企業誘致等による雇用の創出など、税収を増やす取組を積極的に推進し、自主財源確保に努める。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113393</xdr:rowOff>
    </xdr:to>
    <xdr:cxnSp macro="">
      <xdr:nvCxnSpPr>
        <xdr:cNvPr id="70" name="直線コネクタ 69"/>
        <xdr:cNvCxnSpPr/>
      </xdr:nvCxnSpPr>
      <xdr:spPr>
        <a:xfrm flipV="1">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1"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130628</xdr:rowOff>
    </xdr:to>
    <xdr:cxnSp macro="">
      <xdr:nvCxnSpPr>
        <xdr:cNvPr id="73" name="直線コネクタ 72"/>
        <xdr:cNvCxnSpPr/>
      </xdr:nvCxnSpPr>
      <xdr:spPr>
        <a:xfrm flipV="1">
          <a:off x="3225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8165</xdr:rowOff>
    </xdr:from>
    <xdr:to>
      <xdr:col>6</xdr:col>
      <xdr:colOff>50800</xdr:colOff>
      <xdr:row>41</xdr:row>
      <xdr:rowOff>109765</xdr:rowOff>
    </xdr:to>
    <xdr:sp macro="" textlink="">
      <xdr:nvSpPr>
        <xdr:cNvPr id="74" name="フローチャート : 判断 73"/>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75" name="テキスト ボックス 74"/>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147865</xdr:rowOff>
    </xdr:to>
    <xdr:cxnSp macro="">
      <xdr:nvCxnSpPr>
        <xdr:cNvPr id="76" name="直線コネクタ 75"/>
        <xdr:cNvCxnSpPr/>
      </xdr:nvCxnSpPr>
      <xdr:spPr>
        <a:xfrm flipV="1">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44</xdr:row>
      <xdr:rowOff>165100</xdr:rowOff>
    </xdr:to>
    <xdr:cxnSp macro="">
      <xdr:nvCxnSpPr>
        <xdr:cNvPr id="79" name="直線コネクタ 78"/>
        <xdr:cNvCxnSpPr/>
      </xdr:nvCxnSpPr>
      <xdr:spPr>
        <a:xfrm flipV="1">
          <a:off x="1447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9" name="円/楕円 88"/>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90"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1" name="円/楕円 90"/>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2" name="テキスト ボックス 91"/>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3" name="円/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5" name="円/楕円 94"/>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6" name="テキスト ボックス 95"/>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7" name="円/楕円 96"/>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8" name="テキスト ボックス 97"/>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前年度比で</a:t>
          </a:r>
          <a:r>
            <a:rPr kumimoji="1" lang="en-US" altLang="ja-JP" sz="1200">
              <a:latin typeface="ＭＳ Ｐゴシック"/>
            </a:rPr>
            <a:t>2.6</a:t>
          </a:r>
          <a:r>
            <a:rPr kumimoji="1" lang="ja-JP" altLang="en-US" sz="1200">
              <a:latin typeface="ＭＳ Ｐゴシック"/>
            </a:rPr>
            <a:t>ポイント上昇し、類似団体平均より</a:t>
          </a:r>
          <a:r>
            <a:rPr kumimoji="1" lang="en-US" altLang="ja-JP" sz="1200">
              <a:latin typeface="ＭＳ Ｐゴシック"/>
            </a:rPr>
            <a:t>1.7</a:t>
          </a:r>
          <a:r>
            <a:rPr kumimoji="1" lang="ja-JP" altLang="en-US" sz="1200">
              <a:latin typeface="ＭＳ Ｐゴシック"/>
            </a:rPr>
            <a:t>ポイント高い</a:t>
          </a:r>
          <a:r>
            <a:rPr kumimoji="1" lang="en-US" altLang="ja-JP" sz="1200">
              <a:latin typeface="ＭＳ Ｐゴシック"/>
            </a:rPr>
            <a:t>91.3</a:t>
          </a:r>
          <a:r>
            <a:rPr kumimoji="1" lang="ja-JP" altLang="en-US" sz="1200">
              <a:latin typeface="ＭＳ Ｐゴシック"/>
            </a:rPr>
            <a:t>となった。</a:t>
          </a:r>
          <a:endParaRPr kumimoji="1" lang="en-US" altLang="ja-JP" sz="1200">
            <a:latin typeface="ＭＳ Ｐゴシック"/>
          </a:endParaRPr>
        </a:p>
        <a:p>
          <a:r>
            <a:rPr kumimoji="1" lang="ja-JP" altLang="en-US" sz="1200">
              <a:latin typeface="ＭＳ Ｐゴシック"/>
            </a:rPr>
            <a:t>　分母となる経常一般財源収入については、地方交付税等の減等の影響により減少し、分子となる経常一般財源支出については、公債費等の減により減少した。</a:t>
          </a:r>
        </a:p>
        <a:p>
          <a:r>
            <a:rPr kumimoji="1" lang="ja-JP" altLang="en-US" sz="1200">
              <a:latin typeface="ＭＳ Ｐゴシック"/>
            </a:rPr>
            <a:t>　結果、歳入の減が歳出の減を上回り、経常収支比率が</a:t>
          </a:r>
          <a:r>
            <a:rPr kumimoji="1" lang="en-US" altLang="ja-JP" sz="1200">
              <a:latin typeface="ＭＳ Ｐゴシック"/>
            </a:rPr>
            <a:t>2.6</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　引き続き行財政改革に取り組み、経常経費の節約を図ることにより数値改善に努める。</a:t>
          </a:r>
          <a:endParaRPr kumimoji="1" lang="en-US" altLang="ja-JP" sz="1200">
            <a:latin typeface="ＭＳ Ｐゴシック"/>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119804</xdr:rowOff>
    </xdr:from>
    <xdr:to>
      <xdr:col>7</xdr:col>
      <xdr:colOff>152400</xdr:colOff>
      <xdr:row>65</xdr:row>
      <xdr:rowOff>157480</xdr:rowOff>
    </xdr:to>
    <xdr:cxnSp macro="">
      <xdr:nvCxnSpPr>
        <xdr:cNvPr id="133" name="直線コネクタ 132"/>
        <xdr:cNvCxnSpPr/>
      </xdr:nvCxnSpPr>
      <xdr:spPr>
        <a:xfrm>
          <a:off x="4114800" y="11092604"/>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157921</xdr:rowOff>
    </xdr:from>
    <xdr:ext cx="762000" cy="259045"/>
    <xdr:sp macro="" textlink="">
      <xdr:nvSpPr>
        <xdr:cNvPr id="134" name="財政構造の弾力性平均値テキスト"/>
        <xdr:cNvSpPr txBox="1"/>
      </xdr:nvSpPr>
      <xdr:spPr>
        <a:xfrm>
          <a:off x="5041900" y="1095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119804</xdr:rowOff>
    </xdr:from>
    <xdr:to>
      <xdr:col>6</xdr:col>
      <xdr:colOff>0</xdr:colOff>
      <xdr:row>64</xdr:row>
      <xdr:rowOff>127846</xdr:rowOff>
    </xdr:to>
    <xdr:cxnSp macro="">
      <xdr:nvCxnSpPr>
        <xdr:cNvPr id="136" name="直線コネクタ 135"/>
        <xdr:cNvCxnSpPr/>
      </xdr:nvCxnSpPr>
      <xdr:spPr>
        <a:xfrm flipV="1">
          <a:off x="3225800" y="1109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149437</xdr:rowOff>
    </xdr:from>
    <xdr:to>
      <xdr:col>6</xdr:col>
      <xdr:colOff>50800</xdr:colOff>
      <xdr:row>65</xdr:row>
      <xdr:rowOff>79587</xdr:rowOff>
    </xdr:to>
    <xdr:sp macro="" textlink="">
      <xdr:nvSpPr>
        <xdr:cNvPr id="137" name="フローチャート : 判断 136"/>
        <xdr:cNvSpPr/>
      </xdr:nvSpPr>
      <xdr:spPr>
        <a:xfrm>
          <a:off x="4064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64364</xdr:rowOff>
    </xdr:from>
    <xdr:ext cx="736600" cy="259045"/>
    <xdr:sp macro="" textlink="">
      <xdr:nvSpPr>
        <xdr:cNvPr id="138" name="テキスト ボックス 137"/>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127846</xdr:rowOff>
    </xdr:from>
    <xdr:to>
      <xdr:col>4</xdr:col>
      <xdr:colOff>482600</xdr:colOff>
      <xdr:row>65</xdr:row>
      <xdr:rowOff>52917</xdr:rowOff>
    </xdr:to>
    <xdr:cxnSp macro="">
      <xdr:nvCxnSpPr>
        <xdr:cNvPr id="139" name="直線コネクタ 138"/>
        <xdr:cNvCxnSpPr/>
      </xdr:nvCxnSpPr>
      <xdr:spPr>
        <a:xfrm flipV="1">
          <a:off x="2336800" y="111006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90594</xdr:rowOff>
    </xdr:from>
    <xdr:to>
      <xdr:col>4</xdr:col>
      <xdr:colOff>533400</xdr:colOff>
      <xdr:row>66</xdr:row>
      <xdr:rowOff>20744</xdr:rowOff>
    </xdr:to>
    <xdr:sp macro="" textlink="">
      <xdr:nvSpPr>
        <xdr:cNvPr id="140" name="フローチャート : 判断 139"/>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5521</xdr:rowOff>
    </xdr:from>
    <xdr:ext cx="762000" cy="259045"/>
    <xdr:sp macro="" textlink="">
      <xdr:nvSpPr>
        <xdr:cNvPr id="141" name="テキスト ボックス 140"/>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52917</xdr:rowOff>
    </xdr:from>
    <xdr:to>
      <xdr:col>3</xdr:col>
      <xdr:colOff>279400</xdr:colOff>
      <xdr:row>66</xdr:row>
      <xdr:rowOff>34290</xdr:rowOff>
    </xdr:to>
    <xdr:cxnSp macro="">
      <xdr:nvCxnSpPr>
        <xdr:cNvPr id="142" name="直線コネクタ 141"/>
        <xdr:cNvCxnSpPr/>
      </xdr:nvCxnSpPr>
      <xdr:spPr>
        <a:xfrm flipV="1">
          <a:off x="1447800" y="1119716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3" name="フローチャート : 判断 142"/>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113894</xdr:rowOff>
    </xdr:from>
    <xdr:ext cx="762000" cy="259045"/>
    <xdr:sp macro="" textlink="">
      <xdr:nvSpPr>
        <xdr:cNvPr id="144" name="テキスト ボックス 143"/>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45" name="フローチャート : 判断 144"/>
        <xdr:cNvSpPr/>
      </xdr:nvSpPr>
      <xdr:spPr>
        <a:xfrm>
          <a:off x="1397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6790</xdr:rowOff>
    </xdr:from>
    <xdr:ext cx="762000" cy="259045"/>
    <xdr:sp macro="" textlink="">
      <xdr:nvSpPr>
        <xdr:cNvPr id="146" name="テキスト ボックス 145"/>
        <xdr:cNvSpPr txBox="1"/>
      </xdr:nvSpPr>
      <xdr:spPr>
        <a:xfrm>
          <a:off x="1066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106680</xdr:rowOff>
    </xdr:from>
    <xdr:to>
      <xdr:col>7</xdr:col>
      <xdr:colOff>203200</xdr:colOff>
      <xdr:row>66</xdr:row>
      <xdr:rowOff>36830</xdr:rowOff>
    </xdr:to>
    <xdr:sp macro="" textlink="">
      <xdr:nvSpPr>
        <xdr:cNvPr id="152" name="円/楕円 151"/>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78757</xdr:rowOff>
    </xdr:from>
    <xdr:ext cx="762000" cy="259045"/>
    <xdr:sp macro="" textlink="">
      <xdr:nvSpPr>
        <xdr:cNvPr id="153"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69004</xdr:rowOff>
    </xdr:from>
    <xdr:to>
      <xdr:col>6</xdr:col>
      <xdr:colOff>50800</xdr:colOff>
      <xdr:row>64</xdr:row>
      <xdr:rowOff>170604</xdr:rowOff>
    </xdr:to>
    <xdr:sp macro="" textlink="">
      <xdr:nvSpPr>
        <xdr:cNvPr id="154" name="円/楕円 153"/>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9331</xdr:rowOff>
    </xdr:from>
    <xdr:ext cx="736600" cy="259045"/>
    <xdr:sp macro="" textlink="">
      <xdr:nvSpPr>
        <xdr:cNvPr id="155" name="テキスト ボックス 154"/>
        <xdr:cNvSpPr txBox="1"/>
      </xdr:nvSpPr>
      <xdr:spPr>
        <a:xfrm>
          <a:off x="3733800" y="1081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77046</xdr:rowOff>
    </xdr:from>
    <xdr:to>
      <xdr:col>4</xdr:col>
      <xdr:colOff>533400</xdr:colOff>
      <xdr:row>65</xdr:row>
      <xdr:rowOff>7196</xdr:rowOff>
    </xdr:to>
    <xdr:sp macro="" textlink="">
      <xdr:nvSpPr>
        <xdr:cNvPr id="156" name="円/楕円 155"/>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57" name="テキスト ボックス 156"/>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2117</xdr:rowOff>
    </xdr:from>
    <xdr:to>
      <xdr:col>3</xdr:col>
      <xdr:colOff>330200</xdr:colOff>
      <xdr:row>65</xdr:row>
      <xdr:rowOff>103717</xdr:rowOff>
    </xdr:to>
    <xdr:sp macro="" textlink="">
      <xdr:nvSpPr>
        <xdr:cNvPr id="158" name="円/楕円 157"/>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59" name="テキスト ボックス 158"/>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154940</xdr:rowOff>
    </xdr:from>
    <xdr:to>
      <xdr:col>2</xdr:col>
      <xdr:colOff>127000</xdr:colOff>
      <xdr:row>66</xdr:row>
      <xdr:rowOff>85090</xdr:rowOff>
    </xdr:to>
    <xdr:sp macro="" textlink="">
      <xdr:nvSpPr>
        <xdr:cNvPr id="160" name="円/楕円 159"/>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69867</xdr:rowOff>
    </xdr:from>
    <xdr:ext cx="762000" cy="259045"/>
    <xdr:sp macro="" textlink="">
      <xdr:nvSpPr>
        <xdr:cNvPr id="161" name="テキスト ボックス 160"/>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[118,951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前年度比で人件費は減少したものの、それ以上に物件費・維持補修費が増加したため決算額は増となり、１人当たり決算額も増となった。</a:t>
          </a:r>
          <a:endParaRPr kumimoji="1" lang="en-US" altLang="ja-JP" sz="1300">
            <a:latin typeface="ＭＳ Ｐゴシック"/>
          </a:endParaRPr>
        </a:p>
        <a:p>
          <a:r>
            <a:rPr kumimoji="1" lang="ja-JP" altLang="en-US" sz="1300">
              <a:latin typeface="ＭＳ Ｐゴシック"/>
            </a:rPr>
            <a:t>　今後も業務の民間委託を進めるなど、人件費及び物件費等の削減に努める。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61762</xdr:rowOff>
    </xdr:from>
    <xdr:to>
      <xdr:col>7</xdr:col>
      <xdr:colOff>152400</xdr:colOff>
      <xdr:row>86</xdr:row>
      <xdr:rowOff>76288</xdr:rowOff>
    </xdr:to>
    <xdr:cxnSp macro="">
      <xdr:nvCxnSpPr>
        <xdr:cNvPr id="194" name="直線コネクタ 193"/>
        <xdr:cNvCxnSpPr/>
      </xdr:nvCxnSpPr>
      <xdr:spPr>
        <a:xfrm>
          <a:off x="4114800" y="14806462"/>
          <a:ext cx="8382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15260</xdr:rowOff>
    </xdr:from>
    <xdr:ext cx="762000" cy="259045"/>
    <xdr:sp macro="" textlink="">
      <xdr:nvSpPr>
        <xdr:cNvPr id="195" name="人件費・物件費等の状況平均値テキスト"/>
        <xdr:cNvSpPr txBox="1"/>
      </xdr:nvSpPr>
      <xdr:spPr>
        <a:xfrm>
          <a:off x="5041900" y="14417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20909</xdr:rowOff>
    </xdr:from>
    <xdr:to>
      <xdr:col>6</xdr:col>
      <xdr:colOff>0</xdr:colOff>
      <xdr:row>86</xdr:row>
      <xdr:rowOff>61762</xdr:rowOff>
    </xdr:to>
    <xdr:cxnSp macro="">
      <xdr:nvCxnSpPr>
        <xdr:cNvPr id="197" name="直線コネクタ 196"/>
        <xdr:cNvCxnSpPr/>
      </xdr:nvCxnSpPr>
      <xdr:spPr>
        <a:xfrm>
          <a:off x="3225800" y="14765609"/>
          <a:ext cx="889000" cy="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132831</xdr:rowOff>
    </xdr:from>
    <xdr:to>
      <xdr:col>6</xdr:col>
      <xdr:colOff>50800</xdr:colOff>
      <xdr:row>85</xdr:row>
      <xdr:rowOff>62981</xdr:rowOff>
    </xdr:to>
    <xdr:sp macro="" textlink="">
      <xdr:nvSpPr>
        <xdr:cNvPr id="198" name="フローチャート : 判断 197"/>
        <xdr:cNvSpPr/>
      </xdr:nvSpPr>
      <xdr:spPr>
        <a:xfrm>
          <a:off x="4064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73158</xdr:rowOff>
    </xdr:from>
    <xdr:ext cx="736600" cy="259045"/>
    <xdr:sp macro="" textlink="">
      <xdr:nvSpPr>
        <xdr:cNvPr id="199" name="テキスト ボックス 198"/>
        <xdr:cNvSpPr txBox="1"/>
      </xdr:nvSpPr>
      <xdr:spPr>
        <a:xfrm>
          <a:off x="3733800" y="143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20909</xdr:rowOff>
    </xdr:from>
    <xdr:to>
      <xdr:col>4</xdr:col>
      <xdr:colOff>482600</xdr:colOff>
      <xdr:row>86</xdr:row>
      <xdr:rowOff>30586</xdr:rowOff>
    </xdr:to>
    <xdr:cxnSp macro="">
      <xdr:nvCxnSpPr>
        <xdr:cNvPr id="200" name="直線コネクタ 199"/>
        <xdr:cNvCxnSpPr/>
      </xdr:nvCxnSpPr>
      <xdr:spPr>
        <a:xfrm flipV="1">
          <a:off x="2336800" y="1476560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14804</xdr:rowOff>
    </xdr:from>
    <xdr:to>
      <xdr:col>4</xdr:col>
      <xdr:colOff>533400</xdr:colOff>
      <xdr:row>85</xdr:row>
      <xdr:rowOff>116404</xdr:rowOff>
    </xdr:to>
    <xdr:sp macro="" textlink="">
      <xdr:nvSpPr>
        <xdr:cNvPr id="201" name="フローチャート : 判断 200"/>
        <xdr:cNvSpPr/>
      </xdr:nvSpPr>
      <xdr:spPr>
        <a:xfrm>
          <a:off x="3175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126581</xdr:rowOff>
    </xdr:from>
    <xdr:ext cx="762000" cy="259045"/>
    <xdr:sp macro="" textlink="">
      <xdr:nvSpPr>
        <xdr:cNvPr id="202" name="テキスト ボックス 201"/>
        <xdr:cNvSpPr txBox="1"/>
      </xdr:nvSpPr>
      <xdr:spPr>
        <a:xfrm>
          <a:off x="2844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30586</xdr:rowOff>
    </xdr:from>
    <xdr:to>
      <xdr:col>3</xdr:col>
      <xdr:colOff>279400</xdr:colOff>
      <xdr:row>87</xdr:row>
      <xdr:rowOff>24209</xdr:rowOff>
    </xdr:to>
    <xdr:cxnSp macro="">
      <xdr:nvCxnSpPr>
        <xdr:cNvPr id="203" name="直線コネクタ 202"/>
        <xdr:cNvCxnSpPr/>
      </xdr:nvCxnSpPr>
      <xdr:spPr>
        <a:xfrm flipV="1">
          <a:off x="1447800" y="14775286"/>
          <a:ext cx="889000" cy="16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94295</xdr:rowOff>
    </xdr:from>
    <xdr:to>
      <xdr:col>3</xdr:col>
      <xdr:colOff>330200</xdr:colOff>
      <xdr:row>85</xdr:row>
      <xdr:rowOff>24445</xdr:rowOff>
    </xdr:to>
    <xdr:sp macro="" textlink="">
      <xdr:nvSpPr>
        <xdr:cNvPr id="204" name="フローチャート : 判断 203"/>
        <xdr:cNvSpPr/>
      </xdr:nvSpPr>
      <xdr:spPr>
        <a:xfrm>
          <a:off x="2286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34622</xdr:rowOff>
    </xdr:from>
    <xdr:ext cx="762000" cy="259045"/>
    <xdr:sp macro="" textlink="">
      <xdr:nvSpPr>
        <xdr:cNvPr id="205" name="テキスト ボックス 204"/>
        <xdr:cNvSpPr txBox="1"/>
      </xdr:nvSpPr>
      <xdr:spPr>
        <a:xfrm>
          <a:off x="1955800" y="1426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57907</xdr:rowOff>
    </xdr:from>
    <xdr:to>
      <xdr:col>2</xdr:col>
      <xdr:colOff>127000</xdr:colOff>
      <xdr:row>84</xdr:row>
      <xdr:rowOff>159507</xdr:rowOff>
    </xdr:to>
    <xdr:sp macro="" textlink="">
      <xdr:nvSpPr>
        <xdr:cNvPr id="206" name="フローチャート : 判断 205"/>
        <xdr:cNvSpPr/>
      </xdr:nvSpPr>
      <xdr:spPr>
        <a:xfrm>
          <a:off x="1397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169684</xdr:rowOff>
    </xdr:from>
    <xdr:ext cx="762000" cy="259045"/>
    <xdr:sp macro="" textlink="">
      <xdr:nvSpPr>
        <xdr:cNvPr id="207" name="テキスト ボックス 206"/>
        <xdr:cNvSpPr txBox="1"/>
      </xdr:nvSpPr>
      <xdr:spPr>
        <a:xfrm>
          <a:off x="1066800" y="1422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25488</xdr:rowOff>
    </xdr:from>
    <xdr:to>
      <xdr:col>7</xdr:col>
      <xdr:colOff>203200</xdr:colOff>
      <xdr:row>86</xdr:row>
      <xdr:rowOff>127088</xdr:rowOff>
    </xdr:to>
    <xdr:sp macro="" textlink="">
      <xdr:nvSpPr>
        <xdr:cNvPr id="213" name="円/楕円 212"/>
        <xdr:cNvSpPr/>
      </xdr:nvSpPr>
      <xdr:spPr>
        <a:xfrm>
          <a:off x="4902200" y="147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169015</xdr:rowOff>
    </xdr:from>
    <xdr:ext cx="762000" cy="259045"/>
    <xdr:sp macro="" textlink="">
      <xdr:nvSpPr>
        <xdr:cNvPr id="214" name="人件費・物件費等の状況該当値テキスト"/>
        <xdr:cNvSpPr txBox="1"/>
      </xdr:nvSpPr>
      <xdr:spPr>
        <a:xfrm>
          <a:off x="5041900" y="1474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118,951</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10962</xdr:rowOff>
    </xdr:from>
    <xdr:to>
      <xdr:col>6</xdr:col>
      <xdr:colOff>50800</xdr:colOff>
      <xdr:row>86</xdr:row>
      <xdr:rowOff>112562</xdr:rowOff>
    </xdr:to>
    <xdr:sp macro="" textlink="">
      <xdr:nvSpPr>
        <xdr:cNvPr id="215" name="円/楕円 214"/>
        <xdr:cNvSpPr/>
      </xdr:nvSpPr>
      <xdr:spPr>
        <a:xfrm>
          <a:off x="4064000" y="147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97339</xdr:rowOff>
    </xdr:from>
    <xdr:ext cx="736600" cy="259045"/>
    <xdr:sp macro="" textlink="">
      <xdr:nvSpPr>
        <xdr:cNvPr id="216" name="テキスト ボックス 215"/>
        <xdr:cNvSpPr txBox="1"/>
      </xdr:nvSpPr>
      <xdr:spPr>
        <a:xfrm>
          <a:off x="3733800" y="1484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118,349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141559</xdr:rowOff>
    </xdr:from>
    <xdr:to>
      <xdr:col>4</xdr:col>
      <xdr:colOff>533400</xdr:colOff>
      <xdr:row>86</xdr:row>
      <xdr:rowOff>71709</xdr:rowOff>
    </xdr:to>
    <xdr:sp macro="" textlink="">
      <xdr:nvSpPr>
        <xdr:cNvPr id="217" name="円/楕円 216"/>
        <xdr:cNvSpPr/>
      </xdr:nvSpPr>
      <xdr:spPr>
        <a:xfrm>
          <a:off x="3175000" y="147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56486</xdr:rowOff>
    </xdr:from>
    <xdr:ext cx="762000" cy="259045"/>
    <xdr:sp macro="" textlink="">
      <xdr:nvSpPr>
        <xdr:cNvPr id="218" name="テキスト ボックス 217"/>
        <xdr:cNvSpPr txBox="1"/>
      </xdr:nvSpPr>
      <xdr:spPr>
        <a:xfrm>
          <a:off x="2844800" y="148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116,656</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151236</xdr:rowOff>
    </xdr:from>
    <xdr:to>
      <xdr:col>3</xdr:col>
      <xdr:colOff>330200</xdr:colOff>
      <xdr:row>86</xdr:row>
      <xdr:rowOff>81386</xdr:rowOff>
    </xdr:to>
    <xdr:sp macro="" textlink="">
      <xdr:nvSpPr>
        <xdr:cNvPr id="219" name="円/楕円 218"/>
        <xdr:cNvSpPr/>
      </xdr:nvSpPr>
      <xdr:spPr>
        <a:xfrm>
          <a:off x="2286000" y="147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66163</xdr:rowOff>
    </xdr:from>
    <xdr:ext cx="762000" cy="259045"/>
    <xdr:sp macro="" textlink="">
      <xdr:nvSpPr>
        <xdr:cNvPr id="220" name="テキスト ボックス 219"/>
        <xdr:cNvSpPr txBox="1"/>
      </xdr:nvSpPr>
      <xdr:spPr>
        <a:xfrm>
          <a:off x="1955800" y="1481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117,057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144859</xdr:rowOff>
    </xdr:from>
    <xdr:to>
      <xdr:col>2</xdr:col>
      <xdr:colOff>127000</xdr:colOff>
      <xdr:row>87</xdr:row>
      <xdr:rowOff>75009</xdr:rowOff>
    </xdr:to>
    <xdr:sp macro="" textlink="">
      <xdr:nvSpPr>
        <xdr:cNvPr id="221" name="円/楕円 220"/>
        <xdr:cNvSpPr/>
      </xdr:nvSpPr>
      <xdr:spPr>
        <a:xfrm>
          <a:off x="1397000" y="1488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59786</xdr:rowOff>
    </xdr:from>
    <xdr:ext cx="762000" cy="259045"/>
    <xdr:sp macro="" textlink="">
      <xdr:nvSpPr>
        <xdr:cNvPr id="222" name="テキスト ボックス 221"/>
        <xdr:cNvSpPr txBox="1"/>
      </xdr:nvSpPr>
      <xdr:spPr>
        <a:xfrm>
          <a:off x="1066800" y="1497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年度まで</a:t>
          </a:r>
          <a:r>
            <a:rPr kumimoji="1" lang="en-US" altLang="ja-JP" sz="1300">
              <a:latin typeface="ＭＳ Ｐゴシック"/>
            </a:rPr>
            <a:t>3</a:t>
          </a:r>
          <a:r>
            <a:rPr kumimoji="1" lang="ja-JP" altLang="en-US" sz="1300">
              <a:latin typeface="ＭＳ Ｐゴシック"/>
            </a:rPr>
            <a:t>年間行っていた職員給与カットを終了し、指数が上昇した結果、類似団体よりも</a:t>
          </a:r>
          <a:r>
            <a:rPr kumimoji="1" lang="en-US" altLang="ja-JP" sz="1300">
              <a:latin typeface="ＭＳ Ｐゴシック"/>
            </a:rPr>
            <a:t>0.6</a:t>
          </a:r>
          <a:r>
            <a:rPr kumimoji="1" lang="ja-JP" altLang="en-US" sz="1300">
              <a:latin typeface="ＭＳ Ｐゴシック"/>
            </a:rPr>
            <a:t>ポイント低い</a:t>
          </a:r>
          <a:r>
            <a:rPr kumimoji="1" lang="en-US" altLang="ja-JP" sz="1300">
              <a:latin typeface="ＭＳ Ｐゴシック"/>
            </a:rPr>
            <a:t>98.9</a:t>
          </a:r>
          <a:r>
            <a:rPr kumimoji="1" lang="ja-JP" altLang="en-US" sz="1300">
              <a:latin typeface="ＭＳ Ｐゴシック"/>
            </a:rPr>
            <a:t>となった。引き続き適正化を図る。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86</xdr:row>
      <xdr:rowOff>32657</xdr:rowOff>
    </xdr:to>
    <xdr:cxnSp macro="">
      <xdr:nvCxnSpPr>
        <xdr:cNvPr id="253" name="直線コネクタ 252"/>
        <xdr:cNvCxnSpPr/>
      </xdr:nvCxnSpPr>
      <xdr:spPr>
        <a:xfrm flipV="1">
          <a:off x="17018000" y="13950043"/>
          <a:ext cx="0" cy="8273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4734</xdr:rowOff>
    </xdr:from>
    <xdr:ext cx="762000" cy="259045"/>
    <xdr:sp macro="" textlink="">
      <xdr:nvSpPr>
        <xdr:cNvPr id="254" name="給与水準   （国との比較）最小値テキスト"/>
        <xdr:cNvSpPr txBox="1"/>
      </xdr:nvSpPr>
      <xdr:spPr>
        <a:xfrm>
          <a:off x="17106900" y="147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32657</xdr:rowOff>
    </xdr:from>
    <xdr:to>
      <xdr:col>24</xdr:col>
      <xdr:colOff>647700</xdr:colOff>
      <xdr:row>86</xdr:row>
      <xdr:rowOff>32657</xdr:rowOff>
    </xdr:to>
    <xdr:cxnSp macro="">
      <xdr:nvCxnSpPr>
        <xdr:cNvPr id="255" name="直線コネクタ 254"/>
        <xdr:cNvCxnSpPr/>
      </xdr:nvCxnSpPr>
      <xdr:spPr>
        <a:xfrm>
          <a:off x="16929100" y="1477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6048</xdr:rowOff>
    </xdr:from>
    <xdr:to>
      <xdr:col>24</xdr:col>
      <xdr:colOff>558800</xdr:colOff>
      <xdr:row>84</xdr:row>
      <xdr:rowOff>19352</xdr:rowOff>
    </xdr:to>
    <xdr:cxnSp macro="">
      <xdr:nvCxnSpPr>
        <xdr:cNvPr id="258" name="直線コネクタ 257"/>
        <xdr:cNvCxnSpPr/>
      </xdr:nvCxnSpPr>
      <xdr:spPr>
        <a:xfrm>
          <a:off x="16179800" y="14064948"/>
          <a:ext cx="838200" cy="35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59"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0" name="フローチャート : 判断 259"/>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108555</xdr:rowOff>
    </xdr:from>
    <xdr:to>
      <xdr:col>23</xdr:col>
      <xdr:colOff>406400</xdr:colOff>
      <xdr:row>82</xdr:row>
      <xdr:rowOff>6048</xdr:rowOff>
    </xdr:to>
    <xdr:cxnSp macro="">
      <xdr:nvCxnSpPr>
        <xdr:cNvPr id="261" name="直線コネクタ 260"/>
        <xdr:cNvCxnSpPr/>
      </xdr:nvCxnSpPr>
      <xdr:spPr>
        <a:xfrm>
          <a:off x="15290800" y="139960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51102</xdr:rowOff>
    </xdr:from>
    <xdr:to>
      <xdr:col>22</xdr:col>
      <xdr:colOff>203200</xdr:colOff>
      <xdr:row>81</xdr:row>
      <xdr:rowOff>108555</xdr:rowOff>
    </xdr:to>
    <xdr:cxnSp macro="">
      <xdr:nvCxnSpPr>
        <xdr:cNvPr id="264" name="直線コネクタ 263"/>
        <xdr:cNvCxnSpPr/>
      </xdr:nvCxnSpPr>
      <xdr:spPr>
        <a:xfrm>
          <a:off x="14401800" y="139385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5" name="フローチャート : 判断 264"/>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6" name="テキスト ボックス 265"/>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51102</xdr:rowOff>
    </xdr:from>
    <xdr:to>
      <xdr:col>21</xdr:col>
      <xdr:colOff>0</xdr:colOff>
      <xdr:row>89</xdr:row>
      <xdr:rowOff>35379</xdr:rowOff>
    </xdr:to>
    <xdr:cxnSp macro="">
      <xdr:nvCxnSpPr>
        <xdr:cNvPr id="267" name="直線コネクタ 266"/>
        <xdr:cNvCxnSpPr/>
      </xdr:nvCxnSpPr>
      <xdr:spPr>
        <a:xfrm flipV="1">
          <a:off x="13512800" y="13938552"/>
          <a:ext cx="889000" cy="13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94948</xdr:rowOff>
    </xdr:from>
    <xdr:to>
      <xdr:col>21</xdr:col>
      <xdr:colOff>50800</xdr:colOff>
      <xdr:row>85</xdr:row>
      <xdr:rowOff>25098</xdr:rowOff>
    </xdr:to>
    <xdr:sp macro="" textlink="">
      <xdr:nvSpPr>
        <xdr:cNvPr id="268" name="フローチャート : 判断 267"/>
        <xdr:cNvSpPr/>
      </xdr:nvSpPr>
      <xdr:spPr>
        <a:xfrm>
          <a:off x="14351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69" name="テキスト ボックス 268"/>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0" name="フローチャート : 判断 269"/>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1" name="テキスト ボックス 270"/>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7" name="円/楕円 276"/>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156529</xdr:rowOff>
    </xdr:from>
    <xdr:ext cx="762000" cy="259045"/>
    <xdr:sp macro="" textlink="">
      <xdr:nvSpPr>
        <xdr:cNvPr id="278"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126698</xdr:rowOff>
    </xdr:from>
    <xdr:to>
      <xdr:col>23</xdr:col>
      <xdr:colOff>457200</xdr:colOff>
      <xdr:row>82</xdr:row>
      <xdr:rowOff>56848</xdr:rowOff>
    </xdr:to>
    <xdr:sp macro="" textlink="">
      <xdr:nvSpPr>
        <xdr:cNvPr id="279" name="円/楕円 278"/>
        <xdr:cNvSpPr/>
      </xdr:nvSpPr>
      <xdr:spPr>
        <a:xfrm>
          <a:off x="16129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67025</xdr:rowOff>
    </xdr:from>
    <xdr:ext cx="736600" cy="259045"/>
    <xdr:sp macro="" textlink="">
      <xdr:nvSpPr>
        <xdr:cNvPr id="280" name="テキスト ボックス 279"/>
        <xdr:cNvSpPr txBox="1"/>
      </xdr:nvSpPr>
      <xdr:spPr>
        <a:xfrm>
          <a:off x="15798800" y="1378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57755</xdr:rowOff>
    </xdr:from>
    <xdr:to>
      <xdr:col>22</xdr:col>
      <xdr:colOff>254000</xdr:colOff>
      <xdr:row>81</xdr:row>
      <xdr:rowOff>159355</xdr:rowOff>
    </xdr:to>
    <xdr:sp macro="" textlink="">
      <xdr:nvSpPr>
        <xdr:cNvPr id="281" name="円/楕円 280"/>
        <xdr:cNvSpPr/>
      </xdr:nvSpPr>
      <xdr:spPr>
        <a:xfrm>
          <a:off x="15240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169532</xdr:rowOff>
    </xdr:from>
    <xdr:ext cx="762000" cy="259045"/>
    <xdr:sp macro="" textlink="">
      <xdr:nvSpPr>
        <xdr:cNvPr id="282" name="テキスト ボックス 281"/>
        <xdr:cNvSpPr txBox="1"/>
      </xdr:nvSpPr>
      <xdr:spPr>
        <a:xfrm>
          <a:off x="14909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302</xdr:rowOff>
    </xdr:from>
    <xdr:to>
      <xdr:col>21</xdr:col>
      <xdr:colOff>50800</xdr:colOff>
      <xdr:row>81</xdr:row>
      <xdr:rowOff>101902</xdr:rowOff>
    </xdr:to>
    <xdr:sp macro="" textlink="">
      <xdr:nvSpPr>
        <xdr:cNvPr id="283" name="円/楕円 282"/>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112079</xdr:rowOff>
    </xdr:from>
    <xdr:ext cx="762000" cy="259045"/>
    <xdr:sp macro="" textlink="">
      <xdr:nvSpPr>
        <xdr:cNvPr id="284" name="テキスト ボックス 283"/>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6" name="テキスト ボックス 285"/>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組織機構の見直し等により適正な人員配置に努め、前年度比で</a:t>
          </a:r>
          <a:r>
            <a:rPr kumimoji="1" lang="en-US" altLang="ja-JP" sz="1300">
              <a:latin typeface="ＭＳ Ｐゴシック"/>
            </a:rPr>
            <a:t>0.03</a:t>
          </a:r>
          <a:r>
            <a:rPr kumimoji="1" lang="ja-JP" altLang="en-US" sz="1300">
              <a:latin typeface="ＭＳ Ｐゴシック"/>
            </a:rPr>
            <a:t>ポイント下がり、</a:t>
          </a:r>
          <a:r>
            <a:rPr kumimoji="1" lang="en-US" altLang="ja-JP" sz="1300">
              <a:latin typeface="ＭＳ Ｐゴシック"/>
            </a:rPr>
            <a:t>6.78</a:t>
          </a:r>
          <a:r>
            <a:rPr kumimoji="1" lang="ja-JP" altLang="en-US" sz="1300">
              <a:latin typeface="ＭＳ Ｐゴシック"/>
            </a:rPr>
            <a:t>人となっている。</a:t>
          </a:r>
          <a:endParaRPr kumimoji="1" lang="en-US" altLang="ja-JP" sz="1300">
            <a:latin typeface="ＭＳ Ｐゴシック"/>
          </a:endParaRPr>
        </a:p>
        <a:p>
          <a:r>
            <a:rPr kumimoji="1" lang="ja-JP" altLang="en-US" sz="1300">
              <a:latin typeface="ＭＳ Ｐゴシック"/>
            </a:rPr>
            <a:t>　今後も事務事業の見直しを進めながら、行政課題に即した適正な人員配置に努める。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6" name="直線コネクタ 315"/>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7"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18" name="直線コネクタ 317"/>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19"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20" name="直線コネクタ 319"/>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135890</xdr:rowOff>
    </xdr:from>
    <xdr:to>
      <xdr:col>24</xdr:col>
      <xdr:colOff>558800</xdr:colOff>
      <xdr:row>64</xdr:row>
      <xdr:rowOff>147955</xdr:rowOff>
    </xdr:to>
    <xdr:cxnSp macro="">
      <xdr:nvCxnSpPr>
        <xdr:cNvPr id="321" name="直線コネクタ 320"/>
        <xdr:cNvCxnSpPr/>
      </xdr:nvCxnSpPr>
      <xdr:spPr>
        <a:xfrm flipV="1">
          <a:off x="16179800" y="1110869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21183</xdr:rowOff>
    </xdr:from>
    <xdr:ext cx="762000" cy="259045"/>
    <xdr:sp macro="" textlink="">
      <xdr:nvSpPr>
        <xdr:cNvPr id="322" name="定員管理の状況平均値テキスト"/>
        <xdr:cNvSpPr txBox="1"/>
      </xdr:nvSpPr>
      <xdr:spPr>
        <a:xfrm>
          <a:off x="17106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3" name="フローチャート : 判断 322"/>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147955</xdr:rowOff>
    </xdr:from>
    <xdr:to>
      <xdr:col>23</xdr:col>
      <xdr:colOff>406400</xdr:colOff>
      <xdr:row>64</xdr:row>
      <xdr:rowOff>155998</xdr:rowOff>
    </xdr:to>
    <xdr:cxnSp macro="">
      <xdr:nvCxnSpPr>
        <xdr:cNvPr id="324" name="直線コネクタ 323"/>
        <xdr:cNvCxnSpPr/>
      </xdr:nvCxnSpPr>
      <xdr:spPr>
        <a:xfrm flipV="1">
          <a:off x="15290800" y="111207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57996</xdr:rowOff>
    </xdr:from>
    <xdr:to>
      <xdr:col>23</xdr:col>
      <xdr:colOff>457200</xdr:colOff>
      <xdr:row>62</xdr:row>
      <xdr:rowOff>159596</xdr:rowOff>
    </xdr:to>
    <xdr:sp macro="" textlink="">
      <xdr:nvSpPr>
        <xdr:cNvPr id="325" name="フローチャート : 判断 324"/>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169773</xdr:rowOff>
    </xdr:from>
    <xdr:ext cx="736600" cy="259045"/>
    <xdr:sp macro="" textlink="">
      <xdr:nvSpPr>
        <xdr:cNvPr id="326" name="テキスト ボックス 325"/>
        <xdr:cNvSpPr txBox="1"/>
      </xdr:nvSpPr>
      <xdr:spPr>
        <a:xfrm>
          <a:off x="15798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155998</xdr:rowOff>
    </xdr:from>
    <xdr:to>
      <xdr:col>22</xdr:col>
      <xdr:colOff>203200</xdr:colOff>
      <xdr:row>65</xdr:row>
      <xdr:rowOff>635</xdr:rowOff>
    </xdr:to>
    <xdr:cxnSp macro="">
      <xdr:nvCxnSpPr>
        <xdr:cNvPr id="327" name="直線コネクタ 326"/>
        <xdr:cNvCxnSpPr/>
      </xdr:nvCxnSpPr>
      <xdr:spPr>
        <a:xfrm flipV="1">
          <a:off x="14401800" y="1112879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142452</xdr:rowOff>
    </xdr:from>
    <xdr:to>
      <xdr:col>22</xdr:col>
      <xdr:colOff>254000</xdr:colOff>
      <xdr:row>63</xdr:row>
      <xdr:rowOff>72602</xdr:rowOff>
    </xdr:to>
    <xdr:sp macro="" textlink="">
      <xdr:nvSpPr>
        <xdr:cNvPr id="328" name="フローチャート : 判断 327"/>
        <xdr:cNvSpPr/>
      </xdr:nvSpPr>
      <xdr:spPr>
        <a:xfrm>
          <a:off x="15240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82779</xdr:rowOff>
    </xdr:from>
    <xdr:ext cx="762000" cy="259045"/>
    <xdr:sp macro="" textlink="">
      <xdr:nvSpPr>
        <xdr:cNvPr id="329" name="テキスト ボックス 328"/>
        <xdr:cNvSpPr txBox="1"/>
      </xdr:nvSpPr>
      <xdr:spPr>
        <a:xfrm>
          <a:off x="14909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635</xdr:rowOff>
    </xdr:from>
    <xdr:to>
      <xdr:col>21</xdr:col>
      <xdr:colOff>0</xdr:colOff>
      <xdr:row>65</xdr:row>
      <xdr:rowOff>40852</xdr:rowOff>
    </xdr:to>
    <xdr:cxnSp macro="">
      <xdr:nvCxnSpPr>
        <xdr:cNvPr id="330" name="直線コネクタ 329"/>
        <xdr:cNvCxnSpPr/>
      </xdr:nvCxnSpPr>
      <xdr:spPr>
        <a:xfrm flipV="1">
          <a:off x="13512800" y="1114488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158538</xdr:rowOff>
    </xdr:from>
    <xdr:to>
      <xdr:col>21</xdr:col>
      <xdr:colOff>50800</xdr:colOff>
      <xdr:row>63</xdr:row>
      <xdr:rowOff>88688</xdr:rowOff>
    </xdr:to>
    <xdr:sp macro="" textlink="">
      <xdr:nvSpPr>
        <xdr:cNvPr id="331" name="フローチャート : 判断 330"/>
        <xdr:cNvSpPr/>
      </xdr:nvSpPr>
      <xdr:spPr>
        <a:xfrm>
          <a:off x="14351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98865</xdr:rowOff>
    </xdr:from>
    <xdr:ext cx="762000" cy="259045"/>
    <xdr:sp macro="" textlink="">
      <xdr:nvSpPr>
        <xdr:cNvPr id="332" name="テキスト ボックス 331"/>
        <xdr:cNvSpPr txBox="1"/>
      </xdr:nvSpPr>
      <xdr:spPr>
        <a:xfrm>
          <a:off x="14020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33" name="フローチャート : 判断 332"/>
        <xdr:cNvSpPr/>
      </xdr:nvSpPr>
      <xdr:spPr>
        <a:xfrm>
          <a:off x="13462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114952</xdr:rowOff>
    </xdr:from>
    <xdr:ext cx="762000" cy="259045"/>
    <xdr:sp macro="" textlink="">
      <xdr:nvSpPr>
        <xdr:cNvPr id="334" name="テキスト ボックス 333"/>
        <xdr:cNvSpPr txBox="1"/>
      </xdr:nvSpPr>
      <xdr:spPr>
        <a:xfrm>
          <a:off x="13131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85090</xdr:rowOff>
    </xdr:from>
    <xdr:to>
      <xdr:col>24</xdr:col>
      <xdr:colOff>609600</xdr:colOff>
      <xdr:row>65</xdr:row>
      <xdr:rowOff>15240</xdr:rowOff>
    </xdr:to>
    <xdr:sp macro="" textlink="">
      <xdr:nvSpPr>
        <xdr:cNvPr id="340" name="円/楕円 339"/>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57167</xdr:rowOff>
    </xdr:from>
    <xdr:ext cx="762000" cy="259045"/>
    <xdr:sp macro="" textlink="">
      <xdr:nvSpPr>
        <xdr:cNvPr id="341" name="定員管理の状況該当値テキスト"/>
        <xdr:cNvSpPr txBox="1"/>
      </xdr:nvSpPr>
      <xdr:spPr>
        <a:xfrm>
          <a:off x="17106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97155</xdr:rowOff>
    </xdr:from>
    <xdr:to>
      <xdr:col>23</xdr:col>
      <xdr:colOff>457200</xdr:colOff>
      <xdr:row>65</xdr:row>
      <xdr:rowOff>27305</xdr:rowOff>
    </xdr:to>
    <xdr:sp macro="" textlink="">
      <xdr:nvSpPr>
        <xdr:cNvPr id="342" name="円/楕円 341"/>
        <xdr:cNvSpPr/>
      </xdr:nvSpPr>
      <xdr:spPr>
        <a:xfrm>
          <a:off x="16129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12082</xdr:rowOff>
    </xdr:from>
    <xdr:ext cx="736600" cy="259045"/>
    <xdr:sp macro="" textlink="">
      <xdr:nvSpPr>
        <xdr:cNvPr id="343" name="テキスト ボックス 342"/>
        <xdr:cNvSpPr txBox="1"/>
      </xdr:nvSpPr>
      <xdr:spPr>
        <a:xfrm>
          <a:off x="15798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105198</xdr:rowOff>
    </xdr:from>
    <xdr:to>
      <xdr:col>22</xdr:col>
      <xdr:colOff>254000</xdr:colOff>
      <xdr:row>65</xdr:row>
      <xdr:rowOff>35348</xdr:rowOff>
    </xdr:to>
    <xdr:sp macro="" textlink="">
      <xdr:nvSpPr>
        <xdr:cNvPr id="344" name="円/楕円 343"/>
        <xdr:cNvSpPr/>
      </xdr:nvSpPr>
      <xdr:spPr>
        <a:xfrm>
          <a:off x="15240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20125</xdr:rowOff>
    </xdr:from>
    <xdr:ext cx="762000" cy="259045"/>
    <xdr:sp macro="" textlink="">
      <xdr:nvSpPr>
        <xdr:cNvPr id="345" name="テキスト ボックス 344"/>
        <xdr:cNvSpPr txBox="1"/>
      </xdr:nvSpPr>
      <xdr:spPr>
        <a:xfrm>
          <a:off x="14909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121285</xdr:rowOff>
    </xdr:from>
    <xdr:to>
      <xdr:col>21</xdr:col>
      <xdr:colOff>50800</xdr:colOff>
      <xdr:row>65</xdr:row>
      <xdr:rowOff>51435</xdr:rowOff>
    </xdr:to>
    <xdr:sp macro="" textlink="">
      <xdr:nvSpPr>
        <xdr:cNvPr id="346" name="円/楕円 345"/>
        <xdr:cNvSpPr/>
      </xdr:nvSpPr>
      <xdr:spPr>
        <a:xfrm>
          <a:off x="14351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36212</xdr:rowOff>
    </xdr:from>
    <xdr:ext cx="762000" cy="259045"/>
    <xdr:sp macro="" textlink="">
      <xdr:nvSpPr>
        <xdr:cNvPr id="347" name="テキスト ボックス 346"/>
        <xdr:cNvSpPr txBox="1"/>
      </xdr:nvSpPr>
      <xdr:spPr>
        <a:xfrm>
          <a:off x="14020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161502</xdr:rowOff>
    </xdr:from>
    <xdr:to>
      <xdr:col>19</xdr:col>
      <xdr:colOff>533400</xdr:colOff>
      <xdr:row>65</xdr:row>
      <xdr:rowOff>91652</xdr:rowOff>
    </xdr:to>
    <xdr:sp macro="" textlink="">
      <xdr:nvSpPr>
        <xdr:cNvPr id="348" name="円/楕円 347"/>
        <xdr:cNvSpPr/>
      </xdr:nvSpPr>
      <xdr:spPr>
        <a:xfrm>
          <a:off x="13462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76429</xdr:rowOff>
    </xdr:from>
    <xdr:ext cx="762000" cy="259045"/>
    <xdr:sp macro="" textlink="">
      <xdr:nvSpPr>
        <xdr:cNvPr id="349" name="テキスト ボックス 348"/>
        <xdr:cNvSpPr txBox="1"/>
      </xdr:nvSpPr>
      <xdr:spPr>
        <a:xfrm>
          <a:off x="13131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1.0</a:t>
          </a:r>
          <a:r>
            <a:rPr kumimoji="1" lang="ja-JP" altLang="en-US" sz="1300">
              <a:latin typeface="ＭＳ Ｐゴシック"/>
            </a:rPr>
            <a:t>ポイント改善したものの類似団体中最低の</a:t>
          </a:r>
          <a:r>
            <a:rPr kumimoji="1" lang="en-US" altLang="ja-JP" sz="1300">
              <a:latin typeface="ＭＳ Ｐゴシック"/>
            </a:rPr>
            <a:t>17.2</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本市の公債費は、合併前後の積極的な社会基盤整備に係る起債償還により高止まりの状態が続いているが、引き続き市債の繰上償還や新規発行債の抑制により、数値改善に努める。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43</xdr:row>
      <xdr:rowOff>46990</xdr:rowOff>
    </xdr:to>
    <xdr:cxnSp macro="">
      <xdr:nvCxnSpPr>
        <xdr:cNvPr id="374" name="直線コネクタ 373"/>
        <xdr:cNvCxnSpPr/>
      </xdr:nvCxnSpPr>
      <xdr:spPr>
        <a:xfrm flipV="1">
          <a:off x="17018000" y="6315392"/>
          <a:ext cx="0" cy="11039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75"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76" name="直線コネクタ 375"/>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7"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8" name="直線コネクタ 377"/>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46990</xdr:rowOff>
    </xdr:from>
    <xdr:to>
      <xdr:col>24</xdr:col>
      <xdr:colOff>558800</xdr:colOff>
      <xdr:row>43</xdr:row>
      <xdr:rowOff>107315</xdr:rowOff>
    </xdr:to>
    <xdr:cxnSp macro="">
      <xdr:nvCxnSpPr>
        <xdr:cNvPr id="379" name="直線コネクタ 378"/>
        <xdr:cNvCxnSpPr/>
      </xdr:nvCxnSpPr>
      <xdr:spPr>
        <a:xfrm flipV="1">
          <a:off x="16179800" y="741934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22877</xdr:rowOff>
    </xdr:from>
    <xdr:ext cx="762000" cy="259045"/>
    <xdr:sp macro="" textlink="">
      <xdr:nvSpPr>
        <xdr:cNvPr id="380"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81" name="フローチャート : 判断 380"/>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107315</xdr:rowOff>
    </xdr:from>
    <xdr:to>
      <xdr:col>23</xdr:col>
      <xdr:colOff>406400</xdr:colOff>
      <xdr:row>44</xdr:row>
      <xdr:rowOff>14288</xdr:rowOff>
    </xdr:to>
    <xdr:cxnSp macro="">
      <xdr:nvCxnSpPr>
        <xdr:cNvPr id="382" name="直線コネクタ 381"/>
        <xdr:cNvCxnSpPr/>
      </xdr:nvCxnSpPr>
      <xdr:spPr>
        <a:xfrm flipV="1">
          <a:off x="15290800" y="747966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63182</xdr:rowOff>
    </xdr:from>
    <xdr:to>
      <xdr:col>23</xdr:col>
      <xdr:colOff>457200</xdr:colOff>
      <xdr:row>38</xdr:row>
      <xdr:rowOff>164782</xdr:rowOff>
    </xdr:to>
    <xdr:sp macro="" textlink="">
      <xdr:nvSpPr>
        <xdr:cNvPr id="383" name="フローチャート : 判断 382"/>
        <xdr:cNvSpPr/>
      </xdr:nvSpPr>
      <xdr:spPr>
        <a:xfrm>
          <a:off x="161290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3510</xdr:rowOff>
    </xdr:from>
    <xdr:ext cx="736600" cy="259045"/>
    <xdr:sp macro="" textlink="">
      <xdr:nvSpPr>
        <xdr:cNvPr id="384" name="テキスト ボックス 383"/>
        <xdr:cNvSpPr txBox="1"/>
      </xdr:nvSpPr>
      <xdr:spPr>
        <a:xfrm>
          <a:off x="15798800" y="6347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14288</xdr:rowOff>
    </xdr:from>
    <xdr:to>
      <xdr:col>22</xdr:col>
      <xdr:colOff>203200</xdr:colOff>
      <xdr:row>44</xdr:row>
      <xdr:rowOff>62547</xdr:rowOff>
    </xdr:to>
    <xdr:cxnSp macro="">
      <xdr:nvCxnSpPr>
        <xdr:cNvPr id="385" name="直線コネクタ 384"/>
        <xdr:cNvCxnSpPr/>
      </xdr:nvCxnSpPr>
      <xdr:spPr>
        <a:xfrm flipV="1">
          <a:off x="14401800" y="755808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129540</xdr:rowOff>
    </xdr:from>
    <xdr:to>
      <xdr:col>22</xdr:col>
      <xdr:colOff>254000</xdr:colOff>
      <xdr:row>39</xdr:row>
      <xdr:rowOff>59690</xdr:rowOff>
    </xdr:to>
    <xdr:sp macro="" textlink="">
      <xdr:nvSpPr>
        <xdr:cNvPr id="386" name="フローチャート : 判断 385"/>
        <xdr:cNvSpPr/>
      </xdr:nvSpPr>
      <xdr:spPr>
        <a:xfrm>
          <a:off x="15240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387" name="テキスト ボックス 386"/>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62547</xdr:rowOff>
    </xdr:from>
    <xdr:to>
      <xdr:col>21</xdr:col>
      <xdr:colOff>0</xdr:colOff>
      <xdr:row>44</xdr:row>
      <xdr:rowOff>104775</xdr:rowOff>
    </xdr:to>
    <xdr:cxnSp macro="">
      <xdr:nvCxnSpPr>
        <xdr:cNvPr id="388" name="直線コネクタ 387"/>
        <xdr:cNvCxnSpPr/>
      </xdr:nvCxnSpPr>
      <xdr:spPr>
        <a:xfrm flipV="1">
          <a:off x="13512800" y="76063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318</xdr:rowOff>
    </xdr:from>
    <xdr:to>
      <xdr:col>21</xdr:col>
      <xdr:colOff>50800</xdr:colOff>
      <xdr:row>39</xdr:row>
      <xdr:rowOff>101918</xdr:rowOff>
    </xdr:to>
    <xdr:sp macro="" textlink="">
      <xdr:nvSpPr>
        <xdr:cNvPr id="389" name="フローチャート : 判断 388"/>
        <xdr:cNvSpPr/>
      </xdr:nvSpPr>
      <xdr:spPr>
        <a:xfrm>
          <a:off x="14351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112095</xdr:rowOff>
    </xdr:from>
    <xdr:ext cx="762000" cy="259045"/>
    <xdr:sp macro="" textlink="">
      <xdr:nvSpPr>
        <xdr:cNvPr id="390" name="テキスト ボックス 389"/>
        <xdr:cNvSpPr txBox="1"/>
      </xdr:nvSpPr>
      <xdr:spPr>
        <a:xfrm>
          <a:off x="14020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391" name="フローチャート : 判断 390"/>
        <xdr:cNvSpPr/>
      </xdr:nvSpPr>
      <xdr:spPr>
        <a:xfrm>
          <a:off x="13462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macro="" textlink="">
      <xdr:nvSpPr>
        <xdr:cNvPr id="392" name="テキスト ボックス 391"/>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167640</xdr:rowOff>
    </xdr:from>
    <xdr:to>
      <xdr:col>24</xdr:col>
      <xdr:colOff>609600</xdr:colOff>
      <xdr:row>43</xdr:row>
      <xdr:rowOff>97790</xdr:rowOff>
    </xdr:to>
    <xdr:sp macro="" textlink="">
      <xdr:nvSpPr>
        <xdr:cNvPr id="398" name="円/楕円 397"/>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63517</xdr:rowOff>
    </xdr:from>
    <xdr:ext cx="762000" cy="259045"/>
    <xdr:sp macro="" textlink="">
      <xdr:nvSpPr>
        <xdr:cNvPr id="399" name="公債費負担の状況該当値テキスト"/>
        <xdr:cNvSpPr txBox="1"/>
      </xdr:nvSpPr>
      <xdr:spPr>
        <a:xfrm>
          <a:off x="17106900" y="72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56515</xdr:rowOff>
    </xdr:from>
    <xdr:to>
      <xdr:col>23</xdr:col>
      <xdr:colOff>457200</xdr:colOff>
      <xdr:row>43</xdr:row>
      <xdr:rowOff>158115</xdr:rowOff>
    </xdr:to>
    <xdr:sp macro="" textlink="">
      <xdr:nvSpPr>
        <xdr:cNvPr id="400" name="円/楕円 399"/>
        <xdr:cNvSpPr/>
      </xdr:nvSpPr>
      <xdr:spPr>
        <a:xfrm>
          <a:off x="16129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142892</xdr:rowOff>
    </xdr:from>
    <xdr:ext cx="736600" cy="259045"/>
    <xdr:sp macro="" textlink="">
      <xdr:nvSpPr>
        <xdr:cNvPr id="401" name="テキスト ボックス 400"/>
        <xdr:cNvSpPr txBox="1"/>
      </xdr:nvSpPr>
      <xdr:spPr>
        <a:xfrm>
          <a:off x="15798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134938</xdr:rowOff>
    </xdr:from>
    <xdr:to>
      <xdr:col>22</xdr:col>
      <xdr:colOff>254000</xdr:colOff>
      <xdr:row>44</xdr:row>
      <xdr:rowOff>65088</xdr:rowOff>
    </xdr:to>
    <xdr:sp macro="" textlink="">
      <xdr:nvSpPr>
        <xdr:cNvPr id="402" name="円/楕円 401"/>
        <xdr:cNvSpPr/>
      </xdr:nvSpPr>
      <xdr:spPr>
        <a:xfrm>
          <a:off x="15240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49865</xdr:rowOff>
    </xdr:from>
    <xdr:ext cx="762000" cy="259045"/>
    <xdr:sp macro="" textlink="">
      <xdr:nvSpPr>
        <xdr:cNvPr id="403" name="テキスト ボックス 402"/>
        <xdr:cNvSpPr txBox="1"/>
      </xdr:nvSpPr>
      <xdr:spPr>
        <a:xfrm>
          <a:off x="14909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11747</xdr:rowOff>
    </xdr:from>
    <xdr:to>
      <xdr:col>21</xdr:col>
      <xdr:colOff>50800</xdr:colOff>
      <xdr:row>44</xdr:row>
      <xdr:rowOff>113347</xdr:rowOff>
    </xdr:to>
    <xdr:sp macro="" textlink="">
      <xdr:nvSpPr>
        <xdr:cNvPr id="404" name="円/楕円 403"/>
        <xdr:cNvSpPr/>
      </xdr:nvSpPr>
      <xdr:spPr>
        <a:xfrm>
          <a:off x="14351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98124</xdr:rowOff>
    </xdr:from>
    <xdr:ext cx="762000" cy="259045"/>
    <xdr:sp macro="" textlink="">
      <xdr:nvSpPr>
        <xdr:cNvPr id="405" name="テキスト ボックス 404"/>
        <xdr:cNvSpPr txBox="1"/>
      </xdr:nvSpPr>
      <xdr:spPr>
        <a:xfrm>
          <a:off x="14020800" y="76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53975</xdr:rowOff>
    </xdr:from>
    <xdr:to>
      <xdr:col>19</xdr:col>
      <xdr:colOff>533400</xdr:colOff>
      <xdr:row>44</xdr:row>
      <xdr:rowOff>155575</xdr:rowOff>
    </xdr:to>
    <xdr:sp macro="" textlink="">
      <xdr:nvSpPr>
        <xdr:cNvPr id="406" name="円/楕円 405"/>
        <xdr:cNvSpPr/>
      </xdr:nvSpPr>
      <xdr:spPr>
        <a:xfrm>
          <a:off x="13462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140352</xdr:rowOff>
    </xdr:from>
    <xdr:ext cx="762000" cy="259045"/>
    <xdr:sp macro="" textlink="">
      <xdr:nvSpPr>
        <xdr:cNvPr id="407" name="テキスト ボックス 406"/>
        <xdr:cNvSpPr txBox="1"/>
      </xdr:nvSpPr>
      <xdr:spPr>
        <a:xfrm>
          <a:off x="13131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合併前後に社会基盤整備を積極的に実施した結果、地方債残高が増加し、加えて同理由により公営企業への繰出しも増加したため、類似団体中下位の</a:t>
          </a:r>
          <a:r>
            <a:rPr kumimoji="1" lang="en-US" altLang="ja-JP" sz="1300">
              <a:latin typeface="ＭＳ Ｐゴシック"/>
            </a:rPr>
            <a:t>167.2</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前年度比では繰上償還等の効果により</a:t>
          </a:r>
          <a:r>
            <a:rPr kumimoji="1" lang="en-US" altLang="ja-JP" sz="1300">
              <a:latin typeface="ＭＳ Ｐゴシック"/>
            </a:rPr>
            <a:t>9.7</a:t>
          </a:r>
          <a:r>
            <a:rPr kumimoji="1" lang="ja-JP" altLang="en-US" sz="1300">
              <a:latin typeface="ＭＳ Ｐゴシック"/>
            </a:rPr>
            <a:t>ポイント改善したものの、引き続き積極的な繰上償還等により公債費の削減に努めるとともに、公共事業費を本市の財政力に見合った規模に削減し、市債の新規発行額の抑制を図る。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52324</xdr:rowOff>
    </xdr:to>
    <xdr:cxnSp macro="">
      <xdr:nvCxnSpPr>
        <xdr:cNvPr id="432" name="直線コネクタ 431"/>
        <xdr:cNvCxnSpPr/>
      </xdr:nvCxnSpPr>
      <xdr:spPr>
        <a:xfrm flipV="1">
          <a:off x="17018000" y="2571750"/>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24401</xdr:rowOff>
    </xdr:from>
    <xdr:ext cx="762000" cy="259045"/>
    <xdr:sp macro="" textlink="">
      <xdr:nvSpPr>
        <xdr:cNvPr id="433" name="将来負担の状況最小値テキスト"/>
        <xdr:cNvSpPr txBox="1"/>
      </xdr:nvSpPr>
      <xdr:spPr>
        <a:xfrm>
          <a:off x="17106900" y="362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21</xdr:row>
      <xdr:rowOff>52324</xdr:rowOff>
    </xdr:from>
    <xdr:to>
      <xdr:col>24</xdr:col>
      <xdr:colOff>647700</xdr:colOff>
      <xdr:row>21</xdr:row>
      <xdr:rowOff>52324</xdr:rowOff>
    </xdr:to>
    <xdr:cxnSp macro="">
      <xdr:nvCxnSpPr>
        <xdr:cNvPr id="434" name="直線コネクタ 433"/>
        <xdr:cNvCxnSpPr/>
      </xdr:nvCxnSpPr>
      <xdr:spPr>
        <a:xfrm>
          <a:off x="16929100" y="365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151384</xdr:rowOff>
    </xdr:from>
    <xdr:to>
      <xdr:col>24</xdr:col>
      <xdr:colOff>558800</xdr:colOff>
      <xdr:row>21</xdr:row>
      <xdr:rowOff>38449</xdr:rowOff>
    </xdr:to>
    <xdr:cxnSp macro="">
      <xdr:nvCxnSpPr>
        <xdr:cNvPr id="437" name="直線コネクタ 436"/>
        <xdr:cNvCxnSpPr/>
      </xdr:nvCxnSpPr>
      <xdr:spPr>
        <a:xfrm flipV="1">
          <a:off x="16179800" y="3580384"/>
          <a:ext cx="8382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111110</xdr:rowOff>
    </xdr:from>
    <xdr:ext cx="762000" cy="259045"/>
    <xdr:sp macro="" textlink="">
      <xdr:nvSpPr>
        <xdr:cNvPr id="438" name="将来負担の状況平均値テキスト"/>
        <xdr:cNvSpPr txBox="1"/>
      </xdr:nvSpPr>
      <xdr:spPr>
        <a:xfrm>
          <a:off x="17106900" y="251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94583</xdr:rowOff>
    </xdr:from>
    <xdr:to>
      <xdr:col>24</xdr:col>
      <xdr:colOff>609600</xdr:colOff>
      <xdr:row>16</xdr:row>
      <xdr:rowOff>24733</xdr:rowOff>
    </xdr:to>
    <xdr:sp macro="" textlink="">
      <xdr:nvSpPr>
        <xdr:cNvPr id="439" name="フローチャート : 判断 438"/>
        <xdr:cNvSpPr/>
      </xdr:nvSpPr>
      <xdr:spPr>
        <a:xfrm>
          <a:off x="16967200" y="26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38449</xdr:rowOff>
    </xdr:from>
    <xdr:to>
      <xdr:col>23</xdr:col>
      <xdr:colOff>406400</xdr:colOff>
      <xdr:row>21</xdr:row>
      <xdr:rowOff>159099</xdr:rowOff>
    </xdr:to>
    <xdr:cxnSp macro="">
      <xdr:nvCxnSpPr>
        <xdr:cNvPr id="440" name="直線コネクタ 439"/>
        <xdr:cNvCxnSpPr/>
      </xdr:nvCxnSpPr>
      <xdr:spPr>
        <a:xfrm flipV="1">
          <a:off x="15290800" y="363889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77089</xdr:rowOff>
    </xdr:from>
    <xdr:to>
      <xdr:col>23</xdr:col>
      <xdr:colOff>457200</xdr:colOff>
      <xdr:row>16</xdr:row>
      <xdr:rowOff>7239</xdr:rowOff>
    </xdr:to>
    <xdr:sp macro="" textlink="">
      <xdr:nvSpPr>
        <xdr:cNvPr id="441" name="フローチャート : 判断 440"/>
        <xdr:cNvSpPr/>
      </xdr:nvSpPr>
      <xdr:spPr>
        <a:xfrm>
          <a:off x="16129000" y="264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17416</xdr:rowOff>
    </xdr:from>
    <xdr:ext cx="736600" cy="259045"/>
    <xdr:sp macro="" textlink="">
      <xdr:nvSpPr>
        <xdr:cNvPr id="442" name="テキスト ボックス 441"/>
        <xdr:cNvSpPr txBox="1"/>
      </xdr:nvSpPr>
      <xdr:spPr>
        <a:xfrm>
          <a:off x="15798800" y="241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159099</xdr:rowOff>
    </xdr:from>
    <xdr:to>
      <xdr:col>22</xdr:col>
      <xdr:colOff>203200</xdr:colOff>
      <xdr:row>22</xdr:row>
      <xdr:rowOff>46165</xdr:rowOff>
    </xdr:to>
    <xdr:cxnSp macro="">
      <xdr:nvCxnSpPr>
        <xdr:cNvPr id="443" name="直線コネクタ 442"/>
        <xdr:cNvCxnSpPr/>
      </xdr:nvCxnSpPr>
      <xdr:spPr>
        <a:xfrm flipV="1">
          <a:off x="14401800" y="3759549"/>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133191</xdr:rowOff>
    </xdr:from>
    <xdr:to>
      <xdr:col>22</xdr:col>
      <xdr:colOff>254000</xdr:colOff>
      <xdr:row>16</xdr:row>
      <xdr:rowOff>63341</xdr:rowOff>
    </xdr:to>
    <xdr:sp macro="" textlink="">
      <xdr:nvSpPr>
        <xdr:cNvPr id="444" name="フローチャート : 判断 443"/>
        <xdr:cNvSpPr/>
      </xdr:nvSpPr>
      <xdr:spPr>
        <a:xfrm>
          <a:off x="15240000" y="27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73518</xdr:rowOff>
    </xdr:from>
    <xdr:ext cx="762000" cy="259045"/>
    <xdr:sp macro="" textlink="">
      <xdr:nvSpPr>
        <xdr:cNvPr id="445" name="テキスト ボックス 444"/>
        <xdr:cNvSpPr txBox="1"/>
      </xdr:nvSpPr>
      <xdr:spPr>
        <a:xfrm>
          <a:off x="14909800" y="247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46165</xdr:rowOff>
    </xdr:from>
    <xdr:to>
      <xdr:col>21</xdr:col>
      <xdr:colOff>0</xdr:colOff>
      <xdr:row>22</xdr:row>
      <xdr:rowOff>152336</xdr:rowOff>
    </xdr:to>
    <xdr:cxnSp macro="">
      <xdr:nvCxnSpPr>
        <xdr:cNvPr id="446" name="直線コネクタ 445"/>
        <xdr:cNvCxnSpPr/>
      </xdr:nvCxnSpPr>
      <xdr:spPr>
        <a:xfrm flipV="1">
          <a:off x="13512800" y="3818065"/>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145860</xdr:rowOff>
    </xdr:from>
    <xdr:to>
      <xdr:col>21</xdr:col>
      <xdr:colOff>50800</xdr:colOff>
      <xdr:row>16</xdr:row>
      <xdr:rowOff>76010</xdr:rowOff>
    </xdr:to>
    <xdr:sp macro="" textlink="">
      <xdr:nvSpPr>
        <xdr:cNvPr id="447" name="フローチャート : 判断 446"/>
        <xdr:cNvSpPr/>
      </xdr:nvSpPr>
      <xdr:spPr>
        <a:xfrm>
          <a:off x="143510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86187</xdr:rowOff>
    </xdr:from>
    <xdr:ext cx="762000" cy="259045"/>
    <xdr:sp macro="" textlink="">
      <xdr:nvSpPr>
        <xdr:cNvPr id="448" name="テキスト ボックス 447"/>
        <xdr:cNvSpPr txBox="1"/>
      </xdr:nvSpPr>
      <xdr:spPr>
        <a:xfrm>
          <a:off x="14020800" y="248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31115</xdr:rowOff>
    </xdr:from>
    <xdr:to>
      <xdr:col>19</xdr:col>
      <xdr:colOff>533400</xdr:colOff>
      <xdr:row>16</xdr:row>
      <xdr:rowOff>132715</xdr:rowOff>
    </xdr:to>
    <xdr:sp macro="" textlink="">
      <xdr:nvSpPr>
        <xdr:cNvPr id="449" name="フローチャート : 判断 448"/>
        <xdr:cNvSpPr/>
      </xdr:nvSpPr>
      <xdr:spPr>
        <a:xfrm>
          <a:off x="13462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142892</xdr:rowOff>
    </xdr:from>
    <xdr:ext cx="762000" cy="259045"/>
    <xdr:sp macro="" textlink="">
      <xdr:nvSpPr>
        <xdr:cNvPr id="450" name="テキスト ボックス 449"/>
        <xdr:cNvSpPr txBox="1"/>
      </xdr:nvSpPr>
      <xdr:spPr>
        <a:xfrm>
          <a:off x="13131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100584</xdr:rowOff>
    </xdr:from>
    <xdr:to>
      <xdr:col>24</xdr:col>
      <xdr:colOff>609600</xdr:colOff>
      <xdr:row>21</xdr:row>
      <xdr:rowOff>30734</xdr:rowOff>
    </xdr:to>
    <xdr:sp macro="" textlink="">
      <xdr:nvSpPr>
        <xdr:cNvPr id="456" name="円/楕円 455"/>
        <xdr:cNvSpPr/>
      </xdr:nvSpPr>
      <xdr:spPr>
        <a:xfrm>
          <a:off x="16967200" y="35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167911</xdr:rowOff>
    </xdr:from>
    <xdr:ext cx="762000" cy="259045"/>
    <xdr:sp macro="" textlink="">
      <xdr:nvSpPr>
        <xdr:cNvPr id="457" name="将来負担の状況該当値テキスト"/>
        <xdr:cNvSpPr txBox="1"/>
      </xdr:nvSpPr>
      <xdr:spPr>
        <a:xfrm>
          <a:off x="17106900" y="342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159099</xdr:rowOff>
    </xdr:from>
    <xdr:to>
      <xdr:col>23</xdr:col>
      <xdr:colOff>457200</xdr:colOff>
      <xdr:row>21</xdr:row>
      <xdr:rowOff>89249</xdr:rowOff>
    </xdr:to>
    <xdr:sp macro="" textlink="">
      <xdr:nvSpPr>
        <xdr:cNvPr id="458" name="円/楕円 457"/>
        <xdr:cNvSpPr/>
      </xdr:nvSpPr>
      <xdr:spPr>
        <a:xfrm>
          <a:off x="16129000" y="358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74026</xdr:rowOff>
    </xdr:from>
    <xdr:ext cx="736600" cy="259045"/>
    <xdr:sp macro="" textlink="">
      <xdr:nvSpPr>
        <xdr:cNvPr id="459" name="テキスト ボックス 458"/>
        <xdr:cNvSpPr txBox="1"/>
      </xdr:nvSpPr>
      <xdr:spPr>
        <a:xfrm>
          <a:off x="15798800" y="3674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108299</xdr:rowOff>
    </xdr:from>
    <xdr:to>
      <xdr:col>22</xdr:col>
      <xdr:colOff>254000</xdr:colOff>
      <xdr:row>22</xdr:row>
      <xdr:rowOff>38449</xdr:rowOff>
    </xdr:to>
    <xdr:sp macro="" textlink="">
      <xdr:nvSpPr>
        <xdr:cNvPr id="460" name="円/楕円 459"/>
        <xdr:cNvSpPr/>
      </xdr:nvSpPr>
      <xdr:spPr>
        <a:xfrm>
          <a:off x="15240000" y="3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23226</xdr:rowOff>
    </xdr:from>
    <xdr:ext cx="762000" cy="259045"/>
    <xdr:sp macro="" textlink="">
      <xdr:nvSpPr>
        <xdr:cNvPr id="461" name="テキスト ボックス 460"/>
        <xdr:cNvSpPr txBox="1"/>
      </xdr:nvSpPr>
      <xdr:spPr>
        <a:xfrm>
          <a:off x="14909800" y="379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166815</xdr:rowOff>
    </xdr:from>
    <xdr:to>
      <xdr:col>21</xdr:col>
      <xdr:colOff>50800</xdr:colOff>
      <xdr:row>22</xdr:row>
      <xdr:rowOff>96965</xdr:rowOff>
    </xdr:to>
    <xdr:sp macro="" textlink="">
      <xdr:nvSpPr>
        <xdr:cNvPr id="462" name="円/楕円 461"/>
        <xdr:cNvSpPr/>
      </xdr:nvSpPr>
      <xdr:spPr>
        <a:xfrm>
          <a:off x="14351000" y="37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81742</xdr:rowOff>
    </xdr:from>
    <xdr:ext cx="762000" cy="259045"/>
    <xdr:sp macro="" textlink="">
      <xdr:nvSpPr>
        <xdr:cNvPr id="463" name="テキスト ボックス 462"/>
        <xdr:cNvSpPr txBox="1"/>
      </xdr:nvSpPr>
      <xdr:spPr>
        <a:xfrm>
          <a:off x="14020800" y="385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101536</xdr:rowOff>
    </xdr:from>
    <xdr:to>
      <xdr:col>19</xdr:col>
      <xdr:colOff>533400</xdr:colOff>
      <xdr:row>23</xdr:row>
      <xdr:rowOff>31686</xdr:rowOff>
    </xdr:to>
    <xdr:sp macro="" textlink="">
      <xdr:nvSpPr>
        <xdr:cNvPr id="464" name="円/楕円 463"/>
        <xdr:cNvSpPr/>
      </xdr:nvSpPr>
      <xdr:spPr>
        <a:xfrm>
          <a:off x="13462000" y="38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16463</xdr:rowOff>
    </xdr:from>
    <xdr:ext cx="762000" cy="259045"/>
    <xdr:sp macro="" textlink="">
      <xdr:nvSpPr>
        <xdr:cNvPr id="465" name="テキスト ボックス 464"/>
        <xdr:cNvSpPr txBox="1"/>
      </xdr:nvSpPr>
      <xdr:spPr>
        <a:xfrm>
          <a:off x="13131800" y="395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174,948
171,940
624.36
78,243,537
76,849,526
1,275,285
46,916,426
106,167,988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167.2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独自の給与減額措置を終えたため前年度比で</a:t>
          </a:r>
          <a:r>
            <a:rPr kumimoji="1" lang="en-US" altLang="ja-JP" sz="1300">
              <a:latin typeface="ＭＳ Ｐゴシック"/>
            </a:rPr>
            <a:t>0.6</a:t>
          </a:r>
          <a:r>
            <a:rPr kumimoji="1" lang="ja-JP" altLang="en-US" sz="1300">
              <a:latin typeface="ＭＳ Ｐゴシック"/>
            </a:rPr>
            <a:t>ポイント上昇したが、類似団体平均と比較すると、</a:t>
          </a:r>
          <a:r>
            <a:rPr kumimoji="1" lang="en-US" altLang="ja-JP" sz="1300">
              <a:latin typeface="ＭＳ Ｐゴシック"/>
            </a:rPr>
            <a:t>3.2</a:t>
          </a:r>
          <a:r>
            <a:rPr kumimoji="1" lang="ja-JP" altLang="en-US" sz="1300">
              <a:latin typeface="ＭＳ Ｐゴシック"/>
            </a:rPr>
            <a:t>ポイント低くなっている。</a:t>
          </a:r>
          <a:endParaRPr kumimoji="1" lang="en-US" altLang="ja-JP" sz="1300">
            <a:latin typeface="ＭＳ Ｐゴシック"/>
          </a:endParaRPr>
        </a:p>
        <a:p>
          <a:r>
            <a:rPr kumimoji="1" lang="ja-JP" altLang="en-US" sz="1300">
              <a:latin typeface="ＭＳ Ｐゴシック"/>
            </a:rPr>
            <a:t>　一方、賃金や公営企業会計の人件費に充てる繰出金といった人件費に準ずる費用を合計した場合の人口</a:t>
          </a:r>
          <a:r>
            <a:rPr kumimoji="1" lang="en-US" altLang="ja-JP" sz="1300">
              <a:latin typeface="ＭＳ Ｐゴシック"/>
            </a:rPr>
            <a:t>1</a:t>
          </a:r>
          <a:r>
            <a:rPr kumimoji="1" lang="ja-JP" altLang="en-US" sz="1300">
              <a:latin typeface="ＭＳ Ｐゴシック"/>
            </a:rPr>
            <a:t>人当たりの決算額は、類似団体を</a:t>
          </a:r>
          <a:r>
            <a:rPr kumimoji="1" lang="en-US" altLang="ja-JP" sz="1300">
              <a:latin typeface="ＭＳ Ｐゴシック"/>
            </a:rPr>
            <a:t>190</a:t>
          </a:r>
          <a:r>
            <a:rPr kumimoji="1" lang="ja-JP" altLang="en-US" sz="1300">
              <a:latin typeface="ＭＳ Ｐゴシック"/>
            </a:rPr>
            <a:t>円上回っており、比率と金額の両面において人件費の抑制に努める。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31750</xdr:rowOff>
    </xdr:to>
    <xdr:cxnSp macro="">
      <xdr:nvCxnSpPr>
        <xdr:cNvPr id="66" name="直線コネクタ 65"/>
        <xdr:cNvCxnSpPr/>
      </xdr:nvCxnSpPr>
      <xdr:spPr>
        <a:xfrm>
          <a:off x="3987800" y="595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101600</xdr:rowOff>
    </xdr:from>
    <xdr:to>
      <xdr:col>5</xdr:col>
      <xdr:colOff>549275</xdr:colOff>
      <xdr:row>34</xdr:row>
      <xdr:rowOff>127000</xdr:rowOff>
    </xdr:to>
    <xdr:cxnSp macro="">
      <xdr:nvCxnSpPr>
        <xdr:cNvPr id="69" name="直線コネクタ 68"/>
        <xdr:cNvCxnSpPr/>
      </xdr:nvCxnSpPr>
      <xdr:spPr>
        <a:xfrm>
          <a:off x="3098800" y="593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44450</xdr:rowOff>
    </xdr:from>
    <xdr:to>
      <xdr:col>5</xdr:col>
      <xdr:colOff>600075</xdr:colOff>
      <xdr:row>37</xdr:row>
      <xdr:rowOff>146050</xdr:rowOff>
    </xdr:to>
    <xdr:sp macro="" textlink="">
      <xdr:nvSpPr>
        <xdr:cNvPr id="70" name="フローチャート : 判断 69"/>
        <xdr:cNvSpPr/>
      </xdr:nvSpPr>
      <xdr:spPr>
        <a:xfrm>
          <a:off x="3937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130827</xdr:rowOff>
    </xdr:from>
    <xdr:ext cx="736600" cy="259045"/>
    <xdr:sp macro="" textlink="">
      <xdr:nvSpPr>
        <xdr:cNvPr id="71" name="テキスト ボックス 70"/>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101600</xdr:rowOff>
    </xdr:from>
    <xdr:to>
      <xdr:col>4</xdr:col>
      <xdr:colOff>346075</xdr:colOff>
      <xdr:row>34</xdr:row>
      <xdr:rowOff>165100</xdr:rowOff>
    </xdr:to>
    <xdr:cxnSp macro="">
      <xdr:nvCxnSpPr>
        <xdr:cNvPr id="72" name="直線コネクタ 71"/>
        <xdr:cNvCxnSpPr/>
      </xdr:nvCxnSpPr>
      <xdr:spPr>
        <a:xfrm flipV="1">
          <a:off x="2209800" y="593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3" name="フローチャート :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111777</xdr:rowOff>
    </xdr:from>
    <xdr:ext cx="762000" cy="259045"/>
    <xdr:sp macro="" textlink="">
      <xdr:nvSpPr>
        <xdr:cNvPr id="74" name="テキスト ボックス 73"/>
        <xdr:cNvSpPr txBox="1"/>
      </xdr:nvSpPr>
      <xdr:spPr>
        <a:xfrm>
          <a:off x="2717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165100</xdr:rowOff>
    </xdr:from>
    <xdr:to>
      <xdr:col>3</xdr:col>
      <xdr:colOff>142875</xdr:colOff>
      <xdr:row>35</xdr:row>
      <xdr:rowOff>107950</xdr:rowOff>
    </xdr:to>
    <xdr:cxnSp macro="">
      <xdr:nvCxnSpPr>
        <xdr:cNvPr id="75" name="直線コネクタ 74"/>
        <xdr:cNvCxnSpPr/>
      </xdr:nvCxnSpPr>
      <xdr:spPr>
        <a:xfrm flipV="1">
          <a:off x="1320800" y="599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6" name="フローチャート : 判断 75"/>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99077</xdr:rowOff>
    </xdr:from>
    <xdr:ext cx="762000" cy="259045"/>
    <xdr:sp macro="" textlink="">
      <xdr:nvSpPr>
        <xdr:cNvPr id="77" name="テキスト ボックス 76"/>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8" name="フローチャート : 判断 77"/>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9" name="テキスト ボックス 78"/>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7" name="円/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50800</xdr:rowOff>
    </xdr:from>
    <xdr:to>
      <xdr:col>4</xdr:col>
      <xdr:colOff>396875</xdr:colOff>
      <xdr:row>34</xdr:row>
      <xdr:rowOff>152400</xdr:rowOff>
    </xdr:to>
    <xdr:sp macro="" textlink="">
      <xdr:nvSpPr>
        <xdr:cNvPr id="89" name="円/楕円 88"/>
        <xdr:cNvSpPr/>
      </xdr:nvSpPr>
      <xdr:spPr>
        <a:xfrm>
          <a:off x="3048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162577</xdr:rowOff>
    </xdr:from>
    <xdr:ext cx="762000" cy="259045"/>
    <xdr:sp macro="" textlink="">
      <xdr:nvSpPr>
        <xdr:cNvPr id="90" name="テキスト ボックス 89"/>
        <xdr:cNvSpPr txBox="1"/>
      </xdr:nvSpPr>
      <xdr:spPr>
        <a:xfrm>
          <a:off x="2717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91" name="円/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3" name="円/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2.9</a:t>
          </a:r>
          <a:r>
            <a:rPr kumimoji="1" lang="ja-JP" altLang="en-US" sz="1300">
              <a:latin typeface="ＭＳ Ｐゴシック"/>
            </a:rPr>
            <a:t>ポイント下回っているが、上昇に転じている。文化・スポーツ施設等の公共施設を多く抱えていることにより、その管理経費が経常的な財政負担となっている。</a:t>
          </a:r>
          <a:endParaRPr kumimoji="1" lang="en-US" altLang="ja-JP" sz="1300">
            <a:latin typeface="ＭＳ Ｐゴシック"/>
          </a:endParaRPr>
        </a:p>
        <a:p>
          <a:r>
            <a:rPr kumimoji="1" lang="ja-JP" altLang="en-US" sz="1300">
              <a:latin typeface="ＭＳ Ｐゴシック"/>
            </a:rPr>
            <a:t>　これら公共施設を継続して維持していくとなると、大規模改修や建て替えにかかる経費が今後増大することもあり、統廃合及び譲渡等を進め、維持管理コストの縮減等を図り、数値の改善に努める。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4536</xdr:rowOff>
    </xdr:from>
    <xdr:to>
      <xdr:col>24</xdr:col>
      <xdr:colOff>31750</xdr:colOff>
      <xdr:row>15</xdr:row>
      <xdr:rowOff>53521</xdr:rowOff>
    </xdr:to>
    <xdr:cxnSp macro="">
      <xdr:nvCxnSpPr>
        <xdr:cNvPr id="129" name="直線コネクタ 128"/>
        <xdr:cNvCxnSpPr/>
      </xdr:nvCxnSpPr>
      <xdr:spPr>
        <a:xfrm>
          <a:off x="15671800" y="25762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4536</xdr:rowOff>
    </xdr:from>
    <xdr:to>
      <xdr:col>22</xdr:col>
      <xdr:colOff>565150</xdr:colOff>
      <xdr:row>15</xdr:row>
      <xdr:rowOff>4536</xdr:rowOff>
    </xdr:to>
    <xdr:cxnSp macro="">
      <xdr:nvCxnSpPr>
        <xdr:cNvPr id="132" name="直線コネクタ 131"/>
        <xdr:cNvCxnSpPr/>
      </xdr:nvCxnSpPr>
      <xdr:spPr>
        <a:xfrm>
          <a:off x="14782800" y="2576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27214</xdr:rowOff>
    </xdr:from>
    <xdr:to>
      <xdr:col>22</xdr:col>
      <xdr:colOff>615950</xdr:colOff>
      <xdr:row>18</xdr:row>
      <xdr:rowOff>128814</xdr:rowOff>
    </xdr:to>
    <xdr:sp macro="" textlink="">
      <xdr:nvSpPr>
        <xdr:cNvPr id="133" name="フローチャート : 判断 132"/>
        <xdr:cNvSpPr/>
      </xdr:nvSpPr>
      <xdr:spPr>
        <a:xfrm>
          <a:off x="15621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113591</xdr:rowOff>
    </xdr:from>
    <xdr:ext cx="736600" cy="259045"/>
    <xdr:sp macro="" textlink="">
      <xdr:nvSpPr>
        <xdr:cNvPr id="134" name="テキスト ボックス 133"/>
        <xdr:cNvSpPr txBox="1"/>
      </xdr:nvSpPr>
      <xdr:spPr>
        <a:xfrm>
          <a:off x="15290800" y="319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4536</xdr:rowOff>
    </xdr:from>
    <xdr:to>
      <xdr:col>21</xdr:col>
      <xdr:colOff>361950</xdr:colOff>
      <xdr:row>15</xdr:row>
      <xdr:rowOff>20864</xdr:rowOff>
    </xdr:to>
    <xdr:cxnSp macro="">
      <xdr:nvCxnSpPr>
        <xdr:cNvPr id="135" name="直線コネクタ 134"/>
        <xdr:cNvCxnSpPr/>
      </xdr:nvCxnSpPr>
      <xdr:spPr>
        <a:xfrm flipV="1">
          <a:off x="13893800" y="25762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167821</xdr:rowOff>
    </xdr:to>
    <xdr:cxnSp macro="">
      <xdr:nvCxnSpPr>
        <xdr:cNvPr id="138" name="直線コネクタ 137"/>
        <xdr:cNvCxnSpPr/>
      </xdr:nvCxnSpPr>
      <xdr:spPr>
        <a:xfrm flipV="1">
          <a:off x="13004800" y="25926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9" name="フローチャート : 判断 138"/>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40" name="テキスト ボックス 139"/>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125186</xdr:rowOff>
    </xdr:from>
    <xdr:to>
      <xdr:col>22</xdr:col>
      <xdr:colOff>615950</xdr:colOff>
      <xdr:row>15</xdr:row>
      <xdr:rowOff>55336</xdr:rowOff>
    </xdr:to>
    <xdr:sp macro="" textlink="">
      <xdr:nvSpPr>
        <xdr:cNvPr id="150" name="円/楕円 149"/>
        <xdr:cNvSpPr/>
      </xdr:nvSpPr>
      <xdr:spPr>
        <a:xfrm>
          <a:off x="15621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65513</xdr:rowOff>
    </xdr:from>
    <xdr:ext cx="736600" cy="259045"/>
    <xdr:sp macro="" textlink="">
      <xdr:nvSpPr>
        <xdr:cNvPr id="151" name="テキスト ボックス 150"/>
        <xdr:cNvSpPr txBox="1"/>
      </xdr:nvSpPr>
      <xdr:spPr>
        <a:xfrm>
          <a:off x="15290800" y="2294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125186</xdr:rowOff>
    </xdr:from>
    <xdr:to>
      <xdr:col>21</xdr:col>
      <xdr:colOff>412750</xdr:colOff>
      <xdr:row>15</xdr:row>
      <xdr:rowOff>55336</xdr:rowOff>
    </xdr:to>
    <xdr:sp macro="" textlink="">
      <xdr:nvSpPr>
        <xdr:cNvPr id="152" name="円/楕円 151"/>
        <xdr:cNvSpPr/>
      </xdr:nvSpPr>
      <xdr:spPr>
        <a:xfrm>
          <a:off x="14732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65513</xdr:rowOff>
    </xdr:from>
    <xdr:ext cx="762000" cy="259045"/>
    <xdr:sp macro="" textlink="">
      <xdr:nvSpPr>
        <xdr:cNvPr id="153" name="テキスト ボックス 152"/>
        <xdr:cNvSpPr txBox="1"/>
      </xdr:nvSpPr>
      <xdr:spPr>
        <a:xfrm>
          <a:off x="14401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4" name="円/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117021</xdr:rowOff>
    </xdr:from>
    <xdr:to>
      <xdr:col>19</xdr:col>
      <xdr:colOff>6350</xdr:colOff>
      <xdr:row>16</xdr:row>
      <xdr:rowOff>47171</xdr:rowOff>
    </xdr:to>
    <xdr:sp macro="" textlink="">
      <xdr:nvSpPr>
        <xdr:cNvPr id="156" name="円/楕円 155"/>
        <xdr:cNvSpPr/>
      </xdr:nvSpPr>
      <xdr:spPr>
        <a:xfrm>
          <a:off x="12954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57348</xdr:rowOff>
    </xdr:from>
    <xdr:ext cx="762000" cy="259045"/>
    <xdr:sp macro="" textlink="">
      <xdr:nvSpPr>
        <xdr:cNvPr id="157" name="テキスト ボックス 156"/>
        <xdr:cNvSpPr txBox="1"/>
      </xdr:nvSpPr>
      <xdr:spPr>
        <a:xfrm>
          <a:off x="12623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類似団体平均を下回っているが、上昇傾向にある。</a:t>
          </a:r>
          <a:endParaRPr kumimoji="1" lang="en-US" altLang="ja-JP" sz="1300">
            <a:latin typeface="ＭＳ Ｐゴシック"/>
          </a:endParaRPr>
        </a:p>
        <a:p>
          <a:r>
            <a:rPr kumimoji="1" lang="ja-JP" altLang="en-US" sz="1300">
              <a:latin typeface="ＭＳ Ｐゴシック"/>
            </a:rPr>
            <a:t>　その要因としては、臨時福祉給付金支給事業、私立認可保育所・認定こども園給付費や障がい福祉サービスなど社会保障費の増加が挙げられる。</a:t>
          </a:r>
          <a:endParaRPr kumimoji="1" lang="en-US" altLang="ja-JP" sz="1300">
            <a:latin typeface="ＭＳ Ｐゴシック"/>
          </a:endParaRPr>
        </a:p>
        <a:p>
          <a:r>
            <a:rPr kumimoji="1" lang="ja-JP" altLang="en-US" sz="1300">
              <a:latin typeface="ＭＳ Ｐゴシック"/>
            </a:rPr>
            <a:t>　引き続き、資格審査の適正化や各種手当等の見直しを進め、数値の改善に努める。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12700</xdr:rowOff>
    </xdr:to>
    <xdr:cxnSp macro="">
      <xdr:nvCxnSpPr>
        <xdr:cNvPr id="190" name="直線コネクタ 189"/>
        <xdr:cNvCxnSpPr/>
      </xdr:nvCxnSpPr>
      <xdr:spPr>
        <a:xfrm>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xdr:rowOff>
    </xdr:from>
    <xdr:to>
      <xdr:col>5</xdr:col>
      <xdr:colOff>549275</xdr:colOff>
      <xdr:row>53</xdr:row>
      <xdr:rowOff>146050</xdr:rowOff>
    </xdr:to>
    <xdr:cxnSp macro="">
      <xdr:nvCxnSpPr>
        <xdr:cNvPr id="193" name="直線コネクタ 192"/>
        <xdr:cNvCxnSpPr/>
      </xdr:nvCxnSpPr>
      <xdr:spPr>
        <a:xfrm>
          <a:off x="3098800" y="9099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57150</xdr:rowOff>
    </xdr:from>
    <xdr:to>
      <xdr:col>5</xdr:col>
      <xdr:colOff>600075</xdr:colOff>
      <xdr:row>58</xdr:row>
      <xdr:rowOff>158750</xdr:rowOff>
    </xdr:to>
    <xdr:sp macro="" textlink="">
      <xdr:nvSpPr>
        <xdr:cNvPr id="194" name="フローチャート : 判断 193"/>
        <xdr:cNvSpPr/>
      </xdr:nvSpPr>
      <xdr:spPr>
        <a:xfrm>
          <a:off x="3937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143527</xdr:rowOff>
    </xdr:from>
    <xdr:ext cx="736600" cy="259045"/>
    <xdr:sp macro="" textlink="">
      <xdr:nvSpPr>
        <xdr:cNvPr id="195" name="テキスト ボックス 194"/>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53</xdr:row>
      <xdr:rowOff>12700</xdr:rowOff>
    </xdr:to>
    <xdr:cxnSp macro="">
      <xdr:nvCxnSpPr>
        <xdr:cNvPr id="196" name="直線コネクタ 195"/>
        <xdr:cNvCxnSpPr/>
      </xdr:nvCxnSpPr>
      <xdr:spPr>
        <a:xfrm>
          <a:off x="2209800" y="9042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7" name="フローチャート :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69850</xdr:rowOff>
    </xdr:from>
    <xdr:to>
      <xdr:col>3</xdr:col>
      <xdr:colOff>142875</xdr:colOff>
      <xdr:row>52</xdr:row>
      <xdr:rowOff>127000</xdr:rowOff>
    </xdr:to>
    <xdr:cxnSp macro="">
      <xdr:nvCxnSpPr>
        <xdr:cNvPr id="199" name="直線コネクタ 198"/>
        <xdr:cNvCxnSpPr/>
      </xdr:nvCxnSpPr>
      <xdr:spPr>
        <a:xfrm>
          <a:off x="1320800" y="8985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9" name="円/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1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11" name="円/楕円 210"/>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12" name="テキスト ボックス 211"/>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133350</xdr:rowOff>
    </xdr:from>
    <xdr:to>
      <xdr:col>4</xdr:col>
      <xdr:colOff>396875</xdr:colOff>
      <xdr:row>53</xdr:row>
      <xdr:rowOff>63500</xdr:rowOff>
    </xdr:to>
    <xdr:sp macro="" textlink="">
      <xdr:nvSpPr>
        <xdr:cNvPr id="213" name="円/楕円 212"/>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73677</xdr:rowOff>
    </xdr:from>
    <xdr:ext cx="762000" cy="259045"/>
    <xdr:sp macro="" textlink="">
      <xdr:nvSpPr>
        <xdr:cNvPr id="214" name="テキスト ボックス 213"/>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76200</xdr:rowOff>
    </xdr:from>
    <xdr:to>
      <xdr:col>3</xdr:col>
      <xdr:colOff>193675</xdr:colOff>
      <xdr:row>53</xdr:row>
      <xdr:rowOff>6350</xdr:rowOff>
    </xdr:to>
    <xdr:sp macro="" textlink="">
      <xdr:nvSpPr>
        <xdr:cNvPr id="215" name="円/楕円 214"/>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16527</xdr:rowOff>
    </xdr:from>
    <xdr:ext cx="762000" cy="259045"/>
    <xdr:sp macro="" textlink="">
      <xdr:nvSpPr>
        <xdr:cNvPr id="216" name="テキスト ボックス 215"/>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19050</xdr:rowOff>
    </xdr:from>
    <xdr:to>
      <xdr:col>1</xdr:col>
      <xdr:colOff>676275</xdr:colOff>
      <xdr:row>52</xdr:row>
      <xdr:rowOff>120650</xdr:rowOff>
    </xdr:to>
    <xdr:sp macro="" textlink="">
      <xdr:nvSpPr>
        <xdr:cNvPr id="217" name="円/楕円 216"/>
        <xdr:cNvSpPr/>
      </xdr:nvSpPr>
      <xdr:spPr>
        <a:xfrm>
          <a:off x="1270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130827</xdr:rowOff>
    </xdr:from>
    <xdr:ext cx="762000" cy="259045"/>
    <xdr:sp macro="" textlink="">
      <xdr:nvSpPr>
        <xdr:cNvPr id="218" name="テキスト ボックス 217"/>
        <xdr:cNvSpPr txBox="1"/>
      </xdr:nvSpPr>
      <xdr:spPr>
        <a:xfrm>
          <a:off x="939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その他に係る経常収支比率が類似団体平均を上回っているのは、繰出金の占める割合が類似団体平均のそれを上回っているためである。</a:t>
          </a:r>
          <a:endParaRPr kumimoji="1" lang="en-US" altLang="ja-JP" sz="1300">
            <a:latin typeface="ＭＳ Ｐゴシック"/>
          </a:endParaRPr>
        </a:p>
        <a:p>
          <a:r>
            <a:rPr kumimoji="1" lang="ja-JP" altLang="en-US" sz="1300">
              <a:latin typeface="ＭＳ Ｐゴシック"/>
            </a:rPr>
            <a:t>　各特別会計において、料金の適正化等を図ることにより、財政健全化に努める。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41275</xdr:rowOff>
    </xdr:from>
    <xdr:to>
      <xdr:col>24</xdr:col>
      <xdr:colOff>31750</xdr:colOff>
      <xdr:row>61</xdr:row>
      <xdr:rowOff>41275</xdr:rowOff>
    </xdr:to>
    <xdr:cxnSp macro="">
      <xdr:nvCxnSpPr>
        <xdr:cNvPr id="255" name="直線コネクタ 254"/>
        <xdr:cNvCxnSpPr/>
      </xdr:nvCxnSpPr>
      <xdr:spPr>
        <a:xfrm>
          <a:off x="15671800" y="103282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21290</xdr:rowOff>
    </xdr:from>
    <xdr:ext cx="762000" cy="259045"/>
    <xdr:sp macro="" textlink="">
      <xdr:nvSpPr>
        <xdr:cNvPr id="256" name="その他平均値テキスト"/>
        <xdr:cNvSpPr txBox="1"/>
      </xdr:nvSpPr>
      <xdr:spPr>
        <a:xfrm>
          <a:off x="16598900" y="9622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7" name="フローチャート : 判断 25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169863</xdr:rowOff>
    </xdr:from>
    <xdr:to>
      <xdr:col>22</xdr:col>
      <xdr:colOff>565150</xdr:colOff>
      <xdr:row>60</xdr:row>
      <xdr:rowOff>41275</xdr:rowOff>
    </xdr:to>
    <xdr:cxnSp macro="">
      <xdr:nvCxnSpPr>
        <xdr:cNvPr id="258" name="直線コネクタ 257"/>
        <xdr:cNvCxnSpPr/>
      </xdr:nvCxnSpPr>
      <xdr:spPr>
        <a:xfrm>
          <a:off x="14782800" y="102854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90488</xdr:rowOff>
    </xdr:from>
    <xdr:to>
      <xdr:col>22</xdr:col>
      <xdr:colOff>615950</xdr:colOff>
      <xdr:row>57</xdr:row>
      <xdr:rowOff>20638</xdr:rowOff>
    </xdr:to>
    <xdr:sp macro="" textlink="">
      <xdr:nvSpPr>
        <xdr:cNvPr id="259" name="フローチャート : 判断 258"/>
        <xdr:cNvSpPr/>
      </xdr:nvSpPr>
      <xdr:spPr>
        <a:xfrm>
          <a:off x="15621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30815</xdr:rowOff>
    </xdr:from>
    <xdr:ext cx="736600" cy="259045"/>
    <xdr:sp macro="" textlink="">
      <xdr:nvSpPr>
        <xdr:cNvPr id="260" name="テキスト ボックス 259"/>
        <xdr:cNvSpPr txBox="1"/>
      </xdr:nvSpPr>
      <xdr:spPr>
        <a:xfrm>
          <a:off x="15290800" y="9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127000</xdr:rowOff>
    </xdr:from>
    <xdr:to>
      <xdr:col>21</xdr:col>
      <xdr:colOff>361950</xdr:colOff>
      <xdr:row>59</xdr:row>
      <xdr:rowOff>169863</xdr:rowOff>
    </xdr:to>
    <xdr:cxnSp macro="">
      <xdr:nvCxnSpPr>
        <xdr:cNvPr id="261" name="直線コネクタ 260"/>
        <xdr:cNvCxnSpPr/>
      </xdr:nvCxnSpPr>
      <xdr:spPr>
        <a:xfrm>
          <a:off x="13893800" y="102425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104775</xdr:rowOff>
    </xdr:from>
    <xdr:to>
      <xdr:col>21</xdr:col>
      <xdr:colOff>412750</xdr:colOff>
      <xdr:row>57</xdr:row>
      <xdr:rowOff>34925</xdr:rowOff>
    </xdr:to>
    <xdr:sp macro="" textlink="">
      <xdr:nvSpPr>
        <xdr:cNvPr id="262" name="フローチャート : 判断 261"/>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45102</xdr:rowOff>
    </xdr:from>
    <xdr:ext cx="762000" cy="259045"/>
    <xdr:sp macro="" textlink="">
      <xdr:nvSpPr>
        <xdr:cNvPr id="263" name="テキスト ボックス 262"/>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112713</xdr:rowOff>
    </xdr:from>
    <xdr:to>
      <xdr:col>20</xdr:col>
      <xdr:colOff>158750</xdr:colOff>
      <xdr:row>59</xdr:row>
      <xdr:rowOff>127000</xdr:rowOff>
    </xdr:to>
    <xdr:cxnSp macro="">
      <xdr:nvCxnSpPr>
        <xdr:cNvPr id="264" name="直線コネクタ 263"/>
        <xdr:cNvCxnSpPr/>
      </xdr:nvCxnSpPr>
      <xdr:spPr>
        <a:xfrm>
          <a:off x="13004800" y="102282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33338</xdr:rowOff>
    </xdr:from>
    <xdr:to>
      <xdr:col>20</xdr:col>
      <xdr:colOff>209550</xdr:colOff>
      <xdr:row>56</xdr:row>
      <xdr:rowOff>134938</xdr:rowOff>
    </xdr:to>
    <xdr:sp macro="" textlink="">
      <xdr:nvSpPr>
        <xdr:cNvPr id="265" name="フローチャート : 判断 264"/>
        <xdr:cNvSpPr/>
      </xdr:nvSpPr>
      <xdr:spPr>
        <a:xfrm>
          <a:off x="13843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145115</xdr:rowOff>
    </xdr:from>
    <xdr:ext cx="762000" cy="259045"/>
    <xdr:sp macro="" textlink="">
      <xdr:nvSpPr>
        <xdr:cNvPr id="266" name="テキスト ボックス 265"/>
        <xdr:cNvSpPr txBox="1"/>
      </xdr:nvSpPr>
      <xdr:spPr>
        <a:xfrm>
          <a:off x="13512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4763</xdr:rowOff>
    </xdr:from>
    <xdr:to>
      <xdr:col>19</xdr:col>
      <xdr:colOff>6350</xdr:colOff>
      <xdr:row>56</xdr:row>
      <xdr:rowOff>106363</xdr:rowOff>
    </xdr:to>
    <xdr:sp macro="" textlink="">
      <xdr:nvSpPr>
        <xdr:cNvPr id="267" name="フローチャート : 判断 266"/>
        <xdr:cNvSpPr/>
      </xdr:nvSpPr>
      <xdr:spPr>
        <a:xfrm>
          <a:off x="129540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116540</xdr:rowOff>
    </xdr:from>
    <xdr:ext cx="762000" cy="259045"/>
    <xdr:sp macro="" textlink="">
      <xdr:nvSpPr>
        <xdr:cNvPr id="268" name="テキスト ボックス 267"/>
        <xdr:cNvSpPr txBox="1"/>
      </xdr:nvSpPr>
      <xdr:spPr>
        <a:xfrm>
          <a:off x="12623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161925</xdr:rowOff>
    </xdr:from>
    <xdr:to>
      <xdr:col>24</xdr:col>
      <xdr:colOff>82550</xdr:colOff>
      <xdr:row>61</xdr:row>
      <xdr:rowOff>92075</xdr:rowOff>
    </xdr:to>
    <xdr:sp macro="" textlink="">
      <xdr:nvSpPr>
        <xdr:cNvPr id="274" name="円/楕円 273"/>
        <xdr:cNvSpPr/>
      </xdr:nvSpPr>
      <xdr:spPr>
        <a:xfrm>
          <a:off x="164592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70502</xdr:rowOff>
    </xdr:from>
    <xdr:ext cx="762000" cy="259045"/>
    <xdr:sp macro="" textlink="">
      <xdr:nvSpPr>
        <xdr:cNvPr id="275" name="その他該当値テキスト"/>
        <xdr:cNvSpPr txBox="1"/>
      </xdr:nvSpPr>
      <xdr:spPr>
        <a:xfrm>
          <a:off x="16598900" y="1035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161925</xdr:rowOff>
    </xdr:from>
    <xdr:to>
      <xdr:col>22</xdr:col>
      <xdr:colOff>615950</xdr:colOff>
      <xdr:row>60</xdr:row>
      <xdr:rowOff>92075</xdr:rowOff>
    </xdr:to>
    <xdr:sp macro="" textlink="">
      <xdr:nvSpPr>
        <xdr:cNvPr id="276" name="円/楕円 275"/>
        <xdr:cNvSpPr/>
      </xdr:nvSpPr>
      <xdr:spPr>
        <a:xfrm>
          <a:off x="15621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76852</xdr:rowOff>
    </xdr:from>
    <xdr:ext cx="736600" cy="259045"/>
    <xdr:sp macro="" textlink="">
      <xdr:nvSpPr>
        <xdr:cNvPr id="277" name="テキスト ボックス 276"/>
        <xdr:cNvSpPr txBox="1"/>
      </xdr:nvSpPr>
      <xdr:spPr>
        <a:xfrm>
          <a:off x="15290800" y="1036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119063</xdr:rowOff>
    </xdr:from>
    <xdr:to>
      <xdr:col>21</xdr:col>
      <xdr:colOff>412750</xdr:colOff>
      <xdr:row>60</xdr:row>
      <xdr:rowOff>49213</xdr:rowOff>
    </xdr:to>
    <xdr:sp macro="" textlink="">
      <xdr:nvSpPr>
        <xdr:cNvPr id="278" name="円/楕円 277"/>
        <xdr:cNvSpPr/>
      </xdr:nvSpPr>
      <xdr:spPr>
        <a:xfrm>
          <a:off x="147320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33990</xdr:rowOff>
    </xdr:from>
    <xdr:ext cx="762000" cy="259045"/>
    <xdr:sp macro="" textlink="">
      <xdr:nvSpPr>
        <xdr:cNvPr id="279" name="テキスト ボックス 278"/>
        <xdr:cNvSpPr txBox="1"/>
      </xdr:nvSpPr>
      <xdr:spPr>
        <a:xfrm>
          <a:off x="14401800" y="103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76200</xdr:rowOff>
    </xdr:from>
    <xdr:to>
      <xdr:col>20</xdr:col>
      <xdr:colOff>209550</xdr:colOff>
      <xdr:row>60</xdr:row>
      <xdr:rowOff>6350</xdr:rowOff>
    </xdr:to>
    <xdr:sp macro="" textlink="">
      <xdr:nvSpPr>
        <xdr:cNvPr id="280" name="円/楕円 279"/>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162577</xdr:rowOff>
    </xdr:from>
    <xdr:ext cx="762000" cy="259045"/>
    <xdr:sp macro="" textlink="">
      <xdr:nvSpPr>
        <xdr:cNvPr id="281" name="テキスト ボックス 280"/>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61913</xdr:rowOff>
    </xdr:from>
    <xdr:to>
      <xdr:col>19</xdr:col>
      <xdr:colOff>6350</xdr:colOff>
      <xdr:row>59</xdr:row>
      <xdr:rowOff>163513</xdr:rowOff>
    </xdr:to>
    <xdr:sp macro="" textlink="">
      <xdr:nvSpPr>
        <xdr:cNvPr id="282" name="円/楕円 281"/>
        <xdr:cNvSpPr/>
      </xdr:nvSpPr>
      <xdr:spPr>
        <a:xfrm>
          <a:off x="129540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148290</xdr:rowOff>
    </xdr:from>
    <xdr:ext cx="762000" cy="259045"/>
    <xdr:sp macro="" textlink="">
      <xdr:nvSpPr>
        <xdr:cNvPr id="283" name="テキスト ボックス 282"/>
        <xdr:cNvSpPr txBox="1"/>
      </xdr:nvSpPr>
      <xdr:spPr>
        <a:xfrm>
          <a:off x="12623800" y="1026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平均を下回っているのは、消防や一般廃棄物処理等について一部事務組合を構成せず、直接人件費、物件費として計上しているからである。</a:t>
          </a:r>
          <a:endParaRPr kumimoji="1" lang="en-US" altLang="ja-JP" sz="1300">
            <a:latin typeface="ＭＳ Ｐゴシック"/>
          </a:endParaRPr>
        </a:p>
        <a:p>
          <a:r>
            <a:rPr kumimoji="1" lang="ja-JP" altLang="en-US" sz="1300">
              <a:latin typeface="ＭＳ Ｐゴシック"/>
            </a:rPr>
            <a:t>　経常収支比率における割合は低いものの、引き続き補助金等の見直しを継続し適正化を図る。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3" name="直線コネクタ 31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7" name="直線コネクタ 31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67128</xdr:rowOff>
    </xdr:from>
    <xdr:to>
      <xdr:col>24</xdr:col>
      <xdr:colOff>31750</xdr:colOff>
      <xdr:row>32</xdr:row>
      <xdr:rowOff>78014</xdr:rowOff>
    </xdr:to>
    <xdr:cxnSp macro="">
      <xdr:nvCxnSpPr>
        <xdr:cNvPr id="318" name="直線コネクタ 317"/>
        <xdr:cNvCxnSpPr/>
      </xdr:nvCxnSpPr>
      <xdr:spPr>
        <a:xfrm>
          <a:off x="15671800" y="55535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83655</xdr:rowOff>
    </xdr:from>
    <xdr:ext cx="762000" cy="259045"/>
    <xdr:sp macro="" textlink="">
      <xdr:nvSpPr>
        <xdr:cNvPr id="319" name="補助費等平均値テキスト"/>
        <xdr:cNvSpPr txBox="1"/>
      </xdr:nvSpPr>
      <xdr:spPr>
        <a:xfrm>
          <a:off x="16598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0" name="フローチャート : 判断 31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67128</xdr:rowOff>
    </xdr:from>
    <xdr:to>
      <xdr:col>22</xdr:col>
      <xdr:colOff>565150</xdr:colOff>
      <xdr:row>32</xdr:row>
      <xdr:rowOff>88900</xdr:rowOff>
    </xdr:to>
    <xdr:cxnSp macro="">
      <xdr:nvCxnSpPr>
        <xdr:cNvPr id="321" name="直線コネクタ 320"/>
        <xdr:cNvCxnSpPr/>
      </xdr:nvCxnSpPr>
      <xdr:spPr>
        <a:xfrm flipV="1">
          <a:off x="14782800" y="555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3" name="テキスト ボックス 32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88900</xdr:rowOff>
    </xdr:from>
    <xdr:to>
      <xdr:col>21</xdr:col>
      <xdr:colOff>361950</xdr:colOff>
      <xdr:row>32</xdr:row>
      <xdr:rowOff>88900</xdr:rowOff>
    </xdr:to>
    <xdr:cxnSp macro="">
      <xdr:nvCxnSpPr>
        <xdr:cNvPr id="324" name="直線コネクタ 323"/>
        <xdr:cNvCxnSpPr/>
      </xdr:nvCxnSpPr>
      <xdr:spPr>
        <a:xfrm>
          <a:off x="13893800" y="557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88900</xdr:rowOff>
    </xdr:from>
    <xdr:to>
      <xdr:col>20</xdr:col>
      <xdr:colOff>158750</xdr:colOff>
      <xdr:row>32</xdr:row>
      <xdr:rowOff>99786</xdr:rowOff>
    </xdr:to>
    <xdr:cxnSp macro="">
      <xdr:nvCxnSpPr>
        <xdr:cNvPr id="327" name="直線コネクタ 326"/>
        <xdr:cNvCxnSpPr/>
      </xdr:nvCxnSpPr>
      <xdr:spPr>
        <a:xfrm flipV="1">
          <a:off x="13004800" y="5575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8" name="フローチャート : 判断 327"/>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70049</xdr:rowOff>
    </xdr:from>
    <xdr:ext cx="762000" cy="259045"/>
    <xdr:sp macro="" textlink="">
      <xdr:nvSpPr>
        <xdr:cNvPr id="329" name="テキスト ボックス 328"/>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30" name="フローチャート :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27214</xdr:rowOff>
    </xdr:from>
    <xdr:to>
      <xdr:col>24</xdr:col>
      <xdr:colOff>82550</xdr:colOff>
      <xdr:row>32</xdr:row>
      <xdr:rowOff>128814</xdr:rowOff>
    </xdr:to>
    <xdr:sp macro="" textlink="">
      <xdr:nvSpPr>
        <xdr:cNvPr id="337" name="円/楕円 336"/>
        <xdr:cNvSpPr/>
      </xdr:nvSpPr>
      <xdr:spPr>
        <a:xfrm>
          <a:off x="164592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107241</xdr:rowOff>
    </xdr:from>
    <xdr:ext cx="762000" cy="259045"/>
    <xdr:sp macro="" textlink="">
      <xdr:nvSpPr>
        <xdr:cNvPr id="338" name="補助費等該当値テキスト"/>
        <xdr:cNvSpPr txBox="1"/>
      </xdr:nvSpPr>
      <xdr:spPr>
        <a:xfrm>
          <a:off x="16598900" y="54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16328</xdr:rowOff>
    </xdr:from>
    <xdr:to>
      <xdr:col>22</xdr:col>
      <xdr:colOff>615950</xdr:colOff>
      <xdr:row>32</xdr:row>
      <xdr:rowOff>117928</xdr:rowOff>
    </xdr:to>
    <xdr:sp macro="" textlink="">
      <xdr:nvSpPr>
        <xdr:cNvPr id="339" name="円/楕円 338"/>
        <xdr:cNvSpPr/>
      </xdr:nvSpPr>
      <xdr:spPr>
        <a:xfrm>
          <a:off x="156210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128105</xdr:rowOff>
    </xdr:from>
    <xdr:ext cx="736600" cy="259045"/>
    <xdr:sp macro="" textlink="">
      <xdr:nvSpPr>
        <xdr:cNvPr id="340" name="テキスト ボックス 339"/>
        <xdr:cNvSpPr txBox="1"/>
      </xdr:nvSpPr>
      <xdr:spPr>
        <a:xfrm>
          <a:off x="15290800" y="527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38100</xdr:rowOff>
    </xdr:from>
    <xdr:to>
      <xdr:col>21</xdr:col>
      <xdr:colOff>412750</xdr:colOff>
      <xdr:row>32</xdr:row>
      <xdr:rowOff>139700</xdr:rowOff>
    </xdr:to>
    <xdr:sp macro="" textlink="">
      <xdr:nvSpPr>
        <xdr:cNvPr id="341" name="円/楕円 340"/>
        <xdr:cNvSpPr/>
      </xdr:nvSpPr>
      <xdr:spPr>
        <a:xfrm>
          <a:off x="14732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149877</xdr:rowOff>
    </xdr:from>
    <xdr:ext cx="762000" cy="259045"/>
    <xdr:sp macro="" textlink="">
      <xdr:nvSpPr>
        <xdr:cNvPr id="342" name="テキスト ボックス 341"/>
        <xdr:cNvSpPr txBox="1"/>
      </xdr:nvSpPr>
      <xdr:spPr>
        <a:xfrm>
          <a:off x="14401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38100</xdr:rowOff>
    </xdr:from>
    <xdr:to>
      <xdr:col>20</xdr:col>
      <xdr:colOff>209550</xdr:colOff>
      <xdr:row>32</xdr:row>
      <xdr:rowOff>139700</xdr:rowOff>
    </xdr:to>
    <xdr:sp macro="" textlink="">
      <xdr:nvSpPr>
        <xdr:cNvPr id="343" name="円/楕円 342"/>
        <xdr:cNvSpPr/>
      </xdr:nvSpPr>
      <xdr:spPr>
        <a:xfrm>
          <a:off x="13843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149877</xdr:rowOff>
    </xdr:from>
    <xdr:ext cx="762000" cy="259045"/>
    <xdr:sp macro="" textlink="">
      <xdr:nvSpPr>
        <xdr:cNvPr id="344" name="テキスト ボックス 343"/>
        <xdr:cNvSpPr txBox="1"/>
      </xdr:nvSpPr>
      <xdr:spPr>
        <a:xfrm>
          <a:off x="13512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48986</xdr:rowOff>
    </xdr:from>
    <xdr:to>
      <xdr:col>19</xdr:col>
      <xdr:colOff>6350</xdr:colOff>
      <xdr:row>32</xdr:row>
      <xdr:rowOff>150586</xdr:rowOff>
    </xdr:to>
    <xdr:sp macro="" textlink="">
      <xdr:nvSpPr>
        <xdr:cNvPr id="345" name="円/楕円 344"/>
        <xdr:cNvSpPr/>
      </xdr:nvSpPr>
      <xdr:spPr>
        <a:xfrm>
          <a:off x="12954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160763</xdr:rowOff>
    </xdr:from>
    <xdr:ext cx="762000" cy="259045"/>
    <xdr:sp macro="" textlink="">
      <xdr:nvSpPr>
        <xdr:cNvPr id="346" name="テキスト ボックス 345"/>
        <xdr:cNvSpPr txBox="1"/>
      </xdr:nvSpPr>
      <xdr:spPr>
        <a:xfrm>
          <a:off x="12623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合併前後の積極的な社会資本整備の起債償還により高い状態が続いている。繰上償還により抑制に努めているものの前年度比で</a:t>
          </a:r>
          <a:r>
            <a:rPr kumimoji="1" lang="en-US" altLang="ja-JP" sz="1200">
              <a:latin typeface="ＭＳ Ｐゴシック"/>
            </a:rPr>
            <a:t>0.2</a:t>
          </a:r>
          <a:r>
            <a:rPr kumimoji="1" lang="ja-JP" altLang="en-US" sz="1200">
              <a:latin typeface="ＭＳ Ｐゴシック"/>
            </a:rPr>
            <a:t>ポイント上昇し、類似団体中最も高い</a:t>
          </a:r>
          <a:r>
            <a:rPr kumimoji="1" lang="en-US" altLang="ja-JP" sz="1200">
              <a:latin typeface="ＭＳ Ｐゴシック"/>
            </a:rPr>
            <a:t>27.2</a:t>
          </a:r>
          <a:r>
            <a:rPr kumimoji="1" lang="ja-JP" altLang="en-US" sz="1200">
              <a:latin typeface="ＭＳ Ｐゴシック"/>
            </a:rPr>
            <a:t>％となっている。</a:t>
          </a:r>
          <a:endParaRPr kumimoji="1" lang="en-US" altLang="ja-JP" sz="1200">
            <a:latin typeface="ＭＳ Ｐゴシック"/>
          </a:endParaRPr>
        </a:p>
        <a:p>
          <a:r>
            <a:rPr kumimoji="1" lang="ja-JP" altLang="en-US" sz="1200">
              <a:latin typeface="ＭＳ Ｐゴシック"/>
            </a:rPr>
            <a:t>　また下水道事業等を含めた、公債費及び公債費に準ずる費用の人口</a:t>
          </a:r>
          <a:r>
            <a:rPr kumimoji="1" lang="en-US" altLang="ja-JP" sz="1200">
              <a:latin typeface="ＭＳ Ｐゴシック"/>
            </a:rPr>
            <a:t>1</a:t>
          </a:r>
          <a:r>
            <a:rPr kumimoji="1" lang="ja-JP" altLang="en-US" sz="1200">
              <a:latin typeface="ＭＳ Ｐゴシック"/>
            </a:rPr>
            <a:t>人当たり決算額は</a:t>
          </a:r>
          <a:r>
            <a:rPr kumimoji="1" lang="en-US" altLang="ja-JP" sz="1200">
              <a:latin typeface="ＭＳ Ｐゴシック"/>
            </a:rPr>
            <a:t>34,103</a:t>
          </a:r>
          <a:r>
            <a:rPr kumimoji="1" lang="ja-JP" altLang="en-US" sz="1200">
              <a:latin typeface="ＭＳ Ｐゴシック"/>
            </a:rPr>
            <a:t>円で類似団体中最も高い数値であった。</a:t>
          </a:r>
          <a:endParaRPr kumimoji="1" lang="en-US" altLang="ja-JP" sz="1200">
            <a:latin typeface="ＭＳ Ｐゴシック"/>
          </a:endParaRPr>
        </a:p>
        <a:p>
          <a:r>
            <a:rPr kumimoji="1" lang="ja-JP" altLang="en-US" sz="1200">
              <a:latin typeface="ＭＳ Ｐゴシック"/>
            </a:rPr>
            <a:t>　引き続き、市債発行を必要とする投資的経費を抑制するとともに、繰上償還を積極的に行うことで数値の改善に努める。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1" name="直線コネクタ 37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3" name="直線コネクタ 37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5" name="直線コネクタ 37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104139</xdr:rowOff>
    </xdr:from>
    <xdr:to>
      <xdr:col>7</xdr:col>
      <xdr:colOff>15875</xdr:colOff>
      <xdr:row>80</xdr:row>
      <xdr:rowOff>113285</xdr:rowOff>
    </xdr:to>
    <xdr:cxnSp macro="">
      <xdr:nvCxnSpPr>
        <xdr:cNvPr id="376" name="直線コネクタ 375"/>
        <xdr:cNvCxnSpPr/>
      </xdr:nvCxnSpPr>
      <xdr:spPr>
        <a:xfrm>
          <a:off x="3987800" y="138201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77"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8" name="フローチャート : 判断 37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104139</xdr:rowOff>
    </xdr:from>
    <xdr:to>
      <xdr:col>5</xdr:col>
      <xdr:colOff>549275</xdr:colOff>
      <xdr:row>80</xdr:row>
      <xdr:rowOff>154432</xdr:rowOff>
    </xdr:to>
    <xdr:cxnSp macro="">
      <xdr:nvCxnSpPr>
        <xdr:cNvPr id="379" name="直線コネクタ 378"/>
        <xdr:cNvCxnSpPr/>
      </xdr:nvCxnSpPr>
      <xdr:spPr>
        <a:xfrm flipV="1">
          <a:off x="3098800" y="138201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126492</xdr:rowOff>
    </xdr:from>
    <xdr:to>
      <xdr:col>5</xdr:col>
      <xdr:colOff>600075</xdr:colOff>
      <xdr:row>77</xdr:row>
      <xdr:rowOff>56642</xdr:rowOff>
    </xdr:to>
    <xdr:sp macro="" textlink="">
      <xdr:nvSpPr>
        <xdr:cNvPr id="380" name="フローチャート : 判断 379"/>
        <xdr:cNvSpPr/>
      </xdr:nvSpPr>
      <xdr:spPr>
        <a:xfrm>
          <a:off x="3937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1" name="テキスト ボックス 380"/>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154432</xdr:rowOff>
    </xdr:from>
    <xdr:to>
      <xdr:col>4</xdr:col>
      <xdr:colOff>346075</xdr:colOff>
      <xdr:row>81</xdr:row>
      <xdr:rowOff>37846</xdr:rowOff>
    </xdr:to>
    <xdr:cxnSp macro="">
      <xdr:nvCxnSpPr>
        <xdr:cNvPr id="382" name="直線コネクタ 381"/>
        <xdr:cNvCxnSpPr/>
      </xdr:nvCxnSpPr>
      <xdr:spPr>
        <a:xfrm flipV="1">
          <a:off x="2209800" y="138704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83" name="フローチャート : 判断 38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4" name="テキスト ボックス 38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37846</xdr:rowOff>
    </xdr:from>
    <xdr:to>
      <xdr:col>3</xdr:col>
      <xdr:colOff>142875</xdr:colOff>
      <xdr:row>81</xdr:row>
      <xdr:rowOff>56135</xdr:rowOff>
    </xdr:to>
    <xdr:cxnSp macro="">
      <xdr:nvCxnSpPr>
        <xdr:cNvPr id="385" name="直線コネクタ 384"/>
        <xdr:cNvCxnSpPr/>
      </xdr:nvCxnSpPr>
      <xdr:spPr>
        <a:xfrm flipV="1">
          <a:off x="1320800" y="139252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86" name="フローチャート : 判断 38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87" name="テキスト ボックス 38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8" name="フローチャート : 判断 38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89" name="テキスト ボックス 388"/>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62485</xdr:rowOff>
    </xdr:from>
    <xdr:to>
      <xdr:col>7</xdr:col>
      <xdr:colOff>66675</xdr:colOff>
      <xdr:row>80</xdr:row>
      <xdr:rowOff>164085</xdr:rowOff>
    </xdr:to>
    <xdr:sp macro="" textlink="">
      <xdr:nvSpPr>
        <xdr:cNvPr id="395" name="円/楕円 394"/>
        <xdr:cNvSpPr/>
      </xdr:nvSpPr>
      <xdr:spPr>
        <a:xfrm>
          <a:off x="47752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142512</xdr:rowOff>
    </xdr:from>
    <xdr:ext cx="762000" cy="259045"/>
    <xdr:sp macro="" textlink="">
      <xdr:nvSpPr>
        <xdr:cNvPr id="396" name="公債費該当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53339</xdr:rowOff>
    </xdr:from>
    <xdr:to>
      <xdr:col>5</xdr:col>
      <xdr:colOff>600075</xdr:colOff>
      <xdr:row>80</xdr:row>
      <xdr:rowOff>154939</xdr:rowOff>
    </xdr:to>
    <xdr:sp macro="" textlink="">
      <xdr:nvSpPr>
        <xdr:cNvPr id="397" name="円/楕円 396"/>
        <xdr:cNvSpPr/>
      </xdr:nvSpPr>
      <xdr:spPr>
        <a:xfrm>
          <a:off x="3937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139716</xdr:rowOff>
    </xdr:from>
    <xdr:ext cx="736600" cy="259045"/>
    <xdr:sp macro="" textlink="">
      <xdr:nvSpPr>
        <xdr:cNvPr id="398" name="テキスト ボックス 397"/>
        <xdr:cNvSpPr txBox="1"/>
      </xdr:nvSpPr>
      <xdr:spPr>
        <a:xfrm>
          <a:off x="3606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103632</xdr:rowOff>
    </xdr:from>
    <xdr:to>
      <xdr:col>4</xdr:col>
      <xdr:colOff>396875</xdr:colOff>
      <xdr:row>81</xdr:row>
      <xdr:rowOff>33782</xdr:rowOff>
    </xdr:to>
    <xdr:sp macro="" textlink="">
      <xdr:nvSpPr>
        <xdr:cNvPr id="399" name="円/楕円 398"/>
        <xdr:cNvSpPr/>
      </xdr:nvSpPr>
      <xdr:spPr>
        <a:xfrm>
          <a:off x="3048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18559</xdr:rowOff>
    </xdr:from>
    <xdr:ext cx="762000" cy="259045"/>
    <xdr:sp macro="" textlink="">
      <xdr:nvSpPr>
        <xdr:cNvPr id="400" name="テキスト ボックス 399"/>
        <xdr:cNvSpPr txBox="1"/>
      </xdr:nvSpPr>
      <xdr:spPr>
        <a:xfrm>
          <a:off x="2717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158496</xdr:rowOff>
    </xdr:from>
    <xdr:to>
      <xdr:col>3</xdr:col>
      <xdr:colOff>193675</xdr:colOff>
      <xdr:row>81</xdr:row>
      <xdr:rowOff>88646</xdr:rowOff>
    </xdr:to>
    <xdr:sp macro="" textlink="">
      <xdr:nvSpPr>
        <xdr:cNvPr id="401" name="円/楕円 400"/>
        <xdr:cNvSpPr/>
      </xdr:nvSpPr>
      <xdr:spPr>
        <a:xfrm>
          <a:off x="2159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73423</xdr:rowOff>
    </xdr:from>
    <xdr:ext cx="762000" cy="259045"/>
    <xdr:sp macro="" textlink="">
      <xdr:nvSpPr>
        <xdr:cNvPr id="402" name="テキスト ボックス 401"/>
        <xdr:cNvSpPr txBox="1"/>
      </xdr:nvSpPr>
      <xdr:spPr>
        <a:xfrm>
          <a:off x="1828800" y="1396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5335</xdr:rowOff>
    </xdr:from>
    <xdr:to>
      <xdr:col>1</xdr:col>
      <xdr:colOff>676275</xdr:colOff>
      <xdr:row>81</xdr:row>
      <xdr:rowOff>106935</xdr:rowOff>
    </xdr:to>
    <xdr:sp macro="" textlink="">
      <xdr:nvSpPr>
        <xdr:cNvPr id="403" name="円/楕円 402"/>
        <xdr:cNvSpPr/>
      </xdr:nvSpPr>
      <xdr:spPr>
        <a:xfrm>
          <a:off x="1270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91712</xdr:rowOff>
    </xdr:from>
    <xdr:ext cx="762000" cy="259045"/>
    <xdr:sp macro="" textlink="">
      <xdr:nvSpPr>
        <xdr:cNvPr id="404" name="テキスト ボックス 403"/>
        <xdr:cNvSpPr txBox="1"/>
      </xdr:nvSpPr>
      <xdr:spPr>
        <a:xfrm>
          <a:off x="939800" y="1397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類似団体平均を下回っている。言い換えれば、公債費が経常収支比率を押し上げている最大の要因である。</a:t>
          </a:r>
          <a:endParaRPr kumimoji="1" lang="en-US" altLang="ja-JP" sz="1300">
            <a:latin typeface="ＭＳ Ｐゴシック"/>
          </a:endParaRPr>
        </a:p>
        <a:p>
          <a:r>
            <a:rPr kumimoji="1" lang="ja-JP" altLang="en-US" sz="1300">
              <a:latin typeface="ＭＳ Ｐゴシック"/>
            </a:rPr>
            <a:t>　引き続き、投資的経費を抑え、繰上償還等により公債費の抑制を図るほか、その他の経費についても徹底した削減を図り、経常収支比率の改善に努める。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9" name="直線コネクタ 41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0" name="テキスト ボックス 41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3" name="直線コネクタ 42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4" name="テキスト ボックス 42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75565</xdr:rowOff>
    </xdr:from>
    <xdr:to>
      <xdr:col>24</xdr:col>
      <xdr:colOff>31750</xdr:colOff>
      <xdr:row>81</xdr:row>
      <xdr:rowOff>12700</xdr:rowOff>
    </xdr:to>
    <xdr:cxnSp macro="">
      <xdr:nvCxnSpPr>
        <xdr:cNvPr id="428" name="直線コネクタ 427"/>
        <xdr:cNvCxnSpPr/>
      </xdr:nvCxnSpPr>
      <xdr:spPr>
        <a:xfrm flipV="1">
          <a:off x="16510000" y="12934315"/>
          <a:ext cx="0" cy="9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156227</xdr:rowOff>
    </xdr:from>
    <xdr:ext cx="762000" cy="259045"/>
    <xdr:sp macro="" textlink="">
      <xdr:nvSpPr>
        <xdr:cNvPr id="429" name="公債費以外最小値テキスト"/>
        <xdr:cNvSpPr txBox="1"/>
      </xdr:nvSpPr>
      <xdr:spPr>
        <a:xfrm>
          <a:off x="16598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12700</xdr:rowOff>
    </xdr:from>
    <xdr:to>
      <xdr:col>24</xdr:col>
      <xdr:colOff>120650</xdr:colOff>
      <xdr:row>81</xdr:row>
      <xdr:rowOff>12700</xdr:rowOff>
    </xdr:to>
    <xdr:cxnSp macro="">
      <xdr:nvCxnSpPr>
        <xdr:cNvPr id="430" name="直線コネクタ 429"/>
        <xdr:cNvCxnSpPr/>
      </xdr:nvCxnSpPr>
      <xdr:spPr>
        <a:xfrm>
          <a:off x="16421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161942</xdr:rowOff>
    </xdr:from>
    <xdr:ext cx="762000" cy="259045"/>
    <xdr:sp macro="" textlink="">
      <xdr:nvSpPr>
        <xdr:cNvPr id="431" name="公債費以外最大値テキスト"/>
        <xdr:cNvSpPr txBox="1"/>
      </xdr:nvSpPr>
      <xdr:spPr>
        <a:xfrm>
          <a:off x="16598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75</xdr:row>
      <xdr:rowOff>75565</xdr:rowOff>
    </xdr:from>
    <xdr:to>
      <xdr:col>24</xdr:col>
      <xdr:colOff>120650</xdr:colOff>
      <xdr:row>75</xdr:row>
      <xdr:rowOff>75565</xdr:rowOff>
    </xdr:to>
    <xdr:cxnSp macro="">
      <xdr:nvCxnSpPr>
        <xdr:cNvPr id="432" name="直線コネクタ 431"/>
        <xdr:cNvCxnSpPr/>
      </xdr:nvCxnSpPr>
      <xdr:spPr>
        <a:xfrm>
          <a:off x="16421100" y="12934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109855</xdr:rowOff>
    </xdr:from>
    <xdr:to>
      <xdr:col>24</xdr:col>
      <xdr:colOff>31750</xdr:colOff>
      <xdr:row>75</xdr:row>
      <xdr:rowOff>75565</xdr:rowOff>
    </xdr:to>
    <xdr:cxnSp macro="">
      <xdr:nvCxnSpPr>
        <xdr:cNvPr id="433" name="直線コネクタ 432"/>
        <xdr:cNvCxnSpPr/>
      </xdr:nvCxnSpPr>
      <xdr:spPr>
        <a:xfrm>
          <a:off x="15671800" y="1279715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2557</xdr:rowOff>
    </xdr:from>
    <xdr:ext cx="762000" cy="259045"/>
    <xdr:sp macro="" textlink="">
      <xdr:nvSpPr>
        <xdr:cNvPr id="434" name="公債費以外平均値テキスト"/>
        <xdr:cNvSpPr txBox="1"/>
      </xdr:nvSpPr>
      <xdr:spPr>
        <a:xfrm>
          <a:off x="16598900" y="1337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35" name="フローチャート : 判断 434"/>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52705</xdr:rowOff>
    </xdr:from>
    <xdr:to>
      <xdr:col>22</xdr:col>
      <xdr:colOff>565150</xdr:colOff>
      <xdr:row>74</xdr:row>
      <xdr:rowOff>109855</xdr:rowOff>
    </xdr:to>
    <xdr:cxnSp macro="">
      <xdr:nvCxnSpPr>
        <xdr:cNvPr id="436" name="直線コネクタ 435"/>
        <xdr:cNvCxnSpPr/>
      </xdr:nvCxnSpPr>
      <xdr:spPr>
        <a:xfrm>
          <a:off x="14782800" y="127400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24764</xdr:rowOff>
    </xdr:from>
    <xdr:to>
      <xdr:col>22</xdr:col>
      <xdr:colOff>615950</xdr:colOff>
      <xdr:row>79</xdr:row>
      <xdr:rowOff>126364</xdr:rowOff>
    </xdr:to>
    <xdr:sp macro="" textlink="">
      <xdr:nvSpPr>
        <xdr:cNvPr id="437" name="フローチャート : 判断 436"/>
        <xdr:cNvSpPr/>
      </xdr:nvSpPr>
      <xdr:spPr>
        <a:xfrm>
          <a:off x="15621000" y="1356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111141</xdr:rowOff>
    </xdr:from>
    <xdr:ext cx="736600" cy="259045"/>
    <xdr:sp macro="" textlink="">
      <xdr:nvSpPr>
        <xdr:cNvPr id="438" name="テキスト ボックス 437"/>
        <xdr:cNvSpPr txBox="1"/>
      </xdr:nvSpPr>
      <xdr:spPr>
        <a:xfrm>
          <a:off x="15290800" y="13655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52705</xdr:rowOff>
    </xdr:from>
    <xdr:to>
      <xdr:col>21</xdr:col>
      <xdr:colOff>361950</xdr:colOff>
      <xdr:row>74</xdr:row>
      <xdr:rowOff>52705</xdr:rowOff>
    </xdr:to>
    <xdr:cxnSp macro="">
      <xdr:nvCxnSpPr>
        <xdr:cNvPr id="439" name="直線コネクタ 438"/>
        <xdr:cNvCxnSpPr/>
      </xdr:nvCxnSpPr>
      <xdr:spPr>
        <a:xfrm>
          <a:off x="13893800" y="12740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19050</xdr:rowOff>
    </xdr:from>
    <xdr:to>
      <xdr:col>21</xdr:col>
      <xdr:colOff>412750</xdr:colOff>
      <xdr:row>79</xdr:row>
      <xdr:rowOff>120650</xdr:rowOff>
    </xdr:to>
    <xdr:sp macro="" textlink="">
      <xdr:nvSpPr>
        <xdr:cNvPr id="440" name="フローチャート : 判断 439"/>
        <xdr:cNvSpPr/>
      </xdr:nvSpPr>
      <xdr:spPr>
        <a:xfrm>
          <a:off x="14732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105427</xdr:rowOff>
    </xdr:from>
    <xdr:ext cx="762000" cy="259045"/>
    <xdr:sp macro="" textlink="">
      <xdr:nvSpPr>
        <xdr:cNvPr id="441" name="テキスト ボックス 440"/>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52705</xdr:rowOff>
    </xdr:from>
    <xdr:to>
      <xdr:col>20</xdr:col>
      <xdr:colOff>158750</xdr:colOff>
      <xdr:row>74</xdr:row>
      <xdr:rowOff>138430</xdr:rowOff>
    </xdr:to>
    <xdr:cxnSp macro="">
      <xdr:nvCxnSpPr>
        <xdr:cNvPr id="442" name="直線コネクタ 441"/>
        <xdr:cNvCxnSpPr/>
      </xdr:nvCxnSpPr>
      <xdr:spPr>
        <a:xfrm flipV="1">
          <a:off x="13004800" y="127400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110489</xdr:rowOff>
    </xdr:from>
    <xdr:to>
      <xdr:col>20</xdr:col>
      <xdr:colOff>209550</xdr:colOff>
      <xdr:row>79</xdr:row>
      <xdr:rowOff>40639</xdr:rowOff>
    </xdr:to>
    <xdr:sp macro="" textlink="">
      <xdr:nvSpPr>
        <xdr:cNvPr id="443" name="フローチャート : 判断 442"/>
        <xdr:cNvSpPr/>
      </xdr:nvSpPr>
      <xdr:spPr>
        <a:xfrm>
          <a:off x="13843000" y="1348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25416</xdr:rowOff>
    </xdr:from>
    <xdr:ext cx="762000" cy="259045"/>
    <xdr:sp macro="" textlink="">
      <xdr:nvSpPr>
        <xdr:cNvPr id="444" name="テキスト ボックス 443"/>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127636</xdr:rowOff>
    </xdr:from>
    <xdr:to>
      <xdr:col>19</xdr:col>
      <xdr:colOff>6350</xdr:colOff>
      <xdr:row>79</xdr:row>
      <xdr:rowOff>57786</xdr:rowOff>
    </xdr:to>
    <xdr:sp macro="" textlink="">
      <xdr:nvSpPr>
        <xdr:cNvPr id="445" name="フローチャート : 判断 444"/>
        <xdr:cNvSpPr/>
      </xdr:nvSpPr>
      <xdr:spPr>
        <a:xfrm>
          <a:off x="129540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42563</xdr:rowOff>
    </xdr:from>
    <xdr:ext cx="762000" cy="259045"/>
    <xdr:sp macro="" textlink="">
      <xdr:nvSpPr>
        <xdr:cNvPr id="446" name="テキスト ボックス 445"/>
        <xdr:cNvSpPr txBox="1"/>
      </xdr:nvSpPr>
      <xdr:spPr>
        <a:xfrm>
          <a:off x="12623800" y="135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24765</xdr:rowOff>
    </xdr:from>
    <xdr:to>
      <xdr:col>24</xdr:col>
      <xdr:colOff>82550</xdr:colOff>
      <xdr:row>75</xdr:row>
      <xdr:rowOff>126365</xdr:rowOff>
    </xdr:to>
    <xdr:sp macro="" textlink="">
      <xdr:nvSpPr>
        <xdr:cNvPr id="452" name="円/楕円 451"/>
        <xdr:cNvSpPr/>
      </xdr:nvSpPr>
      <xdr:spPr>
        <a:xfrm>
          <a:off x="164592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104792</xdr:rowOff>
    </xdr:from>
    <xdr:ext cx="762000" cy="259045"/>
    <xdr:sp macro="" textlink="">
      <xdr:nvSpPr>
        <xdr:cNvPr id="453" name="公債費以外該当値テキスト"/>
        <xdr:cNvSpPr txBox="1"/>
      </xdr:nvSpPr>
      <xdr:spPr>
        <a:xfrm>
          <a:off x="16598900" y="1279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59055</xdr:rowOff>
    </xdr:from>
    <xdr:to>
      <xdr:col>22</xdr:col>
      <xdr:colOff>615950</xdr:colOff>
      <xdr:row>74</xdr:row>
      <xdr:rowOff>160655</xdr:rowOff>
    </xdr:to>
    <xdr:sp macro="" textlink="">
      <xdr:nvSpPr>
        <xdr:cNvPr id="454" name="円/楕円 453"/>
        <xdr:cNvSpPr/>
      </xdr:nvSpPr>
      <xdr:spPr>
        <a:xfrm>
          <a:off x="15621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170832</xdr:rowOff>
    </xdr:from>
    <xdr:ext cx="736600" cy="259045"/>
    <xdr:sp macro="" textlink="">
      <xdr:nvSpPr>
        <xdr:cNvPr id="455" name="テキスト ボックス 454"/>
        <xdr:cNvSpPr txBox="1"/>
      </xdr:nvSpPr>
      <xdr:spPr>
        <a:xfrm>
          <a:off x="15290800" y="1251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1905</xdr:rowOff>
    </xdr:from>
    <xdr:to>
      <xdr:col>21</xdr:col>
      <xdr:colOff>412750</xdr:colOff>
      <xdr:row>74</xdr:row>
      <xdr:rowOff>103505</xdr:rowOff>
    </xdr:to>
    <xdr:sp macro="" textlink="">
      <xdr:nvSpPr>
        <xdr:cNvPr id="456" name="円/楕円 455"/>
        <xdr:cNvSpPr/>
      </xdr:nvSpPr>
      <xdr:spPr>
        <a:xfrm>
          <a:off x="14732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113682</xdr:rowOff>
    </xdr:from>
    <xdr:ext cx="762000" cy="259045"/>
    <xdr:sp macro="" textlink="">
      <xdr:nvSpPr>
        <xdr:cNvPr id="457" name="テキスト ボックス 456"/>
        <xdr:cNvSpPr txBox="1"/>
      </xdr:nvSpPr>
      <xdr:spPr>
        <a:xfrm>
          <a:off x="14401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1905</xdr:rowOff>
    </xdr:from>
    <xdr:to>
      <xdr:col>20</xdr:col>
      <xdr:colOff>209550</xdr:colOff>
      <xdr:row>74</xdr:row>
      <xdr:rowOff>103505</xdr:rowOff>
    </xdr:to>
    <xdr:sp macro="" textlink="">
      <xdr:nvSpPr>
        <xdr:cNvPr id="458" name="円/楕円 457"/>
        <xdr:cNvSpPr/>
      </xdr:nvSpPr>
      <xdr:spPr>
        <a:xfrm>
          <a:off x="13843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113682</xdr:rowOff>
    </xdr:from>
    <xdr:ext cx="762000" cy="259045"/>
    <xdr:sp macro="" textlink="">
      <xdr:nvSpPr>
        <xdr:cNvPr id="459" name="テキスト ボックス 458"/>
        <xdr:cNvSpPr txBox="1"/>
      </xdr:nvSpPr>
      <xdr:spPr>
        <a:xfrm>
          <a:off x="13512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87630</xdr:rowOff>
    </xdr:from>
    <xdr:to>
      <xdr:col>19</xdr:col>
      <xdr:colOff>6350</xdr:colOff>
      <xdr:row>75</xdr:row>
      <xdr:rowOff>17780</xdr:rowOff>
    </xdr:to>
    <xdr:sp macro="" textlink="">
      <xdr:nvSpPr>
        <xdr:cNvPr id="460" name="円/楕円 459"/>
        <xdr:cNvSpPr/>
      </xdr:nvSpPr>
      <xdr:spPr>
        <a:xfrm>
          <a:off x="12954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27957</xdr:rowOff>
    </xdr:from>
    <xdr:ext cx="762000" cy="259045"/>
    <xdr:sp macro="" textlink="">
      <xdr:nvSpPr>
        <xdr:cNvPr id="461" name="テキスト ボックス 460"/>
        <xdr:cNvSpPr txBox="1"/>
      </xdr:nvSpPr>
      <xdr:spPr>
        <a:xfrm>
          <a:off x="12623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島根県出雲市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52873</xdr:rowOff>
    </xdr:from>
    <xdr:to>
      <xdr:col>4</xdr:col>
      <xdr:colOff>1117600</xdr:colOff>
      <xdr:row>16</xdr:row>
      <xdr:rowOff>67595</xdr:rowOff>
    </xdr:to>
    <xdr:cxnSp macro="">
      <xdr:nvCxnSpPr>
        <xdr:cNvPr id="48" name="直線コネクタ 47"/>
        <xdr:cNvCxnSpPr/>
      </xdr:nvCxnSpPr>
      <xdr:spPr bwMode="auto">
        <a:xfrm flipV="1">
          <a:off x="5003800" y="2843698"/>
          <a:ext cx="647700" cy="1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37649</xdr:rowOff>
    </xdr:from>
    <xdr:ext cx="762000" cy="259045"/>
    <xdr:sp macro="" textlink="">
      <xdr:nvSpPr>
        <xdr:cNvPr id="49" name="人口1人当たり決算額の推移平均値テキスト130"/>
        <xdr:cNvSpPr txBox="1"/>
      </xdr:nvSpPr>
      <xdr:spPr>
        <a:xfrm>
          <a:off x="5740400" y="28284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67595</xdr:rowOff>
    </xdr:from>
    <xdr:to>
      <xdr:col>4</xdr:col>
      <xdr:colOff>469900</xdr:colOff>
      <xdr:row>16</xdr:row>
      <xdr:rowOff>94615</xdr:rowOff>
    </xdr:to>
    <xdr:cxnSp macro="">
      <xdr:nvCxnSpPr>
        <xdr:cNvPr id="51" name="直線コネクタ 50"/>
        <xdr:cNvCxnSpPr/>
      </xdr:nvCxnSpPr>
      <xdr:spPr bwMode="auto">
        <a:xfrm flipV="1">
          <a:off x="4305300" y="2858420"/>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6736</xdr:rowOff>
    </xdr:from>
    <xdr:to>
      <xdr:col>4</xdr:col>
      <xdr:colOff>520700</xdr:colOff>
      <xdr:row>17</xdr:row>
      <xdr:rowOff>108336</xdr:rowOff>
    </xdr:to>
    <xdr:sp macro="" textlink="">
      <xdr:nvSpPr>
        <xdr:cNvPr id="52" name="フローチャート : 判断 51"/>
        <xdr:cNvSpPr/>
      </xdr:nvSpPr>
      <xdr:spPr bwMode="auto">
        <a:xfrm>
          <a:off x="4953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93113</xdr:rowOff>
    </xdr:from>
    <xdr:ext cx="736600" cy="259045"/>
    <xdr:sp macro="" textlink="">
      <xdr:nvSpPr>
        <xdr:cNvPr id="53" name="テキスト ボックス 52"/>
        <xdr:cNvSpPr txBox="1"/>
      </xdr:nvSpPr>
      <xdr:spPr>
        <a:xfrm>
          <a:off x="4622800" y="305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79070</xdr:rowOff>
    </xdr:from>
    <xdr:to>
      <xdr:col>3</xdr:col>
      <xdr:colOff>904875</xdr:colOff>
      <xdr:row>16</xdr:row>
      <xdr:rowOff>94615</xdr:rowOff>
    </xdr:to>
    <xdr:cxnSp macro="">
      <xdr:nvCxnSpPr>
        <xdr:cNvPr id="54" name="直線コネクタ 53"/>
        <xdr:cNvCxnSpPr/>
      </xdr:nvCxnSpPr>
      <xdr:spPr bwMode="auto">
        <a:xfrm>
          <a:off x="3606800" y="2869895"/>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136489</xdr:rowOff>
    </xdr:from>
    <xdr:to>
      <xdr:col>3</xdr:col>
      <xdr:colOff>955675</xdr:colOff>
      <xdr:row>17</xdr:row>
      <xdr:rowOff>66639</xdr:rowOff>
    </xdr:to>
    <xdr:sp macro="" textlink="">
      <xdr:nvSpPr>
        <xdr:cNvPr id="55" name="フローチャート : 判断 54"/>
        <xdr:cNvSpPr/>
      </xdr:nvSpPr>
      <xdr:spPr bwMode="auto">
        <a:xfrm>
          <a:off x="4254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51416</xdr:rowOff>
    </xdr:from>
    <xdr:ext cx="762000" cy="259045"/>
    <xdr:sp macro="" textlink="">
      <xdr:nvSpPr>
        <xdr:cNvPr id="56" name="テキスト ボックス 55"/>
        <xdr:cNvSpPr txBox="1"/>
      </xdr:nvSpPr>
      <xdr:spPr>
        <a:xfrm>
          <a:off x="3924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155834</xdr:rowOff>
    </xdr:from>
    <xdr:to>
      <xdr:col>3</xdr:col>
      <xdr:colOff>206375</xdr:colOff>
      <xdr:row>16</xdr:row>
      <xdr:rowOff>79070</xdr:rowOff>
    </xdr:to>
    <xdr:cxnSp macro="">
      <xdr:nvCxnSpPr>
        <xdr:cNvPr id="57" name="直線コネクタ 56"/>
        <xdr:cNvCxnSpPr/>
      </xdr:nvCxnSpPr>
      <xdr:spPr bwMode="auto">
        <a:xfrm>
          <a:off x="2908300" y="2775209"/>
          <a:ext cx="698500" cy="9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139690</xdr:rowOff>
    </xdr:from>
    <xdr:to>
      <xdr:col>3</xdr:col>
      <xdr:colOff>257175</xdr:colOff>
      <xdr:row>17</xdr:row>
      <xdr:rowOff>69840</xdr:rowOff>
    </xdr:to>
    <xdr:sp macro="" textlink="">
      <xdr:nvSpPr>
        <xdr:cNvPr id="58" name="フローチャート : 判断 57"/>
        <xdr:cNvSpPr/>
      </xdr:nvSpPr>
      <xdr:spPr bwMode="auto">
        <a:xfrm>
          <a:off x="35560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54617</xdr:rowOff>
    </xdr:from>
    <xdr:ext cx="762000" cy="259045"/>
    <xdr:sp macro="" textlink="">
      <xdr:nvSpPr>
        <xdr:cNvPr id="59" name="テキスト ボックス 58"/>
        <xdr:cNvSpPr txBox="1"/>
      </xdr:nvSpPr>
      <xdr:spPr>
        <a:xfrm>
          <a:off x="32258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94747</xdr:rowOff>
    </xdr:from>
    <xdr:to>
      <xdr:col>2</xdr:col>
      <xdr:colOff>692150</xdr:colOff>
      <xdr:row>17</xdr:row>
      <xdr:rowOff>24897</xdr:rowOff>
    </xdr:to>
    <xdr:sp macro="" textlink="">
      <xdr:nvSpPr>
        <xdr:cNvPr id="60" name="フローチャート : 判断 59"/>
        <xdr:cNvSpPr/>
      </xdr:nvSpPr>
      <xdr:spPr bwMode="auto">
        <a:xfrm>
          <a:off x="2857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9674</xdr:rowOff>
    </xdr:from>
    <xdr:ext cx="762000" cy="259045"/>
    <xdr:sp macro="" textlink="">
      <xdr:nvSpPr>
        <xdr:cNvPr id="61" name="テキスト ボックス 60"/>
        <xdr:cNvSpPr txBox="1"/>
      </xdr:nvSpPr>
      <xdr:spPr>
        <a:xfrm>
          <a:off x="25273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2073</xdr:rowOff>
    </xdr:from>
    <xdr:to>
      <xdr:col>5</xdr:col>
      <xdr:colOff>34925</xdr:colOff>
      <xdr:row>16</xdr:row>
      <xdr:rowOff>103673</xdr:rowOff>
    </xdr:to>
    <xdr:sp macro="" textlink="">
      <xdr:nvSpPr>
        <xdr:cNvPr id="67" name="円/楕円 66"/>
        <xdr:cNvSpPr/>
      </xdr:nvSpPr>
      <xdr:spPr bwMode="auto">
        <a:xfrm>
          <a:off x="5600700" y="279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18600</xdr:rowOff>
    </xdr:from>
    <xdr:ext cx="762000" cy="259045"/>
    <xdr:sp macro="" textlink="">
      <xdr:nvSpPr>
        <xdr:cNvPr id="68" name="人口1人当たり決算額の推移該当値テキスト130"/>
        <xdr:cNvSpPr txBox="1"/>
      </xdr:nvSpPr>
      <xdr:spPr>
        <a:xfrm>
          <a:off x="5740400" y="263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63,913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16795</xdr:rowOff>
    </xdr:from>
    <xdr:to>
      <xdr:col>4</xdr:col>
      <xdr:colOff>520700</xdr:colOff>
      <xdr:row>16</xdr:row>
      <xdr:rowOff>118395</xdr:rowOff>
    </xdr:to>
    <xdr:sp macro="" textlink="">
      <xdr:nvSpPr>
        <xdr:cNvPr id="69" name="円/楕円 68"/>
        <xdr:cNvSpPr/>
      </xdr:nvSpPr>
      <xdr:spPr bwMode="auto">
        <a:xfrm>
          <a:off x="4953000" y="280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128572</xdr:rowOff>
    </xdr:from>
    <xdr:ext cx="736600" cy="259045"/>
    <xdr:sp macro="" textlink="">
      <xdr:nvSpPr>
        <xdr:cNvPr id="70" name="テキスト ボックス 69"/>
        <xdr:cNvSpPr txBox="1"/>
      </xdr:nvSpPr>
      <xdr:spPr>
        <a:xfrm>
          <a:off x="4622800" y="2576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63,591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43815</xdr:rowOff>
    </xdr:from>
    <xdr:to>
      <xdr:col>3</xdr:col>
      <xdr:colOff>955675</xdr:colOff>
      <xdr:row>16</xdr:row>
      <xdr:rowOff>145415</xdr:rowOff>
    </xdr:to>
    <xdr:sp macro="" textlink="">
      <xdr:nvSpPr>
        <xdr:cNvPr id="71" name="円/楕円 70"/>
        <xdr:cNvSpPr/>
      </xdr:nvSpPr>
      <xdr:spPr bwMode="auto">
        <a:xfrm>
          <a:off x="42545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155592</xdr:rowOff>
    </xdr:from>
    <xdr:ext cx="762000" cy="259045"/>
    <xdr:sp macro="" textlink="">
      <xdr:nvSpPr>
        <xdr:cNvPr id="72" name="テキスト ボックス 71"/>
        <xdr:cNvSpPr txBox="1"/>
      </xdr:nvSpPr>
      <xdr:spPr>
        <a:xfrm>
          <a:off x="39243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63,000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28270</xdr:rowOff>
    </xdr:from>
    <xdr:to>
      <xdr:col>3</xdr:col>
      <xdr:colOff>257175</xdr:colOff>
      <xdr:row>16</xdr:row>
      <xdr:rowOff>129870</xdr:rowOff>
    </xdr:to>
    <xdr:sp macro="" textlink="">
      <xdr:nvSpPr>
        <xdr:cNvPr id="73" name="円/楕円 72"/>
        <xdr:cNvSpPr/>
      </xdr:nvSpPr>
      <xdr:spPr bwMode="auto">
        <a:xfrm>
          <a:off x="3556000" y="281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140047</xdr:rowOff>
    </xdr:from>
    <xdr:ext cx="762000" cy="259045"/>
    <xdr:sp macro="" textlink="">
      <xdr:nvSpPr>
        <xdr:cNvPr id="74" name="テキスト ボックス 73"/>
        <xdr:cNvSpPr txBox="1"/>
      </xdr:nvSpPr>
      <xdr:spPr>
        <a:xfrm>
          <a:off x="3225800" y="258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63,340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105034</xdr:rowOff>
    </xdr:from>
    <xdr:to>
      <xdr:col>2</xdr:col>
      <xdr:colOff>692150</xdr:colOff>
      <xdr:row>16</xdr:row>
      <xdr:rowOff>35184</xdr:rowOff>
    </xdr:to>
    <xdr:sp macro="" textlink="">
      <xdr:nvSpPr>
        <xdr:cNvPr id="75" name="円/楕円 74"/>
        <xdr:cNvSpPr/>
      </xdr:nvSpPr>
      <xdr:spPr bwMode="auto">
        <a:xfrm>
          <a:off x="2857500" y="272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45361</xdr:rowOff>
    </xdr:from>
    <xdr:ext cx="762000" cy="259045"/>
    <xdr:sp macro="" textlink="">
      <xdr:nvSpPr>
        <xdr:cNvPr id="76" name="テキスト ボックス 75"/>
        <xdr:cNvSpPr txBox="1"/>
      </xdr:nvSpPr>
      <xdr:spPr>
        <a:xfrm>
          <a:off x="2527300" y="249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2" name="直線コネクタ 91"/>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4" name="テキスト ボックス 93"/>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5" name="直線コネクタ 94"/>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6" name="テキスト ボックス 95"/>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99" name="直線コネクタ 98"/>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0" name="テキスト ボックス 99"/>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1" name="直線コネクタ 100"/>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2" name="テキスト ボックス 101"/>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3" name="直線コネクタ 102"/>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4" name="テキスト ボックス 103"/>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124057</xdr:rowOff>
    </xdr:from>
    <xdr:to>
      <xdr:col>4</xdr:col>
      <xdr:colOff>1117600</xdr:colOff>
      <xdr:row>37</xdr:row>
      <xdr:rowOff>334055</xdr:rowOff>
    </xdr:to>
    <xdr:cxnSp macro="">
      <xdr:nvCxnSpPr>
        <xdr:cNvPr id="108" name="直線コネクタ 107"/>
        <xdr:cNvCxnSpPr/>
      </xdr:nvCxnSpPr>
      <xdr:spPr bwMode="auto">
        <a:xfrm flipV="1">
          <a:off x="5651500" y="6391507"/>
          <a:ext cx="0" cy="10672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306132</xdr:rowOff>
    </xdr:from>
    <xdr:ext cx="762000" cy="259045"/>
    <xdr:sp macro="" textlink="">
      <xdr:nvSpPr>
        <xdr:cNvPr id="109" name="人口1人当たり決算額の推移最小値テキスト445"/>
        <xdr:cNvSpPr txBox="1"/>
      </xdr:nvSpPr>
      <xdr:spPr>
        <a:xfrm>
          <a:off x="5740400" y="74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334055</xdr:rowOff>
    </xdr:from>
    <xdr:to>
      <xdr:col>5</xdr:col>
      <xdr:colOff>73025</xdr:colOff>
      <xdr:row>37</xdr:row>
      <xdr:rowOff>334055</xdr:rowOff>
    </xdr:to>
    <xdr:cxnSp macro="">
      <xdr:nvCxnSpPr>
        <xdr:cNvPr id="110" name="直線コネクタ 109"/>
        <xdr:cNvCxnSpPr/>
      </xdr:nvCxnSpPr>
      <xdr:spPr bwMode="auto">
        <a:xfrm>
          <a:off x="5562600" y="7458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210434</xdr:rowOff>
    </xdr:from>
    <xdr:ext cx="762000" cy="259045"/>
    <xdr:sp macro="" textlink="">
      <xdr:nvSpPr>
        <xdr:cNvPr id="111" name="人口1人当たり決算額の推移最大値テキスト445"/>
        <xdr:cNvSpPr txBox="1"/>
      </xdr:nvSpPr>
      <xdr:spPr>
        <a:xfrm>
          <a:off x="5740400" y="61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34</xdr:row>
      <xdr:rowOff>124057</xdr:rowOff>
    </xdr:from>
    <xdr:to>
      <xdr:col>5</xdr:col>
      <xdr:colOff>73025</xdr:colOff>
      <xdr:row>34</xdr:row>
      <xdr:rowOff>124057</xdr:rowOff>
    </xdr:to>
    <xdr:cxnSp macro="">
      <xdr:nvCxnSpPr>
        <xdr:cNvPr id="112" name="直線コネクタ 111"/>
        <xdr:cNvCxnSpPr/>
      </xdr:nvCxnSpPr>
      <xdr:spPr bwMode="auto">
        <a:xfrm>
          <a:off x="5562600" y="6391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107855</xdr:rowOff>
    </xdr:from>
    <xdr:to>
      <xdr:col>4</xdr:col>
      <xdr:colOff>1117600</xdr:colOff>
      <xdr:row>34</xdr:row>
      <xdr:rowOff>124057</xdr:rowOff>
    </xdr:to>
    <xdr:cxnSp macro="">
      <xdr:nvCxnSpPr>
        <xdr:cNvPr id="113" name="直線コネクタ 112"/>
        <xdr:cNvCxnSpPr/>
      </xdr:nvCxnSpPr>
      <xdr:spPr bwMode="auto">
        <a:xfrm>
          <a:off x="5003800" y="6375305"/>
          <a:ext cx="647700" cy="1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31075</xdr:rowOff>
    </xdr:from>
    <xdr:ext cx="762000" cy="259045"/>
    <xdr:sp macro="" textlink="">
      <xdr:nvSpPr>
        <xdr:cNvPr id="114" name="人口1人当たり決算額の推移平均値テキスト445"/>
        <xdr:cNvSpPr txBox="1"/>
      </xdr:nvSpPr>
      <xdr:spPr>
        <a:xfrm>
          <a:off x="5740400" y="6984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58998</xdr:rowOff>
    </xdr:from>
    <xdr:to>
      <xdr:col>5</xdr:col>
      <xdr:colOff>34925</xdr:colOff>
      <xdr:row>36</xdr:row>
      <xdr:rowOff>160598</xdr:rowOff>
    </xdr:to>
    <xdr:sp macro="" textlink="">
      <xdr:nvSpPr>
        <xdr:cNvPr id="115" name="フローチャート : 判断 114"/>
        <xdr:cNvSpPr/>
      </xdr:nvSpPr>
      <xdr:spPr bwMode="auto">
        <a:xfrm>
          <a:off x="5600700" y="7012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18129</xdr:rowOff>
    </xdr:from>
    <xdr:to>
      <xdr:col>4</xdr:col>
      <xdr:colOff>469900</xdr:colOff>
      <xdr:row>34</xdr:row>
      <xdr:rowOff>107855</xdr:rowOff>
    </xdr:to>
    <xdr:cxnSp macro="">
      <xdr:nvCxnSpPr>
        <xdr:cNvPr id="116" name="直線コネクタ 115"/>
        <xdr:cNvCxnSpPr/>
      </xdr:nvCxnSpPr>
      <xdr:spPr bwMode="auto">
        <a:xfrm>
          <a:off x="4305300" y="6285579"/>
          <a:ext cx="698500" cy="89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160496</xdr:rowOff>
    </xdr:from>
    <xdr:to>
      <xdr:col>4</xdr:col>
      <xdr:colOff>520700</xdr:colOff>
      <xdr:row>37</xdr:row>
      <xdr:rowOff>90646</xdr:rowOff>
    </xdr:to>
    <xdr:sp macro="" textlink="">
      <xdr:nvSpPr>
        <xdr:cNvPr id="117" name="フローチャート : 判断 116"/>
        <xdr:cNvSpPr/>
      </xdr:nvSpPr>
      <xdr:spPr bwMode="auto">
        <a:xfrm>
          <a:off x="4953000" y="7113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75423</xdr:rowOff>
    </xdr:from>
    <xdr:ext cx="736600" cy="259045"/>
    <xdr:sp macro="" textlink="">
      <xdr:nvSpPr>
        <xdr:cNvPr id="118" name="テキスト ボックス 117"/>
        <xdr:cNvSpPr txBox="1"/>
      </xdr:nvSpPr>
      <xdr:spPr>
        <a:xfrm>
          <a:off x="4622800" y="7200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274933</xdr:rowOff>
    </xdr:from>
    <xdr:to>
      <xdr:col>3</xdr:col>
      <xdr:colOff>904875</xdr:colOff>
      <xdr:row>34</xdr:row>
      <xdr:rowOff>18129</xdr:rowOff>
    </xdr:to>
    <xdr:cxnSp macro="">
      <xdr:nvCxnSpPr>
        <xdr:cNvPr id="119" name="直線コネクタ 118"/>
        <xdr:cNvCxnSpPr/>
      </xdr:nvCxnSpPr>
      <xdr:spPr bwMode="auto">
        <a:xfrm>
          <a:off x="3606800" y="6199483"/>
          <a:ext cx="698500" cy="8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137408</xdr:rowOff>
    </xdr:from>
    <xdr:to>
      <xdr:col>3</xdr:col>
      <xdr:colOff>955675</xdr:colOff>
      <xdr:row>37</xdr:row>
      <xdr:rowOff>67558</xdr:rowOff>
    </xdr:to>
    <xdr:sp macro="" textlink="">
      <xdr:nvSpPr>
        <xdr:cNvPr id="120" name="フローチャート : 判断 119"/>
        <xdr:cNvSpPr/>
      </xdr:nvSpPr>
      <xdr:spPr bwMode="auto">
        <a:xfrm>
          <a:off x="4254500" y="709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52335</xdr:rowOff>
    </xdr:from>
    <xdr:ext cx="762000" cy="259045"/>
    <xdr:sp macro="" textlink="">
      <xdr:nvSpPr>
        <xdr:cNvPr id="121" name="テキスト ボックス 120"/>
        <xdr:cNvSpPr txBox="1"/>
      </xdr:nvSpPr>
      <xdr:spPr>
        <a:xfrm>
          <a:off x="3924300" y="717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209467</xdr:rowOff>
    </xdr:from>
    <xdr:to>
      <xdr:col>3</xdr:col>
      <xdr:colOff>206375</xdr:colOff>
      <xdr:row>33</xdr:row>
      <xdr:rowOff>274933</xdr:rowOff>
    </xdr:to>
    <xdr:cxnSp macro="">
      <xdr:nvCxnSpPr>
        <xdr:cNvPr id="122" name="直線コネクタ 121"/>
        <xdr:cNvCxnSpPr/>
      </xdr:nvCxnSpPr>
      <xdr:spPr bwMode="auto">
        <a:xfrm>
          <a:off x="2908300" y="6134017"/>
          <a:ext cx="698500" cy="6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96345</xdr:rowOff>
    </xdr:from>
    <xdr:to>
      <xdr:col>3</xdr:col>
      <xdr:colOff>257175</xdr:colOff>
      <xdr:row>37</xdr:row>
      <xdr:rowOff>26495</xdr:rowOff>
    </xdr:to>
    <xdr:sp macro="" textlink="">
      <xdr:nvSpPr>
        <xdr:cNvPr id="123" name="フローチャート : 判断 122"/>
        <xdr:cNvSpPr/>
      </xdr:nvSpPr>
      <xdr:spPr bwMode="auto">
        <a:xfrm>
          <a:off x="3556000" y="7049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11272</xdr:rowOff>
    </xdr:from>
    <xdr:ext cx="762000" cy="259045"/>
    <xdr:sp macro="" textlink="">
      <xdr:nvSpPr>
        <xdr:cNvPr id="124" name="テキスト ボックス 123"/>
        <xdr:cNvSpPr txBox="1"/>
      </xdr:nvSpPr>
      <xdr:spPr>
        <a:xfrm>
          <a:off x="3225800" y="713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45825</xdr:rowOff>
    </xdr:from>
    <xdr:to>
      <xdr:col>2</xdr:col>
      <xdr:colOff>692150</xdr:colOff>
      <xdr:row>36</xdr:row>
      <xdr:rowOff>147425</xdr:rowOff>
    </xdr:to>
    <xdr:sp macro="" textlink="">
      <xdr:nvSpPr>
        <xdr:cNvPr id="125" name="フローチャート : 判断 124"/>
        <xdr:cNvSpPr/>
      </xdr:nvSpPr>
      <xdr:spPr bwMode="auto">
        <a:xfrm>
          <a:off x="2857500" y="6999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132202</xdr:rowOff>
    </xdr:from>
    <xdr:ext cx="762000" cy="259045"/>
    <xdr:sp macro="" textlink="">
      <xdr:nvSpPr>
        <xdr:cNvPr id="126" name="テキスト ボックス 125"/>
        <xdr:cNvSpPr txBox="1"/>
      </xdr:nvSpPr>
      <xdr:spPr>
        <a:xfrm>
          <a:off x="2527300" y="708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73257</xdr:rowOff>
    </xdr:from>
    <xdr:to>
      <xdr:col>5</xdr:col>
      <xdr:colOff>34925</xdr:colOff>
      <xdr:row>34</xdr:row>
      <xdr:rowOff>174857</xdr:rowOff>
    </xdr:to>
    <xdr:sp macro="" textlink="">
      <xdr:nvSpPr>
        <xdr:cNvPr id="132" name="円/楕円 131"/>
        <xdr:cNvSpPr/>
      </xdr:nvSpPr>
      <xdr:spPr bwMode="auto">
        <a:xfrm>
          <a:off x="5600700" y="634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19934</xdr:rowOff>
    </xdr:from>
    <xdr:ext cx="762000" cy="259045"/>
    <xdr:sp macro="" textlink="">
      <xdr:nvSpPr>
        <xdr:cNvPr id="133" name="人口1人当たり決算額の推移該当値テキスト445"/>
        <xdr:cNvSpPr txBox="1"/>
      </xdr:nvSpPr>
      <xdr:spPr>
        <a:xfrm>
          <a:off x="5740400" y="628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57055</xdr:rowOff>
    </xdr:from>
    <xdr:to>
      <xdr:col>4</xdr:col>
      <xdr:colOff>520700</xdr:colOff>
      <xdr:row>34</xdr:row>
      <xdr:rowOff>158655</xdr:rowOff>
    </xdr:to>
    <xdr:sp macro="" textlink="">
      <xdr:nvSpPr>
        <xdr:cNvPr id="134" name="円/楕円 133"/>
        <xdr:cNvSpPr/>
      </xdr:nvSpPr>
      <xdr:spPr bwMode="auto">
        <a:xfrm>
          <a:off x="4953000" y="632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168832</xdr:rowOff>
    </xdr:from>
    <xdr:ext cx="736600" cy="259045"/>
    <xdr:sp macro="" textlink="">
      <xdr:nvSpPr>
        <xdr:cNvPr id="135" name="テキスト ボックス 134"/>
        <xdr:cNvSpPr txBox="1"/>
      </xdr:nvSpPr>
      <xdr:spPr>
        <a:xfrm>
          <a:off x="4622800" y="609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34,670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310229</xdr:rowOff>
    </xdr:from>
    <xdr:to>
      <xdr:col>3</xdr:col>
      <xdr:colOff>955675</xdr:colOff>
      <xdr:row>34</xdr:row>
      <xdr:rowOff>68929</xdr:rowOff>
    </xdr:to>
    <xdr:sp macro="" textlink="">
      <xdr:nvSpPr>
        <xdr:cNvPr id="136" name="円/楕円 135"/>
        <xdr:cNvSpPr/>
      </xdr:nvSpPr>
      <xdr:spPr bwMode="auto">
        <a:xfrm>
          <a:off x="4254500" y="623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79106</xdr:rowOff>
    </xdr:from>
    <xdr:ext cx="762000" cy="259045"/>
    <xdr:sp macro="" textlink="">
      <xdr:nvSpPr>
        <xdr:cNvPr id="137" name="テキスト ボックス 136"/>
        <xdr:cNvSpPr txBox="1"/>
      </xdr:nvSpPr>
      <xdr:spPr>
        <a:xfrm>
          <a:off x="3924300" y="600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37,810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224133</xdr:rowOff>
    </xdr:from>
    <xdr:to>
      <xdr:col>3</xdr:col>
      <xdr:colOff>257175</xdr:colOff>
      <xdr:row>33</xdr:row>
      <xdr:rowOff>325733</xdr:rowOff>
    </xdr:to>
    <xdr:sp macro="" textlink="">
      <xdr:nvSpPr>
        <xdr:cNvPr id="138" name="円/楕円 137"/>
        <xdr:cNvSpPr/>
      </xdr:nvSpPr>
      <xdr:spPr bwMode="auto">
        <a:xfrm>
          <a:off x="3556000" y="614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164460</xdr:rowOff>
    </xdr:from>
    <xdr:ext cx="762000" cy="259045"/>
    <xdr:sp macro="" textlink="">
      <xdr:nvSpPr>
        <xdr:cNvPr id="139" name="テキスト ボックス 138"/>
        <xdr:cNvSpPr txBox="1"/>
      </xdr:nvSpPr>
      <xdr:spPr>
        <a:xfrm>
          <a:off x="3225800" y="59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40,823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158667</xdr:rowOff>
    </xdr:from>
    <xdr:to>
      <xdr:col>2</xdr:col>
      <xdr:colOff>692150</xdr:colOff>
      <xdr:row>33</xdr:row>
      <xdr:rowOff>260267</xdr:rowOff>
    </xdr:to>
    <xdr:sp macro="" textlink="">
      <xdr:nvSpPr>
        <xdr:cNvPr id="140" name="円/楕円 139"/>
        <xdr:cNvSpPr/>
      </xdr:nvSpPr>
      <xdr:spPr bwMode="auto">
        <a:xfrm>
          <a:off x="2857500" y="608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98994</xdr:rowOff>
    </xdr:from>
    <xdr:ext cx="762000" cy="259045"/>
    <xdr:sp macro="" textlink="">
      <xdr:nvSpPr>
        <xdr:cNvPr id="141" name="テキスト ボックス 140"/>
        <xdr:cNvSpPr txBox="1"/>
      </xdr:nvSpPr>
      <xdr:spPr>
        <a:xfrm>
          <a:off x="2527300" y="585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174,948
171,940
624.36
78,243,537
76,849,526
1,275,285
46,916,426
106,167,988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48032</xdr:rowOff>
    </xdr:from>
    <xdr:to>
      <xdr:col>6</xdr:col>
      <xdr:colOff>511175</xdr:colOff>
      <xdr:row>34</xdr:row>
      <xdr:rowOff>57061</xdr:rowOff>
    </xdr:to>
    <xdr:cxnSp macro="">
      <xdr:nvCxnSpPr>
        <xdr:cNvPr id="61" name="直線コネクタ 60"/>
        <xdr:cNvCxnSpPr/>
      </xdr:nvCxnSpPr>
      <xdr:spPr>
        <a:xfrm>
          <a:off x="3797300" y="5877332"/>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100741</xdr:rowOff>
    </xdr:from>
    <xdr:ext cx="534377" cy="259045"/>
    <xdr:sp macro="" textlink="">
      <xdr:nvSpPr>
        <xdr:cNvPr id="62" name="人件費平均値テキスト"/>
        <xdr:cNvSpPr txBox="1"/>
      </xdr:nvSpPr>
      <xdr:spPr>
        <a:xfrm>
          <a:off x="4686300" y="59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48032</xdr:rowOff>
    </xdr:from>
    <xdr:to>
      <xdr:col>5</xdr:col>
      <xdr:colOff>358775</xdr:colOff>
      <xdr:row>34</xdr:row>
      <xdr:rowOff>65596</xdr:rowOff>
    </xdr:to>
    <xdr:cxnSp macro="">
      <xdr:nvCxnSpPr>
        <xdr:cNvPr id="64" name="直線コネクタ 63"/>
        <xdr:cNvCxnSpPr/>
      </xdr:nvCxnSpPr>
      <xdr:spPr>
        <a:xfrm flipV="1">
          <a:off x="2908300" y="5877332"/>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xdr:rowOff>
    </xdr:from>
    <xdr:to>
      <xdr:col>5</xdr:col>
      <xdr:colOff>409575</xdr:colOff>
      <xdr:row>35</xdr:row>
      <xdr:rowOff>102641</xdr:rowOff>
    </xdr:to>
    <xdr:sp macro="" textlink="">
      <xdr:nvSpPr>
        <xdr:cNvPr id="65" name="フローチャート : 判断 64"/>
        <xdr:cNvSpPr/>
      </xdr:nvSpPr>
      <xdr:spPr>
        <a:xfrm>
          <a:off x="3746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93768</xdr:rowOff>
    </xdr:from>
    <xdr:ext cx="534377" cy="259045"/>
    <xdr:sp macro="" textlink="">
      <xdr:nvSpPr>
        <xdr:cNvPr id="66" name="テキスト ボックス 65"/>
        <xdr:cNvSpPr txBox="1"/>
      </xdr:nvSpPr>
      <xdr:spPr>
        <a:xfrm>
          <a:off x="3530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15570</xdr:rowOff>
    </xdr:from>
    <xdr:to>
      <xdr:col>4</xdr:col>
      <xdr:colOff>155575</xdr:colOff>
      <xdr:row>34</xdr:row>
      <xdr:rowOff>65596</xdr:rowOff>
    </xdr:to>
    <xdr:cxnSp macro="">
      <xdr:nvCxnSpPr>
        <xdr:cNvPr id="67" name="直線コネクタ 66"/>
        <xdr:cNvCxnSpPr/>
      </xdr:nvCxnSpPr>
      <xdr:spPr>
        <a:xfrm>
          <a:off x="2019300" y="5844870"/>
          <a:ext cx="8890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124134</xdr:rowOff>
    </xdr:from>
    <xdr:ext cx="534377" cy="259045"/>
    <xdr:sp macro="" textlink="">
      <xdr:nvSpPr>
        <xdr:cNvPr id="69" name="テキスト ボックス 68"/>
        <xdr:cNvSpPr txBox="1"/>
      </xdr:nvSpPr>
      <xdr:spPr>
        <a:xfrm>
          <a:off x="2641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7760</xdr:rowOff>
    </xdr:from>
    <xdr:to>
      <xdr:col>2</xdr:col>
      <xdr:colOff>638175</xdr:colOff>
      <xdr:row>34</xdr:row>
      <xdr:rowOff>15570</xdr:rowOff>
    </xdr:to>
    <xdr:cxnSp macro="">
      <xdr:nvCxnSpPr>
        <xdr:cNvPr id="70" name="直線コネクタ 69"/>
        <xdr:cNvCxnSpPr/>
      </xdr:nvCxnSpPr>
      <xdr:spPr>
        <a:xfrm>
          <a:off x="1130300" y="5665610"/>
          <a:ext cx="8890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113276</xdr:rowOff>
    </xdr:from>
    <xdr:ext cx="534377" cy="259045"/>
    <xdr:sp macro="" textlink="">
      <xdr:nvSpPr>
        <xdr:cNvPr id="72" name="テキスト ボックス 71"/>
        <xdr:cNvSpPr txBox="1"/>
      </xdr:nvSpPr>
      <xdr:spPr>
        <a:xfrm>
          <a:off x="1752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57230</xdr:rowOff>
    </xdr:from>
    <xdr:ext cx="534377" cy="259045"/>
    <xdr:sp macro="" textlink="">
      <xdr:nvSpPr>
        <xdr:cNvPr id="74" name="テキスト ボックス 73"/>
        <xdr:cNvSpPr txBox="1"/>
      </xdr:nvSpPr>
      <xdr:spPr>
        <a:xfrm>
          <a:off x="863111" y="60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6261</xdr:rowOff>
    </xdr:from>
    <xdr:to>
      <xdr:col>6</xdr:col>
      <xdr:colOff>561975</xdr:colOff>
      <xdr:row>34</xdr:row>
      <xdr:rowOff>107861</xdr:rowOff>
    </xdr:to>
    <xdr:sp macro="" textlink="">
      <xdr:nvSpPr>
        <xdr:cNvPr id="80" name="円/楕円 79"/>
        <xdr:cNvSpPr/>
      </xdr:nvSpPr>
      <xdr:spPr>
        <a:xfrm>
          <a:off x="4584700" y="58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29138</xdr:rowOff>
    </xdr:from>
    <xdr:ext cx="534377" cy="259045"/>
    <xdr:sp macro="" textlink="">
      <xdr:nvSpPr>
        <xdr:cNvPr id="81" name="人件費該当値テキスト"/>
        <xdr:cNvSpPr txBox="1"/>
      </xdr:nvSpPr>
      <xdr:spPr>
        <a:xfrm>
          <a:off x="4686300" y="56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62,169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168682</xdr:rowOff>
    </xdr:from>
    <xdr:to>
      <xdr:col>5</xdr:col>
      <xdr:colOff>409575</xdr:colOff>
      <xdr:row>34</xdr:row>
      <xdr:rowOff>98832</xdr:rowOff>
    </xdr:to>
    <xdr:sp macro="" textlink="">
      <xdr:nvSpPr>
        <xdr:cNvPr id="82" name="円/楕円 81"/>
        <xdr:cNvSpPr/>
      </xdr:nvSpPr>
      <xdr:spPr>
        <a:xfrm>
          <a:off x="3746500" y="58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115359</xdr:rowOff>
    </xdr:from>
    <xdr:ext cx="534377" cy="259045"/>
    <xdr:sp macro="" textlink="">
      <xdr:nvSpPr>
        <xdr:cNvPr id="83" name="テキスト ボックス 82"/>
        <xdr:cNvSpPr txBox="1"/>
      </xdr:nvSpPr>
      <xdr:spPr>
        <a:xfrm>
          <a:off x="3530111" y="5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14796</xdr:rowOff>
    </xdr:from>
    <xdr:to>
      <xdr:col>4</xdr:col>
      <xdr:colOff>206375</xdr:colOff>
      <xdr:row>34</xdr:row>
      <xdr:rowOff>116396</xdr:rowOff>
    </xdr:to>
    <xdr:sp macro="" textlink="">
      <xdr:nvSpPr>
        <xdr:cNvPr id="84" name="円/楕円 83"/>
        <xdr:cNvSpPr/>
      </xdr:nvSpPr>
      <xdr:spPr>
        <a:xfrm>
          <a:off x="2857500" y="58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132923</xdr:rowOff>
    </xdr:from>
    <xdr:ext cx="534377" cy="259045"/>
    <xdr:sp macro="" textlink="">
      <xdr:nvSpPr>
        <xdr:cNvPr id="85" name="テキスト ボックス 84"/>
        <xdr:cNvSpPr txBox="1"/>
      </xdr:nvSpPr>
      <xdr:spPr>
        <a:xfrm>
          <a:off x="2641111" y="56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136220</xdr:rowOff>
    </xdr:from>
    <xdr:to>
      <xdr:col>3</xdr:col>
      <xdr:colOff>3175</xdr:colOff>
      <xdr:row>34</xdr:row>
      <xdr:rowOff>66370</xdr:rowOff>
    </xdr:to>
    <xdr:sp macro="" textlink="">
      <xdr:nvSpPr>
        <xdr:cNvPr id="86" name="円/楕円 85"/>
        <xdr:cNvSpPr/>
      </xdr:nvSpPr>
      <xdr:spPr>
        <a:xfrm>
          <a:off x="1968500" y="57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82897</xdr:rowOff>
    </xdr:from>
    <xdr:ext cx="534377" cy="259045"/>
    <xdr:sp macro="" textlink="">
      <xdr:nvSpPr>
        <xdr:cNvPr id="87" name="テキスト ボックス 86"/>
        <xdr:cNvSpPr txBox="1"/>
      </xdr:nvSpPr>
      <xdr:spPr>
        <a:xfrm>
          <a:off x="1752111" y="556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128410</xdr:rowOff>
    </xdr:from>
    <xdr:to>
      <xdr:col>1</xdr:col>
      <xdr:colOff>485775</xdr:colOff>
      <xdr:row>33</xdr:row>
      <xdr:rowOff>58560</xdr:rowOff>
    </xdr:to>
    <xdr:sp macro="" textlink="">
      <xdr:nvSpPr>
        <xdr:cNvPr id="88" name="円/楕円 87"/>
        <xdr:cNvSpPr/>
      </xdr:nvSpPr>
      <xdr:spPr>
        <a:xfrm>
          <a:off x="1079500" y="56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75087</xdr:rowOff>
    </xdr:from>
    <xdr:ext cx="534377" cy="259045"/>
    <xdr:sp macro="" textlink="">
      <xdr:nvSpPr>
        <xdr:cNvPr id="89" name="テキスト ボックス 88"/>
        <xdr:cNvSpPr txBox="1"/>
      </xdr:nvSpPr>
      <xdr:spPr>
        <a:xfrm>
          <a:off x="863111" y="539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155816</xdr:rowOff>
    </xdr:from>
    <xdr:to>
      <xdr:col>6</xdr:col>
      <xdr:colOff>511175</xdr:colOff>
      <xdr:row>53</xdr:row>
      <xdr:rowOff>8369</xdr:rowOff>
    </xdr:to>
    <xdr:cxnSp macro="">
      <xdr:nvCxnSpPr>
        <xdr:cNvPr id="119" name="直線コネクタ 118"/>
        <xdr:cNvCxnSpPr/>
      </xdr:nvCxnSpPr>
      <xdr:spPr>
        <a:xfrm flipV="1">
          <a:off x="3797300" y="9071216"/>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12158</xdr:rowOff>
    </xdr:from>
    <xdr:ext cx="534377" cy="259045"/>
    <xdr:sp macro="" textlink="">
      <xdr:nvSpPr>
        <xdr:cNvPr id="120" name="物件費平均値テキスト"/>
        <xdr:cNvSpPr txBox="1"/>
      </xdr:nvSpPr>
      <xdr:spPr>
        <a:xfrm>
          <a:off x="4686300" y="9270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8369</xdr:rowOff>
    </xdr:from>
    <xdr:to>
      <xdr:col>5</xdr:col>
      <xdr:colOff>358775</xdr:colOff>
      <xdr:row>53</xdr:row>
      <xdr:rowOff>49632</xdr:rowOff>
    </xdr:to>
    <xdr:cxnSp macro="">
      <xdr:nvCxnSpPr>
        <xdr:cNvPr id="122" name="直線コネクタ 121"/>
        <xdr:cNvCxnSpPr/>
      </xdr:nvCxnSpPr>
      <xdr:spPr>
        <a:xfrm flipV="1">
          <a:off x="2908300" y="9095219"/>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10338</xdr:rowOff>
    </xdr:from>
    <xdr:to>
      <xdr:col>5</xdr:col>
      <xdr:colOff>409575</xdr:colOff>
      <xdr:row>54</xdr:row>
      <xdr:rowOff>111938</xdr:rowOff>
    </xdr:to>
    <xdr:sp macro="" textlink="">
      <xdr:nvSpPr>
        <xdr:cNvPr id="123" name="フローチャート : 判断 122"/>
        <xdr:cNvSpPr/>
      </xdr:nvSpPr>
      <xdr:spPr>
        <a:xfrm>
          <a:off x="3746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103065</xdr:rowOff>
    </xdr:from>
    <xdr:ext cx="534377" cy="259045"/>
    <xdr:sp macro="" textlink="">
      <xdr:nvSpPr>
        <xdr:cNvPr id="124" name="テキスト ボックス 123"/>
        <xdr:cNvSpPr txBox="1"/>
      </xdr:nvSpPr>
      <xdr:spPr>
        <a:xfrm>
          <a:off x="3530111" y="93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31153</xdr:rowOff>
    </xdr:from>
    <xdr:to>
      <xdr:col>4</xdr:col>
      <xdr:colOff>155575</xdr:colOff>
      <xdr:row>53</xdr:row>
      <xdr:rowOff>49632</xdr:rowOff>
    </xdr:to>
    <xdr:cxnSp macro="">
      <xdr:nvCxnSpPr>
        <xdr:cNvPr id="125" name="直線コネクタ 124"/>
        <xdr:cNvCxnSpPr/>
      </xdr:nvCxnSpPr>
      <xdr:spPr>
        <a:xfrm>
          <a:off x="2019300" y="9118003"/>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63602</xdr:rowOff>
    </xdr:from>
    <xdr:to>
      <xdr:col>4</xdr:col>
      <xdr:colOff>206375</xdr:colOff>
      <xdr:row>53</xdr:row>
      <xdr:rowOff>165202</xdr:rowOff>
    </xdr:to>
    <xdr:sp macro="" textlink="">
      <xdr:nvSpPr>
        <xdr:cNvPr id="126" name="フローチャート : 判断 125"/>
        <xdr:cNvSpPr/>
      </xdr:nvSpPr>
      <xdr:spPr>
        <a:xfrm>
          <a:off x="2857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156329</xdr:rowOff>
    </xdr:from>
    <xdr:ext cx="534377" cy="259045"/>
    <xdr:sp macro="" textlink="">
      <xdr:nvSpPr>
        <xdr:cNvPr id="127" name="テキスト ボックス 126"/>
        <xdr:cNvSpPr txBox="1"/>
      </xdr:nvSpPr>
      <xdr:spPr>
        <a:xfrm>
          <a:off x="2641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72187</xdr:rowOff>
    </xdr:from>
    <xdr:to>
      <xdr:col>2</xdr:col>
      <xdr:colOff>638175</xdr:colOff>
      <xdr:row>53</xdr:row>
      <xdr:rowOff>31153</xdr:rowOff>
    </xdr:to>
    <xdr:cxnSp macro="">
      <xdr:nvCxnSpPr>
        <xdr:cNvPr id="128" name="直線コネクタ 127"/>
        <xdr:cNvCxnSpPr/>
      </xdr:nvCxnSpPr>
      <xdr:spPr>
        <a:xfrm>
          <a:off x="1130300" y="8987587"/>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18529</xdr:rowOff>
    </xdr:from>
    <xdr:to>
      <xdr:col>3</xdr:col>
      <xdr:colOff>3175</xdr:colOff>
      <xdr:row>54</xdr:row>
      <xdr:rowOff>120129</xdr:rowOff>
    </xdr:to>
    <xdr:sp macro="" textlink="">
      <xdr:nvSpPr>
        <xdr:cNvPr id="129" name="フローチャート : 判断 128"/>
        <xdr:cNvSpPr/>
      </xdr:nvSpPr>
      <xdr:spPr>
        <a:xfrm>
          <a:off x="1968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111256</xdr:rowOff>
    </xdr:from>
    <xdr:ext cx="534377" cy="259045"/>
    <xdr:sp macro="" textlink="">
      <xdr:nvSpPr>
        <xdr:cNvPr id="130" name="テキスト ボックス 129"/>
        <xdr:cNvSpPr txBox="1"/>
      </xdr:nvSpPr>
      <xdr:spPr>
        <a:xfrm>
          <a:off x="1752111" y="936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117437</xdr:rowOff>
    </xdr:from>
    <xdr:to>
      <xdr:col>1</xdr:col>
      <xdr:colOff>485775</xdr:colOff>
      <xdr:row>55</xdr:row>
      <xdr:rowOff>47587</xdr:rowOff>
    </xdr:to>
    <xdr:sp macro="" textlink="">
      <xdr:nvSpPr>
        <xdr:cNvPr id="131" name="フローチャート : 判断 130"/>
        <xdr:cNvSpPr/>
      </xdr:nvSpPr>
      <xdr:spPr>
        <a:xfrm>
          <a:off x="1079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38714</xdr:rowOff>
    </xdr:from>
    <xdr:ext cx="534377" cy="259045"/>
    <xdr:sp macro="" textlink="">
      <xdr:nvSpPr>
        <xdr:cNvPr id="132" name="テキスト ボックス 131"/>
        <xdr:cNvSpPr txBox="1"/>
      </xdr:nvSpPr>
      <xdr:spPr>
        <a:xfrm>
          <a:off x="863111" y="94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105016</xdr:rowOff>
    </xdr:from>
    <xdr:to>
      <xdr:col>6</xdr:col>
      <xdr:colOff>561975</xdr:colOff>
      <xdr:row>53</xdr:row>
      <xdr:rowOff>35166</xdr:rowOff>
    </xdr:to>
    <xdr:sp macro="" textlink="">
      <xdr:nvSpPr>
        <xdr:cNvPr id="138" name="円/楕円 137"/>
        <xdr:cNvSpPr/>
      </xdr:nvSpPr>
      <xdr:spPr>
        <a:xfrm>
          <a:off x="4584700" y="90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127893</xdr:rowOff>
    </xdr:from>
    <xdr:ext cx="534377" cy="259045"/>
    <xdr:sp macro="" textlink="">
      <xdr:nvSpPr>
        <xdr:cNvPr id="139" name="物件費該当値テキスト"/>
        <xdr:cNvSpPr txBox="1"/>
      </xdr:nvSpPr>
      <xdr:spPr>
        <a:xfrm>
          <a:off x="4686300" y="887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58,577</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129019</xdr:rowOff>
    </xdr:from>
    <xdr:to>
      <xdr:col>5</xdr:col>
      <xdr:colOff>409575</xdr:colOff>
      <xdr:row>53</xdr:row>
      <xdr:rowOff>59169</xdr:rowOff>
    </xdr:to>
    <xdr:sp macro="" textlink="">
      <xdr:nvSpPr>
        <xdr:cNvPr id="140" name="円/楕円 139"/>
        <xdr:cNvSpPr/>
      </xdr:nvSpPr>
      <xdr:spPr>
        <a:xfrm>
          <a:off x="3746500" y="90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75696</xdr:rowOff>
    </xdr:from>
    <xdr:ext cx="534377" cy="259045"/>
    <xdr:sp macro="" textlink="">
      <xdr:nvSpPr>
        <xdr:cNvPr id="141" name="テキスト ボックス 140"/>
        <xdr:cNvSpPr txBox="1"/>
      </xdr:nvSpPr>
      <xdr:spPr>
        <a:xfrm>
          <a:off x="3530111" y="88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170282</xdr:rowOff>
    </xdr:from>
    <xdr:to>
      <xdr:col>4</xdr:col>
      <xdr:colOff>206375</xdr:colOff>
      <xdr:row>53</xdr:row>
      <xdr:rowOff>100432</xdr:rowOff>
    </xdr:to>
    <xdr:sp macro="" textlink="">
      <xdr:nvSpPr>
        <xdr:cNvPr id="142" name="円/楕円 141"/>
        <xdr:cNvSpPr/>
      </xdr:nvSpPr>
      <xdr:spPr>
        <a:xfrm>
          <a:off x="2857500" y="90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116959</xdr:rowOff>
    </xdr:from>
    <xdr:ext cx="534377" cy="259045"/>
    <xdr:sp macro="" textlink="">
      <xdr:nvSpPr>
        <xdr:cNvPr id="143" name="テキスト ボックス 142"/>
        <xdr:cNvSpPr txBox="1"/>
      </xdr:nvSpPr>
      <xdr:spPr>
        <a:xfrm>
          <a:off x="2641111" y="886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56,864</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151803</xdr:rowOff>
    </xdr:from>
    <xdr:to>
      <xdr:col>3</xdr:col>
      <xdr:colOff>3175</xdr:colOff>
      <xdr:row>53</xdr:row>
      <xdr:rowOff>81953</xdr:rowOff>
    </xdr:to>
    <xdr:sp macro="" textlink="">
      <xdr:nvSpPr>
        <xdr:cNvPr id="144" name="円/楕円 143"/>
        <xdr:cNvSpPr/>
      </xdr:nvSpPr>
      <xdr:spPr>
        <a:xfrm>
          <a:off x="1968500" y="90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98480</xdr:rowOff>
    </xdr:from>
    <xdr:ext cx="534377" cy="259045"/>
    <xdr:sp macro="" textlink="">
      <xdr:nvSpPr>
        <xdr:cNvPr id="145" name="テキスト ボックス 144"/>
        <xdr:cNvSpPr txBox="1"/>
      </xdr:nvSpPr>
      <xdr:spPr>
        <a:xfrm>
          <a:off x="1752111" y="88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57,349</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21387</xdr:rowOff>
    </xdr:from>
    <xdr:to>
      <xdr:col>1</xdr:col>
      <xdr:colOff>485775</xdr:colOff>
      <xdr:row>52</xdr:row>
      <xdr:rowOff>122987</xdr:rowOff>
    </xdr:to>
    <xdr:sp macro="" textlink="">
      <xdr:nvSpPr>
        <xdr:cNvPr id="146" name="円/楕円 145"/>
        <xdr:cNvSpPr/>
      </xdr:nvSpPr>
      <xdr:spPr>
        <a:xfrm>
          <a:off x="1079500" y="893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139514</xdr:rowOff>
    </xdr:from>
    <xdr:ext cx="534377" cy="259045"/>
    <xdr:sp macro="" textlink="">
      <xdr:nvSpPr>
        <xdr:cNvPr id="147" name="テキスト ボックス 146"/>
        <xdr:cNvSpPr txBox="1"/>
      </xdr:nvSpPr>
      <xdr:spPr>
        <a:xfrm>
          <a:off x="863111" y="871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166560</xdr:rowOff>
    </xdr:from>
    <xdr:to>
      <xdr:col>6</xdr:col>
      <xdr:colOff>511175</xdr:colOff>
      <xdr:row>76</xdr:row>
      <xdr:rowOff>445</xdr:rowOff>
    </xdr:to>
    <xdr:cxnSp macro="">
      <xdr:nvCxnSpPr>
        <xdr:cNvPr id="176" name="直線コネクタ 175"/>
        <xdr:cNvCxnSpPr/>
      </xdr:nvCxnSpPr>
      <xdr:spPr>
        <a:xfrm flipV="1">
          <a:off x="3797300" y="13025310"/>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67962</xdr:rowOff>
    </xdr:from>
    <xdr:ext cx="469744" cy="259045"/>
    <xdr:sp macro="" textlink="">
      <xdr:nvSpPr>
        <xdr:cNvPr id="177" name="維持補修費平均値テキスト"/>
        <xdr:cNvSpPr txBox="1"/>
      </xdr:nvSpPr>
      <xdr:spPr>
        <a:xfrm>
          <a:off x="4686300" y="1258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445</xdr:rowOff>
    </xdr:from>
    <xdr:to>
      <xdr:col>5</xdr:col>
      <xdr:colOff>358775</xdr:colOff>
      <xdr:row>76</xdr:row>
      <xdr:rowOff>40069</xdr:rowOff>
    </xdr:to>
    <xdr:cxnSp macro="">
      <xdr:nvCxnSpPr>
        <xdr:cNvPr id="179" name="直線コネクタ 178"/>
        <xdr:cNvCxnSpPr/>
      </xdr:nvCxnSpPr>
      <xdr:spPr>
        <a:xfrm flipV="1">
          <a:off x="2908300" y="13030645"/>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168339</xdr:rowOff>
    </xdr:from>
    <xdr:to>
      <xdr:col>5</xdr:col>
      <xdr:colOff>409575</xdr:colOff>
      <xdr:row>75</xdr:row>
      <xdr:rowOff>98489</xdr:rowOff>
    </xdr:to>
    <xdr:sp macro="" textlink="">
      <xdr:nvSpPr>
        <xdr:cNvPr id="180" name="フローチャート : 判断 179"/>
        <xdr:cNvSpPr/>
      </xdr:nvSpPr>
      <xdr:spPr>
        <a:xfrm>
          <a:off x="3746500" y="12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115016</xdr:rowOff>
    </xdr:from>
    <xdr:ext cx="469744" cy="259045"/>
    <xdr:sp macro="" textlink="">
      <xdr:nvSpPr>
        <xdr:cNvPr id="181" name="テキスト ボックス 180"/>
        <xdr:cNvSpPr txBox="1"/>
      </xdr:nvSpPr>
      <xdr:spPr>
        <a:xfrm>
          <a:off x="3562427" y="126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40069</xdr:rowOff>
    </xdr:from>
    <xdr:to>
      <xdr:col>4</xdr:col>
      <xdr:colOff>155575</xdr:colOff>
      <xdr:row>76</xdr:row>
      <xdr:rowOff>94742</xdr:rowOff>
    </xdr:to>
    <xdr:cxnSp macro="">
      <xdr:nvCxnSpPr>
        <xdr:cNvPr id="182" name="直線コネクタ 181"/>
        <xdr:cNvCxnSpPr/>
      </xdr:nvCxnSpPr>
      <xdr:spPr>
        <a:xfrm flipV="1">
          <a:off x="2019300" y="13070269"/>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19368</xdr:rowOff>
    </xdr:from>
    <xdr:to>
      <xdr:col>4</xdr:col>
      <xdr:colOff>206375</xdr:colOff>
      <xdr:row>75</xdr:row>
      <xdr:rowOff>120968</xdr:rowOff>
    </xdr:to>
    <xdr:sp macro="" textlink="">
      <xdr:nvSpPr>
        <xdr:cNvPr id="183" name="フローチャート : 判断 182"/>
        <xdr:cNvSpPr/>
      </xdr:nvSpPr>
      <xdr:spPr>
        <a:xfrm>
          <a:off x="2857500" y="128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137495</xdr:rowOff>
    </xdr:from>
    <xdr:ext cx="469744" cy="259045"/>
    <xdr:sp macro="" textlink="">
      <xdr:nvSpPr>
        <xdr:cNvPr id="184" name="テキスト ボックス 183"/>
        <xdr:cNvSpPr txBox="1"/>
      </xdr:nvSpPr>
      <xdr:spPr>
        <a:xfrm>
          <a:off x="2673427" y="1265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34354</xdr:rowOff>
    </xdr:from>
    <xdr:to>
      <xdr:col>2</xdr:col>
      <xdr:colOff>638175</xdr:colOff>
      <xdr:row>76</xdr:row>
      <xdr:rowOff>94742</xdr:rowOff>
    </xdr:to>
    <xdr:cxnSp macro="">
      <xdr:nvCxnSpPr>
        <xdr:cNvPr id="185" name="直線コネクタ 184"/>
        <xdr:cNvCxnSpPr/>
      </xdr:nvCxnSpPr>
      <xdr:spPr>
        <a:xfrm>
          <a:off x="1130300" y="12893104"/>
          <a:ext cx="889000" cy="2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29464</xdr:rowOff>
    </xdr:from>
    <xdr:to>
      <xdr:col>3</xdr:col>
      <xdr:colOff>3175</xdr:colOff>
      <xdr:row>75</xdr:row>
      <xdr:rowOff>131064</xdr:rowOff>
    </xdr:to>
    <xdr:sp macro="" textlink="">
      <xdr:nvSpPr>
        <xdr:cNvPr id="186" name="フローチャート : 判断 185"/>
        <xdr:cNvSpPr/>
      </xdr:nvSpPr>
      <xdr:spPr>
        <a:xfrm>
          <a:off x="1968500" y="128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147591</xdr:rowOff>
    </xdr:from>
    <xdr:ext cx="469744" cy="259045"/>
    <xdr:sp macro="" textlink="">
      <xdr:nvSpPr>
        <xdr:cNvPr id="187" name="テキスト ボックス 186"/>
        <xdr:cNvSpPr txBox="1"/>
      </xdr:nvSpPr>
      <xdr:spPr>
        <a:xfrm>
          <a:off x="1784427" y="1266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38036</xdr:rowOff>
    </xdr:from>
    <xdr:to>
      <xdr:col>1</xdr:col>
      <xdr:colOff>485775</xdr:colOff>
      <xdr:row>75</xdr:row>
      <xdr:rowOff>139636</xdr:rowOff>
    </xdr:to>
    <xdr:sp macro="" textlink="">
      <xdr:nvSpPr>
        <xdr:cNvPr id="188" name="フローチャート : 判断 187"/>
        <xdr:cNvSpPr/>
      </xdr:nvSpPr>
      <xdr:spPr>
        <a:xfrm>
          <a:off x="1079500" y="1289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130763</xdr:rowOff>
    </xdr:from>
    <xdr:ext cx="469744" cy="259045"/>
    <xdr:sp macro="" textlink="">
      <xdr:nvSpPr>
        <xdr:cNvPr id="189" name="テキスト ボックス 188"/>
        <xdr:cNvSpPr txBox="1"/>
      </xdr:nvSpPr>
      <xdr:spPr>
        <a:xfrm>
          <a:off x="895427" y="129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115760</xdr:rowOff>
    </xdr:from>
    <xdr:to>
      <xdr:col>6</xdr:col>
      <xdr:colOff>561975</xdr:colOff>
      <xdr:row>76</xdr:row>
      <xdr:rowOff>45910</xdr:rowOff>
    </xdr:to>
    <xdr:sp macro="" textlink="">
      <xdr:nvSpPr>
        <xdr:cNvPr id="195" name="円/楕円 194"/>
        <xdr:cNvSpPr/>
      </xdr:nvSpPr>
      <xdr:spPr>
        <a:xfrm>
          <a:off x="4584700" y="129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94187</xdr:rowOff>
    </xdr:from>
    <xdr:ext cx="469744" cy="259045"/>
    <xdr:sp macro="" textlink="">
      <xdr:nvSpPr>
        <xdr:cNvPr id="196" name="維持補修費該当値テキスト"/>
        <xdr:cNvSpPr txBox="1"/>
      </xdr:nvSpPr>
      <xdr:spPr>
        <a:xfrm>
          <a:off x="4686300" y="1295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121094</xdr:rowOff>
    </xdr:from>
    <xdr:to>
      <xdr:col>5</xdr:col>
      <xdr:colOff>409575</xdr:colOff>
      <xdr:row>76</xdr:row>
      <xdr:rowOff>51243</xdr:rowOff>
    </xdr:to>
    <xdr:sp macro="" textlink="">
      <xdr:nvSpPr>
        <xdr:cNvPr id="197" name="円/楕円 196"/>
        <xdr:cNvSpPr/>
      </xdr:nvSpPr>
      <xdr:spPr>
        <a:xfrm>
          <a:off x="3746500" y="12979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42372</xdr:rowOff>
    </xdr:from>
    <xdr:ext cx="469744" cy="259045"/>
    <xdr:sp macro="" textlink="">
      <xdr:nvSpPr>
        <xdr:cNvPr id="198" name="テキスト ボックス 197"/>
        <xdr:cNvSpPr txBox="1"/>
      </xdr:nvSpPr>
      <xdr:spPr>
        <a:xfrm>
          <a:off x="3562427" y="1307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160719</xdr:rowOff>
    </xdr:from>
    <xdr:to>
      <xdr:col>4</xdr:col>
      <xdr:colOff>206375</xdr:colOff>
      <xdr:row>76</xdr:row>
      <xdr:rowOff>90869</xdr:rowOff>
    </xdr:to>
    <xdr:sp macro="" textlink="">
      <xdr:nvSpPr>
        <xdr:cNvPr id="199" name="円/楕円 198"/>
        <xdr:cNvSpPr/>
      </xdr:nvSpPr>
      <xdr:spPr>
        <a:xfrm>
          <a:off x="2857500" y="130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81996</xdr:rowOff>
    </xdr:from>
    <xdr:ext cx="469744" cy="259045"/>
    <xdr:sp macro="" textlink="">
      <xdr:nvSpPr>
        <xdr:cNvPr id="200" name="テキスト ボックス 199"/>
        <xdr:cNvSpPr txBox="1"/>
      </xdr:nvSpPr>
      <xdr:spPr>
        <a:xfrm>
          <a:off x="2673427" y="1311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43942</xdr:rowOff>
    </xdr:from>
    <xdr:to>
      <xdr:col>3</xdr:col>
      <xdr:colOff>3175</xdr:colOff>
      <xdr:row>76</xdr:row>
      <xdr:rowOff>145542</xdr:rowOff>
    </xdr:to>
    <xdr:sp macro="" textlink="">
      <xdr:nvSpPr>
        <xdr:cNvPr id="201" name="円/楕円 200"/>
        <xdr:cNvSpPr/>
      </xdr:nvSpPr>
      <xdr:spPr>
        <a:xfrm>
          <a:off x="1968500" y="130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136669</xdr:rowOff>
    </xdr:from>
    <xdr:ext cx="469744" cy="259045"/>
    <xdr:sp macro="" textlink="">
      <xdr:nvSpPr>
        <xdr:cNvPr id="202" name="テキスト ボックス 201"/>
        <xdr:cNvSpPr txBox="1"/>
      </xdr:nvSpPr>
      <xdr:spPr>
        <a:xfrm>
          <a:off x="1784427" y="1316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155004</xdr:rowOff>
    </xdr:from>
    <xdr:to>
      <xdr:col>1</xdr:col>
      <xdr:colOff>485775</xdr:colOff>
      <xdr:row>75</xdr:row>
      <xdr:rowOff>85154</xdr:rowOff>
    </xdr:to>
    <xdr:sp macro="" textlink="">
      <xdr:nvSpPr>
        <xdr:cNvPr id="203" name="円/楕円 202"/>
        <xdr:cNvSpPr/>
      </xdr:nvSpPr>
      <xdr:spPr>
        <a:xfrm>
          <a:off x="1079500" y="128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101681</xdr:rowOff>
    </xdr:from>
    <xdr:ext cx="469744" cy="259045"/>
    <xdr:sp macro="" textlink="">
      <xdr:nvSpPr>
        <xdr:cNvPr id="204" name="テキスト ボックス 203"/>
        <xdr:cNvSpPr txBox="1"/>
      </xdr:nvSpPr>
      <xdr:spPr>
        <a:xfrm>
          <a:off x="895427" y="1261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78130</xdr:rowOff>
    </xdr:from>
    <xdr:to>
      <xdr:col>6</xdr:col>
      <xdr:colOff>511175</xdr:colOff>
      <xdr:row>91</xdr:row>
      <xdr:rowOff>169951</xdr:rowOff>
    </xdr:to>
    <xdr:cxnSp macro="">
      <xdr:nvCxnSpPr>
        <xdr:cNvPr id="234" name="直線コネクタ 233"/>
        <xdr:cNvCxnSpPr/>
      </xdr:nvCxnSpPr>
      <xdr:spPr>
        <a:xfrm flipV="1">
          <a:off x="3797300" y="15680080"/>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112285</xdr:rowOff>
    </xdr:from>
    <xdr:ext cx="534377" cy="259045"/>
    <xdr:sp macro="" textlink="">
      <xdr:nvSpPr>
        <xdr:cNvPr id="235" name="扶助費平均値テキスト"/>
        <xdr:cNvSpPr txBox="1"/>
      </xdr:nvSpPr>
      <xdr:spPr>
        <a:xfrm>
          <a:off x="4686300" y="1622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169951</xdr:rowOff>
    </xdr:from>
    <xdr:to>
      <xdr:col>5</xdr:col>
      <xdr:colOff>358775</xdr:colOff>
      <xdr:row>93</xdr:row>
      <xdr:rowOff>558</xdr:rowOff>
    </xdr:to>
    <xdr:cxnSp macro="">
      <xdr:nvCxnSpPr>
        <xdr:cNvPr id="237" name="直線コネクタ 236"/>
        <xdr:cNvCxnSpPr/>
      </xdr:nvCxnSpPr>
      <xdr:spPr>
        <a:xfrm flipV="1">
          <a:off x="2908300" y="15771901"/>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90</xdr:row>
      <xdr:rowOff>49848</xdr:rowOff>
    </xdr:from>
    <xdr:to>
      <xdr:col>5</xdr:col>
      <xdr:colOff>409575</xdr:colOff>
      <xdr:row>90</xdr:row>
      <xdr:rowOff>151448</xdr:rowOff>
    </xdr:to>
    <xdr:sp macro="" textlink="">
      <xdr:nvSpPr>
        <xdr:cNvPr id="238" name="フローチャート : 判断 237"/>
        <xdr:cNvSpPr/>
      </xdr:nvSpPr>
      <xdr:spPr>
        <a:xfrm>
          <a:off x="3746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88</xdr:row>
      <xdr:rowOff>167975</xdr:rowOff>
    </xdr:from>
    <xdr:ext cx="534377" cy="259045"/>
    <xdr:sp macro="" textlink="">
      <xdr:nvSpPr>
        <xdr:cNvPr id="239" name="テキスト ボックス 238"/>
        <xdr:cNvSpPr txBox="1"/>
      </xdr:nvSpPr>
      <xdr:spPr>
        <a:xfrm>
          <a:off x="3530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558</xdr:rowOff>
    </xdr:from>
    <xdr:to>
      <xdr:col>4</xdr:col>
      <xdr:colOff>155575</xdr:colOff>
      <xdr:row>94</xdr:row>
      <xdr:rowOff>94323</xdr:rowOff>
    </xdr:to>
    <xdr:cxnSp macro="">
      <xdr:nvCxnSpPr>
        <xdr:cNvPr id="240" name="直線コネクタ 239"/>
        <xdr:cNvCxnSpPr/>
      </xdr:nvCxnSpPr>
      <xdr:spPr>
        <a:xfrm flipV="1">
          <a:off x="2019300" y="15945408"/>
          <a:ext cx="889000" cy="26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132372</xdr:rowOff>
    </xdr:from>
    <xdr:to>
      <xdr:col>4</xdr:col>
      <xdr:colOff>206375</xdr:colOff>
      <xdr:row>93</xdr:row>
      <xdr:rowOff>62522</xdr:rowOff>
    </xdr:to>
    <xdr:sp macro="" textlink="">
      <xdr:nvSpPr>
        <xdr:cNvPr id="241" name="フローチャート : 判断 240"/>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53649</xdr:rowOff>
    </xdr:from>
    <xdr:ext cx="534377" cy="259045"/>
    <xdr:sp macro="" textlink="">
      <xdr:nvSpPr>
        <xdr:cNvPr id="242" name="テキスト ボックス 241"/>
        <xdr:cNvSpPr txBox="1"/>
      </xdr:nvSpPr>
      <xdr:spPr>
        <a:xfrm>
          <a:off x="2641111" y="159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94323</xdr:rowOff>
    </xdr:from>
    <xdr:to>
      <xdr:col>2</xdr:col>
      <xdr:colOff>638175</xdr:colOff>
      <xdr:row>94</xdr:row>
      <xdr:rowOff>137109</xdr:rowOff>
    </xdr:to>
    <xdr:cxnSp macro="">
      <xdr:nvCxnSpPr>
        <xdr:cNvPr id="243" name="直線コネクタ 242"/>
        <xdr:cNvCxnSpPr/>
      </xdr:nvCxnSpPr>
      <xdr:spPr>
        <a:xfrm flipV="1">
          <a:off x="1130300" y="16210623"/>
          <a:ext cx="889000" cy="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161519</xdr:rowOff>
    </xdr:from>
    <xdr:to>
      <xdr:col>3</xdr:col>
      <xdr:colOff>3175</xdr:colOff>
      <xdr:row>94</xdr:row>
      <xdr:rowOff>91669</xdr:rowOff>
    </xdr:to>
    <xdr:sp macro="" textlink="">
      <xdr:nvSpPr>
        <xdr:cNvPr id="244" name="フローチャート : 判断 243"/>
        <xdr:cNvSpPr/>
      </xdr:nvSpPr>
      <xdr:spPr>
        <a:xfrm>
          <a:off x="1968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108196</xdr:rowOff>
    </xdr:from>
    <xdr:ext cx="534377" cy="259045"/>
    <xdr:sp macro="" textlink="">
      <xdr:nvSpPr>
        <xdr:cNvPr id="245" name="テキスト ボックス 244"/>
        <xdr:cNvSpPr txBox="1"/>
      </xdr:nvSpPr>
      <xdr:spPr>
        <a:xfrm>
          <a:off x="1752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166281</xdr:rowOff>
    </xdr:from>
    <xdr:to>
      <xdr:col>1</xdr:col>
      <xdr:colOff>485775</xdr:colOff>
      <xdr:row>94</xdr:row>
      <xdr:rowOff>96431</xdr:rowOff>
    </xdr:to>
    <xdr:sp macro="" textlink="">
      <xdr:nvSpPr>
        <xdr:cNvPr id="246" name="フローチャート : 判断 245"/>
        <xdr:cNvSpPr/>
      </xdr:nvSpPr>
      <xdr:spPr>
        <a:xfrm>
          <a:off x="1079500" y="1611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112958</xdr:rowOff>
    </xdr:from>
    <xdr:ext cx="534377" cy="259045"/>
    <xdr:sp macro="" textlink="">
      <xdr:nvSpPr>
        <xdr:cNvPr id="247" name="テキスト ボックス 246"/>
        <xdr:cNvSpPr txBox="1"/>
      </xdr:nvSpPr>
      <xdr:spPr>
        <a:xfrm>
          <a:off x="863111" y="158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27330</xdr:rowOff>
    </xdr:from>
    <xdr:to>
      <xdr:col>6</xdr:col>
      <xdr:colOff>561975</xdr:colOff>
      <xdr:row>91</xdr:row>
      <xdr:rowOff>128930</xdr:rowOff>
    </xdr:to>
    <xdr:sp macro="" textlink="">
      <xdr:nvSpPr>
        <xdr:cNvPr id="253" name="円/楕円 252"/>
        <xdr:cNvSpPr/>
      </xdr:nvSpPr>
      <xdr:spPr>
        <a:xfrm>
          <a:off x="4584700" y="156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151807</xdr:rowOff>
    </xdr:from>
    <xdr:ext cx="534377" cy="259045"/>
    <xdr:sp macro="" textlink="">
      <xdr:nvSpPr>
        <xdr:cNvPr id="254" name="扶助費該当値テキスト"/>
        <xdr:cNvSpPr txBox="1"/>
      </xdr:nvSpPr>
      <xdr:spPr>
        <a:xfrm>
          <a:off x="4686300" y="1558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95,116</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119151</xdr:rowOff>
    </xdr:from>
    <xdr:to>
      <xdr:col>5</xdr:col>
      <xdr:colOff>409575</xdr:colOff>
      <xdr:row>92</xdr:row>
      <xdr:rowOff>49301</xdr:rowOff>
    </xdr:to>
    <xdr:sp macro="" textlink="">
      <xdr:nvSpPr>
        <xdr:cNvPr id="255" name="円/楕円 254"/>
        <xdr:cNvSpPr/>
      </xdr:nvSpPr>
      <xdr:spPr>
        <a:xfrm>
          <a:off x="3746500" y="157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40428</xdr:rowOff>
    </xdr:from>
    <xdr:ext cx="534377" cy="259045"/>
    <xdr:sp macro="" textlink="">
      <xdr:nvSpPr>
        <xdr:cNvPr id="256" name="テキスト ボックス 255"/>
        <xdr:cNvSpPr txBox="1"/>
      </xdr:nvSpPr>
      <xdr:spPr>
        <a:xfrm>
          <a:off x="3530111" y="158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92,706</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121208</xdr:rowOff>
    </xdr:from>
    <xdr:to>
      <xdr:col>4</xdr:col>
      <xdr:colOff>206375</xdr:colOff>
      <xdr:row>93</xdr:row>
      <xdr:rowOff>51358</xdr:rowOff>
    </xdr:to>
    <xdr:sp macro="" textlink="">
      <xdr:nvSpPr>
        <xdr:cNvPr id="257" name="円/楕円 256"/>
        <xdr:cNvSpPr/>
      </xdr:nvSpPr>
      <xdr:spPr>
        <a:xfrm>
          <a:off x="2857500" y="158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67885</xdr:rowOff>
    </xdr:from>
    <xdr:ext cx="534377" cy="259045"/>
    <xdr:sp macro="" textlink="">
      <xdr:nvSpPr>
        <xdr:cNvPr id="258" name="テキスト ボックス 257"/>
        <xdr:cNvSpPr txBox="1"/>
      </xdr:nvSpPr>
      <xdr:spPr>
        <a:xfrm>
          <a:off x="2641111" y="156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43523</xdr:rowOff>
    </xdr:from>
    <xdr:to>
      <xdr:col>3</xdr:col>
      <xdr:colOff>3175</xdr:colOff>
      <xdr:row>94</xdr:row>
      <xdr:rowOff>145123</xdr:rowOff>
    </xdr:to>
    <xdr:sp macro="" textlink="">
      <xdr:nvSpPr>
        <xdr:cNvPr id="259" name="円/楕円 258"/>
        <xdr:cNvSpPr/>
      </xdr:nvSpPr>
      <xdr:spPr>
        <a:xfrm>
          <a:off x="1968500" y="161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136250</xdr:rowOff>
    </xdr:from>
    <xdr:ext cx="534377" cy="259045"/>
    <xdr:sp macro="" textlink="">
      <xdr:nvSpPr>
        <xdr:cNvPr id="260" name="テキスト ボックス 259"/>
        <xdr:cNvSpPr txBox="1"/>
      </xdr:nvSpPr>
      <xdr:spPr>
        <a:xfrm>
          <a:off x="1752111" y="16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86309</xdr:rowOff>
    </xdr:from>
    <xdr:to>
      <xdr:col>1</xdr:col>
      <xdr:colOff>485775</xdr:colOff>
      <xdr:row>95</xdr:row>
      <xdr:rowOff>16459</xdr:rowOff>
    </xdr:to>
    <xdr:sp macro="" textlink="">
      <xdr:nvSpPr>
        <xdr:cNvPr id="261" name="円/楕円 260"/>
        <xdr:cNvSpPr/>
      </xdr:nvSpPr>
      <xdr:spPr>
        <a:xfrm>
          <a:off x="1079500" y="162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7586</xdr:rowOff>
    </xdr:from>
    <xdr:ext cx="534377" cy="259045"/>
    <xdr:sp macro="" textlink="">
      <xdr:nvSpPr>
        <xdr:cNvPr id="262" name="テキスト ボックス 261"/>
        <xdr:cNvSpPr txBox="1"/>
      </xdr:nvSpPr>
      <xdr:spPr>
        <a:xfrm>
          <a:off x="863111" y="1629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103029</xdr:rowOff>
    </xdr:from>
    <xdr:to>
      <xdr:col>15</xdr:col>
      <xdr:colOff>180975</xdr:colOff>
      <xdr:row>36</xdr:row>
      <xdr:rowOff>63290</xdr:rowOff>
    </xdr:to>
    <xdr:cxnSp macro="">
      <xdr:nvCxnSpPr>
        <xdr:cNvPr id="291" name="直線コネクタ 290"/>
        <xdr:cNvCxnSpPr/>
      </xdr:nvCxnSpPr>
      <xdr:spPr>
        <a:xfrm>
          <a:off x="9639300" y="6103779"/>
          <a:ext cx="838200" cy="1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101452</xdr:rowOff>
    </xdr:from>
    <xdr:ext cx="534377" cy="259045"/>
    <xdr:sp macro="" textlink="">
      <xdr:nvSpPr>
        <xdr:cNvPr id="292" name="補助費等平均値テキスト"/>
        <xdr:cNvSpPr txBox="1"/>
      </xdr:nvSpPr>
      <xdr:spPr>
        <a:xfrm>
          <a:off x="10528300" y="5930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103029</xdr:rowOff>
    </xdr:from>
    <xdr:to>
      <xdr:col>14</xdr:col>
      <xdr:colOff>28575</xdr:colOff>
      <xdr:row>36</xdr:row>
      <xdr:rowOff>39783</xdr:rowOff>
    </xdr:to>
    <xdr:cxnSp macro="">
      <xdr:nvCxnSpPr>
        <xdr:cNvPr id="294" name="直線コネクタ 293"/>
        <xdr:cNvCxnSpPr/>
      </xdr:nvCxnSpPr>
      <xdr:spPr>
        <a:xfrm flipV="1">
          <a:off x="8750300" y="6103779"/>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45466</xdr:rowOff>
    </xdr:from>
    <xdr:to>
      <xdr:col>14</xdr:col>
      <xdr:colOff>79375</xdr:colOff>
      <xdr:row>35</xdr:row>
      <xdr:rowOff>147066</xdr:rowOff>
    </xdr:to>
    <xdr:sp macro="" textlink="">
      <xdr:nvSpPr>
        <xdr:cNvPr id="295" name="フローチャート : 判断 294"/>
        <xdr:cNvSpPr/>
      </xdr:nvSpPr>
      <xdr:spPr>
        <a:xfrm>
          <a:off x="9588500" y="604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163593</xdr:rowOff>
    </xdr:from>
    <xdr:ext cx="534377" cy="259045"/>
    <xdr:sp macro="" textlink="">
      <xdr:nvSpPr>
        <xdr:cNvPr id="296" name="テキスト ボックス 295"/>
        <xdr:cNvSpPr txBox="1"/>
      </xdr:nvSpPr>
      <xdr:spPr>
        <a:xfrm>
          <a:off x="9372111" y="58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39783</xdr:rowOff>
    </xdr:from>
    <xdr:to>
      <xdr:col>12</xdr:col>
      <xdr:colOff>511175</xdr:colOff>
      <xdr:row>36</xdr:row>
      <xdr:rowOff>57537</xdr:rowOff>
    </xdr:to>
    <xdr:cxnSp macro="">
      <xdr:nvCxnSpPr>
        <xdr:cNvPr id="297" name="直線コネクタ 296"/>
        <xdr:cNvCxnSpPr/>
      </xdr:nvCxnSpPr>
      <xdr:spPr>
        <a:xfrm flipV="1">
          <a:off x="7861300" y="6211983"/>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162719</xdr:rowOff>
    </xdr:from>
    <xdr:to>
      <xdr:col>12</xdr:col>
      <xdr:colOff>561975</xdr:colOff>
      <xdr:row>36</xdr:row>
      <xdr:rowOff>92869</xdr:rowOff>
    </xdr:to>
    <xdr:sp macro="" textlink="">
      <xdr:nvSpPr>
        <xdr:cNvPr id="298" name="フローチャート : 判断 297"/>
        <xdr:cNvSpPr/>
      </xdr:nvSpPr>
      <xdr:spPr>
        <a:xfrm>
          <a:off x="8699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83996</xdr:rowOff>
    </xdr:from>
    <xdr:ext cx="534377" cy="259045"/>
    <xdr:sp macro="" textlink="">
      <xdr:nvSpPr>
        <xdr:cNvPr id="299" name="テキスト ボックス 298"/>
        <xdr:cNvSpPr txBox="1"/>
      </xdr:nvSpPr>
      <xdr:spPr>
        <a:xfrm>
          <a:off x="8483111" y="6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57537</xdr:rowOff>
    </xdr:from>
    <xdr:to>
      <xdr:col>11</xdr:col>
      <xdr:colOff>307975</xdr:colOff>
      <xdr:row>36</xdr:row>
      <xdr:rowOff>123431</xdr:rowOff>
    </xdr:to>
    <xdr:cxnSp macro="">
      <xdr:nvCxnSpPr>
        <xdr:cNvPr id="300" name="直線コネクタ 299"/>
        <xdr:cNvCxnSpPr/>
      </xdr:nvCxnSpPr>
      <xdr:spPr>
        <a:xfrm flipV="1">
          <a:off x="6972300" y="6229737"/>
          <a:ext cx="8890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37122</xdr:rowOff>
    </xdr:from>
    <xdr:to>
      <xdr:col>11</xdr:col>
      <xdr:colOff>358775</xdr:colOff>
      <xdr:row>35</xdr:row>
      <xdr:rowOff>138722</xdr:rowOff>
    </xdr:to>
    <xdr:sp macro="" textlink="">
      <xdr:nvSpPr>
        <xdr:cNvPr id="301" name="フローチャート : 判断 300"/>
        <xdr:cNvSpPr/>
      </xdr:nvSpPr>
      <xdr:spPr>
        <a:xfrm>
          <a:off x="7810500" y="60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155249</xdr:rowOff>
    </xdr:from>
    <xdr:ext cx="534377" cy="259045"/>
    <xdr:sp macro="" textlink="">
      <xdr:nvSpPr>
        <xdr:cNvPr id="302" name="テキスト ボックス 301"/>
        <xdr:cNvSpPr txBox="1"/>
      </xdr:nvSpPr>
      <xdr:spPr>
        <a:xfrm>
          <a:off x="7594111" y="58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65678</xdr:rowOff>
    </xdr:from>
    <xdr:to>
      <xdr:col>10</xdr:col>
      <xdr:colOff>155575</xdr:colOff>
      <xdr:row>35</xdr:row>
      <xdr:rowOff>167278</xdr:rowOff>
    </xdr:to>
    <xdr:sp macro="" textlink="">
      <xdr:nvSpPr>
        <xdr:cNvPr id="303" name="フローチャート : 判断 302"/>
        <xdr:cNvSpPr/>
      </xdr:nvSpPr>
      <xdr:spPr>
        <a:xfrm>
          <a:off x="6921500" y="606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12355</xdr:rowOff>
    </xdr:from>
    <xdr:ext cx="534377" cy="259045"/>
    <xdr:sp macro="" textlink="">
      <xdr:nvSpPr>
        <xdr:cNvPr id="304" name="テキスト ボックス 303"/>
        <xdr:cNvSpPr txBox="1"/>
      </xdr:nvSpPr>
      <xdr:spPr>
        <a:xfrm>
          <a:off x="6705111" y="58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12490</xdr:rowOff>
    </xdr:from>
    <xdr:to>
      <xdr:col>15</xdr:col>
      <xdr:colOff>231775</xdr:colOff>
      <xdr:row>36</xdr:row>
      <xdr:rowOff>114090</xdr:rowOff>
    </xdr:to>
    <xdr:sp macro="" textlink="">
      <xdr:nvSpPr>
        <xdr:cNvPr id="310" name="円/楕円 309"/>
        <xdr:cNvSpPr/>
      </xdr:nvSpPr>
      <xdr:spPr>
        <a:xfrm>
          <a:off x="10426700" y="61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162367</xdr:rowOff>
    </xdr:from>
    <xdr:ext cx="534377" cy="259045"/>
    <xdr:sp macro="" textlink="">
      <xdr:nvSpPr>
        <xdr:cNvPr id="311" name="補助費等該当値テキスト"/>
        <xdr:cNvSpPr txBox="1"/>
      </xdr:nvSpPr>
      <xdr:spPr>
        <a:xfrm>
          <a:off x="10528300" y="61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26,011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52229</xdr:rowOff>
    </xdr:from>
    <xdr:to>
      <xdr:col>14</xdr:col>
      <xdr:colOff>79375</xdr:colOff>
      <xdr:row>35</xdr:row>
      <xdr:rowOff>153829</xdr:rowOff>
    </xdr:to>
    <xdr:sp macro="" textlink="">
      <xdr:nvSpPr>
        <xdr:cNvPr id="312" name="円/楕円 311"/>
        <xdr:cNvSpPr/>
      </xdr:nvSpPr>
      <xdr:spPr>
        <a:xfrm>
          <a:off x="9588500" y="60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144956</xdr:rowOff>
    </xdr:from>
    <xdr:ext cx="534377" cy="259045"/>
    <xdr:sp macro="" textlink="">
      <xdr:nvSpPr>
        <xdr:cNvPr id="313" name="テキスト ボックス 312"/>
        <xdr:cNvSpPr txBox="1"/>
      </xdr:nvSpPr>
      <xdr:spPr>
        <a:xfrm>
          <a:off x="9372111" y="614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160433</xdr:rowOff>
    </xdr:from>
    <xdr:to>
      <xdr:col>12</xdr:col>
      <xdr:colOff>561975</xdr:colOff>
      <xdr:row>36</xdr:row>
      <xdr:rowOff>90583</xdr:rowOff>
    </xdr:to>
    <xdr:sp macro="" textlink="">
      <xdr:nvSpPr>
        <xdr:cNvPr id="314" name="円/楕円 313"/>
        <xdr:cNvSpPr/>
      </xdr:nvSpPr>
      <xdr:spPr>
        <a:xfrm>
          <a:off x="8699500" y="61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107110</xdr:rowOff>
    </xdr:from>
    <xdr:ext cx="534377" cy="259045"/>
    <xdr:sp macro="" textlink="">
      <xdr:nvSpPr>
        <xdr:cNvPr id="315" name="テキスト ボックス 314"/>
        <xdr:cNvSpPr txBox="1"/>
      </xdr:nvSpPr>
      <xdr:spPr>
        <a:xfrm>
          <a:off x="8483111" y="59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6737</xdr:rowOff>
    </xdr:from>
    <xdr:to>
      <xdr:col>11</xdr:col>
      <xdr:colOff>358775</xdr:colOff>
      <xdr:row>36</xdr:row>
      <xdr:rowOff>108337</xdr:rowOff>
    </xdr:to>
    <xdr:sp macro="" textlink="">
      <xdr:nvSpPr>
        <xdr:cNvPr id="316" name="円/楕円 315"/>
        <xdr:cNvSpPr/>
      </xdr:nvSpPr>
      <xdr:spPr>
        <a:xfrm>
          <a:off x="7810500" y="61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99464</xdr:rowOff>
    </xdr:from>
    <xdr:ext cx="534377" cy="259045"/>
    <xdr:sp macro="" textlink="">
      <xdr:nvSpPr>
        <xdr:cNvPr id="317" name="テキスト ボックス 316"/>
        <xdr:cNvSpPr txBox="1"/>
      </xdr:nvSpPr>
      <xdr:spPr>
        <a:xfrm>
          <a:off x="7594111" y="627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72631</xdr:rowOff>
    </xdr:from>
    <xdr:to>
      <xdr:col>10</xdr:col>
      <xdr:colOff>155575</xdr:colOff>
      <xdr:row>37</xdr:row>
      <xdr:rowOff>2781</xdr:rowOff>
    </xdr:to>
    <xdr:sp macro="" textlink="">
      <xdr:nvSpPr>
        <xdr:cNvPr id="318" name="円/楕円 317"/>
        <xdr:cNvSpPr/>
      </xdr:nvSpPr>
      <xdr:spPr>
        <a:xfrm>
          <a:off x="6921500" y="624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165358</xdr:rowOff>
    </xdr:from>
    <xdr:ext cx="534377" cy="259045"/>
    <xdr:sp macro="" textlink="">
      <xdr:nvSpPr>
        <xdr:cNvPr id="319" name="テキスト ボックス 318"/>
        <xdr:cNvSpPr txBox="1"/>
      </xdr:nvSpPr>
      <xdr:spPr>
        <a:xfrm>
          <a:off x="6705111" y="633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88183</xdr:rowOff>
    </xdr:from>
    <xdr:to>
      <xdr:col>15</xdr:col>
      <xdr:colOff>180975</xdr:colOff>
      <xdr:row>57</xdr:row>
      <xdr:rowOff>67169</xdr:rowOff>
    </xdr:to>
    <xdr:cxnSp macro="">
      <xdr:nvCxnSpPr>
        <xdr:cNvPr id="351" name="直線コネクタ 350"/>
        <xdr:cNvCxnSpPr/>
      </xdr:nvCxnSpPr>
      <xdr:spPr>
        <a:xfrm>
          <a:off x="9639300" y="9689383"/>
          <a:ext cx="838200" cy="15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52684</xdr:rowOff>
    </xdr:from>
    <xdr:ext cx="534377" cy="259045"/>
    <xdr:sp macro="" textlink="">
      <xdr:nvSpPr>
        <xdr:cNvPr id="352" name="普通建設事業費平均値テキスト"/>
        <xdr:cNvSpPr txBox="1"/>
      </xdr:nvSpPr>
      <xdr:spPr>
        <a:xfrm>
          <a:off x="10528300" y="9482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88183</xdr:rowOff>
    </xdr:from>
    <xdr:to>
      <xdr:col>14</xdr:col>
      <xdr:colOff>28575</xdr:colOff>
      <xdr:row>57</xdr:row>
      <xdr:rowOff>12451</xdr:rowOff>
    </xdr:to>
    <xdr:cxnSp macro="">
      <xdr:nvCxnSpPr>
        <xdr:cNvPr id="354" name="直線コネクタ 353"/>
        <xdr:cNvCxnSpPr/>
      </xdr:nvCxnSpPr>
      <xdr:spPr>
        <a:xfrm flipV="1">
          <a:off x="8750300" y="9689383"/>
          <a:ext cx="889000" cy="9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6734</xdr:rowOff>
    </xdr:from>
    <xdr:to>
      <xdr:col>14</xdr:col>
      <xdr:colOff>79375</xdr:colOff>
      <xdr:row>57</xdr:row>
      <xdr:rowOff>108334</xdr:rowOff>
    </xdr:to>
    <xdr:sp macro="" textlink="">
      <xdr:nvSpPr>
        <xdr:cNvPr id="355" name="フローチャート : 判断 354"/>
        <xdr:cNvSpPr/>
      </xdr:nvSpPr>
      <xdr:spPr>
        <a:xfrm>
          <a:off x="9588500" y="977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99461</xdr:rowOff>
    </xdr:from>
    <xdr:ext cx="534377" cy="259045"/>
    <xdr:sp macro="" textlink="">
      <xdr:nvSpPr>
        <xdr:cNvPr id="356" name="テキスト ボックス 355"/>
        <xdr:cNvSpPr txBox="1"/>
      </xdr:nvSpPr>
      <xdr:spPr>
        <a:xfrm>
          <a:off x="9372111" y="98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160584</xdr:rowOff>
    </xdr:from>
    <xdr:to>
      <xdr:col>12</xdr:col>
      <xdr:colOff>511175</xdr:colOff>
      <xdr:row>57</xdr:row>
      <xdr:rowOff>12451</xdr:rowOff>
    </xdr:to>
    <xdr:cxnSp macro="">
      <xdr:nvCxnSpPr>
        <xdr:cNvPr id="357" name="直線コネクタ 356"/>
        <xdr:cNvCxnSpPr/>
      </xdr:nvCxnSpPr>
      <xdr:spPr>
        <a:xfrm>
          <a:off x="7861300" y="976178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152304</xdr:rowOff>
    </xdr:from>
    <xdr:to>
      <xdr:col>12</xdr:col>
      <xdr:colOff>561975</xdr:colOff>
      <xdr:row>57</xdr:row>
      <xdr:rowOff>82454</xdr:rowOff>
    </xdr:to>
    <xdr:sp macro="" textlink="">
      <xdr:nvSpPr>
        <xdr:cNvPr id="358" name="フローチャート : 判断 357"/>
        <xdr:cNvSpPr/>
      </xdr:nvSpPr>
      <xdr:spPr>
        <a:xfrm>
          <a:off x="8699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73581</xdr:rowOff>
    </xdr:from>
    <xdr:ext cx="534377" cy="259045"/>
    <xdr:sp macro="" textlink="">
      <xdr:nvSpPr>
        <xdr:cNvPr id="359" name="テキスト ボックス 358"/>
        <xdr:cNvSpPr txBox="1"/>
      </xdr:nvSpPr>
      <xdr:spPr>
        <a:xfrm>
          <a:off x="8483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20991</xdr:rowOff>
    </xdr:from>
    <xdr:to>
      <xdr:col>11</xdr:col>
      <xdr:colOff>307975</xdr:colOff>
      <xdr:row>56</xdr:row>
      <xdr:rowOff>160584</xdr:rowOff>
    </xdr:to>
    <xdr:cxnSp macro="">
      <xdr:nvCxnSpPr>
        <xdr:cNvPr id="360" name="直線コネクタ 359"/>
        <xdr:cNvCxnSpPr/>
      </xdr:nvCxnSpPr>
      <xdr:spPr>
        <a:xfrm>
          <a:off x="6972300" y="9450741"/>
          <a:ext cx="889000" cy="3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13119</xdr:rowOff>
    </xdr:from>
    <xdr:to>
      <xdr:col>11</xdr:col>
      <xdr:colOff>358775</xdr:colOff>
      <xdr:row>57</xdr:row>
      <xdr:rowOff>114719</xdr:rowOff>
    </xdr:to>
    <xdr:sp macro="" textlink="">
      <xdr:nvSpPr>
        <xdr:cNvPr id="361" name="フローチャート : 判断 360"/>
        <xdr:cNvSpPr/>
      </xdr:nvSpPr>
      <xdr:spPr>
        <a:xfrm>
          <a:off x="7810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105846</xdr:rowOff>
    </xdr:from>
    <xdr:ext cx="534377" cy="259045"/>
    <xdr:sp macro="" textlink="">
      <xdr:nvSpPr>
        <xdr:cNvPr id="362" name="テキスト ボックス 361"/>
        <xdr:cNvSpPr txBox="1"/>
      </xdr:nvSpPr>
      <xdr:spPr>
        <a:xfrm>
          <a:off x="7594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73796</xdr:rowOff>
    </xdr:from>
    <xdr:to>
      <xdr:col>10</xdr:col>
      <xdr:colOff>155575</xdr:colOff>
      <xdr:row>58</xdr:row>
      <xdr:rowOff>3946</xdr:rowOff>
    </xdr:to>
    <xdr:sp macro="" textlink="">
      <xdr:nvSpPr>
        <xdr:cNvPr id="363" name="フローチャート : 判断 362"/>
        <xdr:cNvSpPr/>
      </xdr:nvSpPr>
      <xdr:spPr>
        <a:xfrm>
          <a:off x="6921500" y="98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166523</xdr:rowOff>
    </xdr:from>
    <xdr:ext cx="534377" cy="259045"/>
    <xdr:sp macro="" textlink="">
      <xdr:nvSpPr>
        <xdr:cNvPr id="364" name="テキスト ボックス 363"/>
        <xdr:cNvSpPr txBox="1"/>
      </xdr:nvSpPr>
      <xdr:spPr>
        <a:xfrm>
          <a:off x="6705111" y="993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16369</xdr:rowOff>
    </xdr:from>
    <xdr:to>
      <xdr:col>15</xdr:col>
      <xdr:colOff>231775</xdr:colOff>
      <xdr:row>57</xdr:row>
      <xdr:rowOff>117969</xdr:rowOff>
    </xdr:to>
    <xdr:sp macro="" textlink="">
      <xdr:nvSpPr>
        <xdr:cNvPr id="370" name="円/楕円 369"/>
        <xdr:cNvSpPr/>
      </xdr:nvSpPr>
      <xdr:spPr>
        <a:xfrm>
          <a:off x="10426700" y="97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166246</xdr:rowOff>
    </xdr:from>
    <xdr:ext cx="534377" cy="259045"/>
    <xdr:sp macro="" textlink="">
      <xdr:nvSpPr>
        <xdr:cNvPr id="371" name="普通建設事業費該当値テキスト"/>
        <xdr:cNvSpPr txBox="1"/>
      </xdr:nvSpPr>
      <xdr:spPr>
        <a:xfrm>
          <a:off x="10528300" y="976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42,942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37383</xdr:rowOff>
    </xdr:from>
    <xdr:to>
      <xdr:col>14</xdr:col>
      <xdr:colOff>79375</xdr:colOff>
      <xdr:row>56</xdr:row>
      <xdr:rowOff>138983</xdr:rowOff>
    </xdr:to>
    <xdr:sp macro="" textlink="">
      <xdr:nvSpPr>
        <xdr:cNvPr id="372" name="円/楕円 371"/>
        <xdr:cNvSpPr/>
      </xdr:nvSpPr>
      <xdr:spPr>
        <a:xfrm>
          <a:off x="9588500" y="96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155510</xdr:rowOff>
    </xdr:from>
    <xdr:ext cx="534377" cy="259045"/>
    <xdr:sp macro="" textlink="">
      <xdr:nvSpPr>
        <xdr:cNvPr id="373" name="テキスト ボックス 372"/>
        <xdr:cNvSpPr txBox="1"/>
      </xdr:nvSpPr>
      <xdr:spPr>
        <a:xfrm>
          <a:off x="9372111" y="941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133101</xdr:rowOff>
    </xdr:from>
    <xdr:to>
      <xdr:col>12</xdr:col>
      <xdr:colOff>561975</xdr:colOff>
      <xdr:row>57</xdr:row>
      <xdr:rowOff>63251</xdr:rowOff>
    </xdr:to>
    <xdr:sp macro="" textlink="">
      <xdr:nvSpPr>
        <xdr:cNvPr id="374" name="円/楕円 373"/>
        <xdr:cNvSpPr/>
      </xdr:nvSpPr>
      <xdr:spPr>
        <a:xfrm>
          <a:off x="8699500" y="97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79778</xdr:rowOff>
    </xdr:from>
    <xdr:ext cx="534377" cy="259045"/>
    <xdr:sp macro="" textlink="">
      <xdr:nvSpPr>
        <xdr:cNvPr id="375" name="テキスト ボックス 374"/>
        <xdr:cNvSpPr txBox="1"/>
      </xdr:nvSpPr>
      <xdr:spPr>
        <a:xfrm>
          <a:off x="8483111" y="95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109784</xdr:rowOff>
    </xdr:from>
    <xdr:to>
      <xdr:col>11</xdr:col>
      <xdr:colOff>358775</xdr:colOff>
      <xdr:row>57</xdr:row>
      <xdr:rowOff>39934</xdr:rowOff>
    </xdr:to>
    <xdr:sp macro="" textlink="">
      <xdr:nvSpPr>
        <xdr:cNvPr id="376" name="円/楕円 375"/>
        <xdr:cNvSpPr/>
      </xdr:nvSpPr>
      <xdr:spPr>
        <a:xfrm>
          <a:off x="7810500" y="97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56461</xdr:rowOff>
    </xdr:from>
    <xdr:ext cx="534377" cy="259045"/>
    <xdr:sp macro="" textlink="">
      <xdr:nvSpPr>
        <xdr:cNvPr id="377" name="テキスト ボックス 376"/>
        <xdr:cNvSpPr txBox="1"/>
      </xdr:nvSpPr>
      <xdr:spPr>
        <a:xfrm>
          <a:off x="7594111" y="948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141641</xdr:rowOff>
    </xdr:from>
    <xdr:to>
      <xdr:col>10</xdr:col>
      <xdr:colOff>155575</xdr:colOff>
      <xdr:row>55</xdr:row>
      <xdr:rowOff>71791</xdr:rowOff>
    </xdr:to>
    <xdr:sp macro="" textlink="">
      <xdr:nvSpPr>
        <xdr:cNvPr id="378" name="円/楕円 377"/>
        <xdr:cNvSpPr/>
      </xdr:nvSpPr>
      <xdr:spPr>
        <a:xfrm>
          <a:off x="6921500" y="93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88318</xdr:rowOff>
    </xdr:from>
    <xdr:ext cx="534377" cy="259045"/>
    <xdr:sp macro="" textlink="">
      <xdr:nvSpPr>
        <xdr:cNvPr id="379" name="テキスト ボックス 378"/>
        <xdr:cNvSpPr txBox="1"/>
      </xdr:nvSpPr>
      <xdr:spPr>
        <a:xfrm>
          <a:off x="6705111" y="91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57107</xdr:rowOff>
    </xdr:from>
    <xdr:to>
      <xdr:col>15</xdr:col>
      <xdr:colOff>180975</xdr:colOff>
      <xdr:row>78</xdr:row>
      <xdr:rowOff>3843</xdr:rowOff>
    </xdr:to>
    <xdr:cxnSp macro="">
      <xdr:nvCxnSpPr>
        <xdr:cNvPr id="406" name="直線コネクタ 405"/>
        <xdr:cNvCxnSpPr/>
      </xdr:nvCxnSpPr>
      <xdr:spPr>
        <a:xfrm>
          <a:off x="9639300" y="13258757"/>
          <a:ext cx="8382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73303</xdr:rowOff>
    </xdr:from>
    <xdr:ext cx="534377" cy="259045"/>
    <xdr:sp macro="" textlink="">
      <xdr:nvSpPr>
        <xdr:cNvPr id="407" name="普通建設事業費 （ うち新規整備　）平均値テキスト"/>
        <xdr:cNvSpPr txBox="1"/>
      </xdr:nvSpPr>
      <xdr:spPr>
        <a:xfrm>
          <a:off x="10528300" y="1293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91832</xdr:rowOff>
    </xdr:from>
    <xdr:to>
      <xdr:col>14</xdr:col>
      <xdr:colOff>28575</xdr:colOff>
      <xdr:row>77</xdr:row>
      <xdr:rowOff>57107</xdr:rowOff>
    </xdr:to>
    <xdr:cxnSp macro="">
      <xdr:nvCxnSpPr>
        <xdr:cNvPr id="409" name="直線コネクタ 408"/>
        <xdr:cNvCxnSpPr/>
      </xdr:nvCxnSpPr>
      <xdr:spPr>
        <a:xfrm>
          <a:off x="8750300" y="13122032"/>
          <a:ext cx="889000" cy="13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145159</xdr:rowOff>
    </xdr:from>
    <xdr:to>
      <xdr:col>14</xdr:col>
      <xdr:colOff>79375</xdr:colOff>
      <xdr:row>77</xdr:row>
      <xdr:rowOff>75309</xdr:rowOff>
    </xdr:to>
    <xdr:sp macro="" textlink="">
      <xdr:nvSpPr>
        <xdr:cNvPr id="410" name="フローチャート : 判断 409"/>
        <xdr:cNvSpPr/>
      </xdr:nvSpPr>
      <xdr:spPr>
        <a:xfrm>
          <a:off x="9588500" y="131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91836</xdr:rowOff>
    </xdr:from>
    <xdr:ext cx="534377" cy="259045"/>
    <xdr:sp macro="" textlink="">
      <xdr:nvSpPr>
        <xdr:cNvPr id="411" name="テキスト ボックス 410"/>
        <xdr:cNvSpPr txBox="1"/>
      </xdr:nvSpPr>
      <xdr:spPr>
        <a:xfrm>
          <a:off x="9372111" y="129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13" name="テキスト ボックス 41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124493</xdr:rowOff>
    </xdr:from>
    <xdr:to>
      <xdr:col>15</xdr:col>
      <xdr:colOff>231775</xdr:colOff>
      <xdr:row>78</xdr:row>
      <xdr:rowOff>54643</xdr:rowOff>
    </xdr:to>
    <xdr:sp macro="" textlink="">
      <xdr:nvSpPr>
        <xdr:cNvPr id="419" name="円/楕円 418"/>
        <xdr:cNvSpPr/>
      </xdr:nvSpPr>
      <xdr:spPr>
        <a:xfrm>
          <a:off x="10426700" y="133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39420</xdr:rowOff>
    </xdr:from>
    <xdr:ext cx="469744" cy="259045"/>
    <xdr:sp macro="" textlink="">
      <xdr:nvSpPr>
        <xdr:cNvPr id="420" name="普通建設事業費 （ うち新規整備　）該当値テキスト"/>
        <xdr:cNvSpPr txBox="1"/>
      </xdr:nvSpPr>
      <xdr:spPr>
        <a:xfrm>
          <a:off x="10528300" y="1324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6307</xdr:rowOff>
    </xdr:from>
    <xdr:to>
      <xdr:col>14</xdr:col>
      <xdr:colOff>79375</xdr:colOff>
      <xdr:row>77</xdr:row>
      <xdr:rowOff>107907</xdr:rowOff>
    </xdr:to>
    <xdr:sp macro="" textlink="">
      <xdr:nvSpPr>
        <xdr:cNvPr id="421" name="円/楕円 420"/>
        <xdr:cNvSpPr/>
      </xdr:nvSpPr>
      <xdr:spPr>
        <a:xfrm>
          <a:off x="9588500" y="132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99034</xdr:rowOff>
    </xdr:from>
    <xdr:ext cx="534377" cy="259045"/>
    <xdr:sp macro="" textlink="">
      <xdr:nvSpPr>
        <xdr:cNvPr id="422" name="テキスト ボックス 421"/>
        <xdr:cNvSpPr txBox="1"/>
      </xdr:nvSpPr>
      <xdr:spPr>
        <a:xfrm>
          <a:off x="9372111" y="133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41032</xdr:rowOff>
    </xdr:from>
    <xdr:to>
      <xdr:col>12</xdr:col>
      <xdr:colOff>561975</xdr:colOff>
      <xdr:row>76</xdr:row>
      <xdr:rowOff>142632</xdr:rowOff>
    </xdr:to>
    <xdr:sp macro="" textlink="">
      <xdr:nvSpPr>
        <xdr:cNvPr id="423" name="円/楕円 422"/>
        <xdr:cNvSpPr/>
      </xdr:nvSpPr>
      <xdr:spPr>
        <a:xfrm>
          <a:off x="8699500" y="130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159158</xdr:rowOff>
    </xdr:from>
    <xdr:ext cx="534377" cy="259045"/>
    <xdr:sp macro="" textlink="">
      <xdr:nvSpPr>
        <xdr:cNvPr id="424" name="テキスト ボックス 423"/>
        <xdr:cNvSpPr txBox="1"/>
      </xdr:nvSpPr>
      <xdr:spPr>
        <a:xfrm>
          <a:off x="8483111" y="1284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22298</xdr:rowOff>
    </xdr:from>
    <xdr:to>
      <xdr:col>15</xdr:col>
      <xdr:colOff>180975</xdr:colOff>
      <xdr:row>97</xdr:row>
      <xdr:rowOff>31882</xdr:rowOff>
    </xdr:to>
    <xdr:cxnSp macro="">
      <xdr:nvCxnSpPr>
        <xdr:cNvPr id="455" name="直線コネクタ 454"/>
        <xdr:cNvCxnSpPr/>
      </xdr:nvCxnSpPr>
      <xdr:spPr>
        <a:xfrm flipV="1">
          <a:off x="9639300" y="16652948"/>
          <a:ext cx="8382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158804</xdr:rowOff>
    </xdr:from>
    <xdr:ext cx="534377" cy="259045"/>
    <xdr:sp macro="" textlink="">
      <xdr:nvSpPr>
        <xdr:cNvPr id="456" name="普通建設事業費 （ うち更新整備　）平均値テキスト"/>
        <xdr:cNvSpPr txBox="1"/>
      </xdr:nvSpPr>
      <xdr:spPr>
        <a:xfrm>
          <a:off x="10528300" y="1644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31882</xdr:rowOff>
    </xdr:from>
    <xdr:to>
      <xdr:col>14</xdr:col>
      <xdr:colOff>28575</xdr:colOff>
      <xdr:row>98</xdr:row>
      <xdr:rowOff>15782</xdr:rowOff>
    </xdr:to>
    <xdr:cxnSp macro="">
      <xdr:nvCxnSpPr>
        <xdr:cNvPr id="458" name="直線コネクタ 457"/>
        <xdr:cNvCxnSpPr/>
      </xdr:nvCxnSpPr>
      <xdr:spPr>
        <a:xfrm flipV="1">
          <a:off x="8750300" y="16662532"/>
          <a:ext cx="889000" cy="15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115891</xdr:rowOff>
    </xdr:from>
    <xdr:to>
      <xdr:col>14</xdr:col>
      <xdr:colOff>79375</xdr:colOff>
      <xdr:row>98</xdr:row>
      <xdr:rowOff>46041</xdr:rowOff>
    </xdr:to>
    <xdr:sp macro="" textlink="">
      <xdr:nvSpPr>
        <xdr:cNvPr id="459" name="フローチャート : 判断 458"/>
        <xdr:cNvSpPr/>
      </xdr:nvSpPr>
      <xdr:spPr>
        <a:xfrm>
          <a:off x="9588500" y="1674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37168</xdr:rowOff>
    </xdr:from>
    <xdr:ext cx="534377" cy="259045"/>
    <xdr:sp macro="" textlink="">
      <xdr:nvSpPr>
        <xdr:cNvPr id="460" name="テキスト ボックス 459"/>
        <xdr:cNvSpPr txBox="1"/>
      </xdr:nvSpPr>
      <xdr:spPr>
        <a:xfrm>
          <a:off x="9372111" y="168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75298</xdr:rowOff>
    </xdr:from>
    <xdr:to>
      <xdr:col>12</xdr:col>
      <xdr:colOff>561975</xdr:colOff>
      <xdr:row>98</xdr:row>
      <xdr:rowOff>5448</xdr:rowOff>
    </xdr:to>
    <xdr:sp macro="" textlink="">
      <xdr:nvSpPr>
        <xdr:cNvPr id="461" name="フローチャート : 判断 460"/>
        <xdr:cNvSpPr/>
      </xdr:nvSpPr>
      <xdr:spPr>
        <a:xfrm>
          <a:off x="8699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21975</xdr:rowOff>
    </xdr:from>
    <xdr:ext cx="534377" cy="259045"/>
    <xdr:sp macro="" textlink="">
      <xdr:nvSpPr>
        <xdr:cNvPr id="462" name="テキスト ボックス 461"/>
        <xdr:cNvSpPr txBox="1"/>
      </xdr:nvSpPr>
      <xdr:spPr>
        <a:xfrm>
          <a:off x="8483111" y="164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142948</xdr:rowOff>
    </xdr:from>
    <xdr:to>
      <xdr:col>15</xdr:col>
      <xdr:colOff>231775</xdr:colOff>
      <xdr:row>97</xdr:row>
      <xdr:rowOff>73098</xdr:rowOff>
    </xdr:to>
    <xdr:sp macro="" textlink="">
      <xdr:nvSpPr>
        <xdr:cNvPr id="468" name="円/楕円 467"/>
        <xdr:cNvSpPr/>
      </xdr:nvSpPr>
      <xdr:spPr>
        <a:xfrm>
          <a:off x="10426700" y="166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121375</xdr:rowOff>
    </xdr:from>
    <xdr:ext cx="534377" cy="259045"/>
    <xdr:sp macro="" textlink="">
      <xdr:nvSpPr>
        <xdr:cNvPr id="469" name="普通建設事業費 （ うち更新整備　）該当値テキスト"/>
        <xdr:cNvSpPr txBox="1"/>
      </xdr:nvSpPr>
      <xdr:spPr>
        <a:xfrm>
          <a:off x="10528300" y="1658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152532</xdr:rowOff>
    </xdr:from>
    <xdr:to>
      <xdr:col>14</xdr:col>
      <xdr:colOff>79375</xdr:colOff>
      <xdr:row>97</xdr:row>
      <xdr:rowOff>82682</xdr:rowOff>
    </xdr:to>
    <xdr:sp macro="" textlink="">
      <xdr:nvSpPr>
        <xdr:cNvPr id="470" name="円/楕円 469"/>
        <xdr:cNvSpPr/>
      </xdr:nvSpPr>
      <xdr:spPr>
        <a:xfrm>
          <a:off x="9588500" y="166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99209</xdr:rowOff>
    </xdr:from>
    <xdr:ext cx="534377" cy="259045"/>
    <xdr:sp macro="" textlink="">
      <xdr:nvSpPr>
        <xdr:cNvPr id="471" name="テキスト ボックス 470"/>
        <xdr:cNvSpPr txBox="1"/>
      </xdr:nvSpPr>
      <xdr:spPr>
        <a:xfrm>
          <a:off x="9372111" y="163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136432</xdr:rowOff>
    </xdr:from>
    <xdr:to>
      <xdr:col>12</xdr:col>
      <xdr:colOff>561975</xdr:colOff>
      <xdr:row>98</xdr:row>
      <xdr:rowOff>66582</xdr:rowOff>
    </xdr:to>
    <xdr:sp macro="" textlink="">
      <xdr:nvSpPr>
        <xdr:cNvPr id="472" name="円/楕円 471"/>
        <xdr:cNvSpPr/>
      </xdr:nvSpPr>
      <xdr:spPr>
        <a:xfrm>
          <a:off x="8699500" y="167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57709</xdr:rowOff>
    </xdr:from>
    <xdr:ext cx="534377" cy="259045"/>
    <xdr:sp macro="" textlink="">
      <xdr:nvSpPr>
        <xdr:cNvPr id="473" name="テキスト ボックス 472"/>
        <xdr:cNvSpPr txBox="1"/>
      </xdr:nvSpPr>
      <xdr:spPr>
        <a:xfrm>
          <a:off x="8483111" y="1685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138720</xdr:rowOff>
    </xdr:from>
    <xdr:to>
      <xdr:col>23</xdr:col>
      <xdr:colOff>517525</xdr:colOff>
      <xdr:row>38</xdr:row>
      <xdr:rowOff>125004</xdr:rowOff>
    </xdr:to>
    <xdr:cxnSp macro="">
      <xdr:nvCxnSpPr>
        <xdr:cNvPr id="504" name="直線コネクタ 503"/>
        <xdr:cNvCxnSpPr/>
      </xdr:nvCxnSpPr>
      <xdr:spPr>
        <a:xfrm flipV="1">
          <a:off x="15481300" y="6310920"/>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96065</xdr:rowOff>
    </xdr:from>
    <xdr:ext cx="378565" cy="259045"/>
    <xdr:sp macro="" textlink="">
      <xdr:nvSpPr>
        <xdr:cNvPr id="505" name="災害復旧事業費平均値テキスト"/>
        <xdr:cNvSpPr txBox="1"/>
      </xdr:nvSpPr>
      <xdr:spPr>
        <a:xfrm>
          <a:off x="16370300" y="6439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67854</xdr:rowOff>
    </xdr:from>
    <xdr:to>
      <xdr:col>22</xdr:col>
      <xdr:colOff>365125</xdr:colOff>
      <xdr:row>38</xdr:row>
      <xdr:rowOff>125004</xdr:rowOff>
    </xdr:to>
    <xdr:cxnSp macro="">
      <xdr:nvCxnSpPr>
        <xdr:cNvPr id="507" name="直線コネクタ 506"/>
        <xdr:cNvCxnSpPr/>
      </xdr:nvCxnSpPr>
      <xdr:spPr>
        <a:xfrm>
          <a:off x="14592300" y="658295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123190</xdr:rowOff>
    </xdr:from>
    <xdr:to>
      <xdr:col>22</xdr:col>
      <xdr:colOff>415925</xdr:colOff>
      <xdr:row>39</xdr:row>
      <xdr:rowOff>53340</xdr:rowOff>
    </xdr:to>
    <xdr:sp macro="" textlink="">
      <xdr:nvSpPr>
        <xdr:cNvPr id="508" name="フローチャート : 判断 507"/>
        <xdr:cNvSpPr/>
      </xdr:nvSpPr>
      <xdr:spPr>
        <a:xfrm>
          <a:off x="15430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44467</xdr:rowOff>
    </xdr:from>
    <xdr:ext cx="378565" cy="259045"/>
    <xdr:sp macro="" textlink="">
      <xdr:nvSpPr>
        <xdr:cNvPr id="509" name="テキスト ボックス 508"/>
        <xdr:cNvSpPr txBox="1"/>
      </xdr:nvSpPr>
      <xdr:spPr>
        <a:xfrm>
          <a:off x="15292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72100</xdr:rowOff>
    </xdr:from>
    <xdr:to>
      <xdr:col>21</xdr:col>
      <xdr:colOff>161925</xdr:colOff>
      <xdr:row>38</xdr:row>
      <xdr:rowOff>67854</xdr:rowOff>
    </xdr:to>
    <xdr:cxnSp macro="">
      <xdr:nvCxnSpPr>
        <xdr:cNvPr id="510" name="直線コネクタ 509"/>
        <xdr:cNvCxnSpPr/>
      </xdr:nvCxnSpPr>
      <xdr:spPr>
        <a:xfrm>
          <a:off x="13703300" y="6415750"/>
          <a:ext cx="889000" cy="1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123843</xdr:rowOff>
    </xdr:from>
    <xdr:to>
      <xdr:col>21</xdr:col>
      <xdr:colOff>212725</xdr:colOff>
      <xdr:row>36</xdr:row>
      <xdr:rowOff>53993</xdr:rowOff>
    </xdr:to>
    <xdr:sp macro="" textlink="">
      <xdr:nvSpPr>
        <xdr:cNvPr id="511" name="フローチャート : 判断 510"/>
        <xdr:cNvSpPr/>
      </xdr:nvSpPr>
      <xdr:spPr>
        <a:xfrm>
          <a:off x="14541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70520</xdr:rowOff>
    </xdr:from>
    <xdr:ext cx="469744" cy="259045"/>
    <xdr:sp macro="" textlink="">
      <xdr:nvSpPr>
        <xdr:cNvPr id="512" name="テキスト ボックス 511"/>
        <xdr:cNvSpPr txBox="1"/>
      </xdr:nvSpPr>
      <xdr:spPr>
        <a:xfrm>
          <a:off x="14357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52179</xdr:rowOff>
    </xdr:from>
    <xdr:to>
      <xdr:col>19</xdr:col>
      <xdr:colOff>644525</xdr:colOff>
      <xdr:row>37</xdr:row>
      <xdr:rowOff>72100</xdr:rowOff>
    </xdr:to>
    <xdr:cxnSp macro="">
      <xdr:nvCxnSpPr>
        <xdr:cNvPr id="513" name="直線コネクタ 512"/>
        <xdr:cNvCxnSpPr/>
      </xdr:nvCxnSpPr>
      <xdr:spPr>
        <a:xfrm>
          <a:off x="12814300" y="6052929"/>
          <a:ext cx="889000" cy="36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36322</xdr:rowOff>
    </xdr:from>
    <xdr:to>
      <xdr:col>20</xdr:col>
      <xdr:colOff>9525</xdr:colOff>
      <xdr:row>33</xdr:row>
      <xdr:rowOff>137922</xdr:rowOff>
    </xdr:to>
    <xdr:sp macro="" textlink="">
      <xdr:nvSpPr>
        <xdr:cNvPr id="514" name="フローチャート : 判断 513"/>
        <xdr:cNvSpPr/>
      </xdr:nvSpPr>
      <xdr:spPr>
        <a:xfrm>
          <a:off x="13652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154449</xdr:rowOff>
    </xdr:from>
    <xdr:ext cx="469744" cy="259045"/>
    <xdr:sp macro="" textlink="">
      <xdr:nvSpPr>
        <xdr:cNvPr id="515" name="テキスト ボックス 514"/>
        <xdr:cNvSpPr txBox="1"/>
      </xdr:nvSpPr>
      <xdr:spPr>
        <a:xfrm>
          <a:off x="13468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43833</xdr:rowOff>
    </xdr:from>
    <xdr:to>
      <xdr:col>18</xdr:col>
      <xdr:colOff>492125</xdr:colOff>
      <xdr:row>33</xdr:row>
      <xdr:rowOff>145433</xdr:rowOff>
    </xdr:to>
    <xdr:sp macro="" textlink="">
      <xdr:nvSpPr>
        <xdr:cNvPr id="516" name="フローチャート : 判断 515"/>
        <xdr:cNvSpPr/>
      </xdr:nvSpPr>
      <xdr:spPr>
        <a:xfrm>
          <a:off x="12763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31</xdr:row>
      <xdr:rowOff>161960</xdr:rowOff>
    </xdr:from>
    <xdr:ext cx="469744" cy="259045"/>
    <xdr:sp macro="" textlink="">
      <xdr:nvSpPr>
        <xdr:cNvPr id="517" name="テキスト ボックス 516"/>
        <xdr:cNvSpPr txBox="1"/>
      </xdr:nvSpPr>
      <xdr:spPr>
        <a:xfrm>
          <a:off x="12579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87920</xdr:rowOff>
    </xdr:from>
    <xdr:to>
      <xdr:col>23</xdr:col>
      <xdr:colOff>568325</xdr:colOff>
      <xdr:row>37</xdr:row>
      <xdr:rowOff>18070</xdr:rowOff>
    </xdr:to>
    <xdr:sp macro="" textlink="">
      <xdr:nvSpPr>
        <xdr:cNvPr id="523" name="円/楕円 522"/>
        <xdr:cNvSpPr/>
      </xdr:nvSpPr>
      <xdr:spPr>
        <a:xfrm>
          <a:off x="16268700" y="62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110797</xdr:rowOff>
    </xdr:from>
    <xdr:ext cx="469744" cy="259045"/>
    <xdr:sp macro="" textlink="">
      <xdr:nvSpPr>
        <xdr:cNvPr id="524" name="災害復旧事業費該当値テキスト"/>
        <xdr:cNvSpPr txBox="1"/>
      </xdr:nvSpPr>
      <xdr:spPr>
        <a:xfrm>
          <a:off x="16370300" y="61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74204</xdr:rowOff>
    </xdr:from>
    <xdr:to>
      <xdr:col>22</xdr:col>
      <xdr:colOff>415925</xdr:colOff>
      <xdr:row>39</xdr:row>
      <xdr:rowOff>4354</xdr:rowOff>
    </xdr:to>
    <xdr:sp macro="" textlink="">
      <xdr:nvSpPr>
        <xdr:cNvPr id="525" name="円/楕円 524"/>
        <xdr:cNvSpPr/>
      </xdr:nvSpPr>
      <xdr:spPr>
        <a:xfrm>
          <a:off x="15430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20881</xdr:rowOff>
    </xdr:from>
    <xdr:ext cx="378565" cy="259045"/>
    <xdr:sp macro="" textlink="">
      <xdr:nvSpPr>
        <xdr:cNvPr id="526" name="テキスト ボックス 525"/>
        <xdr:cNvSpPr txBox="1"/>
      </xdr:nvSpPr>
      <xdr:spPr>
        <a:xfrm>
          <a:off x="15292017" y="636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17054</xdr:rowOff>
    </xdr:from>
    <xdr:to>
      <xdr:col>21</xdr:col>
      <xdr:colOff>212725</xdr:colOff>
      <xdr:row>38</xdr:row>
      <xdr:rowOff>118654</xdr:rowOff>
    </xdr:to>
    <xdr:sp macro="" textlink="">
      <xdr:nvSpPr>
        <xdr:cNvPr id="527" name="円/楕円 526"/>
        <xdr:cNvSpPr/>
      </xdr:nvSpPr>
      <xdr:spPr>
        <a:xfrm>
          <a:off x="14541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109781</xdr:rowOff>
    </xdr:from>
    <xdr:ext cx="378565" cy="259045"/>
    <xdr:sp macro="" textlink="">
      <xdr:nvSpPr>
        <xdr:cNvPr id="528" name="テキスト ボックス 527"/>
        <xdr:cNvSpPr txBox="1"/>
      </xdr:nvSpPr>
      <xdr:spPr>
        <a:xfrm>
          <a:off x="14403017" y="662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21300</xdr:rowOff>
    </xdr:from>
    <xdr:to>
      <xdr:col>20</xdr:col>
      <xdr:colOff>9525</xdr:colOff>
      <xdr:row>37</xdr:row>
      <xdr:rowOff>122900</xdr:rowOff>
    </xdr:to>
    <xdr:sp macro="" textlink="">
      <xdr:nvSpPr>
        <xdr:cNvPr id="529" name="円/楕円 528"/>
        <xdr:cNvSpPr/>
      </xdr:nvSpPr>
      <xdr:spPr>
        <a:xfrm>
          <a:off x="13652500" y="636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114027</xdr:rowOff>
    </xdr:from>
    <xdr:ext cx="469744" cy="259045"/>
    <xdr:sp macro="" textlink="">
      <xdr:nvSpPr>
        <xdr:cNvPr id="530" name="テキスト ボックス 529"/>
        <xdr:cNvSpPr txBox="1"/>
      </xdr:nvSpPr>
      <xdr:spPr>
        <a:xfrm>
          <a:off x="13468427" y="645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1379</xdr:rowOff>
    </xdr:from>
    <xdr:to>
      <xdr:col>18</xdr:col>
      <xdr:colOff>492125</xdr:colOff>
      <xdr:row>35</xdr:row>
      <xdr:rowOff>102979</xdr:rowOff>
    </xdr:to>
    <xdr:sp macro="" textlink="">
      <xdr:nvSpPr>
        <xdr:cNvPr id="531" name="円/楕円 530"/>
        <xdr:cNvSpPr/>
      </xdr:nvSpPr>
      <xdr:spPr>
        <a:xfrm>
          <a:off x="12763500" y="60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94106</xdr:rowOff>
    </xdr:from>
    <xdr:ext cx="469744" cy="259045"/>
    <xdr:sp macro="" textlink="">
      <xdr:nvSpPr>
        <xdr:cNvPr id="532" name="テキスト ボックス 531"/>
        <xdr:cNvSpPr txBox="1"/>
      </xdr:nvSpPr>
      <xdr:spPr>
        <a:xfrm>
          <a:off x="12579427" y="60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2" name="直線コネクタ 59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3" name="テキスト ボックス 59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4" name="直線コネクタ 59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5" name="テキスト ボックス 59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6" name="直線コネクタ 59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7" name="テキスト ボックス 59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8" name="直線コネクタ 59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9" name="テキスト ボックス 59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0" name="直線コネクタ 59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1" name="テキスト ボックス 60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2" name="直線コネクタ 60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3" name="テキスト ボックス 60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11700</xdr:rowOff>
    </xdr:from>
    <xdr:to>
      <xdr:col>23</xdr:col>
      <xdr:colOff>516889</xdr:colOff>
      <xdr:row>78</xdr:row>
      <xdr:rowOff>35426</xdr:rowOff>
    </xdr:to>
    <xdr:cxnSp macro="">
      <xdr:nvCxnSpPr>
        <xdr:cNvPr id="607" name="直線コネクタ 606"/>
        <xdr:cNvCxnSpPr/>
      </xdr:nvCxnSpPr>
      <xdr:spPr>
        <a:xfrm flipV="1">
          <a:off x="16317595" y="12356100"/>
          <a:ext cx="1269" cy="10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39253</xdr:rowOff>
    </xdr:from>
    <xdr:ext cx="534377" cy="259045"/>
    <xdr:sp macro="" textlink="">
      <xdr:nvSpPr>
        <xdr:cNvPr id="608" name="公債費最小値テキスト"/>
        <xdr:cNvSpPr txBox="1"/>
      </xdr:nvSpPr>
      <xdr:spPr>
        <a:xfrm>
          <a:off x="16370300" y="1341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78</xdr:row>
      <xdr:rowOff>35426</xdr:rowOff>
    </xdr:from>
    <xdr:to>
      <xdr:col>23</xdr:col>
      <xdr:colOff>606425</xdr:colOff>
      <xdr:row>78</xdr:row>
      <xdr:rowOff>35426</xdr:rowOff>
    </xdr:to>
    <xdr:cxnSp macro="">
      <xdr:nvCxnSpPr>
        <xdr:cNvPr id="609" name="直線コネクタ 608"/>
        <xdr:cNvCxnSpPr/>
      </xdr:nvCxnSpPr>
      <xdr:spPr>
        <a:xfrm>
          <a:off x="16230600" y="134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129827</xdr:rowOff>
    </xdr:from>
    <xdr:ext cx="534377" cy="259045"/>
    <xdr:sp macro="" textlink="">
      <xdr:nvSpPr>
        <xdr:cNvPr id="610" name="公債費最大値テキスト"/>
        <xdr:cNvSpPr txBox="1"/>
      </xdr:nvSpPr>
      <xdr:spPr>
        <a:xfrm>
          <a:off x="16370300" y="121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72</xdr:row>
      <xdr:rowOff>11700</xdr:rowOff>
    </xdr:from>
    <xdr:to>
      <xdr:col>23</xdr:col>
      <xdr:colOff>606425</xdr:colOff>
      <xdr:row>72</xdr:row>
      <xdr:rowOff>11700</xdr:rowOff>
    </xdr:to>
    <xdr:cxnSp macro="">
      <xdr:nvCxnSpPr>
        <xdr:cNvPr id="611" name="直線コネクタ 610"/>
        <xdr:cNvCxnSpPr/>
      </xdr:nvCxnSpPr>
      <xdr:spPr>
        <a:xfrm>
          <a:off x="16230600" y="1235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116138</xdr:rowOff>
    </xdr:from>
    <xdr:to>
      <xdr:col>23</xdr:col>
      <xdr:colOff>517525</xdr:colOff>
      <xdr:row>72</xdr:row>
      <xdr:rowOff>11700</xdr:rowOff>
    </xdr:to>
    <xdr:cxnSp macro="">
      <xdr:nvCxnSpPr>
        <xdr:cNvPr id="612" name="直線コネクタ 611"/>
        <xdr:cNvCxnSpPr/>
      </xdr:nvCxnSpPr>
      <xdr:spPr>
        <a:xfrm>
          <a:off x="15481300" y="12289088"/>
          <a:ext cx="838200" cy="6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105585</xdr:rowOff>
    </xdr:from>
    <xdr:ext cx="534377" cy="259045"/>
    <xdr:sp macro="" textlink="">
      <xdr:nvSpPr>
        <xdr:cNvPr id="613" name="公債費平均値テキスト"/>
        <xdr:cNvSpPr txBox="1"/>
      </xdr:nvSpPr>
      <xdr:spPr>
        <a:xfrm>
          <a:off x="16370300" y="12964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127158</xdr:rowOff>
    </xdr:from>
    <xdr:to>
      <xdr:col>23</xdr:col>
      <xdr:colOff>568325</xdr:colOff>
      <xdr:row>76</xdr:row>
      <xdr:rowOff>57308</xdr:rowOff>
    </xdr:to>
    <xdr:sp macro="" textlink="">
      <xdr:nvSpPr>
        <xdr:cNvPr id="614" name="フローチャート : 判断 613"/>
        <xdr:cNvSpPr/>
      </xdr:nvSpPr>
      <xdr:spPr>
        <a:xfrm>
          <a:off x="16268700" y="129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49681</xdr:rowOff>
    </xdr:from>
    <xdr:to>
      <xdr:col>22</xdr:col>
      <xdr:colOff>365125</xdr:colOff>
      <xdr:row>71</xdr:row>
      <xdr:rowOff>116138</xdr:rowOff>
    </xdr:to>
    <xdr:cxnSp macro="">
      <xdr:nvCxnSpPr>
        <xdr:cNvPr id="615" name="直線コネクタ 614"/>
        <xdr:cNvCxnSpPr/>
      </xdr:nvCxnSpPr>
      <xdr:spPr>
        <a:xfrm>
          <a:off x="14592300" y="12222631"/>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48830</xdr:rowOff>
    </xdr:from>
    <xdr:to>
      <xdr:col>22</xdr:col>
      <xdr:colOff>415925</xdr:colOff>
      <xdr:row>76</xdr:row>
      <xdr:rowOff>150430</xdr:rowOff>
    </xdr:to>
    <xdr:sp macro="" textlink="">
      <xdr:nvSpPr>
        <xdr:cNvPr id="616" name="フローチャート : 判断 615"/>
        <xdr:cNvSpPr/>
      </xdr:nvSpPr>
      <xdr:spPr>
        <a:xfrm>
          <a:off x="15430500" y="1307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141557</xdr:rowOff>
    </xdr:from>
    <xdr:ext cx="534377" cy="259045"/>
    <xdr:sp macro="" textlink="">
      <xdr:nvSpPr>
        <xdr:cNvPr id="617" name="テキスト ボックス 616"/>
        <xdr:cNvSpPr txBox="1"/>
      </xdr:nvSpPr>
      <xdr:spPr>
        <a:xfrm>
          <a:off x="15214111" y="1317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46709</xdr:rowOff>
    </xdr:from>
    <xdr:to>
      <xdr:col>21</xdr:col>
      <xdr:colOff>161925</xdr:colOff>
      <xdr:row>71</xdr:row>
      <xdr:rowOff>49681</xdr:rowOff>
    </xdr:to>
    <xdr:cxnSp macro="">
      <xdr:nvCxnSpPr>
        <xdr:cNvPr id="618" name="直線コネクタ 617"/>
        <xdr:cNvCxnSpPr/>
      </xdr:nvCxnSpPr>
      <xdr:spPr>
        <a:xfrm>
          <a:off x="13703300" y="1221965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35424</xdr:rowOff>
    </xdr:from>
    <xdr:to>
      <xdr:col>21</xdr:col>
      <xdr:colOff>212725</xdr:colOff>
      <xdr:row>76</xdr:row>
      <xdr:rowOff>137024</xdr:rowOff>
    </xdr:to>
    <xdr:sp macro="" textlink="">
      <xdr:nvSpPr>
        <xdr:cNvPr id="619" name="フローチャート : 判断 618"/>
        <xdr:cNvSpPr/>
      </xdr:nvSpPr>
      <xdr:spPr>
        <a:xfrm>
          <a:off x="14541500" y="1306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128151</xdr:rowOff>
    </xdr:from>
    <xdr:ext cx="534377" cy="259045"/>
    <xdr:sp macro="" textlink="">
      <xdr:nvSpPr>
        <xdr:cNvPr id="620" name="テキスト ボックス 619"/>
        <xdr:cNvSpPr txBox="1"/>
      </xdr:nvSpPr>
      <xdr:spPr>
        <a:xfrm>
          <a:off x="14325111" y="1315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168945</xdr:rowOff>
    </xdr:from>
    <xdr:to>
      <xdr:col>19</xdr:col>
      <xdr:colOff>644525</xdr:colOff>
      <xdr:row>71</xdr:row>
      <xdr:rowOff>46709</xdr:rowOff>
    </xdr:to>
    <xdr:cxnSp macro="">
      <xdr:nvCxnSpPr>
        <xdr:cNvPr id="621" name="直線コネクタ 620"/>
        <xdr:cNvCxnSpPr/>
      </xdr:nvCxnSpPr>
      <xdr:spPr>
        <a:xfrm>
          <a:off x="12814300" y="12170445"/>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20989</xdr:rowOff>
    </xdr:from>
    <xdr:to>
      <xdr:col>20</xdr:col>
      <xdr:colOff>9525</xdr:colOff>
      <xdr:row>76</xdr:row>
      <xdr:rowOff>122589</xdr:rowOff>
    </xdr:to>
    <xdr:sp macro="" textlink="">
      <xdr:nvSpPr>
        <xdr:cNvPr id="622" name="フローチャート : 判断 621"/>
        <xdr:cNvSpPr/>
      </xdr:nvSpPr>
      <xdr:spPr>
        <a:xfrm>
          <a:off x="13652500" y="1305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113716</xdr:rowOff>
    </xdr:from>
    <xdr:ext cx="534377" cy="259045"/>
    <xdr:sp macro="" textlink="">
      <xdr:nvSpPr>
        <xdr:cNvPr id="623" name="テキスト ボックス 622"/>
        <xdr:cNvSpPr txBox="1"/>
      </xdr:nvSpPr>
      <xdr:spPr>
        <a:xfrm>
          <a:off x="13436111" y="131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13708</xdr:rowOff>
    </xdr:from>
    <xdr:to>
      <xdr:col>18</xdr:col>
      <xdr:colOff>492125</xdr:colOff>
      <xdr:row>76</xdr:row>
      <xdr:rowOff>115308</xdr:rowOff>
    </xdr:to>
    <xdr:sp macro="" textlink="">
      <xdr:nvSpPr>
        <xdr:cNvPr id="624" name="フローチャート : 判断 623"/>
        <xdr:cNvSpPr/>
      </xdr:nvSpPr>
      <xdr:spPr>
        <a:xfrm>
          <a:off x="12763500" y="130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106435</xdr:rowOff>
    </xdr:from>
    <xdr:ext cx="534377" cy="259045"/>
    <xdr:sp macro="" textlink="">
      <xdr:nvSpPr>
        <xdr:cNvPr id="625" name="テキスト ボックス 624"/>
        <xdr:cNvSpPr txBox="1"/>
      </xdr:nvSpPr>
      <xdr:spPr>
        <a:xfrm>
          <a:off x="12547111" y="1313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132350</xdr:rowOff>
    </xdr:from>
    <xdr:to>
      <xdr:col>23</xdr:col>
      <xdr:colOff>568325</xdr:colOff>
      <xdr:row>72</xdr:row>
      <xdr:rowOff>62500</xdr:rowOff>
    </xdr:to>
    <xdr:sp macro="" textlink="">
      <xdr:nvSpPr>
        <xdr:cNvPr id="631" name="円/楕円 630"/>
        <xdr:cNvSpPr/>
      </xdr:nvSpPr>
      <xdr:spPr>
        <a:xfrm>
          <a:off x="16268700" y="123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85377</xdr:rowOff>
    </xdr:from>
    <xdr:ext cx="534377" cy="259045"/>
    <xdr:sp macro="" textlink="">
      <xdr:nvSpPr>
        <xdr:cNvPr id="632" name="公債費該当値テキスト"/>
        <xdr:cNvSpPr txBox="1"/>
      </xdr:nvSpPr>
      <xdr:spPr>
        <a:xfrm>
          <a:off x="16370300" y="1225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78,839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65338</xdr:rowOff>
    </xdr:from>
    <xdr:to>
      <xdr:col>22</xdr:col>
      <xdr:colOff>415925</xdr:colOff>
      <xdr:row>71</xdr:row>
      <xdr:rowOff>166938</xdr:rowOff>
    </xdr:to>
    <xdr:sp macro="" textlink="">
      <xdr:nvSpPr>
        <xdr:cNvPr id="633" name="円/楕円 632"/>
        <xdr:cNvSpPr/>
      </xdr:nvSpPr>
      <xdr:spPr>
        <a:xfrm>
          <a:off x="15430500" y="12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12015</xdr:rowOff>
    </xdr:from>
    <xdr:ext cx="534377" cy="259045"/>
    <xdr:sp macro="" textlink="">
      <xdr:nvSpPr>
        <xdr:cNvPr id="634" name="テキスト ボックス 633"/>
        <xdr:cNvSpPr txBox="1"/>
      </xdr:nvSpPr>
      <xdr:spPr>
        <a:xfrm>
          <a:off x="15214111" y="1201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82,943</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170331</xdr:rowOff>
    </xdr:from>
    <xdr:to>
      <xdr:col>21</xdr:col>
      <xdr:colOff>212725</xdr:colOff>
      <xdr:row>71</xdr:row>
      <xdr:rowOff>100481</xdr:rowOff>
    </xdr:to>
    <xdr:sp macro="" textlink="">
      <xdr:nvSpPr>
        <xdr:cNvPr id="635" name="円/楕円 634"/>
        <xdr:cNvSpPr/>
      </xdr:nvSpPr>
      <xdr:spPr>
        <a:xfrm>
          <a:off x="14541500" y="121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117008</xdr:rowOff>
    </xdr:from>
    <xdr:ext cx="534377" cy="259045"/>
    <xdr:sp macro="" textlink="">
      <xdr:nvSpPr>
        <xdr:cNvPr id="636" name="テキスト ボックス 635"/>
        <xdr:cNvSpPr txBox="1"/>
      </xdr:nvSpPr>
      <xdr:spPr>
        <a:xfrm>
          <a:off x="14325111" y="119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167359</xdr:rowOff>
    </xdr:from>
    <xdr:to>
      <xdr:col>20</xdr:col>
      <xdr:colOff>9525</xdr:colOff>
      <xdr:row>71</xdr:row>
      <xdr:rowOff>97509</xdr:rowOff>
    </xdr:to>
    <xdr:sp macro="" textlink="">
      <xdr:nvSpPr>
        <xdr:cNvPr id="637" name="円/楕円 636"/>
        <xdr:cNvSpPr/>
      </xdr:nvSpPr>
      <xdr:spPr>
        <a:xfrm>
          <a:off x="13652500" y="121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114036</xdr:rowOff>
    </xdr:from>
    <xdr:ext cx="534377" cy="259045"/>
    <xdr:sp macro="" textlink="">
      <xdr:nvSpPr>
        <xdr:cNvPr id="638" name="テキスト ボックス 637"/>
        <xdr:cNvSpPr txBox="1"/>
      </xdr:nvSpPr>
      <xdr:spPr>
        <a:xfrm>
          <a:off x="13436111" y="1194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87,195</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118145</xdr:rowOff>
    </xdr:from>
    <xdr:to>
      <xdr:col>18</xdr:col>
      <xdr:colOff>492125</xdr:colOff>
      <xdr:row>71</xdr:row>
      <xdr:rowOff>48295</xdr:rowOff>
    </xdr:to>
    <xdr:sp macro="" textlink="">
      <xdr:nvSpPr>
        <xdr:cNvPr id="639" name="円/楕円 638"/>
        <xdr:cNvSpPr/>
      </xdr:nvSpPr>
      <xdr:spPr>
        <a:xfrm>
          <a:off x="12763500" y="121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64822</xdr:rowOff>
    </xdr:from>
    <xdr:ext cx="534377" cy="259045"/>
    <xdr:sp macro="" textlink="">
      <xdr:nvSpPr>
        <xdr:cNvPr id="640" name="テキスト ボックス 639"/>
        <xdr:cNvSpPr txBox="1"/>
      </xdr:nvSpPr>
      <xdr:spPr>
        <a:xfrm>
          <a:off x="12547111" y="1189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56" name="テキスト ボックス 65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660" name="直線コネクタ 659"/>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661"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662" name="直線コネクタ 661"/>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663"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664" name="直線コネクタ 663"/>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18886</xdr:rowOff>
    </xdr:from>
    <xdr:to>
      <xdr:col>23</xdr:col>
      <xdr:colOff>517525</xdr:colOff>
      <xdr:row>95</xdr:row>
      <xdr:rowOff>137358</xdr:rowOff>
    </xdr:to>
    <xdr:cxnSp macro="">
      <xdr:nvCxnSpPr>
        <xdr:cNvPr id="665" name="直線コネクタ 664"/>
        <xdr:cNvCxnSpPr/>
      </xdr:nvCxnSpPr>
      <xdr:spPr>
        <a:xfrm>
          <a:off x="15481300" y="16306636"/>
          <a:ext cx="838200" cy="1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122762</xdr:rowOff>
    </xdr:from>
    <xdr:ext cx="469744" cy="259045"/>
    <xdr:sp macro="" textlink="">
      <xdr:nvSpPr>
        <xdr:cNvPr id="666" name="積立金平均値テキスト"/>
        <xdr:cNvSpPr txBox="1"/>
      </xdr:nvSpPr>
      <xdr:spPr>
        <a:xfrm>
          <a:off x="16370300" y="1641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667" name="フローチャート : 判断 666"/>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18886</xdr:rowOff>
    </xdr:from>
    <xdr:to>
      <xdr:col>22</xdr:col>
      <xdr:colOff>365125</xdr:colOff>
      <xdr:row>96</xdr:row>
      <xdr:rowOff>68090</xdr:rowOff>
    </xdr:to>
    <xdr:cxnSp macro="">
      <xdr:nvCxnSpPr>
        <xdr:cNvPr id="668" name="直線コネクタ 667"/>
        <xdr:cNvCxnSpPr/>
      </xdr:nvCxnSpPr>
      <xdr:spPr>
        <a:xfrm flipV="1">
          <a:off x="14592300" y="16306636"/>
          <a:ext cx="889000" cy="22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11061</xdr:rowOff>
    </xdr:from>
    <xdr:to>
      <xdr:col>22</xdr:col>
      <xdr:colOff>415925</xdr:colOff>
      <xdr:row>94</xdr:row>
      <xdr:rowOff>112661</xdr:rowOff>
    </xdr:to>
    <xdr:sp macro="" textlink="">
      <xdr:nvSpPr>
        <xdr:cNvPr id="669" name="フローチャート : 判断 668"/>
        <xdr:cNvSpPr/>
      </xdr:nvSpPr>
      <xdr:spPr>
        <a:xfrm>
          <a:off x="15430500" y="1612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129188</xdr:rowOff>
    </xdr:from>
    <xdr:ext cx="534377" cy="259045"/>
    <xdr:sp macro="" textlink="">
      <xdr:nvSpPr>
        <xdr:cNvPr id="670" name="テキスト ボックス 669"/>
        <xdr:cNvSpPr txBox="1"/>
      </xdr:nvSpPr>
      <xdr:spPr>
        <a:xfrm>
          <a:off x="15214111" y="159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63291</xdr:rowOff>
    </xdr:from>
    <xdr:to>
      <xdr:col>21</xdr:col>
      <xdr:colOff>161925</xdr:colOff>
      <xdr:row>96</xdr:row>
      <xdr:rowOff>68090</xdr:rowOff>
    </xdr:to>
    <xdr:cxnSp macro="">
      <xdr:nvCxnSpPr>
        <xdr:cNvPr id="671" name="直線コネクタ 670"/>
        <xdr:cNvCxnSpPr/>
      </xdr:nvCxnSpPr>
      <xdr:spPr>
        <a:xfrm>
          <a:off x="13703300" y="16351041"/>
          <a:ext cx="889000" cy="17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157880</xdr:rowOff>
    </xdr:from>
    <xdr:to>
      <xdr:col>21</xdr:col>
      <xdr:colOff>212725</xdr:colOff>
      <xdr:row>95</xdr:row>
      <xdr:rowOff>88030</xdr:rowOff>
    </xdr:to>
    <xdr:sp macro="" textlink="">
      <xdr:nvSpPr>
        <xdr:cNvPr id="672" name="フローチャート : 判断 671"/>
        <xdr:cNvSpPr/>
      </xdr:nvSpPr>
      <xdr:spPr>
        <a:xfrm>
          <a:off x="14541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93</xdr:row>
      <xdr:rowOff>104557</xdr:rowOff>
    </xdr:from>
    <xdr:ext cx="469744" cy="259045"/>
    <xdr:sp macro="" textlink="">
      <xdr:nvSpPr>
        <xdr:cNvPr id="673" name="テキスト ボックス 672"/>
        <xdr:cNvSpPr txBox="1"/>
      </xdr:nvSpPr>
      <xdr:spPr>
        <a:xfrm>
          <a:off x="14357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63291</xdr:rowOff>
    </xdr:from>
    <xdr:to>
      <xdr:col>19</xdr:col>
      <xdr:colOff>644525</xdr:colOff>
      <xdr:row>96</xdr:row>
      <xdr:rowOff>167875</xdr:rowOff>
    </xdr:to>
    <xdr:cxnSp macro="">
      <xdr:nvCxnSpPr>
        <xdr:cNvPr id="674" name="直線コネクタ 673"/>
        <xdr:cNvCxnSpPr/>
      </xdr:nvCxnSpPr>
      <xdr:spPr>
        <a:xfrm flipV="1">
          <a:off x="12814300" y="16351041"/>
          <a:ext cx="889000" cy="27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114960</xdr:rowOff>
    </xdr:from>
    <xdr:to>
      <xdr:col>20</xdr:col>
      <xdr:colOff>9525</xdr:colOff>
      <xdr:row>93</xdr:row>
      <xdr:rowOff>45110</xdr:rowOff>
    </xdr:to>
    <xdr:sp macro="" textlink="">
      <xdr:nvSpPr>
        <xdr:cNvPr id="675" name="フローチャート : 判断 674"/>
        <xdr:cNvSpPr/>
      </xdr:nvSpPr>
      <xdr:spPr>
        <a:xfrm>
          <a:off x="13652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61637</xdr:rowOff>
    </xdr:from>
    <xdr:ext cx="534377" cy="259045"/>
    <xdr:sp macro="" textlink="">
      <xdr:nvSpPr>
        <xdr:cNvPr id="676" name="テキスト ボックス 675"/>
        <xdr:cNvSpPr txBox="1"/>
      </xdr:nvSpPr>
      <xdr:spPr>
        <a:xfrm>
          <a:off x="13436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106159</xdr:rowOff>
    </xdr:from>
    <xdr:to>
      <xdr:col>18</xdr:col>
      <xdr:colOff>492125</xdr:colOff>
      <xdr:row>91</xdr:row>
      <xdr:rowOff>36309</xdr:rowOff>
    </xdr:to>
    <xdr:sp macro="" textlink="">
      <xdr:nvSpPr>
        <xdr:cNvPr id="677" name="フローチャート : 判断 676"/>
        <xdr:cNvSpPr/>
      </xdr:nvSpPr>
      <xdr:spPr>
        <a:xfrm>
          <a:off x="12763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52836</xdr:rowOff>
    </xdr:from>
    <xdr:ext cx="534377" cy="259045"/>
    <xdr:sp macro="" textlink="">
      <xdr:nvSpPr>
        <xdr:cNvPr id="678" name="テキスト ボックス 677"/>
        <xdr:cNvSpPr txBox="1"/>
      </xdr:nvSpPr>
      <xdr:spPr>
        <a:xfrm>
          <a:off x="12547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86558</xdr:rowOff>
    </xdr:from>
    <xdr:to>
      <xdr:col>23</xdr:col>
      <xdr:colOff>568325</xdr:colOff>
      <xdr:row>96</xdr:row>
      <xdr:rowOff>16708</xdr:rowOff>
    </xdr:to>
    <xdr:sp macro="" textlink="">
      <xdr:nvSpPr>
        <xdr:cNvPr id="684" name="円/楕円 683"/>
        <xdr:cNvSpPr/>
      </xdr:nvSpPr>
      <xdr:spPr>
        <a:xfrm>
          <a:off x="16268700" y="163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109435</xdr:rowOff>
    </xdr:from>
    <xdr:ext cx="469744" cy="259045"/>
    <xdr:sp macro="" textlink="">
      <xdr:nvSpPr>
        <xdr:cNvPr id="685" name="積立金該当値テキスト"/>
        <xdr:cNvSpPr txBox="1"/>
      </xdr:nvSpPr>
      <xdr:spPr>
        <a:xfrm>
          <a:off x="16370300" y="1622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139536</xdr:rowOff>
    </xdr:from>
    <xdr:to>
      <xdr:col>22</xdr:col>
      <xdr:colOff>415925</xdr:colOff>
      <xdr:row>95</xdr:row>
      <xdr:rowOff>69686</xdr:rowOff>
    </xdr:to>
    <xdr:sp macro="" textlink="">
      <xdr:nvSpPr>
        <xdr:cNvPr id="686" name="円/楕円 685"/>
        <xdr:cNvSpPr/>
      </xdr:nvSpPr>
      <xdr:spPr>
        <a:xfrm>
          <a:off x="15430500" y="162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60813</xdr:rowOff>
    </xdr:from>
    <xdr:ext cx="469744" cy="259045"/>
    <xdr:sp macro="" textlink="">
      <xdr:nvSpPr>
        <xdr:cNvPr id="687" name="テキスト ボックス 686"/>
        <xdr:cNvSpPr txBox="1"/>
      </xdr:nvSpPr>
      <xdr:spPr>
        <a:xfrm>
          <a:off x="15246427" y="1634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17290</xdr:rowOff>
    </xdr:from>
    <xdr:to>
      <xdr:col>21</xdr:col>
      <xdr:colOff>212725</xdr:colOff>
      <xdr:row>96</xdr:row>
      <xdr:rowOff>118890</xdr:rowOff>
    </xdr:to>
    <xdr:sp macro="" textlink="">
      <xdr:nvSpPr>
        <xdr:cNvPr id="688" name="円/楕円 687"/>
        <xdr:cNvSpPr/>
      </xdr:nvSpPr>
      <xdr:spPr>
        <a:xfrm>
          <a:off x="14541500" y="164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110017</xdr:rowOff>
    </xdr:from>
    <xdr:ext cx="469744" cy="259045"/>
    <xdr:sp macro="" textlink="">
      <xdr:nvSpPr>
        <xdr:cNvPr id="689" name="テキスト ボックス 688"/>
        <xdr:cNvSpPr txBox="1"/>
      </xdr:nvSpPr>
      <xdr:spPr>
        <a:xfrm>
          <a:off x="14357427" y="1656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12491</xdr:rowOff>
    </xdr:from>
    <xdr:to>
      <xdr:col>20</xdr:col>
      <xdr:colOff>9525</xdr:colOff>
      <xdr:row>95</xdr:row>
      <xdr:rowOff>114091</xdr:rowOff>
    </xdr:to>
    <xdr:sp macro="" textlink="">
      <xdr:nvSpPr>
        <xdr:cNvPr id="690" name="円/楕円 689"/>
        <xdr:cNvSpPr/>
      </xdr:nvSpPr>
      <xdr:spPr>
        <a:xfrm>
          <a:off x="13652500" y="163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105218</xdr:rowOff>
    </xdr:from>
    <xdr:ext cx="469744" cy="259045"/>
    <xdr:sp macro="" textlink="">
      <xdr:nvSpPr>
        <xdr:cNvPr id="691" name="テキスト ボックス 690"/>
        <xdr:cNvSpPr txBox="1"/>
      </xdr:nvSpPr>
      <xdr:spPr>
        <a:xfrm>
          <a:off x="13468427" y="1639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117075</xdr:rowOff>
    </xdr:from>
    <xdr:to>
      <xdr:col>18</xdr:col>
      <xdr:colOff>492125</xdr:colOff>
      <xdr:row>97</xdr:row>
      <xdr:rowOff>47225</xdr:rowOff>
    </xdr:to>
    <xdr:sp macro="" textlink="">
      <xdr:nvSpPr>
        <xdr:cNvPr id="692" name="円/楕円 691"/>
        <xdr:cNvSpPr/>
      </xdr:nvSpPr>
      <xdr:spPr>
        <a:xfrm>
          <a:off x="12763500" y="165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38352</xdr:rowOff>
    </xdr:from>
    <xdr:ext cx="469744" cy="259045"/>
    <xdr:sp macro="" textlink="">
      <xdr:nvSpPr>
        <xdr:cNvPr id="693" name="テキスト ボックス 692"/>
        <xdr:cNvSpPr txBox="1"/>
      </xdr:nvSpPr>
      <xdr:spPr>
        <a:xfrm>
          <a:off x="12579427" y="166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5" name="直線コネクタ 714"/>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8"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9" name="直線コネクタ 718"/>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109296</xdr:rowOff>
    </xdr:from>
    <xdr:to>
      <xdr:col>32</xdr:col>
      <xdr:colOff>187325</xdr:colOff>
      <xdr:row>38</xdr:row>
      <xdr:rowOff>117754</xdr:rowOff>
    </xdr:to>
    <xdr:cxnSp macro="">
      <xdr:nvCxnSpPr>
        <xdr:cNvPr id="720" name="直線コネクタ 719"/>
        <xdr:cNvCxnSpPr/>
      </xdr:nvCxnSpPr>
      <xdr:spPr>
        <a:xfrm flipV="1">
          <a:off x="21323300" y="6624396"/>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128236</xdr:rowOff>
    </xdr:from>
    <xdr:ext cx="469744" cy="259045"/>
    <xdr:sp macro="" textlink="">
      <xdr:nvSpPr>
        <xdr:cNvPr id="721" name="投資及び出資金平均値テキスト"/>
        <xdr:cNvSpPr txBox="1"/>
      </xdr:nvSpPr>
      <xdr:spPr>
        <a:xfrm>
          <a:off x="22212300" y="612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2" name="フローチャート : 判断 721"/>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117754</xdr:rowOff>
    </xdr:from>
    <xdr:to>
      <xdr:col>31</xdr:col>
      <xdr:colOff>34925</xdr:colOff>
      <xdr:row>38</xdr:row>
      <xdr:rowOff>120497</xdr:rowOff>
    </xdr:to>
    <xdr:cxnSp macro="">
      <xdr:nvCxnSpPr>
        <xdr:cNvPr id="723" name="直線コネクタ 722"/>
        <xdr:cNvCxnSpPr/>
      </xdr:nvCxnSpPr>
      <xdr:spPr>
        <a:xfrm flipV="1">
          <a:off x="20434300" y="66328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101244</xdr:rowOff>
    </xdr:from>
    <xdr:to>
      <xdr:col>31</xdr:col>
      <xdr:colOff>85725</xdr:colOff>
      <xdr:row>38</xdr:row>
      <xdr:rowOff>31394</xdr:rowOff>
    </xdr:to>
    <xdr:sp macro="" textlink="">
      <xdr:nvSpPr>
        <xdr:cNvPr id="724" name="フローチャート : 判断 723"/>
        <xdr:cNvSpPr/>
      </xdr:nvSpPr>
      <xdr:spPr>
        <a:xfrm>
          <a:off x="21272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47921</xdr:rowOff>
    </xdr:from>
    <xdr:ext cx="378565" cy="259045"/>
    <xdr:sp macro="" textlink="">
      <xdr:nvSpPr>
        <xdr:cNvPr id="725" name="テキスト ボックス 724"/>
        <xdr:cNvSpPr txBox="1"/>
      </xdr:nvSpPr>
      <xdr:spPr>
        <a:xfrm>
          <a:off x="21134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47117</xdr:rowOff>
    </xdr:from>
    <xdr:to>
      <xdr:col>29</xdr:col>
      <xdr:colOff>517525</xdr:colOff>
      <xdr:row>38</xdr:row>
      <xdr:rowOff>120497</xdr:rowOff>
    </xdr:to>
    <xdr:cxnSp macro="">
      <xdr:nvCxnSpPr>
        <xdr:cNvPr id="726" name="直線コネクタ 725"/>
        <xdr:cNvCxnSpPr/>
      </xdr:nvCxnSpPr>
      <xdr:spPr>
        <a:xfrm>
          <a:off x="19545300" y="6562217"/>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7" name="フローチャート : 判断 726"/>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80154</xdr:rowOff>
    </xdr:from>
    <xdr:ext cx="378565" cy="259045"/>
    <xdr:sp macro="" textlink="">
      <xdr:nvSpPr>
        <xdr:cNvPr id="728" name="テキスト ボックス 727"/>
        <xdr:cNvSpPr txBox="1"/>
      </xdr:nvSpPr>
      <xdr:spPr>
        <a:xfrm>
          <a:off x="20245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46660</xdr:rowOff>
    </xdr:from>
    <xdr:to>
      <xdr:col>28</xdr:col>
      <xdr:colOff>314325</xdr:colOff>
      <xdr:row>38</xdr:row>
      <xdr:rowOff>47117</xdr:rowOff>
    </xdr:to>
    <xdr:cxnSp macro="">
      <xdr:nvCxnSpPr>
        <xdr:cNvPr id="729" name="直線コネクタ 728"/>
        <xdr:cNvCxnSpPr/>
      </xdr:nvCxnSpPr>
      <xdr:spPr>
        <a:xfrm>
          <a:off x="18656300" y="656176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30" name="フローチャート : 判断 729"/>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81754</xdr:rowOff>
    </xdr:from>
    <xdr:ext cx="378565" cy="259045"/>
    <xdr:sp macro="" textlink="">
      <xdr:nvSpPr>
        <xdr:cNvPr id="731" name="テキスト ボックス 730"/>
        <xdr:cNvSpPr txBox="1"/>
      </xdr:nvSpPr>
      <xdr:spPr>
        <a:xfrm>
          <a:off x="19356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2" name="フローチャート : 判断 731"/>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80383</xdr:rowOff>
    </xdr:from>
    <xdr:ext cx="378565" cy="259045"/>
    <xdr:sp macro="" textlink="">
      <xdr:nvSpPr>
        <xdr:cNvPr id="733" name="テキスト ボックス 732"/>
        <xdr:cNvSpPr txBox="1"/>
      </xdr:nvSpPr>
      <xdr:spPr>
        <a:xfrm>
          <a:off x="18467017" y="625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58496</xdr:rowOff>
    </xdr:from>
    <xdr:to>
      <xdr:col>32</xdr:col>
      <xdr:colOff>238125</xdr:colOff>
      <xdr:row>38</xdr:row>
      <xdr:rowOff>160096</xdr:rowOff>
    </xdr:to>
    <xdr:sp macro="" textlink="">
      <xdr:nvSpPr>
        <xdr:cNvPr id="739" name="円/楕円 738"/>
        <xdr:cNvSpPr/>
      </xdr:nvSpPr>
      <xdr:spPr>
        <a:xfrm>
          <a:off x="221107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144873</xdr:rowOff>
    </xdr:from>
    <xdr:ext cx="378565" cy="259045"/>
    <xdr:sp macro="" textlink="">
      <xdr:nvSpPr>
        <xdr:cNvPr id="740" name="投資及び出資金該当値テキスト"/>
        <xdr:cNvSpPr txBox="1"/>
      </xdr:nvSpPr>
      <xdr:spPr>
        <a:xfrm>
          <a:off x="22212300" y="64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66954</xdr:rowOff>
    </xdr:from>
    <xdr:to>
      <xdr:col>31</xdr:col>
      <xdr:colOff>85725</xdr:colOff>
      <xdr:row>38</xdr:row>
      <xdr:rowOff>168554</xdr:rowOff>
    </xdr:to>
    <xdr:sp macro="" textlink="">
      <xdr:nvSpPr>
        <xdr:cNvPr id="741" name="円/楕円 740"/>
        <xdr:cNvSpPr/>
      </xdr:nvSpPr>
      <xdr:spPr>
        <a:xfrm>
          <a:off x="21272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159681</xdr:rowOff>
    </xdr:from>
    <xdr:ext cx="313932" cy="259045"/>
    <xdr:sp macro="" textlink="">
      <xdr:nvSpPr>
        <xdr:cNvPr id="742" name="テキスト ボックス 741"/>
        <xdr:cNvSpPr txBox="1"/>
      </xdr:nvSpPr>
      <xdr:spPr>
        <a:xfrm>
          <a:off x="21166333" y="6674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69697</xdr:rowOff>
    </xdr:from>
    <xdr:to>
      <xdr:col>29</xdr:col>
      <xdr:colOff>568325</xdr:colOff>
      <xdr:row>38</xdr:row>
      <xdr:rowOff>171297</xdr:rowOff>
    </xdr:to>
    <xdr:sp macro="" textlink="">
      <xdr:nvSpPr>
        <xdr:cNvPr id="743" name="円/楕円 742"/>
        <xdr:cNvSpPr/>
      </xdr:nvSpPr>
      <xdr:spPr>
        <a:xfrm>
          <a:off x="20383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162424</xdr:rowOff>
    </xdr:from>
    <xdr:ext cx="313932" cy="259045"/>
    <xdr:sp macro="" textlink="">
      <xdr:nvSpPr>
        <xdr:cNvPr id="744" name="テキスト ボックス 743"/>
        <xdr:cNvSpPr txBox="1"/>
      </xdr:nvSpPr>
      <xdr:spPr>
        <a:xfrm>
          <a:off x="20277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167767</xdr:rowOff>
    </xdr:from>
    <xdr:to>
      <xdr:col>28</xdr:col>
      <xdr:colOff>365125</xdr:colOff>
      <xdr:row>38</xdr:row>
      <xdr:rowOff>97917</xdr:rowOff>
    </xdr:to>
    <xdr:sp macro="" textlink="">
      <xdr:nvSpPr>
        <xdr:cNvPr id="745" name="円/楕円 744"/>
        <xdr:cNvSpPr/>
      </xdr:nvSpPr>
      <xdr:spPr>
        <a:xfrm>
          <a:off x="19494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89044</xdr:rowOff>
    </xdr:from>
    <xdr:ext cx="378565" cy="259045"/>
    <xdr:sp macro="" textlink="">
      <xdr:nvSpPr>
        <xdr:cNvPr id="746" name="テキスト ボックス 745"/>
        <xdr:cNvSpPr txBox="1"/>
      </xdr:nvSpPr>
      <xdr:spPr>
        <a:xfrm>
          <a:off x="19356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167310</xdr:rowOff>
    </xdr:from>
    <xdr:to>
      <xdr:col>27</xdr:col>
      <xdr:colOff>161925</xdr:colOff>
      <xdr:row>38</xdr:row>
      <xdr:rowOff>97460</xdr:rowOff>
    </xdr:to>
    <xdr:sp macro="" textlink="">
      <xdr:nvSpPr>
        <xdr:cNvPr id="747" name="円/楕円 746"/>
        <xdr:cNvSpPr/>
      </xdr:nvSpPr>
      <xdr:spPr>
        <a:xfrm>
          <a:off x="18605500" y="65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88587</xdr:rowOff>
    </xdr:from>
    <xdr:ext cx="378565" cy="259045"/>
    <xdr:sp macro="" textlink="">
      <xdr:nvSpPr>
        <xdr:cNvPr id="748" name="テキスト ボックス 747"/>
        <xdr:cNvSpPr txBox="1"/>
      </xdr:nvSpPr>
      <xdr:spPr>
        <a:xfrm>
          <a:off x="18467017" y="660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2" name="直線コネクタ 771"/>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3"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4" name="直線コネクタ 773"/>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5"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6" name="直線コネクタ 775"/>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39840</xdr:rowOff>
    </xdr:from>
    <xdr:to>
      <xdr:col>32</xdr:col>
      <xdr:colOff>187325</xdr:colOff>
      <xdr:row>58</xdr:row>
      <xdr:rowOff>47269</xdr:rowOff>
    </xdr:to>
    <xdr:cxnSp macro="">
      <xdr:nvCxnSpPr>
        <xdr:cNvPr id="777" name="直線コネクタ 776"/>
        <xdr:cNvCxnSpPr/>
      </xdr:nvCxnSpPr>
      <xdr:spPr>
        <a:xfrm>
          <a:off x="21323300" y="9983940"/>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8"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9" name="フローチャート : 判断 778"/>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36602</xdr:rowOff>
    </xdr:from>
    <xdr:to>
      <xdr:col>31</xdr:col>
      <xdr:colOff>34925</xdr:colOff>
      <xdr:row>58</xdr:row>
      <xdr:rowOff>39840</xdr:rowOff>
    </xdr:to>
    <xdr:cxnSp macro="">
      <xdr:nvCxnSpPr>
        <xdr:cNvPr id="780" name="直線コネクタ 779"/>
        <xdr:cNvCxnSpPr/>
      </xdr:nvCxnSpPr>
      <xdr:spPr>
        <a:xfrm>
          <a:off x="20434300" y="998070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69964</xdr:rowOff>
    </xdr:from>
    <xdr:to>
      <xdr:col>31</xdr:col>
      <xdr:colOff>85725</xdr:colOff>
      <xdr:row>58</xdr:row>
      <xdr:rowOff>114</xdr:rowOff>
    </xdr:to>
    <xdr:sp macro="" textlink="">
      <xdr:nvSpPr>
        <xdr:cNvPr id="781" name="フローチャート : 判断 780"/>
        <xdr:cNvSpPr/>
      </xdr:nvSpPr>
      <xdr:spPr>
        <a:xfrm>
          <a:off x="21272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16641</xdr:rowOff>
    </xdr:from>
    <xdr:ext cx="469744" cy="259045"/>
    <xdr:sp macro="" textlink="">
      <xdr:nvSpPr>
        <xdr:cNvPr id="782" name="テキスト ボックス 781"/>
        <xdr:cNvSpPr txBox="1"/>
      </xdr:nvSpPr>
      <xdr:spPr>
        <a:xfrm>
          <a:off x="21088427" y="96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26391</xdr:rowOff>
    </xdr:from>
    <xdr:to>
      <xdr:col>29</xdr:col>
      <xdr:colOff>517525</xdr:colOff>
      <xdr:row>58</xdr:row>
      <xdr:rowOff>36602</xdr:rowOff>
    </xdr:to>
    <xdr:cxnSp macro="">
      <xdr:nvCxnSpPr>
        <xdr:cNvPr id="783" name="直線コネクタ 782"/>
        <xdr:cNvCxnSpPr/>
      </xdr:nvCxnSpPr>
      <xdr:spPr>
        <a:xfrm>
          <a:off x="19545300" y="9970491"/>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90424</xdr:rowOff>
    </xdr:from>
    <xdr:to>
      <xdr:col>29</xdr:col>
      <xdr:colOff>568325</xdr:colOff>
      <xdr:row>58</xdr:row>
      <xdr:rowOff>20574</xdr:rowOff>
    </xdr:to>
    <xdr:sp macro="" textlink="">
      <xdr:nvSpPr>
        <xdr:cNvPr id="784" name="フローチャート : 判断 783"/>
        <xdr:cNvSpPr/>
      </xdr:nvSpPr>
      <xdr:spPr>
        <a:xfrm>
          <a:off x="20383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37101</xdr:rowOff>
    </xdr:from>
    <xdr:ext cx="469744" cy="259045"/>
    <xdr:sp macro="" textlink="">
      <xdr:nvSpPr>
        <xdr:cNvPr id="785" name="テキスト ボックス 784"/>
        <xdr:cNvSpPr txBox="1"/>
      </xdr:nvSpPr>
      <xdr:spPr>
        <a:xfrm>
          <a:off x="20199427"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60985</xdr:rowOff>
    </xdr:from>
    <xdr:to>
      <xdr:col>28</xdr:col>
      <xdr:colOff>314325</xdr:colOff>
      <xdr:row>58</xdr:row>
      <xdr:rowOff>26391</xdr:rowOff>
    </xdr:to>
    <xdr:cxnSp macro="">
      <xdr:nvCxnSpPr>
        <xdr:cNvPr id="786" name="直線コネクタ 785"/>
        <xdr:cNvCxnSpPr/>
      </xdr:nvCxnSpPr>
      <xdr:spPr>
        <a:xfrm>
          <a:off x="18656300" y="9833635"/>
          <a:ext cx="889000" cy="1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110236</xdr:rowOff>
    </xdr:from>
    <xdr:to>
      <xdr:col>28</xdr:col>
      <xdr:colOff>365125</xdr:colOff>
      <xdr:row>58</xdr:row>
      <xdr:rowOff>40386</xdr:rowOff>
    </xdr:to>
    <xdr:sp macro="" textlink="">
      <xdr:nvSpPr>
        <xdr:cNvPr id="787" name="フローチャート : 判断 786"/>
        <xdr:cNvSpPr/>
      </xdr:nvSpPr>
      <xdr:spPr>
        <a:xfrm>
          <a:off x="19494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56913</xdr:rowOff>
    </xdr:from>
    <xdr:ext cx="469744" cy="259045"/>
    <xdr:sp macro="" textlink="">
      <xdr:nvSpPr>
        <xdr:cNvPr id="788" name="テキスト ボックス 787"/>
        <xdr:cNvSpPr txBox="1"/>
      </xdr:nvSpPr>
      <xdr:spPr>
        <a:xfrm>
          <a:off x="19310427"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98844</xdr:rowOff>
    </xdr:from>
    <xdr:to>
      <xdr:col>27</xdr:col>
      <xdr:colOff>161925</xdr:colOff>
      <xdr:row>58</xdr:row>
      <xdr:rowOff>28994</xdr:rowOff>
    </xdr:to>
    <xdr:sp macro="" textlink="">
      <xdr:nvSpPr>
        <xdr:cNvPr id="789" name="フローチャート : 判断 788"/>
        <xdr:cNvSpPr/>
      </xdr:nvSpPr>
      <xdr:spPr>
        <a:xfrm>
          <a:off x="18605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20121</xdr:rowOff>
    </xdr:from>
    <xdr:ext cx="469744" cy="259045"/>
    <xdr:sp macro="" textlink="">
      <xdr:nvSpPr>
        <xdr:cNvPr id="790" name="テキスト ボックス 789"/>
        <xdr:cNvSpPr txBox="1"/>
      </xdr:nvSpPr>
      <xdr:spPr>
        <a:xfrm>
          <a:off x="18421427" y="99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167919</xdr:rowOff>
    </xdr:from>
    <xdr:to>
      <xdr:col>32</xdr:col>
      <xdr:colOff>238125</xdr:colOff>
      <xdr:row>58</xdr:row>
      <xdr:rowOff>98069</xdr:rowOff>
    </xdr:to>
    <xdr:sp macro="" textlink="">
      <xdr:nvSpPr>
        <xdr:cNvPr id="796" name="円/楕円 795"/>
        <xdr:cNvSpPr/>
      </xdr:nvSpPr>
      <xdr:spPr>
        <a:xfrm>
          <a:off x="22110700" y="99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146346</xdr:rowOff>
    </xdr:from>
    <xdr:ext cx="469744" cy="259045"/>
    <xdr:sp macro="" textlink="">
      <xdr:nvSpPr>
        <xdr:cNvPr id="797" name="貸付金該当値テキスト"/>
        <xdr:cNvSpPr txBox="1"/>
      </xdr:nvSpPr>
      <xdr:spPr>
        <a:xfrm>
          <a:off x="22212300" y="991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160490</xdr:rowOff>
    </xdr:from>
    <xdr:to>
      <xdr:col>31</xdr:col>
      <xdr:colOff>85725</xdr:colOff>
      <xdr:row>58</xdr:row>
      <xdr:rowOff>90640</xdr:rowOff>
    </xdr:to>
    <xdr:sp macro="" textlink="">
      <xdr:nvSpPr>
        <xdr:cNvPr id="798" name="円/楕円 797"/>
        <xdr:cNvSpPr/>
      </xdr:nvSpPr>
      <xdr:spPr>
        <a:xfrm>
          <a:off x="21272500" y="99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81767</xdr:rowOff>
    </xdr:from>
    <xdr:ext cx="469744" cy="259045"/>
    <xdr:sp macro="" textlink="">
      <xdr:nvSpPr>
        <xdr:cNvPr id="799" name="テキスト ボックス 798"/>
        <xdr:cNvSpPr txBox="1"/>
      </xdr:nvSpPr>
      <xdr:spPr>
        <a:xfrm>
          <a:off x="21088427" y="1002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157252</xdr:rowOff>
    </xdr:from>
    <xdr:to>
      <xdr:col>29</xdr:col>
      <xdr:colOff>568325</xdr:colOff>
      <xdr:row>58</xdr:row>
      <xdr:rowOff>87402</xdr:rowOff>
    </xdr:to>
    <xdr:sp macro="" textlink="">
      <xdr:nvSpPr>
        <xdr:cNvPr id="800" name="円/楕円 799"/>
        <xdr:cNvSpPr/>
      </xdr:nvSpPr>
      <xdr:spPr>
        <a:xfrm>
          <a:off x="20383500" y="99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78529</xdr:rowOff>
    </xdr:from>
    <xdr:ext cx="469744" cy="259045"/>
    <xdr:sp macro="" textlink="">
      <xdr:nvSpPr>
        <xdr:cNvPr id="801" name="テキスト ボックス 800"/>
        <xdr:cNvSpPr txBox="1"/>
      </xdr:nvSpPr>
      <xdr:spPr>
        <a:xfrm>
          <a:off x="20199427" y="1002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147041</xdr:rowOff>
    </xdr:from>
    <xdr:to>
      <xdr:col>28</xdr:col>
      <xdr:colOff>365125</xdr:colOff>
      <xdr:row>58</xdr:row>
      <xdr:rowOff>77191</xdr:rowOff>
    </xdr:to>
    <xdr:sp macro="" textlink="">
      <xdr:nvSpPr>
        <xdr:cNvPr id="802" name="円/楕円 801"/>
        <xdr:cNvSpPr/>
      </xdr:nvSpPr>
      <xdr:spPr>
        <a:xfrm>
          <a:off x="19494500" y="99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68318</xdr:rowOff>
    </xdr:from>
    <xdr:ext cx="469744" cy="259045"/>
    <xdr:sp macro="" textlink="">
      <xdr:nvSpPr>
        <xdr:cNvPr id="803" name="テキスト ボックス 802"/>
        <xdr:cNvSpPr txBox="1"/>
      </xdr:nvSpPr>
      <xdr:spPr>
        <a:xfrm>
          <a:off x="19310427" y="1001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10185</xdr:rowOff>
    </xdr:from>
    <xdr:to>
      <xdr:col>27</xdr:col>
      <xdr:colOff>161925</xdr:colOff>
      <xdr:row>57</xdr:row>
      <xdr:rowOff>111785</xdr:rowOff>
    </xdr:to>
    <xdr:sp macro="" textlink="">
      <xdr:nvSpPr>
        <xdr:cNvPr id="804" name="円/楕円 803"/>
        <xdr:cNvSpPr/>
      </xdr:nvSpPr>
      <xdr:spPr>
        <a:xfrm>
          <a:off x="18605500" y="97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128312</xdr:rowOff>
    </xdr:from>
    <xdr:ext cx="469744" cy="259045"/>
    <xdr:sp macro="" textlink="">
      <xdr:nvSpPr>
        <xdr:cNvPr id="805" name="テキスト ボックス 804"/>
        <xdr:cNvSpPr txBox="1"/>
      </xdr:nvSpPr>
      <xdr:spPr>
        <a:xfrm>
          <a:off x="18421427" y="955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6" name="テキスト ボックス 81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6" name="テキスト ボックス 82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30" name="直線コネクタ 829"/>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31"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2" name="直線コネクタ 831"/>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3"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4" name="直線コネクタ 833"/>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78587</xdr:rowOff>
    </xdr:from>
    <xdr:to>
      <xdr:col>32</xdr:col>
      <xdr:colOff>187325</xdr:colOff>
      <xdr:row>71</xdr:row>
      <xdr:rowOff>17018</xdr:rowOff>
    </xdr:to>
    <xdr:cxnSp macro="">
      <xdr:nvCxnSpPr>
        <xdr:cNvPr id="835" name="直線コネクタ 834"/>
        <xdr:cNvCxnSpPr/>
      </xdr:nvCxnSpPr>
      <xdr:spPr>
        <a:xfrm flipV="1">
          <a:off x="21323300" y="12080087"/>
          <a:ext cx="8382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142841</xdr:rowOff>
    </xdr:from>
    <xdr:ext cx="534377" cy="259045"/>
    <xdr:sp macro="" textlink="">
      <xdr:nvSpPr>
        <xdr:cNvPr id="836" name="繰出金平均値テキスト"/>
        <xdr:cNvSpPr txBox="1"/>
      </xdr:nvSpPr>
      <xdr:spPr>
        <a:xfrm>
          <a:off x="22212300" y="12830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7" name="フローチャート : 判断 836"/>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17018</xdr:rowOff>
    </xdr:from>
    <xdr:to>
      <xdr:col>31</xdr:col>
      <xdr:colOff>34925</xdr:colOff>
      <xdr:row>71</xdr:row>
      <xdr:rowOff>89218</xdr:rowOff>
    </xdr:to>
    <xdr:cxnSp macro="">
      <xdr:nvCxnSpPr>
        <xdr:cNvPr id="838" name="直線コネクタ 837"/>
        <xdr:cNvCxnSpPr/>
      </xdr:nvCxnSpPr>
      <xdr:spPr>
        <a:xfrm flipV="1">
          <a:off x="20434300" y="12189968"/>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135115</xdr:rowOff>
    </xdr:from>
    <xdr:to>
      <xdr:col>31</xdr:col>
      <xdr:colOff>85725</xdr:colOff>
      <xdr:row>75</xdr:row>
      <xdr:rowOff>65265</xdr:rowOff>
    </xdr:to>
    <xdr:sp macro="" textlink="">
      <xdr:nvSpPr>
        <xdr:cNvPr id="839" name="フローチャート : 判断 838"/>
        <xdr:cNvSpPr/>
      </xdr:nvSpPr>
      <xdr:spPr>
        <a:xfrm>
          <a:off x="21272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56392</xdr:rowOff>
    </xdr:from>
    <xdr:ext cx="534377" cy="259045"/>
    <xdr:sp macro="" textlink="">
      <xdr:nvSpPr>
        <xdr:cNvPr id="840" name="テキスト ボックス 839"/>
        <xdr:cNvSpPr txBox="1"/>
      </xdr:nvSpPr>
      <xdr:spPr>
        <a:xfrm>
          <a:off x="21056111" y="129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89218</xdr:rowOff>
    </xdr:from>
    <xdr:to>
      <xdr:col>29</xdr:col>
      <xdr:colOff>517525</xdr:colOff>
      <xdr:row>71</xdr:row>
      <xdr:rowOff>153645</xdr:rowOff>
    </xdr:to>
    <xdr:cxnSp macro="">
      <xdr:nvCxnSpPr>
        <xdr:cNvPr id="841" name="直線コネクタ 840"/>
        <xdr:cNvCxnSpPr/>
      </xdr:nvCxnSpPr>
      <xdr:spPr>
        <a:xfrm flipV="1">
          <a:off x="19545300" y="12262168"/>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80746</xdr:rowOff>
    </xdr:from>
    <xdr:to>
      <xdr:col>29</xdr:col>
      <xdr:colOff>568325</xdr:colOff>
      <xdr:row>76</xdr:row>
      <xdr:rowOff>10895</xdr:rowOff>
    </xdr:to>
    <xdr:sp macro="" textlink="">
      <xdr:nvSpPr>
        <xdr:cNvPr id="842" name="フローチャート : 判断 841"/>
        <xdr:cNvSpPr/>
      </xdr:nvSpPr>
      <xdr:spPr>
        <a:xfrm>
          <a:off x="20383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2024</xdr:rowOff>
    </xdr:from>
    <xdr:ext cx="534377" cy="259045"/>
    <xdr:sp macro="" textlink="">
      <xdr:nvSpPr>
        <xdr:cNvPr id="843" name="テキスト ボックス 842"/>
        <xdr:cNvSpPr txBox="1"/>
      </xdr:nvSpPr>
      <xdr:spPr>
        <a:xfrm>
          <a:off x="20167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153645</xdr:rowOff>
    </xdr:from>
    <xdr:to>
      <xdr:col>28</xdr:col>
      <xdr:colOff>314325</xdr:colOff>
      <xdr:row>72</xdr:row>
      <xdr:rowOff>635</xdr:rowOff>
    </xdr:to>
    <xdr:cxnSp macro="">
      <xdr:nvCxnSpPr>
        <xdr:cNvPr id="844" name="直線コネクタ 843"/>
        <xdr:cNvCxnSpPr/>
      </xdr:nvCxnSpPr>
      <xdr:spPr>
        <a:xfrm flipV="1">
          <a:off x="18656300" y="12326595"/>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116522</xdr:rowOff>
    </xdr:from>
    <xdr:to>
      <xdr:col>28</xdr:col>
      <xdr:colOff>365125</xdr:colOff>
      <xdr:row>76</xdr:row>
      <xdr:rowOff>46673</xdr:rowOff>
    </xdr:to>
    <xdr:sp macro="" textlink="">
      <xdr:nvSpPr>
        <xdr:cNvPr id="845" name="フローチャート : 判断 844"/>
        <xdr:cNvSpPr/>
      </xdr:nvSpPr>
      <xdr:spPr>
        <a:xfrm>
          <a:off x="19494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37800</xdr:rowOff>
    </xdr:from>
    <xdr:ext cx="534377" cy="259045"/>
    <xdr:sp macro="" textlink="">
      <xdr:nvSpPr>
        <xdr:cNvPr id="846" name="テキスト ボックス 845"/>
        <xdr:cNvSpPr txBox="1"/>
      </xdr:nvSpPr>
      <xdr:spPr>
        <a:xfrm>
          <a:off x="19278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137630</xdr:rowOff>
    </xdr:from>
    <xdr:to>
      <xdr:col>27</xdr:col>
      <xdr:colOff>161925</xdr:colOff>
      <xdr:row>76</xdr:row>
      <xdr:rowOff>67779</xdr:rowOff>
    </xdr:to>
    <xdr:sp macro="" textlink="">
      <xdr:nvSpPr>
        <xdr:cNvPr id="847" name="フローチャート : 判断 846"/>
        <xdr:cNvSpPr/>
      </xdr:nvSpPr>
      <xdr:spPr>
        <a:xfrm>
          <a:off x="18605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58907</xdr:rowOff>
    </xdr:from>
    <xdr:ext cx="534377" cy="259045"/>
    <xdr:sp macro="" textlink="">
      <xdr:nvSpPr>
        <xdr:cNvPr id="848" name="テキスト ボックス 847"/>
        <xdr:cNvSpPr txBox="1"/>
      </xdr:nvSpPr>
      <xdr:spPr>
        <a:xfrm>
          <a:off x="18389111" y="130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27787</xdr:rowOff>
    </xdr:from>
    <xdr:to>
      <xdr:col>32</xdr:col>
      <xdr:colOff>238125</xdr:colOff>
      <xdr:row>70</xdr:row>
      <xdr:rowOff>129387</xdr:rowOff>
    </xdr:to>
    <xdr:sp macro="" textlink="">
      <xdr:nvSpPr>
        <xdr:cNvPr id="854" name="円/楕円 853"/>
        <xdr:cNvSpPr/>
      </xdr:nvSpPr>
      <xdr:spPr>
        <a:xfrm>
          <a:off x="22110700" y="120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152264</xdr:rowOff>
    </xdr:from>
    <xdr:ext cx="534377" cy="259045"/>
    <xdr:sp macro="" textlink="">
      <xdr:nvSpPr>
        <xdr:cNvPr id="855" name="繰出金該当値テキスト"/>
        <xdr:cNvSpPr txBox="1"/>
      </xdr:nvSpPr>
      <xdr:spPr>
        <a:xfrm>
          <a:off x="22212300" y="1198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59,604</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137668</xdr:rowOff>
    </xdr:from>
    <xdr:to>
      <xdr:col>31</xdr:col>
      <xdr:colOff>85725</xdr:colOff>
      <xdr:row>71</xdr:row>
      <xdr:rowOff>67818</xdr:rowOff>
    </xdr:to>
    <xdr:sp macro="" textlink="">
      <xdr:nvSpPr>
        <xdr:cNvPr id="856" name="円/楕円 855"/>
        <xdr:cNvSpPr/>
      </xdr:nvSpPr>
      <xdr:spPr>
        <a:xfrm>
          <a:off x="21272500" y="121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84345</xdr:rowOff>
    </xdr:from>
    <xdr:ext cx="534377" cy="259045"/>
    <xdr:sp macro="" textlink="">
      <xdr:nvSpPr>
        <xdr:cNvPr id="857" name="テキスト ボックス 856"/>
        <xdr:cNvSpPr txBox="1"/>
      </xdr:nvSpPr>
      <xdr:spPr>
        <a:xfrm>
          <a:off x="21056111" y="119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56,720</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38418</xdr:rowOff>
    </xdr:from>
    <xdr:to>
      <xdr:col>29</xdr:col>
      <xdr:colOff>568325</xdr:colOff>
      <xdr:row>71</xdr:row>
      <xdr:rowOff>140018</xdr:rowOff>
    </xdr:to>
    <xdr:sp macro="" textlink="">
      <xdr:nvSpPr>
        <xdr:cNvPr id="858" name="円/楕円 857"/>
        <xdr:cNvSpPr/>
      </xdr:nvSpPr>
      <xdr:spPr>
        <a:xfrm>
          <a:off x="20383500" y="122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156545</xdr:rowOff>
    </xdr:from>
    <xdr:ext cx="534377" cy="259045"/>
    <xdr:sp macro="" textlink="">
      <xdr:nvSpPr>
        <xdr:cNvPr id="859" name="テキスト ボックス 858"/>
        <xdr:cNvSpPr txBox="1"/>
      </xdr:nvSpPr>
      <xdr:spPr>
        <a:xfrm>
          <a:off x="20167111" y="119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54,825</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102845</xdr:rowOff>
    </xdr:from>
    <xdr:to>
      <xdr:col>28</xdr:col>
      <xdr:colOff>365125</xdr:colOff>
      <xdr:row>72</xdr:row>
      <xdr:rowOff>32995</xdr:rowOff>
    </xdr:to>
    <xdr:sp macro="" textlink="">
      <xdr:nvSpPr>
        <xdr:cNvPr id="860" name="円/楕円 859"/>
        <xdr:cNvSpPr/>
      </xdr:nvSpPr>
      <xdr:spPr>
        <a:xfrm>
          <a:off x="19494500" y="122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49522</xdr:rowOff>
    </xdr:from>
    <xdr:ext cx="534377" cy="259045"/>
    <xdr:sp macro="" textlink="">
      <xdr:nvSpPr>
        <xdr:cNvPr id="861" name="テキスト ボックス 860"/>
        <xdr:cNvSpPr txBox="1"/>
      </xdr:nvSpPr>
      <xdr:spPr>
        <a:xfrm>
          <a:off x="19278111" y="120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53,134</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121285</xdr:rowOff>
    </xdr:from>
    <xdr:to>
      <xdr:col>27</xdr:col>
      <xdr:colOff>161925</xdr:colOff>
      <xdr:row>72</xdr:row>
      <xdr:rowOff>51435</xdr:rowOff>
    </xdr:to>
    <xdr:sp macro="" textlink="">
      <xdr:nvSpPr>
        <xdr:cNvPr id="862" name="円/楕円 861"/>
        <xdr:cNvSpPr/>
      </xdr:nvSpPr>
      <xdr:spPr>
        <a:xfrm>
          <a:off x="18605500" y="122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67962</xdr:rowOff>
    </xdr:from>
    <xdr:ext cx="534377" cy="259045"/>
    <xdr:sp macro="" textlink="">
      <xdr:nvSpPr>
        <xdr:cNvPr id="863" name="テキスト ボックス 862"/>
        <xdr:cNvSpPr txBox="1"/>
      </xdr:nvSpPr>
      <xdr:spPr>
        <a:xfrm>
          <a:off x="18389111" y="1206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フローチャート :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8" name="フローチャート :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9" name="テキスト ボックス 88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1" name="フローチャート :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2" name="テキスト ボックス 89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4" name="フローチャート :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5" name="テキスト ボックス 89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フローチャート :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7" name="テキスト ボックス 89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円/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5" name="円/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6" name="テキスト ボックス 90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7" name="円/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8" name="テキスト ボックス 90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9" name="円/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0" name="テキスト ボックス 90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円/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2" name="テキスト ボックス 91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住民一人当たりのコストを類似団体と比較すると、扶助費及び公債費、繰出金が特に高くなっている。</a:t>
          </a:r>
          <a:endParaRPr kumimoji="1" lang="en-US" altLang="ja-JP" sz="1300">
            <a:latin typeface="ＭＳ Ｐゴシック"/>
          </a:endParaRPr>
        </a:p>
        <a:p>
          <a:r>
            <a:rPr kumimoji="1" lang="ja-JP" altLang="en-US" sz="1300">
              <a:latin typeface="ＭＳ Ｐゴシック"/>
            </a:rPr>
            <a:t>　扶助費は、臨時福祉給付金支給事業及び私立認可保育所・認定こども園給付費、障がい福祉サービスなど社会保障費の増加により上昇傾向が続いている。類似団体を上回っているものの、全国平均や島根県平均を下回っており、引き続き、資格審査の適正化や各種手当等の見直しを進め、数値の改善に努める。</a:t>
          </a:r>
          <a:endParaRPr kumimoji="1" lang="en-US" altLang="ja-JP" sz="1300">
            <a:latin typeface="ＭＳ Ｐゴシック"/>
          </a:endParaRPr>
        </a:p>
        <a:p>
          <a:r>
            <a:rPr kumimoji="1" lang="ja-JP" altLang="en-US" sz="1300">
              <a:latin typeface="ＭＳ Ｐゴシック"/>
            </a:rPr>
            <a:t>　公債費は、類似団体の</a:t>
          </a:r>
          <a:r>
            <a:rPr kumimoji="1" lang="en-US" altLang="ja-JP" sz="1300">
              <a:latin typeface="ＭＳ Ｐゴシック"/>
            </a:rPr>
            <a:t>2</a:t>
          </a:r>
          <a:r>
            <a:rPr kumimoji="1" lang="ja-JP" altLang="en-US" sz="1300">
              <a:latin typeface="ＭＳ Ｐゴシック"/>
            </a:rPr>
            <a:t>倍を超えており、高止まりの状態が続いているが、引き続き市債の繰上償還や新規発行債の抑制を行うことにより、数値改善に努めていく。</a:t>
          </a:r>
          <a:endParaRPr kumimoji="1" lang="en-US" altLang="ja-JP" sz="1300">
            <a:latin typeface="ＭＳ Ｐゴシック"/>
          </a:endParaRPr>
        </a:p>
        <a:p>
          <a:r>
            <a:rPr kumimoji="1" lang="ja-JP" altLang="en-US" sz="1300">
              <a:latin typeface="ＭＳ Ｐゴシック"/>
            </a:rPr>
            <a:t>　繰出金は、各特別会計において、料金の適正化を図ることにより、財政健全化に努める。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174,948
171,940
624.36
78,243,537
76,849,526
1,275,285
46,916,426
106,167,988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167.2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108676</xdr:rowOff>
    </xdr:from>
    <xdr:to>
      <xdr:col>6</xdr:col>
      <xdr:colOff>511175</xdr:colOff>
      <xdr:row>36</xdr:row>
      <xdr:rowOff>30299</xdr:rowOff>
    </xdr:to>
    <xdr:cxnSp macro="">
      <xdr:nvCxnSpPr>
        <xdr:cNvPr id="63" name="直線コネクタ 62"/>
        <xdr:cNvCxnSpPr/>
      </xdr:nvCxnSpPr>
      <xdr:spPr>
        <a:xfrm>
          <a:off x="3797300" y="5937976"/>
          <a:ext cx="8382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110144</xdr:rowOff>
    </xdr:from>
    <xdr:ext cx="469744" cy="259045"/>
    <xdr:sp macro="" textlink="">
      <xdr:nvSpPr>
        <xdr:cNvPr id="64" name="議会費平均値テキスト"/>
        <xdr:cNvSpPr txBox="1"/>
      </xdr:nvSpPr>
      <xdr:spPr>
        <a:xfrm>
          <a:off x="4686300" y="5767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27033</xdr:rowOff>
    </xdr:from>
    <xdr:to>
      <xdr:col>5</xdr:col>
      <xdr:colOff>358775</xdr:colOff>
      <xdr:row>34</xdr:row>
      <xdr:rowOff>108676</xdr:rowOff>
    </xdr:to>
    <xdr:cxnSp macro="">
      <xdr:nvCxnSpPr>
        <xdr:cNvPr id="66" name="直線コネクタ 65"/>
        <xdr:cNvCxnSpPr/>
      </xdr:nvCxnSpPr>
      <xdr:spPr>
        <a:xfrm>
          <a:off x="2908300" y="585633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93799</xdr:rowOff>
    </xdr:from>
    <xdr:to>
      <xdr:col>5</xdr:col>
      <xdr:colOff>409575</xdr:colOff>
      <xdr:row>34</xdr:row>
      <xdr:rowOff>23949</xdr:rowOff>
    </xdr:to>
    <xdr:sp macro="" textlink="">
      <xdr:nvSpPr>
        <xdr:cNvPr id="67" name="フローチャート : 判断 66"/>
        <xdr:cNvSpPr/>
      </xdr:nvSpPr>
      <xdr:spPr>
        <a:xfrm>
          <a:off x="3746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40476</xdr:rowOff>
    </xdr:from>
    <xdr:ext cx="469744" cy="259045"/>
    <xdr:sp macro="" textlink="">
      <xdr:nvSpPr>
        <xdr:cNvPr id="68" name="テキスト ボックス 67"/>
        <xdr:cNvSpPr txBox="1"/>
      </xdr:nvSpPr>
      <xdr:spPr>
        <a:xfrm>
          <a:off x="3562427"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120106</xdr:rowOff>
    </xdr:from>
    <xdr:to>
      <xdr:col>4</xdr:col>
      <xdr:colOff>155575</xdr:colOff>
      <xdr:row>34</xdr:row>
      <xdr:rowOff>27033</xdr:rowOff>
    </xdr:to>
    <xdr:cxnSp macro="">
      <xdr:nvCxnSpPr>
        <xdr:cNvPr id="69" name="直線コネクタ 68"/>
        <xdr:cNvCxnSpPr/>
      </xdr:nvCxnSpPr>
      <xdr:spPr>
        <a:xfrm>
          <a:off x="2019300" y="577795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36649</xdr:rowOff>
    </xdr:from>
    <xdr:to>
      <xdr:col>4</xdr:col>
      <xdr:colOff>206375</xdr:colOff>
      <xdr:row>35</xdr:row>
      <xdr:rowOff>138249</xdr:rowOff>
    </xdr:to>
    <xdr:sp macro="" textlink="">
      <xdr:nvSpPr>
        <xdr:cNvPr id="70" name="フローチャート : 判断 69"/>
        <xdr:cNvSpPr/>
      </xdr:nvSpPr>
      <xdr:spPr>
        <a:xfrm>
          <a:off x="2857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129376</xdr:rowOff>
    </xdr:from>
    <xdr:ext cx="469744" cy="259045"/>
    <xdr:sp macro="" textlink="">
      <xdr:nvSpPr>
        <xdr:cNvPr id="71" name="テキスト ボックス 70"/>
        <xdr:cNvSpPr txBox="1"/>
      </xdr:nvSpPr>
      <xdr:spPr>
        <a:xfrm>
          <a:off x="2673427"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87449</xdr:rowOff>
    </xdr:from>
    <xdr:to>
      <xdr:col>2</xdr:col>
      <xdr:colOff>638175</xdr:colOff>
      <xdr:row>33</xdr:row>
      <xdr:rowOff>120106</xdr:rowOff>
    </xdr:to>
    <xdr:cxnSp macro="">
      <xdr:nvCxnSpPr>
        <xdr:cNvPr id="72" name="直線コネクタ 71"/>
        <xdr:cNvCxnSpPr/>
      </xdr:nvCxnSpPr>
      <xdr:spPr>
        <a:xfrm>
          <a:off x="1130300" y="5230949"/>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64407</xdr:rowOff>
    </xdr:from>
    <xdr:to>
      <xdr:col>3</xdr:col>
      <xdr:colOff>3175</xdr:colOff>
      <xdr:row>35</xdr:row>
      <xdr:rowOff>166007</xdr:rowOff>
    </xdr:to>
    <xdr:sp macro="" textlink="">
      <xdr:nvSpPr>
        <xdr:cNvPr id="73" name="フローチャート : 判断 72"/>
        <xdr:cNvSpPr/>
      </xdr:nvSpPr>
      <xdr:spPr>
        <a:xfrm>
          <a:off x="1968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157134</xdr:rowOff>
    </xdr:from>
    <xdr:ext cx="469744" cy="259045"/>
    <xdr:sp macro="" textlink="">
      <xdr:nvSpPr>
        <xdr:cNvPr id="74" name="テキスト ボックス 73"/>
        <xdr:cNvSpPr txBox="1"/>
      </xdr:nvSpPr>
      <xdr:spPr>
        <a:xfrm>
          <a:off x="1784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33383</xdr:rowOff>
    </xdr:from>
    <xdr:to>
      <xdr:col>1</xdr:col>
      <xdr:colOff>485775</xdr:colOff>
      <xdr:row>34</xdr:row>
      <xdr:rowOff>134983</xdr:rowOff>
    </xdr:to>
    <xdr:sp macro="" textlink="">
      <xdr:nvSpPr>
        <xdr:cNvPr id="75" name="フローチャート : 判断 74"/>
        <xdr:cNvSpPr/>
      </xdr:nvSpPr>
      <xdr:spPr>
        <a:xfrm>
          <a:off x="1079500" y="58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126110</xdr:rowOff>
    </xdr:from>
    <xdr:ext cx="469744" cy="259045"/>
    <xdr:sp macro="" textlink="">
      <xdr:nvSpPr>
        <xdr:cNvPr id="76" name="テキスト ボックス 75"/>
        <xdr:cNvSpPr txBox="1"/>
      </xdr:nvSpPr>
      <xdr:spPr>
        <a:xfrm>
          <a:off x="895427" y="595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150949</xdr:rowOff>
    </xdr:from>
    <xdr:to>
      <xdr:col>6</xdr:col>
      <xdr:colOff>561975</xdr:colOff>
      <xdr:row>36</xdr:row>
      <xdr:rowOff>81099</xdr:rowOff>
    </xdr:to>
    <xdr:sp macro="" textlink="">
      <xdr:nvSpPr>
        <xdr:cNvPr id="82" name="円/楕円 81"/>
        <xdr:cNvSpPr/>
      </xdr:nvSpPr>
      <xdr:spPr>
        <a:xfrm>
          <a:off x="45847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129376</xdr:rowOff>
    </xdr:from>
    <xdr:ext cx="469744" cy="259045"/>
    <xdr:sp macro="" textlink="">
      <xdr:nvSpPr>
        <xdr:cNvPr id="83" name="議会費該当値テキスト"/>
        <xdr:cNvSpPr txBox="1"/>
      </xdr:nvSpPr>
      <xdr:spPr>
        <a:xfrm>
          <a:off x="4686300"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57876</xdr:rowOff>
    </xdr:from>
    <xdr:to>
      <xdr:col>5</xdr:col>
      <xdr:colOff>409575</xdr:colOff>
      <xdr:row>34</xdr:row>
      <xdr:rowOff>159476</xdr:rowOff>
    </xdr:to>
    <xdr:sp macro="" textlink="">
      <xdr:nvSpPr>
        <xdr:cNvPr id="84" name="円/楕円 83"/>
        <xdr:cNvSpPr/>
      </xdr:nvSpPr>
      <xdr:spPr>
        <a:xfrm>
          <a:off x="3746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150603</xdr:rowOff>
    </xdr:from>
    <xdr:ext cx="469744" cy="259045"/>
    <xdr:sp macro="" textlink="">
      <xdr:nvSpPr>
        <xdr:cNvPr id="85" name="テキスト ボックス 84"/>
        <xdr:cNvSpPr txBox="1"/>
      </xdr:nvSpPr>
      <xdr:spPr>
        <a:xfrm>
          <a:off x="3562427" y="597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147683</xdr:rowOff>
    </xdr:from>
    <xdr:to>
      <xdr:col>4</xdr:col>
      <xdr:colOff>206375</xdr:colOff>
      <xdr:row>34</xdr:row>
      <xdr:rowOff>77833</xdr:rowOff>
    </xdr:to>
    <xdr:sp macro="" textlink="">
      <xdr:nvSpPr>
        <xdr:cNvPr id="86" name="円/楕円 85"/>
        <xdr:cNvSpPr/>
      </xdr:nvSpPr>
      <xdr:spPr>
        <a:xfrm>
          <a:off x="2857500" y="5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94360</xdr:rowOff>
    </xdr:from>
    <xdr:ext cx="469744" cy="259045"/>
    <xdr:sp macro="" textlink="">
      <xdr:nvSpPr>
        <xdr:cNvPr id="87" name="テキスト ボックス 86"/>
        <xdr:cNvSpPr txBox="1"/>
      </xdr:nvSpPr>
      <xdr:spPr>
        <a:xfrm>
          <a:off x="2673427" y="558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69306</xdr:rowOff>
    </xdr:from>
    <xdr:to>
      <xdr:col>3</xdr:col>
      <xdr:colOff>3175</xdr:colOff>
      <xdr:row>33</xdr:row>
      <xdr:rowOff>170906</xdr:rowOff>
    </xdr:to>
    <xdr:sp macro="" textlink="">
      <xdr:nvSpPr>
        <xdr:cNvPr id="88" name="円/楕円 87"/>
        <xdr:cNvSpPr/>
      </xdr:nvSpPr>
      <xdr:spPr>
        <a:xfrm>
          <a:off x="1968500" y="57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15983</xdr:rowOff>
    </xdr:from>
    <xdr:ext cx="469744" cy="259045"/>
    <xdr:sp macro="" textlink="">
      <xdr:nvSpPr>
        <xdr:cNvPr id="89" name="テキスト ボックス 88"/>
        <xdr:cNvSpPr txBox="1"/>
      </xdr:nvSpPr>
      <xdr:spPr>
        <a:xfrm>
          <a:off x="1784427" y="55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36649</xdr:rowOff>
    </xdr:from>
    <xdr:to>
      <xdr:col>1</xdr:col>
      <xdr:colOff>485775</xdr:colOff>
      <xdr:row>30</xdr:row>
      <xdr:rowOff>138249</xdr:rowOff>
    </xdr:to>
    <xdr:sp macro="" textlink="">
      <xdr:nvSpPr>
        <xdr:cNvPr id="90" name="円/楕円 89"/>
        <xdr:cNvSpPr/>
      </xdr:nvSpPr>
      <xdr:spPr>
        <a:xfrm>
          <a:off x="1079500" y="51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154776</xdr:rowOff>
    </xdr:from>
    <xdr:ext cx="469744" cy="259045"/>
    <xdr:sp macro="" textlink="">
      <xdr:nvSpPr>
        <xdr:cNvPr id="91" name="テキスト ボックス 90"/>
        <xdr:cNvSpPr txBox="1"/>
      </xdr:nvSpPr>
      <xdr:spPr>
        <a:xfrm>
          <a:off x="895427" y="49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82607</xdr:rowOff>
    </xdr:from>
    <xdr:to>
      <xdr:col>6</xdr:col>
      <xdr:colOff>511175</xdr:colOff>
      <xdr:row>56</xdr:row>
      <xdr:rowOff>84283</xdr:rowOff>
    </xdr:to>
    <xdr:cxnSp macro="">
      <xdr:nvCxnSpPr>
        <xdr:cNvPr id="121" name="直線コネクタ 120"/>
        <xdr:cNvCxnSpPr/>
      </xdr:nvCxnSpPr>
      <xdr:spPr>
        <a:xfrm flipV="1">
          <a:off x="3797300" y="9683807"/>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47439</xdr:rowOff>
    </xdr:from>
    <xdr:ext cx="534377" cy="259045"/>
    <xdr:sp macro="" textlink="">
      <xdr:nvSpPr>
        <xdr:cNvPr id="122" name="総務費平均値テキスト"/>
        <xdr:cNvSpPr txBox="1"/>
      </xdr:nvSpPr>
      <xdr:spPr>
        <a:xfrm>
          <a:off x="4686300" y="9648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84283</xdr:rowOff>
    </xdr:from>
    <xdr:to>
      <xdr:col>5</xdr:col>
      <xdr:colOff>358775</xdr:colOff>
      <xdr:row>56</xdr:row>
      <xdr:rowOff>168389</xdr:rowOff>
    </xdr:to>
    <xdr:cxnSp macro="">
      <xdr:nvCxnSpPr>
        <xdr:cNvPr id="124" name="直線コネクタ 123"/>
        <xdr:cNvCxnSpPr/>
      </xdr:nvCxnSpPr>
      <xdr:spPr>
        <a:xfrm flipV="1">
          <a:off x="2908300" y="9685483"/>
          <a:ext cx="889000" cy="8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33617</xdr:rowOff>
    </xdr:from>
    <xdr:to>
      <xdr:col>5</xdr:col>
      <xdr:colOff>409575</xdr:colOff>
      <xdr:row>56</xdr:row>
      <xdr:rowOff>135217</xdr:rowOff>
    </xdr:to>
    <xdr:sp macro="" textlink="">
      <xdr:nvSpPr>
        <xdr:cNvPr id="125" name="フローチャート : 判断 124"/>
        <xdr:cNvSpPr/>
      </xdr:nvSpPr>
      <xdr:spPr>
        <a:xfrm>
          <a:off x="3746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126344</xdr:rowOff>
    </xdr:from>
    <xdr:ext cx="534377" cy="259045"/>
    <xdr:sp macro="" textlink="">
      <xdr:nvSpPr>
        <xdr:cNvPr id="126" name="テキスト ボックス 125"/>
        <xdr:cNvSpPr txBox="1"/>
      </xdr:nvSpPr>
      <xdr:spPr>
        <a:xfrm>
          <a:off x="3530111" y="97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65557</xdr:rowOff>
    </xdr:from>
    <xdr:to>
      <xdr:col>4</xdr:col>
      <xdr:colOff>155575</xdr:colOff>
      <xdr:row>56</xdr:row>
      <xdr:rowOff>168389</xdr:rowOff>
    </xdr:to>
    <xdr:cxnSp macro="">
      <xdr:nvCxnSpPr>
        <xdr:cNvPr id="127" name="直線コネクタ 126"/>
        <xdr:cNvCxnSpPr/>
      </xdr:nvCxnSpPr>
      <xdr:spPr>
        <a:xfrm>
          <a:off x="2019300" y="9666757"/>
          <a:ext cx="889000" cy="10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62262</xdr:rowOff>
    </xdr:from>
    <xdr:to>
      <xdr:col>2</xdr:col>
      <xdr:colOff>638175</xdr:colOff>
      <xdr:row>56</xdr:row>
      <xdr:rowOff>65557</xdr:rowOff>
    </xdr:to>
    <xdr:cxnSp macro="">
      <xdr:nvCxnSpPr>
        <xdr:cNvPr id="130" name="直線コネクタ 129"/>
        <xdr:cNvCxnSpPr/>
      </xdr:nvCxnSpPr>
      <xdr:spPr>
        <a:xfrm>
          <a:off x="1130300" y="9663462"/>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31807</xdr:rowOff>
    </xdr:from>
    <xdr:to>
      <xdr:col>6</xdr:col>
      <xdr:colOff>561975</xdr:colOff>
      <xdr:row>56</xdr:row>
      <xdr:rowOff>133407</xdr:rowOff>
    </xdr:to>
    <xdr:sp macro="" textlink="">
      <xdr:nvSpPr>
        <xdr:cNvPr id="140" name="円/楕円 139"/>
        <xdr:cNvSpPr/>
      </xdr:nvSpPr>
      <xdr:spPr>
        <a:xfrm>
          <a:off x="4584700" y="96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54684</xdr:rowOff>
    </xdr:from>
    <xdr:ext cx="534377" cy="259045"/>
    <xdr:sp macro="" textlink="">
      <xdr:nvSpPr>
        <xdr:cNvPr id="141" name="総務費該当値テキスト"/>
        <xdr:cNvSpPr txBox="1"/>
      </xdr:nvSpPr>
      <xdr:spPr>
        <a:xfrm>
          <a:off x="4686300"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44,997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33483</xdr:rowOff>
    </xdr:from>
    <xdr:to>
      <xdr:col>5</xdr:col>
      <xdr:colOff>409575</xdr:colOff>
      <xdr:row>56</xdr:row>
      <xdr:rowOff>135083</xdr:rowOff>
    </xdr:to>
    <xdr:sp macro="" textlink="">
      <xdr:nvSpPr>
        <xdr:cNvPr id="142" name="円/楕円 141"/>
        <xdr:cNvSpPr/>
      </xdr:nvSpPr>
      <xdr:spPr>
        <a:xfrm>
          <a:off x="3746500" y="96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151610</xdr:rowOff>
    </xdr:from>
    <xdr:ext cx="534377" cy="259045"/>
    <xdr:sp macro="" textlink="">
      <xdr:nvSpPr>
        <xdr:cNvPr id="143" name="テキスト ボックス 142"/>
        <xdr:cNvSpPr txBox="1"/>
      </xdr:nvSpPr>
      <xdr:spPr>
        <a:xfrm>
          <a:off x="3530111" y="94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117589</xdr:rowOff>
    </xdr:from>
    <xdr:to>
      <xdr:col>4</xdr:col>
      <xdr:colOff>206375</xdr:colOff>
      <xdr:row>57</xdr:row>
      <xdr:rowOff>47739</xdr:rowOff>
    </xdr:to>
    <xdr:sp macro="" textlink="">
      <xdr:nvSpPr>
        <xdr:cNvPr id="144" name="円/楕円 143"/>
        <xdr:cNvSpPr/>
      </xdr:nvSpPr>
      <xdr:spPr>
        <a:xfrm>
          <a:off x="2857500" y="97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64266</xdr:rowOff>
    </xdr:from>
    <xdr:ext cx="534377" cy="259045"/>
    <xdr:sp macro="" textlink="">
      <xdr:nvSpPr>
        <xdr:cNvPr id="145" name="テキスト ボックス 144"/>
        <xdr:cNvSpPr txBox="1"/>
      </xdr:nvSpPr>
      <xdr:spPr>
        <a:xfrm>
          <a:off x="2641111" y="94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14757</xdr:rowOff>
    </xdr:from>
    <xdr:to>
      <xdr:col>3</xdr:col>
      <xdr:colOff>3175</xdr:colOff>
      <xdr:row>56</xdr:row>
      <xdr:rowOff>116357</xdr:rowOff>
    </xdr:to>
    <xdr:sp macro="" textlink="">
      <xdr:nvSpPr>
        <xdr:cNvPr id="146" name="円/楕円 145"/>
        <xdr:cNvSpPr/>
      </xdr:nvSpPr>
      <xdr:spPr>
        <a:xfrm>
          <a:off x="1968500" y="96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107484</xdr:rowOff>
    </xdr:from>
    <xdr:ext cx="534377" cy="259045"/>
    <xdr:sp macro="" textlink="">
      <xdr:nvSpPr>
        <xdr:cNvPr id="147" name="テキスト ボックス 146"/>
        <xdr:cNvSpPr txBox="1"/>
      </xdr:nvSpPr>
      <xdr:spPr>
        <a:xfrm>
          <a:off x="1752111" y="970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11462</xdr:rowOff>
    </xdr:from>
    <xdr:to>
      <xdr:col>1</xdr:col>
      <xdr:colOff>485775</xdr:colOff>
      <xdr:row>56</xdr:row>
      <xdr:rowOff>113062</xdr:rowOff>
    </xdr:to>
    <xdr:sp macro="" textlink="">
      <xdr:nvSpPr>
        <xdr:cNvPr id="148" name="円/楕円 147"/>
        <xdr:cNvSpPr/>
      </xdr:nvSpPr>
      <xdr:spPr>
        <a:xfrm>
          <a:off x="1079500" y="961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104189</xdr:rowOff>
    </xdr:from>
    <xdr:ext cx="534377" cy="259045"/>
    <xdr:sp macro="" textlink="">
      <xdr:nvSpPr>
        <xdr:cNvPr id="149" name="テキスト ボックス 148"/>
        <xdr:cNvSpPr txBox="1"/>
      </xdr:nvSpPr>
      <xdr:spPr>
        <a:xfrm>
          <a:off x="863111" y="97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29809</xdr:rowOff>
    </xdr:from>
    <xdr:to>
      <xdr:col>6</xdr:col>
      <xdr:colOff>510540</xdr:colOff>
      <xdr:row>79</xdr:row>
      <xdr:rowOff>29547</xdr:rowOff>
    </xdr:to>
    <xdr:cxnSp macro="">
      <xdr:nvCxnSpPr>
        <xdr:cNvPr id="176" name="直線コネクタ 175"/>
        <xdr:cNvCxnSpPr/>
      </xdr:nvCxnSpPr>
      <xdr:spPr>
        <a:xfrm flipV="1">
          <a:off x="4633595" y="12031309"/>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33374</xdr:rowOff>
    </xdr:from>
    <xdr:ext cx="599010" cy="259045"/>
    <xdr:sp macro="" textlink="">
      <xdr:nvSpPr>
        <xdr:cNvPr id="177" name="民生費最小値テキスト"/>
        <xdr:cNvSpPr txBox="1"/>
      </xdr:nvSpPr>
      <xdr:spPr>
        <a:xfrm>
          <a:off x="4686300" y="1357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79</xdr:row>
      <xdr:rowOff>29547</xdr:rowOff>
    </xdr:from>
    <xdr:to>
      <xdr:col>6</xdr:col>
      <xdr:colOff>600075</xdr:colOff>
      <xdr:row>79</xdr:row>
      <xdr:rowOff>29547</xdr:rowOff>
    </xdr:to>
    <xdr:cxnSp macro="">
      <xdr:nvCxnSpPr>
        <xdr:cNvPr id="178" name="直線コネクタ 177"/>
        <xdr:cNvCxnSpPr/>
      </xdr:nvCxnSpPr>
      <xdr:spPr>
        <a:xfrm>
          <a:off x="4546600" y="13574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147936</xdr:rowOff>
    </xdr:from>
    <xdr:ext cx="599010" cy="259045"/>
    <xdr:sp macro="" textlink="">
      <xdr:nvSpPr>
        <xdr:cNvPr id="179" name="民生費最大値テキスト"/>
        <xdr:cNvSpPr txBox="1"/>
      </xdr:nvSpPr>
      <xdr:spPr>
        <a:xfrm>
          <a:off x="4686300" y="1180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29809</xdr:rowOff>
    </xdr:from>
    <xdr:to>
      <xdr:col>6</xdr:col>
      <xdr:colOff>600075</xdr:colOff>
      <xdr:row>70</xdr:row>
      <xdr:rowOff>29809</xdr:rowOff>
    </xdr:to>
    <xdr:cxnSp macro="">
      <xdr:nvCxnSpPr>
        <xdr:cNvPr id="180" name="直線コネクタ 179"/>
        <xdr:cNvCxnSpPr/>
      </xdr:nvCxnSpPr>
      <xdr:spPr>
        <a:xfrm>
          <a:off x="4546600" y="1203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4761</xdr:rowOff>
    </xdr:from>
    <xdr:to>
      <xdr:col>6</xdr:col>
      <xdr:colOff>511175</xdr:colOff>
      <xdr:row>72</xdr:row>
      <xdr:rowOff>29874</xdr:rowOff>
    </xdr:to>
    <xdr:cxnSp macro="">
      <xdr:nvCxnSpPr>
        <xdr:cNvPr id="181" name="直線コネクタ 180"/>
        <xdr:cNvCxnSpPr/>
      </xdr:nvCxnSpPr>
      <xdr:spPr>
        <a:xfrm flipV="1">
          <a:off x="3797300" y="12349161"/>
          <a:ext cx="8382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33364</xdr:rowOff>
    </xdr:from>
    <xdr:ext cx="599010" cy="259045"/>
    <xdr:sp macro="" textlink="">
      <xdr:nvSpPr>
        <xdr:cNvPr id="182" name="民生費平均値テキスト"/>
        <xdr:cNvSpPr txBox="1"/>
      </xdr:nvSpPr>
      <xdr:spPr>
        <a:xfrm>
          <a:off x="4686300" y="12892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54937</xdr:rowOff>
    </xdr:from>
    <xdr:to>
      <xdr:col>6</xdr:col>
      <xdr:colOff>561975</xdr:colOff>
      <xdr:row>75</xdr:row>
      <xdr:rowOff>156536</xdr:rowOff>
    </xdr:to>
    <xdr:sp macro="" textlink="">
      <xdr:nvSpPr>
        <xdr:cNvPr id="183" name="フローチャート : 判断 182"/>
        <xdr:cNvSpPr/>
      </xdr:nvSpPr>
      <xdr:spPr>
        <a:xfrm>
          <a:off x="45847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29874</xdr:rowOff>
    </xdr:from>
    <xdr:to>
      <xdr:col>5</xdr:col>
      <xdr:colOff>358775</xdr:colOff>
      <xdr:row>73</xdr:row>
      <xdr:rowOff>102177</xdr:rowOff>
    </xdr:to>
    <xdr:cxnSp macro="">
      <xdr:nvCxnSpPr>
        <xdr:cNvPr id="184" name="直線コネクタ 183"/>
        <xdr:cNvCxnSpPr/>
      </xdr:nvCxnSpPr>
      <xdr:spPr>
        <a:xfrm flipV="1">
          <a:off x="2908300" y="12374274"/>
          <a:ext cx="889000" cy="24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69</xdr:row>
      <xdr:rowOff>135077</xdr:rowOff>
    </xdr:from>
    <xdr:to>
      <xdr:col>5</xdr:col>
      <xdr:colOff>409575</xdr:colOff>
      <xdr:row>70</xdr:row>
      <xdr:rowOff>65227</xdr:rowOff>
    </xdr:to>
    <xdr:sp macro="" textlink="">
      <xdr:nvSpPr>
        <xdr:cNvPr id="185" name="フローチャート : 判断 184"/>
        <xdr:cNvSpPr/>
      </xdr:nvSpPr>
      <xdr:spPr>
        <a:xfrm>
          <a:off x="3746500" y="1196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81754</xdr:rowOff>
    </xdr:from>
    <xdr:ext cx="599010" cy="259045"/>
    <xdr:sp macro="" textlink="">
      <xdr:nvSpPr>
        <xdr:cNvPr id="186" name="テキスト ボックス 185"/>
        <xdr:cNvSpPr txBox="1"/>
      </xdr:nvSpPr>
      <xdr:spPr>
        <a:xfrm>
          <a:off x="3497794" y="1174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102177</xdr:rowOff>
    </xdr:from>
    <xdr:to>
      <xdr:col>4</xdr:col>
      <xdr:colOff>155575</xdr:colOff>
      <xdr:row>75</xdr:row>
      <xdr:rowOff>13905</xdr:rowOff>
    </xdr:to>
    <xdr:cxnSp macro="">
      <xdr:nvCxnSpPr>
        <xdr:cNvPr id="187" name="直線コネクタ 186"/>
        <xdr:cNvCxnSpPr/>
      </xdr:nvCxnSpPr>
      <xdr:spPr>
        <a:xfrm flipV="1">
          <a:off x="2019300" y="12618027"/>
          <a:ext cx="889000" cy="25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141870</xdr:rowOff>
    </xdr:from>
    <xdr:to>
      <xdr:col>4</xdr:col>
      <xdr:colOff>206375</xdr:colOff>
      <xdr:row>72</xdr:row>
      <xdr:rowOff>72020</xdr:rowOff>
    </xdr:to>
    <xdr:sp macro="" textlink="">
      <xdr:nvSpPr>
        <xdr:cNvPr id="188" name="フローチャート : 判断 187"/>
        <xdr:cNvSpPr/>
      </xdr:nvSpPr>
      <xdr:spPr>
        <a:xfrm>
          <a:off x="2857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88547</xdr:rowOff>
    </xdr:from>
    <xdr:ext cx="599010" cy="259045"/>
    <xdr:sp macro="" textlink="">
      <xdr:nvSpPr>
        <xdr:cNvPr id="189" name="テキスト ボックス 188"/>
        <xdr:cNvSpPr txBox="1"/>
      </xdr:nvSpPr>
      <xdr:spPr>
        <a:xfrm>
          <a:off x="2608794"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13905</xdr:rowOff>
    </xdr:from>
    <xdr:to>
      <xdr:col>2</xdr:col>
      <xdr:colOff>638175</xdr:colOff>
      <xdr:row>75</xdr:row>
      <xdr:rowOff>99303</xdr:rowOff>
    </xdr:to>
    <xdr:cxnSp macro="">
      <xdr:nvCxnSpPr>
        <xdr:cNvPr id="190" name="直線コネクタ 189"/>
        <xdr:cNvCxnSpPr/>
      </xdr:nvCxnSpPr>
      <xdr:spPr>
        <a:xfrm flipV="1">
          <a:off x="1130300" y="12872655"/>
          <a:ext cx="88900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72</xdr:row>
      <xdr:rowOff>154998</xdr:rowOff>
    </xdr:from>
    <xdr:to>
      <xdr:col>3</xdr:col>
      <xdr:colOff>3175</xdr:colOff>
      <xdr:row>73</xdr:row>
      <xdr:rowOff>85148</xdr:rowOff>
    </xdr:to>
    <xdr:sp macro="" textlink="">
      <xdr:nvSpPr>
        <xdr:cNvPr id="191" name="フローチャート : 判断 190"/>
        <xdr:cNvSpPr/>
      </xdr:nvSpPr>
      <xdr:spPr>
        <a:xfrm>
          <a:off x="1968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101675</xdr:rowOff>
    </xdr:from>
    <xdr:ext cx="599010" cy="259045"/>
    <xdr:sp macro="" textlink="">
      <xdr:nvSpPr>
        <xdr:cNvPr id="192" name="テキスト ボックス 191"/>
        <xdr:cNvSpPr txBox="1"/>
      </xdr:nvSpPr>
      <xdr:spPr>
        <a:xfrm>
          <a:off x="1719794"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96803</xdr:rowOff>
    </xdr:from>
    <xdr:to>
      <xdr:col>1</xdr:col>
      <xdr:colOff>485775</xdr:colOff>
      <xdr:row>74</xdr:row>
      <xdr:rowOff>26953</xdr:rowOff>
    </xdr:to>
    <xdr:sp macro="" textlink="">
      <xdr:nvSpPr>
        <xdr:cNvPr id="193" name="フローチャート : 判断 192"/>
        <xdr:cNvSpPr/>
      </xdr:nvSpPr>
      <xdr:spPr>
        <a:xfrm>
          <a:off x="1079500" y="1261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43480</xdr:rowOff>
    </xdr:from>
    <xdr:ext cx="599010" cy="259045"/>
    <xdr:sp macro="" textlink="">
      <xdr:nvSpPr>
        <xdr:cNvPr id="194" name="テキスト ボックス 193"/>
        <xdr:cNvSpPr txBox="1"/>
      </xdr:nvSpPr>
      <xdr:spPr>
        <a:xfrm>
          <a:off x="830794" y="12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125411</xdr:rowOff>
    </xdr:from>
    <xdr:to>
      <xdr:col>6</xdr:col>
      <xdr:colOff>561975</xdr:colOff>
      <xdr:row>72</xdr:row>
      <xdr:rowOff>55561</xdr:rowOff>
    </xdr:to>
    <xdr:sp macro="" textlink="">
      <xdr:nvSpPr>
        <xdr:cNvPr id="200" name="円/楕円 199"/>
        <xdr:cNvSpPr/>
      </xdr:nvSpPr>
      <xdr:spPr>
        <a:xfrm>
          <a:off x="4584700" y="122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148288</xdr:rowOff>
    </xdr:from>
    <xdr:ext cx="599010" cy="259045"/>
    <xdr:sp macro="" textlink="">
      <xdr:nvSpPr>
        <xdr:cNvPr id="201" name="民生費該当値テキスト"/>
        <xdr:cNvSpPr txBox="1"/>
      </xdr:nvSpPr>
      <xdr:spPr>
        <a:xfrm>
          <a:off x="4686300" y="1214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149,632</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150524</xdr:rowOff>
    </xdr:from>
    <xdr:to>
      <xdr:col>5</xdr:col>
      <xdr:colOff>409575</xdr:colOff>
      <xdr:row>72</xdr:row>
      <xdr:rowOff>80674</xdr:rowOff>
    </xdr:to>
    <xdr:sp macro="" textlink="">
      <xdr:nvSpPr>
        <xdr:cNvPr id="202" name="円/楕円 201"/>
        <xdr:cNvSpPr/>
      </xdr:nvSpPr>
      <xdr:spPr>
        <a:xfrm>
          <a:off x="3746500" y="123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71801</xdr:rowOff>
    </xdr:from>
    <xdr:ext cx="599010" cy="259045"/>
    <xdr:sp macro="" textlink="">
      <xdr:nvSpPr>
        <xdr:cNvPr id="203" name="テキスト ボックス 202"/>
        <xdr:cNvSpPr txBox="1"/>
      </xdr:nvSpPr>
      <xdr:spPr>
        <a:xfrm>
          <a:off x="3497794" y="1241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148,863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51377</xdr:rowOff>
    </xdr:from>
    <xdr:to>
      <xdr:col>4</xdr:col>
      <xdr:colOff>206375</xdr:colOff>
      <xdr:row>73</xdr:row>
      <xdr:rowOff>152977</xdr:rowOff>
    </xdr:to>
    <xdr:sp macro="" textlink="">
      <xdr:nvSpPr>
        <xdr:cNvPr id="204" name="円/楕円 203"/>
        <xdr:cNvSpPr/>
      </xdr:nvSpPr>
      <xdr:spPr>
        <a:xfrm>
          <a:off x="2857500" y="125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144104</xdr:rowOff>
    </xdr:from>
    <xdr:ext cx="599010" cy="259045"/>
    <xdr:sp macro="" textlink="">
      <xdr:nvSpPr>
        <xdr:cNvPr id="205" name="テキスト ボックス 204"/>
        <xdr:cNvSpPr txBox="1"/>
      </xdr:nvSpPr>
      <xdr:spPr>
        <a:xfrm>
          <a:off x="2608794" y="1265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141,399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134555</xdr:rowOff>
    </xdr:from>
    <xdr:to>
      <xdr:col>3</xdr:col>
      <xdr:colOff>3175</xdr:colOff>
      <xdr:row>75</xdr:row>
      <xdr:rowOff>64705</xdr:rowOff>
    </xdr:to>
    <xdr:sp macro="" textlink="">
      <xdr:nvSpPr>
        <xdr:cNvPr id="206" name="円/楕円 205"/>
        <xdr:cNvSpPr/>
      </xdr:nvSpPr>
      <xdr:spPr>
        <a:xfrm>
          <a:off x="1968500" y="128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55832</xdr:rowOff>
    </xdr:from>
    <xdr:ext cx="599010" cy="259045"/>
    <xdr:sp macro="" textlink="">
      <xdr:nvSpPr>
        <xdr:cNvPr id="207" name="テキスト ボックス 206"/>
        <xdr:cNvSpPr txBox="1"/>
      </xdr:nvSpPr>
      <xdr:spPr>
        <a:xfrm>
          <a:off x="1719794" y="129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133,602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48503</xdr:rowOff>
    </xdr:from>
    <xdr:to>
      <xdr:col>1</xdr:col>
      <xdr:colOff>485775</xdr:colOff>
      <xdr:row>75</xdr:row>
      <xdr:rowOff>150102</xdr:rowOff>
    </xdr:to>
    <xdr:sp macro="" textlink="">
      <xdr:nvSpPr>
        <xdr:cNvPr id="208" name="円/楕円 207"/>
        <xdr:cNvSpPr/>
      </xdr:nvSpPr>
      <xdr:spPr>
        <a:xfrm>
          <a:off x="1079500" y="129072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141229</xdr:rowOff>
    </xdr:from>
    <xdr:ext cx="599010" cy="259045"/>
    <xdr:sp macro="" textlink="">
      <xdr:nvSpPr>
        <xdr:cNvPr id="209" name="テキスト ボックス 208"/>
        <xdr:cNvSpPr txBox="1"/>
      </xdr:nvSpPr>
      <xdr:spPr>
        <a:xfrm>
          <a:off x="830794" y="1299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32" name="直線コネクタ 231"/>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33"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4" name="直線コネクタ 233"/>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5"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6" name="直線コネクタ 235"/>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22930</xdr:rowOff>
    </xdr:from>
    <xdr:to>
      <xdr:col>6</xdr:col>
      <xdr:colOff>511175</xdr:colOff>
      <xdr:row>96</xdr:row>
      <xdr:rowOff>46476</xdr:rowOff>
    </xdr:to>
    <xdr:cxnSp macro="">
      <xdr:nvCxnSpPr>
        <xdr:cNvPr id="237" name="直線コネクタ 236"/>
        <xdr:cNvCxnSpPr/>
      </xdr:nvCxnSpPr>
      <xdr:spPr>
        <a:xfrm flipV="1">
          <a:off x="3797300" y="16482130"/>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17732</xdr:rowOff>
    </xdr:from>
    <xdr:ext cx="534377" cy="259045"/>
    <xdr:sp macro="" textlink="">
      <xdr:nvSpPr>
        <xdr:cNvPr id="238" name="衛生費平均値テキスト"/>
        <xdr:cNvSpPr txBox="1"/>
      </xdr:nvSpPr>
      <xdr:spPr>
        <a:xfrm>
          <a:off x="4686300" y="1613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9" name="フローチャート : 判断 238"/>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46476</xdr:rowOff>
    </xdr:from>
    <xdr:to>
      <xdr:col>5</xdr:col>
      <xdr:colOff>358775</xdr:colOff>
      <xdr:row>96</xdr:row>
      <xdr:rowOff>75555</xdr:rowOff>
    </xdr:to>
    <xdr:cxnSp macro="">
      <xdr:nvCxnSpPr>
        <xdr:cNvPr id="240" name="直線コネクタ 239"/>
        <xdr:cNvCxnSpPr/>
      </xdr:nvCxnSpPr>
      <xdr:spPr>
        <a:xfrm flipV="1">
          <a:off x="2908300" y="16505676"/>
          <a:ext cx="889000" cy="2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38288</xdr:rowOff>
    </xdr:from>
    <xdr:to>
      <xdr:col>5</xdr:col>
      <xdr:colOff>409575</xdr:colOff>
      <xdr:row>96</xdr:row>
      <xdr:rowOff>139888</xdr:rowOff>
    </xdr:to>
    <xdr:sp macro="" textlink="">
      <xdr:nvSpPr>
        <xdr:cNvPr id="241" name="フローチャート : 判断 240"/>
        <xdr:cNvSpPr/>
      </xdr:nvSpPr>
      <xdr:spPr>
        <a:xfrm>
          <a:off x="3746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131015</xdr:rowOff>
    </xdr:from>
    <xdr:ext cx="534377" cy="259045"/>
    <xdr:sp macro="" textlink="">
      <xdr:nvSpPr>
        <xdr:cNvPr id="242" name="テキスト ボックス 241"/>
        <xdr:cNvSpPr txBox="1"/>
      </xdr:nvSpPr>
      <xdr:spPr>
        <a:xfrm>
          <a:off x="3530111" y="1659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43687</xdr:rowOff>
    </xdr:from>
    <xdr:to>
      <xdr:col>4</xdr:col>
      <xdr:colOff>155575</xdr:colOff>
      <xdr:row>96</xdr:row>
      <xdr:rowOff>75555</xdr:rowOff>
    </xdr:to>
    <xdr:cxnSp macro="">
      <xdr:nvCxnSpPr>
        <xdr:cNvPr id="243" name="直線コネクタ 242"/>
        <xdr:cNvCxnSpPr/>
      </xdr:nvCxnSpPr>
      <xdr:spPr>
        <a:xfrm>
          <a:off x="2019300" y="16502887"/>
          <a:ext cx="889000" cy="3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124287</xdr:rowOff>
    </xdr:from>
    <xdr:to>
      <xdr:col>4</xdr:col>
      <xdr:colOff>206375</xdr:colOff>
      <xdr:row>96</xdr:row>
      <xdr:rowOff>54437</xdr:rowOff>
    </xdr:to>
    <xdr:sp macro="" textlink="">
      <xdr:nvSpPr>
        <xdr:cNvPr id="244" name="フローチャート : 判断 243"/>
        <xdr:cNvSpPr/>
      </xdr:nvSpPr>
      <xdr:spPr>
        <a:xfrm>
          <a:off x="2857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70964</xdr:rowOff>
    </xdr:from>
    <xdr:ext cx="534377" cy="259045"/>
    <xdr:sp macro="" textlink="">
      <xdr:nvSpPr>
        <xdr:cNvPr id="245" name="テキスト ボックス 244"/>
        <xdr:cNvSpPr txBox="1"/>
      </xdr:nvSpPr>
      <xdr:spPr>
        <a:xfrm>
          <a:off x="2641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96586</xdr:rowOff>
    </xdr:from>
    <xdr:to>
      <xdr:col>2</xdr:col>
      <xdr:colOff>638175</xdr:colOff>
      <xdr:row>96</xdr:row>
      <xdr:rowOff>43687</xdr:rowOff>
    </xdr:to>
    <xdr:cxnSp macro="">
      <xdr:nvCxnSpPr>
        <xdr:cNvPr id="246" name="直線コネクタ 245"/>
        <xdr:cNvCxnSpPr/>
      </xdr:nvCxnSpPr>
      <xdr:spPr>
        <a:xfrm>
          <a:off x="1130300" y="16384336"/>
          <a:ext cx="889000" cy="1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9119</xdr:rowOff>
    </xdr:from>
    <xdr:to>
      <xdr:col>3</xdr:col>
      <xdr:colOff>3175</xdr:colOff>
      <xdr:row>96</xdr:row>
      <xdr:rowOff>110719</xdr:rowOff>
    </xdr:to>
    <xdr:sp macro="" textlink="">
      <xdr:nvSpPr>
        <xdr:cNvPr id="247" name="フローチャート : 判断 246"/>
        <xdr:cNvSpPr/>
      </xdr:nvSpPr>
      <xdr:spPr>
        <a:xfrm>
          <a:off x="1968500" y="164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101846</xdr:rowOff>
    </xdr:from>
    <xdr:ext cx="534377" cy="259045"/>
    <xdr:sp macro="" textlink="">
      <xdr:nvSpPr>
        <xdr:cNvPr id="248" name="テキスト ボックス 247"/>
        <xdr:cNvSpPr txBox="1"/>
      </xdr:nvSpPr>
      <xdr:spPr>
        <a:xfrm>
          <a:off x="1752111" y="165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2307</xdr:rowOff>
    </xdr:from>
    <xdr:to>
      <xdr:col>1</xdr:col>
      <xdr:colOff>485775</xdr:colOff>
      <xdr:row>96</xdr:row>
      <xdr:rowOff>103907</xdr:rowOff>
    </xdr:to>
    <xdr:sp macro="" textlink="">
      <xdr:nvSpPr>
        <xdr:cNvPr id="249" name="フローチャート : 判断 248"/>
        <xdr:cNvSpPr/>
      </xdr:nvSpPr>
      <xdr:spPr>
        <a:xfrm>
          <a:off x="1079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95034</xdr:rowOff>
    </xdr:from>
    <xdr:ext cx="534377" cy="259045"/>
    <xdr:sp macro="" textlink="">
      <xdr:nvSpPr>
        <xdr:cNvPr id="250" name="テキスト ボックス 249"/>
        <xdr:cNvSpPr txBox="1"/>
      </xdr:nvSpPr>
      <xdr:spPr>
        <a:xfrm>
          <a:off x="863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143580</xdr:rowOff>
    </xdr:from>
    <xdr:to>
      <xdr:col>6</xdr:col>
      <xdr:colOff>561975</xdr:colOff>
      <xdr:row>96</xdr:row>
      <xdr:rowOff>73730</xdr:rowOff>
    </xdr:to>
    <xdr:sp macro="" textlink="">
      <xdr:nvSpPr>
        <xdr:cNvPr id="256" name="円/楕円 255"/>
        <xdr:cNvSpPr/>
      </xdr:nvSpPr>
      <xdr:spPr>
        <a:xfrm>
          <a:off x="4584700" y="164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122007</xdr:rowOff>
    </xdr:from>
    <xdr:ext cx="534377" cy="259045"/>
    <xdr:sp macro="" textlink="">
      <xdr:nvSpPr>
        <xdr:cNvPr id="257" name="衛生費該当値テキスト"/>
        <xdr:cNvSpPr txBox="1"/>
      </xdr:nvSpPr>
      <xdr:spPr>
        <a:xfrm>
          <a:off x="4686300" y="164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167126</xdr:rowOff>
    </xdr:from>
    <xdr:to>
      <xdr:col>5</xdr:col>
      <xdr:colOff>409575</xdr:colOff>
      <xdr:row>96</xdr:row>
      <xdr:rowOff>97276</xdr:rowOff>
    </xdr:to>
    <xdr:sp macro="" textlink="">
      <xdr:nvSpPr>
        <xdr:cNvPr id="258" name="円/楕円 257"/>
        <xdr:cNvSpPr/>
      </xdr:nvSpPr>
      <xdr:spPr>
        <a:xfrm>
          <a:off x="3746500" y="1645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113803</xdr:rowOff>
    </xdr:from>
    <xdr:ext cx="534377" cy="259045"/>
    <xdr:sp macro="" textlink="">
      <xdr:nvSpPr>
        <xdr:cNvPr id="259" name="テキスト ボックス 258"/>
        <xdr:cNvSpPr txBox="1"/>
      </xdr:nvSpPr>
      <xdr:spPr>
        <a:xfrm>
          <a:off x="3530111" y="162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24755</xdr:rowOff>
    </xdr:from>
    <xdr:to>
      <xdr:col>4</xdr:col>
      <xdr:colOff>206375</xdr:colOff>
      <xdr:row>96</xdr:row>
      <xdr:rowOff>126355</xdr:rowOff>
    </xdr:to>
    <xdr:sp macro="" textlink="">
      <xdr:nvSpPr>
        <xdr:cNvPr id="260" name="円/楕円 259"/>
        <xdr:cNvSpPr/>
      </xdr:nvSpPr>
      <xdr:spPr>
        <a:xfrm>
          <a:off x="2857500" y="164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117482</xdr:rowOff>
    </xdr:from>
    <xdr:ext cx="534377" cy="259045"/>
    <xdr:sp macro="" textlink="">
      <xdr:nvSpPr>
        <xdr:cNvPr id="261" name="テキスト ボックス 260"/>
        <xdr:cNvSpPr txBox="1"/>
      </xdr:nvSpPr>
      <xdr:spPr>
        <a:xfrm>
          <a:off x="2641111" y="1657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164337</xdr:rowOff>
    </xdr:from>
    <xdr:to>
      <xdr:col>3</xdr:col>
      <xdr:colOff>3175</xdr:colOff>
      <xdr:row>96</xdr:row>
      <xdr:rowOff>94487</xdr:rowOff>
    </xdr:to>
    <xdr:sp macro="" textlink="">
      <xdr:nvSpPr>
        <xdr:cNvPr id="262" name="円/楕円 261"/>
        <xdr:cNvSpPr/>
      </xdr:nvSpPr>
      <xdr:spPr>
        <a:xfrm>
          <a:off x="1968500" y="1645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111014</xdr:rowOff>
    </xdr:from>
    <xdr:ext cx="534377" cy="259045"/>
    <xdr:sp macro="" textlink="">
      <xdr:nvSpPr>
        <xdr:cNvPr id="263" name="テキスト ボックス 262"/>
        <xdr:cNvSpPr txBox="1"/>
      </xdr:nvSpPr>
      <xdr:spPr>
        <a:xfrm>
          <a:off x="1752111" y="162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45786</xdr:rowOff>
    </xdr:from>
    <xdr:to>
      <xdr:col>1</xdr:col>
      <xdr:colOff>485775</xdr:colOff>
      <xdr:row>95</xdr:row>
      <xdr:rowOff>147386</xdr:rowOff>
    </xdr:to>
    <xdr:sp macro="" textlink="">
      <xdr:nvSpPr>
        <xdr:cNvPr id="264" name="円/楕円 263"/>
        <xdr:cNvSpPr/>
      </xdr:nvSpPr>
      <xdr:spPr>
        <a:xfrm>
          <a:off x="1079500" y="1633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163913</xdr:rowOff>
    </xdr:from>
    <xdr:ext cx="534377" cy="259045"/>
    <xdr:sp macro="" textlink="">
      <xdr:nvSpPr>
        <xdr:cNvPr id="265" name="テキスト ボックス 264"/>
        <xdr:cNvSpPr txBox="1"/>
      </xdr:nvSpPr>
      <xdr:spPr>
        <a:xfrm>
          <a:off x="863111" y="1610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9" name="直線コネクタ 288"/>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90"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91" name="直線コネクタ 290"/>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92"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93" name="直線コネクタ 292"/>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139573</xdr:rowOff>
    </xdr:from>
    <xdr:to>
      <xdr:col>15</xdr:col>
      <xdr:colOff>180975</xdr:colOff>
      <xdr:row>38</xdr:row>
      <xdr:rowOff>140843</xdr:rowOff>
    </xdr:to>
    <xdr:cxnSp macro="">
      <xdr:nvCxnSpPr>
        <xdr:cNvPr id="294" name="直線コネクタ 293"/>
        <xdr:cNvCxnSpPr/>
      </xdr:nvCxnSpPr>
      <xdr:spPr>
        <a:xfrm>
          <a:off x="9639300" y="6654673"/>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159402</xdr:rowOff>
    </xdr:from>
    <xdr:ext cx="469744" cy="259045"/>
    <xdr:sp macro="" textlink="">
      <xdr:nvSpPr>
        <xdr:cNvPr id="295" name="労働費平均値テキスト"/>
        <xdr:cNvSpPr txBox="1"/>
      </xdr:nvSpPr>
      <xdr:spPr>
        <a:xfrm>
          <a:off x="10528300" y="633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6" name="フローチャート : 判断 295"/>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132588</xdr:rowOff>
    </xdr:from>
    <xdr:to>
      <xdr:col>14</xdr:col>
      <xdr:colOff>28575</xdr:colOff>
      <xdr:row>38</xdr:row>
      <xdr:rowOff>139573</xdr:rowOff>
    </xdr:to>
    <xdr:cxnSp macro="">
      <xdr:nvCxnSpPr>
        <xdr:cNvPr id="297" name="直線コネクタ 296"/>
        <xdr:cNvCxnSpPr/>
      </xdr:nvCxnSpPr>
      <xdr:spPr>
        <a:xfrm>
          <a:off x="8750300" y="6647688"/>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43434</xdr:rowOff>
    </xdr:from>
    <xdr:to>
      <xdr:col>14</xdr:col>
      <xdr:colOff>79375</xdr:colOff>
      <xdr:row>38</xdr:row>
      <xdr:rowOff>145034</xdr:rowOff>
    </xdr:to>
    <xdr:sp macro="" textlink="">
      <xdr:nvSpPr>
        <xdr:cNvPr id="298" name="フローチャート : 判断 297"/>
        <xdr:cNvSpPr/>
      </xdr:nvSpPr>
      <xdr:spPr>
        <a:xfrm>
          <a:off x="9588500" y="65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161561</xdr:rowOff>
    </xdr:from>
    <xdr:ext cx="378565" cy="259045"/>
    <xdr:sp macro="" textlink="">
      <xdr:nvSpPr>
        <xdr:cNvPr id="299" name="テキスト ボックス 298"/>
        <xdr:cNvSpPr txBox="1"/>
      </xdr:nvSpPr>
      <xdr:spPr>
        <a:xfrm>
          <a:off x="9450017" y="633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93853</xdr:rowOff>
    </xdr:from>
    <xdr:to>
      <xdr:col>12</xdr:col>
      <xdr:colOff>511175</xdr:colOff>
      <xdr:row>38</xdr:row>
      <xdr:rowOff>132588</xdr:rowOff>
    </xdr:to>
    <xdr:cxnSp macro="">
      <xdr:nvCxnSpPr>
        <xdr:cNvPr id="300" name="直線コネクタ 299"/>
        <xdr:cNvCxnSpPr/>
      </xdr:nvCxnSpPr>
      <xdr:spPr>
        <a:xfrm>
          <a:off x="7861300" y="6608953"/>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39624</xdr:rowOff>
    </xdr:from>
    <xdr:to>
      <xdr:col>12</xdr:col>
      <xdr:colOff>561975</xdr:colOff>
      <xdr:row>38</xdr:row>
      <xdr:rowOff>141224</xdr:rowOff>
    </xdr:to>
    <xdr:sp macro="" textlink="">
      <xdr:nvSpPr>
        <xdr:cNvPr id="301" name="フローチャート : 判断 300"/>
        <xdr:cNvSpPr/>
      </xdr:nvSpPr>
      <xdr:spPr>
        <a:xfrm>
          <a:off x="8699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157751</xdr:rowOff>
    </xdr:from>
    <xdr:ext cx="378565" cy="259045"/>
    <xdr:sp macro="" textlink="">
      <xdr:nvSpPr>
        <xdr:cNvPr id="302" name="テキスト ボックス 301"/>
        <xdr:cNvSpPr txBox="1"/>
      </xdr:nvSpPr>
      <xdr:spPr>
        <a:xfrm>
          <a:off x="8561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28956</xdr:rowOff>
    </xdr:from>
    <xdr:to>
      <xdr:col>11</xdr:col>
      <xdr:colOff>307975</xdr:colOff>
      <xdr:row>38</xdr:row>
      <xdr:rowOff>93853</xdr:rowOff>
    </xdr:to>
    <xdr:cxnSp macro="">
      <xdr:nvCxnSpPr>
        <xdr:cNvPr id="303" name="直線コネクタ 302"/>
        <xdr:cNvCxnSpPr/>
      </xdr:nvCxnSpPr>
      <xdr:spPr>
        <a:xfrm>
          <a:off x="6972300" y="6544056"/>
          <a:ext cx="889000" cy="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165227</xdr:rowOff>
    </xdr:from>
    <xdr:to>
      <xdr:col>11</xdr:col>
      <xdr:colOff>358775</xdr:colOff>
      <xdr:row>38</xdr:row>
      <xdr:rowOff>95377</xdr:rowOff>
    </xdr:to>
    <xdr:sp macro="" textlink="">
      <xdr:nvSpPr>
        <xdr:cNvPr id="304" name="フローチャート : 判断 303"/>
        <xdr:cNvSpPr/>
      </xdr:nvSpPr>
      <xdr:spPr>
        <a:xfrm>
          <a:off x="7810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111904</xdr:rowOff>
    </xdr:from>
    <xdr:ext cx="469744" cy="259045"/>
    <xdr:sp macro="" textlink="">
      <xdr:nvSpPr>
        <xdr:cNvPr id="305" name="テキスト ボックス 304"/>
        <xdr:cNvSpPr txBox="1"/>
      </xdr:nvSpPr>
      <xdr:spPr>
        <a:xfrm>
          <a:off x="7626427"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142748</xdr:rowOff>
    </xdr:from>
    <xdr:to>
      <xdr:col>10</xdr:col>
      <xdr:colOff>155575</xdr:colOff>
      <xdr:row>38</xdr:row>
      <xdr:rowOff>72898</xdr:rowOff>
    </xdr:to>
    <xdr:sp macro="" textlink="">
      <xdr:nvSpPr>
        <xdr:cNvPr id="306" name="フローチャート : 判断 305"/>
        <xdr:cNvSpPr/>
      </xdr:nvSpPr>
      <xdr:spPr>
        <a:xfrm>
          <a:off x="6921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89425</xdr:rowOff>
    </xdr:from>
    <xdr:ext cx="469744" cy="259045"/>
    <xdr:sp macro="" textlink="">
      <xdr:nvSpPr>
        <xdr:cNvPr id="307" name="テキスト ボックス 306"/>
        <xdr:cNvSpPr txBox="1"/>
      </xdr:nvSpPr>
      <xdr:spPr>
        <a:xfrm>
          <a:off x="6737427"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90043</xdr:rowOff>
    </xdr:from>
    <xdr:to>
      <xdr:col>15</xdr:col>
      <xdr:colOff>231775</xdr:colOff>
      <xdr:row>39</xdr:row>
      <xdr:rowOff>20193</xdr:rowOff>
    </xdr:to>
    <xdr:sp macro="" textlink="">
      <xdr:nvSpPr>
        <xdr:cNvPr id="313" name="円/楕円 312"/>
        <xdr:cNvSpPr/>
      </xdr:nvSpPr>
      <xdr:spPr>
        <a:xfrm>
          <a:off x="10426700" y="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4970</xdr:rowOff>
    </xdr:from>
    <xdr:ext cx="378565" cy="259045"/>
    <xdr:sp macro="" textlink="">
      <xdr:nvSpPr>
        <xdr:cNvPr id="314" name="労働費該当値テキスト"/>
        <xdr:cNvSpPr txBox="1"/>
      </xdr:nvSpPr>
      <xdr:spPr>
        <a:xfrm>
          <a:off x="10528300" y="6520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88773</xdr:rowOff>
    </xdr:from>
    <xdr:to>
      <xdr:col>14</xdr:col>
      <xdr:colOff>79375</xdr:colOff>
      <xdr:row>39</xdr:row>
      <xdr:rowOff>18923</xdr:rowOff>
    </xdr:to>
    <xdr:sp macro="" textlink="">
      <xdr:nvSpPr>
        <xdr:cNvPr id="315" name="円/楕円 314"/>
        <xdr:cNvSpPr/>
      </xdr:nvSpPr>
      <xdr:spPr>
        <a:xfrm>
          <a:off x="9588500" y="66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10050</xdr:rowOff>
    </xdr:from>
    <xdr:ext cx="378565" cy="259045"/>
    <xdr:sp macro="" textlink="">
      <xdr:nvSpPr>
        <xdr:cNvPr id="316" name="テキスト ボックス 315"/>
        <xdr:cNvSpPr txBox="1"/>
      </xdr:nvSpPr>
      <xdr:spPr>
        <a:xfrm>
          <a:off x="9450017" y="6696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81788</xdr:rowOff>
    </xdr:from>
    <xdr:to>
      <xdr:col>12</xdr:col>
      <xdr:colOff>561975</xdr:colOff>
      <xdr:row>39</xdr:row>
      <xdr:rowOff>11938</xdr:rowOff>
    </xdr:to>
    <xdr:sp macro="" textlink="">
      <xdr:nvSpPr>
        <xdr:cNvPr id="317" name="円/楕円 316"/>
        <xdr:cNvSpPr/>
      </xdr:nvSpPr>
      <xdr:spPr>
        <a:xfrm>
          <a:off x="8699500" y="65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3065</xdr:rowOff>
    </xdr:from>
    <xdr:ext cx="378565" cy="259045"/>
    <xdr:sp macro="" textlink="">
      <xdr:nvSpPr>
        <xdr:cNvPr id="318" name="テキスト ボックス 317"/>
        <xdr:cNvSpPr txBox="1"/>
      </xdr:nvSpPr>
      <xdr:spPr>
        <a:xfrm>
          <a:off x="8561017" y="6689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43053</xdr:rowOff>
    </xdr:from>
    <xdr:to>
      <xdr:col>11</xdr:col>
      <xdr:colOff>358775</xdr:colOff>
      <xdr:row>38</xdr:row>
      <xdr:rowOff>144653</xdr:rowOff>
    </xdr:to>
    <xdr:sp macro="" textlink="">
      <xdr:nvSpPr>
        <xdr:cNvPr id="319" name="円/楕円 318"/>
        <xdr:cNvSpPr/>
      </xdr:nvSpPr>
      <xdr:spPr>
        <a:xfrm>
          <a:off x="7810500" y="65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135780</xdr:rowOff>
    </xdr:from>
    <xdr:ext cx="378565" cy="259045"/>
    <xdr:sp macro="" textlink="">
      <xdr:nvSpPr>
        <xdr:cNvPr id="320" name="テキスト ボックス 319"/>
        <xdr:cNvSpPr txBox="1"/>
      </xdr:nvSpPr>
      <xdr:spPr>
        <a:xfrm>
          <a:off x="7672017" y="66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149606</xdr:rowOff>
    </xdr:from>
    <xdr:to>
      <xdr:col>10</xdr:col>
      <xdr:colOff>155575</xdr:colOff>
      <xdr:row>38</xdr:row>
      <xdr:rowOff>79756</xdr:rowOff>
    </xdr:to>
    <xdr:sp macro="" textlink="">
      <xdr:nvSpPr>
        <xdr:cNvPr id="321" name="円/楕円 320"/>
        <xdr:cNvSpPr/>
      </xdr:nvSpPr>
      <xdr:spPr>
        <a:xfrm>
          <a:off x="6921500" y="64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70883</xdr:rowOff>
    </xdr:from>
    <xdr:ext cx="469744" cy="259045"/>
    <xdr:sp macro="" textlink="">
      <xdr:nvSpPr>
        <xdr:cNvPr id="322" name="テキスト ボックス 321"/>
        <xdr:cNvSpPr txBox="1"/>
      </xdr:nvSpPr>
      <xdr:spPr>
        <a:xfrm>
          <a:off x="6737427" y="658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122784</xdr:rowOff>
    </xdr:from>
    <xdr:to>
      <xdr:col>15</xdr:col>
      <xdr:colOff>180340</xdr:colOff>
      <xdr:row>58</xdr:row>
      <xdr:rowOff>33127</xdr:rowOff>
    </xdr:to>
    <xdr:cxnSp macro="">
      <xdr:nvCxnSpPr>
        <xdr:cNvPr id="344" name="直線コネクタ 343"/>
        <xdr:cNvCxnSpPr/>
      </xdr:nvCxnSpPr>
      <xdr:spPr>
        <a:xfrm flipV="1">
          <a:off x="10475595" y="9038184"/>
          <a:ext cx="1270" cy="93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36954</xdr:rowOff>
    </xdr:from>
    <xdr:ext cx="469744" cy="259045"/>
    <xdr:sp macro="" textlink="">
      <xdr:nvSpPr>
        <xdr:cNvPr id="345" name="農林水産業費最小値テキスト"/>
        <xdr:cNvSpPr txBox="1"/>
      </xdr:nvSpPr>
      <xdr:spPr>
        <a:xfrm>
          <a:off x="10528300" y="998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58</xdr:row>
      <xdr:rowOff>33127</xdr:rowOff>
    </xdr:from>
    <xdr:to>
      <xdr:col>15</xdr:col>
      <xdr:colOff>269875</xdr:colOff>
      <xdr:row>58</xdr:row>
      <xdr:rowOff>33127</xdr:rowOff>
    </xdr:to>
    <xdr:cxnSp macro="">
      <xdr:nvCxnSpPr>
        <xdr:cNvPr id="346" name="直線コネクタ 345"/>
        <xdr:cNvCxnSpPr/>
      </xdr:nvCxnSpPr>
      <xdr:spPr>
        <a:xfrm>
          <a:off x="10388600" y="99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69461</xdr:rowOff>
    </xdr:from>
    <xdr:ext cx="534377" cy="259045"/>
    <xdr:sp macro="" textlink="">
      <xdr:nvSpPr>
        <xdr:cNvPr id="347" name="農林水産業費最大値テキスト"/>
        <xdr:cNvSpPr txBox="1"/>
      </xdr:nvSpPr>
      <xdr:spPr>
        <a:xfrm>
          <a:off x="10528300" y="881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52</xdr:row>
      <xdr:rowOff>122784</xdr:rowOff>
    </xdr:from>
    <xdr:to>
      <xdr:col>15</xdr:col>
      <xdr:colOff>269875</xdr:colOff>
      <xdr:row>52</xdr:row>
      <xdr:rowOff>122784</xdr:rowOff>
    </xdr:to>
    <xdr:cxnSp macro="">
      <xdr:nvCxnSpPr>
        <xdr:cNvPr id="348" name="直線コネクタ 347"/>
        <xdr:cNvCxnSpPr/>
      </xdr:nvCxnSpPr>
      <xdr:spPr>
        <a:xfrm>
          <a:off x="10388600" y="90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19045</xdr:rowOff>
    </xdr:from>
    <xdr:to>
      <xdr:col>15</xdr:col>
      <xdr:colOff>180975</xdr:colOff>
      <xdr:row>52</xdr:row>
      <xdr:rowOff>122784</xdr:rowOff>
    </xdr:to>
    <xdr:cxnSp macro="">
      <xdr:nvCxnSpPr>
        <xdr:cNvPr id="349" name="直線コネクタ 348"/>
        <xdr:cNvCxnSpPr/>
      </xdr:nvCxnSpPr>
      <xdr:spPr>
        <a:xfrm>
          <a:off x="9639300" y="8934445"/>
          <a:ext cx="838200" cy="10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169923</xdr:rowOff>
    </xdr:from>
    <xdr:ext cx="469744" cy="259045"/>
    <xdr:sp macro="" textlink="">
      <xdr:nvSpPr>
        <xdr:cNvPr id="350" name="農林水産業費平均値テキスト"/>
        <xdr:cNvSpPr txBox="1"/>
      </xdr:nvSpPr>
      <xdr:spPr>
        <a:xfrm>
          <a:off x="10528300" y="9599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20046</xdr:rowOff>
    </xdr:from>
    <xdr:to>
      <xdr:col>15</xdr:col>
      <xdr:colOff>231775</xdr:colOff>
      <xdr:row>56</xdr:row>
      <xdr:rowOff>121646</xdr:rowOff>
    </xdr:to>
    <xdr:sp macro="" textlink="">
      <xdr:nvSpPr>
        <xdr:cNvPr id="351" name="フローチャート : 判断 350"/>
        <xdr:cNvSpPr/>
      </xdr:nvSpPr>
      <xdr:spPr>
        <a:xfrm>
          <a:off x="104267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153050</xdr:rowOff>
    </xdr:from>
    <xdr:to>
      <xdr:col>14</xdr:col>
      <xdr:colOff>28575</xdr:colOff>
      <xdr:row>52</xdr:row>
      <xdr:rowOff>19045</xdr:rowOff>
    </xdr:to>
    <xdr:cxnSp macro="">
      <xdr:nvCxnSpPr>
        <xdr:cNvPr id="352" name="直線コネクタ 351"/>
        <xdr:cNvCxnSpPr/>
      </xdr:nvCxnSpPr>
      <xdr:spPr>
        <a:xfrm>
          <a:off x="8750300" y="8897000"/>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153136</xdr:rowOff>
    </xdr:from>
    <xdr:to>
      <xdr:col>14</xdr:col>
      <xdr:colOff>79375</xdr:colOff>
      <xdr:row>57</xdr:row>
      <xdr:rowOff>83286</xdr:rowOff>
    </xdr:to>
    <xdr:sp macro="" textlink="">
      <xdr:nvSpPr>
        <xdr:cNvPr id="353" name="フローチャート : 判断 352"/>
        <xdr:cNvSpPr/>
      </xdr:nvSpPr>
      <xdr:spPr>
        <a:xfrm>
          <a:off x="9588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74413</xdr:rowOff>
    </xdr:from>
    <xdr:ext cx="469744" cy="259045"/>
    <xdr:sp macro="" textlink="">
      <xdr:nvSpPr>
        <xdr:cNvPr id="354" name="テキスト ボックス 353"/>
        <xdr:cNvSpPr txBox="1"/>
      </xdr:nvSpPr>
      <xdr:spPr>
        <a:xfrm>
          <a:off x="9404427"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153050</xdr:rowOff>
    </xdr:from>
    <xdr:to>
      <xdr:col>12</xdr:col>
      <xdr:colOff>511175</xdr:colOff>
      <xdr:row>52</xdr:row>
      <xdr:rowOff>93752</xdr:rowOff>
    </xdr:to>
    <xdr:cxnSp macro="">
      <xdr:nvCxnSpPr>
        <xdr:cNvPr id="355" name="直線コネクタ 354"/>
        <xdr:cNvCxnSpPr/>
      </xdr:nvCxnSpPr>
      <xdr:spPr>
        <a:xfrm flipV="1">
          <a:off x="7861300" y="8897000"/>
          <a:ext cx="889000" cy="1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25440</xdr:rowOff>
    </xdr:from>
    <xdr:to>
      <xdr:col>12</xdr:col>
      <xdr:colOff>561975</xdr:colOff>
      <xdr:row>57</xdr:row>
      <xdr:rowOff>127040</xdr:rowOff>
    </xdr:to>
    <xdr:sp macro="" textlink="">
      <xdr:nvSpPr>
        <xdr:cNvPr id="356" name="フローチャート : 判断 355"/>
        <xdr:cNvSpPr/>
      </xdr:nvSpPr>
      <xdr:spPr>
        <a:xfrm>
          <a:off x="8699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118167</xdr:rowOff>
    </xdr:from>
    <xdr:ext cx="469744" cy="259045"/>
    <xdr:sp macro="" textlink="">
      <xdr:nvSpPr>
        <xdr:cNvPr id="357" name="テキスト ボックス 356"/>
        <xdr:cNvSpPr txBox="1"/>
      </xdr:nvSpPr>
      <xdr:spPr>
        <a:xfrm>
          <a:off x="8515427"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90551</xdr:rowOff>
    </xdr:from>
    <xdr:to>
      <xdr:col>11</xdr:col>
      <xdr:colOff>307975</xdr:colOff>
      <xdr:row>52</xdr:row>
      <xdr:rowOff>93752</xdr:rowOff>
    </xdr:to>
    <xdr:cxnSp macro="">
      <xdr:nvCxnSpPr>
        <xdr:cNvPr id="358" name="直線コネクタ 357"/>
        <xdr:cNvCxnSpPr/>
      </xdr:nvCxnSpPr>
      <xdr:spPr>
        <a:xfrm>
          <a:off x="6972300" y="900595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170921</xdr:rowOff>
    </xdr:from>
    <xdr:to>
      <xdr:col>11</xdr:col>
      <xdr:colOff>358775</xdr:colOff>
      <xdr:row>57</xdr:row>
      <xdr:rowOff>101071</xdr:rowOff>
    </xdr:to>
    <xdr:sp macro="" textlink="">
      <xdr:nvSpPr>
        <xdr:cNvPr id="359" name="フローチャート : 判断 358"/>
        <xdr:cNvSpPr/>
      </xdr:nvSpPr>
      <xdr:spPr>
        <a:xfrm>
          <a:off x="7810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92198</xdr:rowOff>
    </xdr:from>
    <xdr:ext cx="469744" cy="259045"/>
    <xdr:sp macro="" textlink="">
      <xdr:nvSpPr>
        <xdr:cNvPr id="360" name="テキスト ボックス 359"/>
        <xdr:cNvSpPr txBox="1"/>
      </xdr:nvSpPr>
      <xdr:spPr>
        <a:xfrm>
          <a:off x="7626427"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25075</xdr:rowOff>
    </xdr:from>
    <xdr:to>
      <xdr:col>10</xdr:col>
      <xdr:colOff>155575</xdr:colOff>
      <xdr:row>57</xdr:row>
      <xdr:rowOff>126675</xdr:rowOff>
    </xdr:to>
    <xdr:sp macro="" textlink="">
      <xdr:nvSpPr>
        <xdr:cNvPr id="361" name="フローチャート : 判断 360"/>
        <xdr:cNvSpPr/>
      </xdr:nvSpPr>
      <xdr:spPr>
        <a:xfrm>
          <a:off x="6921500" y="97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117802</xdr:rowOff>
    </xdr:from>
    <xdr:ext cx="469744" cy="259045"/>
    <xdr:sp macro="" textlink="">
      <xdr:nvSpPr>
        <xdr:cNvPr id="362" name="テキスト ボックス 361"/>
        <xdr:cNvSpPr txBox="1"/>
      </xdr:nvSpPr>
      <xdr:spPr>
        <a:xfrm>
          <a:off x="6737427" y="98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71984</xdr:rowOff>
    </xdr:from>
    <xdr:to>
      <xdr:col>15</xdr:col>
      <xdr:colOff>231775</xdr:colOff>
      <xdr:row>53</xdr:row>
      <xdr:rowOff>2134</xdr:rowOff>
    </xdr:to>
    <xdr:sp macro="" textlink="">
      <xdr:nvSpPr>
        <xdr:cNvPr id="368" name="円/楕円 367"/>
        <xdr:cNvSpPr/>
      </xdr:nvSpPr>
      <xdr:spPr>
        <a:xfrm>
          <a:off x="10426700" y="89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25011</xdr:rowOff>
    </xdr:from>
    <xdr:ext cx="534377" cy="259045"/>
    <xdr:sp macro="" textlink="">
      <xdr:nvSpPr>
        <xdr:cNvPr id="369" name="農林水産業費該当値テキスト"/>
        <xdr:cNvSpPr txBox="1"/>
      </xdr:nvSpPr>
      <xdr:spPr>
        <a:xfrm>
          <a:off x="10528300" y="894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22,870</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139695</xdr:rowOff>
    </xdr:from>
    <xdr:to>
      <xdr:col>14</xdr:col>
      <xdr:colOff>79375</xdr:colOff>
      <xdr:row>52</xdr:row>
      <xdr:rowOff>69845</xdr:rowOff>
    </xdr:to>
    <xdr:sp macro="" textlink="">
      <xdr:nvSpPr>
        <xdr:cNvPr id="370" name="円/楕円 369"/>
        <xdr:cNvSpPr/>
      </xdr:nvSpPr>
      <xdr:spPr>
        <a:xfrm>
          <a:off x="9588500" y="88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86372</xdr:rowOff>
    </xdr:from>
    <xdr:ext cx="534377" cy="259045"/>
    <xdr:sp macro="" textlink="">
      <xdr:nvSpPr>
        <xdr:cNvPr id="371" name="テキスト ボックス 370"/>
        <xdr:cNvSpPr txBox="1"/>
      </xdr:nvSpPr>
      <xdr:spPr>
        <a:xfrm>
          <a:off x="9372111" y="865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25,139</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102250</xdr:rowOff>
    </xdr:from>
    <xdr:to>
      <xdr:col>12</xdr:col>
      <xdr:colOff>561975</xdr:colOff>
      <xdr:row>52</xdr:row>
      <xdr:rowOff>32400</xdr:rowOff>
    </xdr:to>
    <xdr:sp macro="" textlink="">
      <xdr:nvSpPr>
        <xdr:cNvPr id="372" name="円/楕円 371"/>
        <xdr:cNvSpPr/>
      </xdr:nvSpPr>
      <xdr:spPr>
        <a:xfrm>
          <a:off x="8699500" y="88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48927</xdr:rowOff>
    </xdr:from>
    <xdr:ext cx="534377" cy="259045"/>
    <xdr:sp macro="" textlink="">
      <xdr:nvSpPr>
        <xdr:cNvPr id="373" name="テキスト ボックス 372"/>
        <xdr:cNvSpPr txBox="1"/>
      </xdr:nvSpPr>
      <xdr:spPr>
        <a:xfrm>
          <a:off x="8483111" y="862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25,958</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42952</xdr:rowOff>
    </xdr:from>
    <xdr:to>
      <xdr:col>11</xdr:col>
      <xdr:colOff>358775</xdr:colOff>
      <xdr:row>52</xdr:row>
      <xdr:rowOff>144552</xdr:rowOff>
    </xdr:to>
    <xdr:sp macro="" textlink="">
      <xdr:nvSpPr>
        <xdr:cNvPr id="374" name="円/楕円 373"/>
        <xdr:cNvSpPr/>
      </xdr:nvSpPr>
      <xdr:spPr>
        <a:xfrm>
          <a:off x="7810500" y="89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161079</xdr:rowOff>
    </xdr:from>
    <xdr:ext cx="534377" cy="259045"/>
    <xdr:sp macro="" textlink="">
      <xdr:nvSpPr>
        <xdr:cNvPr id="375" name="テキスト ボックス 374"/>
        <xdr:cNvSpPr txBox="1"/>
      </xdr:nvSpPr>
      <xdr:spPr>
        <a:xfrm>
          <a:off x="7594111" y="87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23,505</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39751</xdr:rowOff>
    </xdr:from>
    <xdr:to>
      <xdr:col>10</xdr:col>
      <xdr:colOff>155575</xdr:colOff>
      <xdr:row>52</xdr:row>
      <xdr:rowOff>141351</xdr:rowOff>
    </xdr:to>
    <xdr:sp macro="" textlink="">
      <xdr:nvSpPr>
        <xdr:cNvPr id="376" name="円/楕円 375"/>
        <xdr:cNvSpPr/>
      </xdr:nvSpPr>
      <xdr:spPr>
        <a:xfrm>
          <a:off x="6921500" y="89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157878</xdr:rowOff>
    </xdr:from>
    <xdr:ext cx="534377" cy="259045"/>
    <xdr:sp macro="" textlink="">
      <xdr:nvSpPr>
        <xdr:cNvPr id="377" name="テキスト ボックス 376"/>
        <xdr:cNvSpPr txBox="1"/>
      </xdr:nvSpPr>
      <xdr:spPr>
        <a:xfrm>
          <a:off x="6705111" y="87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401" name="直線コネクタ 400"/>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402"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403" name="直線コネクタ 402"/>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404"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405" name="直線コネクタ 404"/>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130518</xdr:rowOff>
    </xdr:from>
    <xdr:to>
      <xdr:col>15</xdr:col>
      <xdr:colOff>180975</xdr:colOff>
      <xdr:row>77</xdr:row>
      <xdr:rowOff>90627</xdr:rowOff>
    </xdr:to>
    <xdr:cxnSp macro="">
      <xdr:nvCxnSpPr>
        <xdr:cNvPr id="406" name="直線コネクタ 405"/>
        <xdr:cNvCxnSpPr/>
      </xdr:nvCxnSpPr>
      <xdr:spPr>
        <a:xfrm>
          <a:off x="9639300" y="12989268"/>
          <a:ext cx="838200" cy="3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8526</xdr:rowOff>
    </xdr:from>
    <xdr:ext cx="534377" cy="259045"/>
    <xdr:sp macro="" textlink="">
      <xdr:nvSpPr>
        <xdr:cNvPr id="407" name="商工費平均値テキスト"/>
        <xdr:cNvSpPr txBox="1"/>
      </xdr:nvSpPr>
      <xdr:spPr>
        <a:xfrm>
          <a:off x="10528300" y="1286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8" name="フローチャート : 判断 407"/>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130518</xdr:rowOff>
    </xdr:from>
    <xdr:to>
      <xdr:col>14</xdr:col>
      <xdr:colOff>28575</xdr:colOff>
      <xdr:row>77</xdr:row>
      <xdr:rowOff>24219</xdr:rowOff>
    </xdr:to>
    <xdr:cxnSp macro="">
      <xdr:nvCxnSpPr>
        <xdr:cNvPr id="409" name="直線コネクタ 408"/>
        <xdr:cNvCxnSpPr/>
      </xdr:nvCxnSpPr>
      <xdr:spPr>
        <a:xfrm flipV="1">
          <a:off x="8750300" y="12989268"/>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131914</xdr:rowOff>
    </xdr:from>
    <xdr:to>
      <xdr:col>14</xdr:col>
      <xdr:colOff>79375</xdr:colOff>
      <xdr:row>77</xdr:row>
      <xdr:rowOff>62064</xdr:rowOff>
    </xdr:to>
    <xdr:sp macro="" textlink="">
      <xdr:nvSpPr>
        <xdr:cNvPr id="410" name="フローチャート : 判断 409"/>
        <xdr:cNvSpPr/>
      </xdr:nvSpPr>
      <xdr:spPr>
        <a:xfrm>
          <a:off x="9588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53191</xdr:rowOff>
    </xdr:from>
    <xdr:ext cx="469744" cy="259045"/>
    <xdr:sp macro="" textlink="">
      <xdr:nvSpPr>
        <xdr:cNvPr id="411" name="テキスト ボックス 410"/>
        <xdr:cNvSpPr txBox="1"/>
      </xdr:nvSpPr>
      <xdr:spPr>
        <a:xfrm>
          <a:off x="9404427"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24219</xdr:rowOff>
    </xdr:from>
    <xdr:to>
      <xdr:col>12</xdr:col>
      <xdr:colOff>511175</xdr:colOff>
      <xdr:row>77</xdr:row>
      <xdr:rowOff>96913</xdr:rowOff>
    </xdr:to>
    <xdr:cxnSp macro="">
      <xdr:nvCxnSpPr>
        <xdr:cNvPr id="412" name="直線コネクタ 411"/>
        <xdr:cNvCxnSpPr/>
      </xdr:nvCxnSpPr>
      <xdr:spPr>
        <a:xfrm flipV="1">
          <a:off x="7861300" y="13225869"/>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3" name="フローチャート : 判断 412"/>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4" name="テキスト ボックス 413"/>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107886</xdr:rowOff>
    </xdr:from>
    <xdr:to>
      <xdr:col>11</xdr:col>
      <xdr:colOff>307975</xdr:colOff>
      <xdr:row>77</xdr:row>
      <xdr:rowOff>96913</xdr:rowOff>
    </xdr:to>
    <xdr:cxnSp macro="">
      <xdr:nvCxnSpPr>
        <xdr:cNvPr id="415" name="直線コネクタ 414"/>
        <xdr:cNvCxnSpPr/>
      </xdr:nvCxnSpPr>
      <xdr:spPr>
        <a:xfrm>
          <a:off x="6972300" y="13138086"/>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6" name="フローチャート : 判断 415"/>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7" name="テキスト ボックス 416"/>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8" name="フローチャート : 判断 417"/>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9" name="テキスト ボックス 418"/>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39827</xdr:rowOff>
    </xdr:from>
    <xdr:to>
      <xdr:col>15</xdr:col>
      <xdr:colOff>231775</xdr:colOff>
      <xdr:row>77</xdr:row>
      <xdr:rowOff>141427</xdr:rowOff>
    </xdr:to>
    <xdr:sp macro="" textlink="">
      <xdr:nvSpPr>
        <xdr:cNvPr id="425" name="円/楕円 424"/>
        <xdr:cNvSpPr/>
      </xdr:nvSpPr>
      <xdr:spPr>
        <a:xfrm>
          <a:off x="10426700" y="13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18254</xdr:rowOff>
    </xdr:from>
    <xdr:ext cx="469744" cy="259045"/>
    <xdr:sp macro="" textlink="">
      <xdr:nvSpPr>
        <xdr:cNvPr id="426" name="商工費該当値テキスト"/>
        <xdr:cNvSpPr txBox="1"/>
      </xdr:nvSpPr>
      <xdr:spPr>
        <a:xfrm>
          <a:off x="10528300" y="1321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79718</xdr:rowOff>
    </xdr:from>
    <xdr:to>
      <xdr:col>14</xdr:col>
      <xdr:colOff>79375</xdr:colOff>
      <xdr:row>76</xdr:row>
      <xdr:rowOff>9868</xdr:rowOff>
    </xdr:to>
    <xdr:sp macro="" textlink="">
      <xdr:nvSpPr>
        <xdr:cNvPr id="427" name="円/楕円 426"/>
        <xdr:cNvSpPr/>
      </xdr:nvSpPr>
      <xdr:spPr>
        <a:xfrm>
          <a:off x="9588500" y="129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26395</xdr:rowOff>
    </xdr:from>
    <xdr:ext cx="534377" cy="259045"/>
    <xdr:sp macro="" textlink="">
      <xdr:nvSpPr>
        <xdr:cNvPr id="428" name="テキスト ボックス 427"/>
        <xdr:cNvSpPr txBox="1"/>
      </xdr:nvSpPr>
      <xdr:spPr>
        <a:xfrm>
          <a:off x="9372111" y="127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144869</xdr:rowOff>
    </xdr:from>
    <xdr:to>
      <xdr:col>12</xdr:col>
      <xdr:colOff>561975</xdr:colOff>
      <xdr:row>77</xdr:row>
      <xdr:rowOff>75019</xdr:rowOff>
    </xdr:to>
    <xdr:sp macro="" textlink="">
      <xdr:nvSpPr>
        <xdr:cNvPr id="429" name="円/楕円 428"/>
        <xdr:cNvSpPr/>
      </xdr:nvSpPr>
      <xdr:spPr>
        <a:xfrm>
          <a:off x="8699500" y="131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91546</xdr:rowOff>
    </xdr:from>
    <xdr:ext cx="469744" cy="259045"/>
    <xdr:sp macro="" textlink="">
      <xdr:nvSpPr>
        <xdr:cNvPr id="430" name="テキスト ボックス 429"/>
        <xdr:cNvSpPr txBox="1"/>
      </xdr:nvSpPr>
      <xdr:spPr>
        <a:xfrm>
          <a:off x="8515427" y="1295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46113</xdr:rowOff>
    </xdr:from>
    <xdr:to>
      <xdr:col>11</xdr:col>
      <xdr:colOff>358775</xdr:colOff>
      <xdr:row>77</xdr:row>
      <xdr:rowOff>147713</xdr:rowOff>
    </xdr:to>
    <xdr:sp macro="" textlink="">
      <xdr:nvSpPr>
        <xdr:cNvPr id="431" name="円/楕円 430"/>
        <xdr:cNvSpPr/>
      </xdr:nvSpPr>
      <xdr:spPr>
        <a:xfrm>
          <a:off x="7810500" y="132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138840</xdr:rowOff>
    </xdr:from>
    <xdr:ext cx="469744" cy="259045"/>
    <xdr:sp macro="" textlink="">
      <xdr:nvSpPr>
        <xdr:cNvPr id="432" name="テキスト ボックス 431"/>
        <xdr:cNvSpPr txBox="1"/>
      </xdr:nvSpPr>
      <xdr:spPr>
        <a:xfrm>
          <a:off x="7626427" y="1334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57086</xdr:rowOff>
    </xdr:from>
    <xdr:to>
      <xdr:col>10</xdr:col>
      <xdr:colOff>155575</xdr:colOff>
      <xdr:row>76</xdr:row>
      <xdr:rowOff>158686</xdr:rowOff>
    </xdr:to>
    <xdr:sp macro="" textlink="">
      <xdr:nvSpPr>
        <xdr:cNvPr id="433" name="円/楕円 432"/>
        <xdr:cNvSpPr/>
      </xdr:nvSpPr>
      <xdr:spPr>
        <a:xfrm>
          <a:off x="6921500" y="130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3763</xdr:rowOff>
    </xdr:from>
    <xdr:ext cx="534377" cy="259045"/>
    <xdr:sp macro="" textlink="">
      <xdr:nvSpPr>
        <xdr:cNvPr id="434" name="テキスト ボックス 433"/>
        <xdr:cNvSpPr txBox="1"/>
      </xdr:nvSpPr>
      <xdr:spPr>
        <a:xfrm>
          <a:off x="6705111" y="12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7" name="直線コネクタ 456"/>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8"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9" name="直線コネクタ 458"/>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60"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61" name="直線コネクタ 460"/>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27434</xdr:rowOff>
    </xdr:from>
    <xdr:to>
      <xdr:col>15</xdr:col>
      <xdr:colOff>180975</xdr:colOff>
      <xdr:row>96</xdr:row>
      <xdr:rowOff>63919</xdr:rowOff>
    </xdr:to>
    <xdr:cxnSp macro="">
      <xdr:nvCxnSpPr>
        <xdr:cNvPr id="462" name="直線コネクタ 461"/>
        <xdr:cNvCxnSpPr/>
      </xdr:nvCxnSpPr>
      <xdr:spPr>
        <a:xfrm>
          <a:off x="9639300" y="16486634"/>
          <a:ext cx="8382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41825</xdr:rowOff>
    </xdr:from>
    <xdr:ext cx="534377" cy="259045"/>
    <xdr:sp macro="" textlink="">
      <xdr:nvSpPr>
        <xdr:cNvPr id="463" name="土木費平均値テキスト"/>
        <xdr:cNvSpPr txBox="1"/>
      </xdr:nvSpPr>
      <xdr:spPr>
        <a:xfrm>
          <a:off x="10528300" y="1615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64" name="フローチャート : 判断 463"/>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164503</xdr:rowOff>
    </xdr:from>
    <xdr:to>
      <xdr:col>14</xdr:col>
      <xdr:colOff>28575</xdr:colOff>
      <xdr:row>96</xdr:row>
      <xdr:rowOff>27434</xdr:rowOff>
    </xdr:to>
    <xdr:cxnSp macro="">
      <xdr:nvCxnSpPr>
        <xdr:cNvPr id="465" name="直線コネクタ 464"/>
        <xdr:cNvCxnSpPr/>
      </xdr:nvCxnSpPr>
      <xdr:spPr>
        <a:xfrm>
          <a:off x="8750300" y="16452253"/>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21303</xdr:rowOff>
    </xdr:from>
    <xdr:to>
      <xdr:col>14</xdr:col>
      <xdr:colOff>79375</xdr:colOff>
      <xdr:row>96</xdr:row>
      <xdr:rowOff>122903</xdr:rowOff>
    </xdr:to>
    <xdr:sp macro="" textlink="">
      <xdr:nvSpPr>
        <xdr:cNvPr id="466" name="フローチャート : 判断 465"/>
        <xdr:cNvSpPr/>
      </xdr:nvSpPr>
      <xdr:spPr>
        <a:xfrm>
          <a:off x="9588500" y="1648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114030</xdr:rowOff>
    </xdr:from>
    <xdr:ext cx="534377" cy="259045"/>
    <xdr:sp macro="" textlink="">
      <xdr:nvSpPr>
        <xdr:cNvPr id="467" name="テキスト ボックス 466"/>
        <xdr:cNvSpPr txBox="1"/>
      </xdr:nvSpPr>
      <xdr:spPr>
        <a:xfrm>
          <a:off x="9372111" y="1657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74823</xdr:rowOff>
    </xdr:from>
    <xdr:to>
      <xdr:col>12</xdr:col>
      <xdr:colOff>511175</xdr:colOff>
      <xdr:row>95</xdr:row>
      <xdr:rowOff>164503</xdr:rowOff>
    </xdr:to>
    <xdr:cxnSp macro="">
      <xdr:nvCxnSpPr>
        <xdr:cNvPr id="468" name="直線コネクタ 467"/>
        <xdr:cNvCxnSpPr/>
      </xdr:nvCxnSpPr>
      <xdr:spPr>
        <a:xfrm>
          <a:off x="7861300" y="16362573"/>
          <a:ext cx="889000" cy="8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9" name="フローチャート : 判断 468"/>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70" name="テキスト ボックス 469"/>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55552</xdr:rowOff>
    </xdr:from>
    <xdr:to>
      <xdr:col>11</xdr:col>
      <xdr:colOff>307975</xdr:colOff>
      <xdr:row>95</xdr:row>
      <xdr:rowOff>74823</xdr:rowOff>
    </xdr:to>
    <xdr:cxnSp macro="">
      <xdr:nvCxnSpPr>
        <xdr:cNvPr id="471" name="直線コネクタ 470"/>
        <xdr:cNvCxnSpPr/>
      </xdr:nvCxnSpPr>
      <xdr:spPr>
        <a:xfrm>
          <a:off x="6972300" y="16171852"/>
          <a:ext cx="889000" cy="19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2" name="フローチャート : 判断 471"/>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3" name="テキスト ボックス 472"/>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4" name="フローチャート : 判断 473"/>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5" name="テキスト ボックス 474"/>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13119</xdr:rowOff>
    </xdr:from>
    <xdr:to>
      <xdr:col>15</xdr:col>
      <xdr:colOff>231775</xdr:colOff>
      <xdr:row>96</xdr:row>
      <xdr:rowOff>114719</xdr:rowOff>
    </xdr:to>
    <xdr:sp macro="" textlink="">
      <xdr:nvSpPr>
        <xdr:cNvPr id="481" name="円/楕円 480"/>
        <xdr:cNvSpPr/>
      </xdr:nvSpPr>
      <xdr:spPr>
        <a:xfrm>
          <a:off x="10426700" y="164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162996</xdr:rowOff>
    </xdr:from>
    <xdr:ext cx="534377" cy="259045"/>
    <xdr:sp macro="" textlink="">
      <xdr:nvSpPr>
        <xdr:cNvPr id="482" name="土木費該当値テキスト"/>
        <xdr:cNvSpPr txBox="1"/>
      </xdr:nvSpPr>
      <xdr:spPr>
        <a:xfrm>
          <a:off x="10528300" y="164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38,315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148084</xdr:rowOff>
    </xdr:from>
    <xdr:to>
      <xdr:col>14</xdr:col>
      <xdr:colOff>79375</xdr:colOff>
      <xdr:row>96</xdr:row>
      <xdr:rowOff>78234</xdr:rowOff>
    </xdr:to>
    <xdr:sp macro="" textlink="">
      <xdr:nvSpPr>
        <xdr:cNvPr id="483" name="円/楕円 482"/>
        <xdr:cNvSpPr/>
      </xdr:nvSpPr>
      <xdr:spPr>
        <a:xfrm>
          <a:off x="9588500" y="164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94761</xdr:rowOff>
    </xdr:from>
    <xdr:ext cx="534377" cy="259045"/>
    <xdr:sp macro="" textlink="">
      <xdr:nvSpPr>
        <xdr:cNvPr id="484" name="テキスト ボックス 483"/>
        <xdr:cNvSpPr txBox="1"/>
      </xdr:nvSpPr>
      <xdr:spPr>
        <a:xfrm>
          <a:off x="9372111" y="162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113703</xdr:rowOff>
    </xdr:from>
    <xdr:to>
      <xdr:col>12</xdr:col>
      <xdr:colOff>561975</xdr:colOff>
      <xdr:row>96</xdr:row>
      <xdr:rowOff>43853</xdr:rowOff>
    </xdr:to>
    <xdr:sp macro="" textlink="">
      <xdr:nvSpPr>
        <xdr:cNvPr id="485" name="円/楕円 484"/>
        <xdr:cNvSpPr/>
      </xdr:nvSpPr>
      <xdr:spPr>
        <a:xfrm>
          <a:off x="8699500" y="164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60380</xdr:rowOff>
    </xdr:from>
    <xdr:ext cx="534377" cy="259045"/>
    <xdr:sp macro="" textlink="">
      <xdr:nvSpPr>
        <xdr:cNvPr id="486" name="テキスト ボックス 485"/>
        <xdr:cNvSpPr txBox="1"/>
      </xdr:nvSpPr>
      <xdr:spPr>
        <a:xfrm>
          <a:off x="8483111" y="161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24023</xdr:rowOff>
    </xdr:from>
    <xdr:to>
      <xdr:col>11</xdr:col>
      <xdr:colOff>358775</xdr:colOff>
      <xdr:row>95</xdr:row>
      <xdr:rowOff>125623</xdr:rowOff>
    </xdr:to>
    <xdr:sp macro="" textlink="">
      <xdr:nvSpPr>
        <xdr:cNvPr id="487" name="円/楕円 486"/>
        <xdr:cNvSpPr/>
      </xdr:nvSpPr>
      <xdr:spPr>
        <a:xfrm>
          <a:off x="7810500" y="1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142150</xdr:rowOff>
    </xdr:from>
    <xdr:ext cx="534377" cy="259045"/>
    <xdr:sp macro="" textlink="">
      <xdr:nvSpPr>
        <xdr:cNvPr id="488" name="テキスト ボックス 487"/>
        <xdr:cNvSpPr txBox="1"/>
      </xdr:nvSpPr>
      <xdr:spPr>
        <a:xfrm>
          <a:off x="7594111" y="1608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45,338</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4752</xdr:rowOff>
    </xdr:from>
    <xdr:to>
      <xdr:col>10</xdr:col>
      <xdr:colOff>155575</xdr:colOff>
      <xdr:row>94</xdr:row>
      <xdr:rowOff>106352</xdr:rowOff>
    </xdr:to>
    <xdr:sp macro="" textlink="">
      <xdr:nvSpPr>
        <xdr:cNvPr id="489" name="円/楕円 488"/>
        <xdr:cNvSpPr/>
      </xdr:nvSpPr>
      <xdr:spPr>
        <a:xfrm>
          <a:off x="6921500" y="161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122879</xdr:rowOff>
    </xdr:from>
    <xdr:ext cx="534377" cy="259045"/>
    <xdr:sp macro="" textlink="">
      <xdr:nvSpPr>
        <xdr:cNvPr id="490" name="テキスト ボックス 489"/>
        <xdr:cNvSpPr txBox="1"/>
      </xdr:nvSpPr>
      <xdr:spPr>
        <a:xfrm>
          <a:off x="6705111" y="1589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143764</xdr:rowOff>
    </xdr:from>
    <xdr:to>
      <xdr:col>23</xdr:col>
      <xdr:colOff>516889</xdr:colOff>
      <xdr:row>38</xdr:row>
      <xdr:rowOff>27686</xdr:rowOff>
    </xdr:to>
    <xdr:cxnSp macro="">
      <xdr:nvCxnSpPr>
        <xdr:cNvPr id="515" name="直線コネクタ 514"/>
        <xdr:cNvCxnSpPr/>
      </xdr:nvCxnSpPr>
      <xdr:spPr>
        <a:xfrm flipV="1">
          <a:off x="16317595" y="5115814"/>
          <a:ext cx="1269" cy="142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31513</xdr:rowOff>
    </xdr:from>
    <xdr:ext cx="534377" cy="259045"/>
    <xdr:sp macro="" textlink="">
      <xdr:nvSpPr>
        <xdr:cNvPr id="516" name="消防費最小値テキスト"/>
        <xdr:cNvSpPr txBox="1"/>
      </xdr:nvSpPr>
      <xdr:spPr>
        <a:xfrm>
          <a:off x="16370300"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27686</xdr:rowOff>
    </xdr:from>
    <xdr:to>
      <xdr:col>23</xdr:col>
      <xdr:colOff>606425</xdr:colOff>
      <xdr:row>38</xdr:row>
      <xdr:rowOff>27686</xdr:rowOff>
    </xdr:to>
    <xdr:cxnSp macro="">
      <xdr:nvCxnSpPr>
        <xdr:cNvPr id="517" name="直線コネクタ 516"/>
        <xdr:cNvCxnSpPr/>
      </xdr:nvCxnSpPr>
      <xdr:spPr>
        <a:xfrm>
          <a:off x="16230600" y="654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90441</xdr:rowOff>
    </xdr:from>
    <xdr:ext cx="534377" cy="259045"/>
    <xdr:sp macro="" textlink="">
      <xdr:nvSpPr>
        <xdr:cNvPr id="518" name="消防費最大値テキスト"/>
        <xdr:cNvSpPr txBox="1"/>
      </xdr:nvSpPr>
      <xdr:spPr>
        <a:xfrm>
          <a:off x="16370300"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29</xdr:row>
      <xdr:rowOff>143764</xdr:rowOff>
    </xdr:from>
    <xdr:to>
      <xdr:col>23</xdr:col>
      <xdr:colOff>606425</xdr:colOff>
      <xdr:row>29</xdr:row>
      <xdr:rowOff>143764</xdr:rowOff>
    </xdr:to>
    <xdr:cxnSp macro="">
      <xdr:nvCxnSpPr>
        <xdr:cNvPr id="519" name="直線コネクタ 518"/>
        <xdr:cNvCxnSpPr/>
      </xdr:nvCxnSpPr>
      <xdr:spPr>
        <a:xfrm>
          <a:off x="16230600" y="511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14478</xdr:rowOff>
    </xdr:from>
    <xdr:to>
      <xdr:col>23</xdr:col>
      <xdr:colOff>517525</xdr:colOff>
      <xdr:row>35</xdr:row>
      <xdr:rowOff>149860</xdr:rowOff>
    </xdr:to>
    <xdr:cxnSp macro="">
      <xdr:nvCxnSpPr>
        <xdr:cNvPr id="520" name="直線コネクタ 519"/>
        <xdr:cNvCxnSpPr/>
      </xdr:nvCxnSpPr>
      <xdr:spPr>
        <a:xfrm>
          <a:off x="15481300" y="6015228"/>
          <a:ext cx="838200" cy="1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31386</xdr:rowOff>
    </xdr:from>
    <xdr:ext cx="534377" cy="259045"/>
    <xdr:sp macro="" textlink="">
      <xdr:nvSpPr>
        <xdr:cNvPr id="521" name="消防費平均値テキスト"/>
        <xdr:cNvSpPr txBox="1"/>
      </xdr:nvSpPr>
      <xdr:spPr>
        <a:xfrm>
          <a:off x="16370300" y="5860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8509</xdr:rowOff>
    </xdr:from>
    <xdr:to>
      <xdr:col>23</xdr:col>
      <xdr:colOff>568325</xdr:colOff>
      <xdr:row>35</xdr:row>
      <xdr:rowOff>110109</xdr:rowOff>
    </xdr:to>
    <xdr:sp macro="" textlink="">
      <xdr:nvSpPr>
        <xdr:cNvPr id="522" name="フローチャート : 判断 521"/>
        <xdr:cNvSpPr/>
      </xdr:nvSpPr>
      <xdr:spPr>
        <a:xfrm>
          <a:off x="162687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14478</xdr:rowOff>
    </xdr:from>
    <xdr:to>
      <xdr:col>22</xdr:col>
      <xdr:colOff>365125</xdr:colOff>
      <xdr:row>36</xdr:row>
      <xdr:rowOff>58039</xdr:rowOff>
    </xdr:to>
    <xdr:cxnSp macro="">
      <xdr:nvCxnSpPr>
        <xdr:cNvPr id="523" name="直線コネクタ 522"/>
        <xdr:cNvCxnSpPr/>
      </xdr:nvCxnSpPr>
      <xdr:spPr>
        <a:xfrm flipV="1">
          <a:off x="14592300" y="6015228"/>
          <a:ext cx="889000" cy="2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75438</xdr:rowOff>
    </xdr:from>
    <xdr:to>
      <xdr:col>22</xdr:col>
      <xdr:colOff>415925</xdr:colOff>
      <xdr:row>36</xdr:row>
      <xdr:rowOff>5588</xdr:rowOff>
    </xdr:to>
    <xdr:sp macro="" textlink="">
      <xdr:nvSpPr>
        <xdr:cNvPr id="524" name="フローチャート : 判断 523"/>
        <xdr:cNvSpPr/>
      </xdr:nvSpPr>
      <xdr:spPr>
        <a:xfrm>
          <a:off x="15430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168165</xdr:rowOff>
    </xdr:from>
    <xdr:ext cx="534377" cy="259045"/>
    <xdr:sp macro="" textlink="">
      <xdr:nvSpPr>
        <xdr:cNvPr id="525" name="テキスト ボックス 524"/>
        <xdr:cNvSpPr txBox="1"/>
      </xdr:nvSpPr>
      <xdr:spPr>
        <a:xfrm>
          <a:off x="15214111" y="61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58039</xdr:rowOff>
    </xdr:from>
    <xdr:to>
      <xdr:col>21</xdr:col>
      <xdr:colOff>161925</xdr:colOff>
      <xdr:row>36</xdr:row>
      <xdr:rowOff>97028</xdr:rowOff>
    </xdr:to>
    <xdr:cxnSp macro="">
      <xdr:nvCxnSpPr>
        <xdr:cNvPr id="526" name="直線コネクタ 525"/>
        <xdr:cNvCxnSpPr/>
      </xdr:nvCxnSpPr>
      <xdr:spPr>
        <a:xfrm flipV="1">
          <a:off x="13703300" y="6230239"/>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7" name="フローチャート : 判断 526"/>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8" name="テキスト ボックス 527"/>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5461</xdr:rowOff>
    </xdr:from>
    <xdr:to>
      <xdr:col>19</xdr:col>
      <xdr:colOff>644525</xdr:colOff>
      <xdr:row>36</xdr:row>
      <xdr:rowOff>97028</xdr:rowOff>
    </xdr:to>
    <xdr:cxnSp macro="">
      <xdr:nvCxnSpPr>
        <xdr:cNvPr id="529" name="直線コネクタ 528"/>
        <xdr:cNvCxnSpPr/>
      </xdr:nvCxnSpPr>
      <xdr:spPr>
        <a:xfrm>
          <a:off x="12814300" y="6177661"/>
          <a:ext cx="889000" cy="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30" name="フローチャート : 判断 529"/>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31" name="テキスト ボックス 530"/>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2" name="フローチャート : 判断 531"/>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3" name="テキスト ボックス 532"/>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99060</xdr:rowOff>
    </xdr:from>
    <xdr:to>
      <xdr:col>23</xdr:col>
      <xdr:colOff>568325</xdr:colOff>
      <xdr:row>36</xdr:row>
      <xdr:rowOff>29210</xdr:rowOff>
    </xdr:to>
    <xdr:sp macro="" textlink="">
      <xdr:nvSpPr>
        <xdr:cNvPr id="539" name="円/楕円 538"/>
        <xdr:cNvSpPr/>
      </xdr:nvSpPr>
      <xdr:spPr>
        <a:xfrm>
          <a:off x="162687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77487</xdr:rowOff>
    </xdr:from>
    <xdr:ext cx="534377" cy="259045"/>
    <xdr:sp macro="" textlink="">
      <xdr:nvSpPr>
        <xdr:cNvPr id="540" name="消防費該当値テキスト"/>
        <xdr:cNvSpPr txBox="1"/>
      </xdr:nvSpPr>
      <xdr:spPr>
        <a:xfrm>
          <a:off x="16370300" y="60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135128</xdr:rowOff>
    </xdr:from>
    <xdr:to>
      <xdr:col>22</xdr:col>
      <xdr:colOff>415925</xdr:colOff>
      <xdr:row>35</xdr:row>
      <xdr:rowOff>65278</xdr:rowOff>
    </xdr:to>
    <xdr:sp macro="" textlink="">
      <xdr:nvSpPr>
        <xdr:cNvPr id="541" name="円/楕円 540"/>
        <xdr:cNvSpPr/>
      </xdr:nvSpPr>
      <xdr:spPr>
        <a:xfrm>
          <a:off x="15430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81805</xdr:rowOff>
    </xdr:from>
    <xdr:ext cx="534377" cy="259045"/>
    <xdr:sp macro="" textlink="">
      <xdr:nvSpPr>
        <xdr:cNvPr id="542" name="テキスト ボックス 541"/>
        <xdr:cNvSpPr txBox="1"/>
      </xdr:nvSpPr>
      <xdr:spPr>
        <a:xfrm>
          <a:off x="15214111" y="573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7239</xdr:rowOff>
    </xdr:from>
    <xdr:to>
      <xdr:col>21</xdr:col>
      <xdr:colOff>212725</xdr:colOff>
      <xdr:row>36</xdr:row>
      <xdr:rowOff>108839</xdr:rowOff>
    </xdr:to>
    <xdr:sp macro="" textlink="">
      <xdr:nvSpPr>
        <xdr:cNvPr id="543" name="円/楕円 542"/>
        <xdr:cNvSpPr/>
      </xdr:nvSpPr>
      <xdr:spPr>
        <a:xfrm>
          <a:off x="14541500" y="61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99966</xdr:rowOff>
    </xdr:from>
    <xdr:ext cx="534377" cy="259045"/>
    <xdr:sp macro="" textlink="">
      <xdr:nvSpPr>
        <xdr:cNvPr id="544" name="テキスト ボックス 543"/>
        <xdr:cNvSpPr txBox="1"/>
      </xdr:nvSpPr>
      <xdr:spPr>
        <a:xfrm>
          <a:off x="14325111" y="62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46228</xdr:rowOff>
    </xdr:from>
    <xdr:to>
      <xdr:col>20</xdr:col>
      <xdr:colOff>9525</xdr:colOff>
      <xdr:row>36</xdr:row>
      <xdr:rowOff>147828</xdr:rowOff>
    </xdr:to>
    <xdr:sp macro="" textlink="">
      <xdr:nvSpPr>
        <xdr:cNvPr id="545" name="円/楕円 544"/>
        <xdr:cNvSpPr/>
      </xdr:nvSpPr>
      <xdr:spPr>
        <a:xfrm>
          <a:off x="13652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138955</xdr:rowOff>
    </xdr:from>
    <xdr:ext cx="534377" cy="259045"/>
    <xdr:sp macro="" textlink="">
      <xdr:nvSpPr>
        <xdr:cNvPr id="546" name="テキスト ボックス 545"/>
        <xdr:cNvSpPr txBox="1"/>
      </xdr:nvSpPr>
      <xdr:spPr>
        <a:xfrm>
          <a:off x="13436111" y="631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126111</xdr:rowOff>
    </xdr:from>
    <xdr:to>
      <xdr:col>18</xdr:col>
      <xdr:colOff>492125</xdr:colOff>
      <xdr:row>36</xdr:row>
      <xdr:rowOff>56261</xdr:rowOff>
    </xdr:to>
    <xdr:sp macro="" textlink="">
      <xdr:nvSpPr>
        <xdr:cNvPr id="547" name="円/楕円 546"/>
        <xdr:cNvSpPr/>
      </xdr:nvSpPr>
      <xdr:spPr>
        <a:xfrm>
          <a:off x="12763500" y="61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72788</xdr:rowOff>
    </xdr:from>
    <xdr:ext cx="534377" cy="259045"/>
    <xdr:sp macro="" textlink="">
      <xdr:nvSpPr>
        <xdr:cNvPr id="548" name="テキスト ボックス 547"/>
        <xdr:cNvSpPr txBox="1"/>
      </xdr:nvSpPr>
      <xdr:spPr>
        <a:xfrm>
          <a:off x="12547111" y="590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73" name="直線コネクタ 572"/>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74"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75" name="直線コネクタ 574"/>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6"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7" name="直線コネクタ 576"/>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102971</xdr:rowOff>
    </xdr:from>
    <xdr:to>
      <xdr:col>23</xdr:col>
      <xdr:colOff>517525</xdr:colOff>
      <xdr:row>52</xdr:row>
      <xdr:rowOff>139471</xdr:rowOff>
    </xdr:to>
    <xdr:cxnSp macro="">
      <xdr:nvCxnSpPr>
        <xdr:cNvPr id="578" name="直線コネクタ 577"/>
        <xdr:cNvCxnSpPr/>
      </xdr:nvCxnSpPr>
      <xdr:spPr>
        <a:xfrm>
          <a:off x="15481300" y="9018371"/>
          <a:ext cx="8382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63402</xdr:rowOff>
    </xdr:from>
    <xdr:ext cx="534377" cy="259045"/>
    <xdr:sp macro="" textlink="">
      <xdr:nvSpPr>
        <xdr:cNvPr id="579" name="教育費平均値テキスト"/>
        <xdr:cNvSpPr txBox="1"/>
      </xdr:nvSpPr>
      <xdr:spPr>
        <a:xfrm>
          <a:off x="16370300" y="932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80" name="フローチャート : 判断 579"/>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102971</xdr:rowOff>
    </xdr:from>
    <xdr:to>
      <xdr:col>22</xdr:col>
      <xdr:colOff>365125</xdr:colOff>
      <xdr:row>53</xdr:row>
      <xdr:rowOff>148654</xdr:rowOff>
    </xdr:to>
    <xdr:cxnSp macro="">
      <xdr:nvCxnSpPr>
        <xdr:cNvPr id="581" name="直線コネクタ 580"/>
        <xdr:cNvCxnSpPr/>
      </xdr:nvCxnSpPr>
      <xdr:spPr>
        <a:xfrm flipV="1">
          <a:off x="14592300" y="9018371"/>
          <a:ext cx="889000" cy="2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163385</xdr:rowOff>
    </xdr:from>
    <xdr:to>
      <xdr:col>22</xdr:col>
      <xdr:colOff>415925</xdr:colOff>
      <xdr:row>54</xdr:row>
      <xdr:rowOff>93535</xdr:rowOff>
    </xdr:to>
    <xdr:sp macro="" textlink="">
      <xdr:nvSpPr>
        <xdr:cNvPr id="582" name="フローチャート : 判断 581"/>
        <xdr:cNvSpPr/>
      </xdr:nvSpPr>
      <xdr:spPr>
        <a:xfrm>
          <a:off x="15430500" y="925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84662</xdr:rowOff>
    </xdr:from>
    <xdr:ext cx="534377" cy="259045"/>
    <xdr:sp macro="" textlink="">
      <xdr:nvSpPr>
        <xdr:cNvPr id="583" name="テキスト ボックス 582"/>
        <xdr:cNvSpPr txBox="1"/>
      </xdr:nvSpPr>
      <xdr:spPr>
        <a:xfrm>
          <a:off x="15214111" y="93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148654</xdr:rowOff>
    </xdr:from>
    <xdr:to>
      <xdr:col>21</xdr:col>
      <xdr:colOff>161925</xdr:colOff>
      <xdr:row>54</xdr:row>
      <xdr:rowOff>8789</xdr:rowOff>
    </xdr:to>
    <xdr:cxnSp macro="">
      <xdr:nvCxnSpPr>
        <xdr:cNvPr id="584" name="直線コネクタ 583"/>
        <xdr:cNvCxnSpPr/>
      </xdr:nvCxnSpPr>
      <xdr:spPr>
        <a:xfrm flipV="1">
          <a:off x="13703300" y="9235504"/>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85090</xdr:rowOff>
    </xdr:from>
    <xdr:to>
      <xdr:col>21</xdr:col>
      <xdr:colOff>212725</xdr:colOff>
      <xdr:row>55</xdr:row>
      <xdr:rowOff>15240</xdr:rowOff>
    </xdr:to>
    <xdr:sp macro="" textlink="">
      <xdr:nvSpPr>
        <xdr:cNvPr id="585" name="フローチャート : 判断 584"/>
        <xdr:cNvSpPr/>
      </xdr:nvSpPr>
      <xdr:spPr>
        <a:xfrm>
          <a:off x="14541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6367</xdr:rowOff>
    </xdr:from>
    <xdr:ext cx="534377" cy="259045"/>
    <xdr:sp macro="" textlink="">
      <xdr:nvSpPr>
        <xdr:cNvPr id="586" name="テキスト ボックス 585"/>
        <xdr:cNvSpPr txBox="1"/>
      </xdr:nvSpPr>
      <xdr:spPr>
        <a:xfrm>
          <a:off x="14325111" y="94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52336</xdr:rowOff>
    </xdr:from>
    <xdr:to>
      <xdr:col>19</xdr:col>
      <xdr:colOff>644525</xdr:colOff>
      <xdr:row>54</xdr:row>
      <xdr:rowOff>8789</xdr:rowOff>
    </xdr:to>
    <xdr:cxnSp macro="">
      <xdr:nvCxnSpPr>
        <xdr:cNvPr id="587" name="直線コネクタ 586"/>
        <xdr:cNvCxnSpPr/>
      </xdr:nvCxnSpPr>
      <xdr:spPr>
        <a:xfrm>
          <a:off x="12814300" y="8967736"/>
          <a:ext cx="889000" cy="29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10185</xdr:rowOff>
    </xdr:from>
    <xdr:to>
      <xdr:col>20</xdr:col>
      <xdr:colOff>9525</xdr:colOff>
      <xdr:row>55</xdr:row>
      <xdr:rowOff>111785</xdr:rowOff>
    </xdr:to>
    <xdr:sp macro="" textlink="">
      <xdr:nvSpPr>
        <xdr:cNvPr id="588" name="フローチャート : 判断 587"/>
        <xdr:cNvSpPr/>
      </xdr:nvSpPr>
      <xdr:spPr>
        <a:xfrm>
          <a:off x="13652500" y="94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102912</xdr:rowOff>
    </xdr:from>
    <xdr:ext cx="534377" cy="259045"/>
    <xdr:sp macro="" textlink="">
      <xdr:nvSpPr>
        <xdr:cNvPr id="589" name="テキスト ボックス 588"/>
        <xdr:cNvSpPr txBox="1"/>
      </xdr:nvSpPr>
      <xdr:spPr>
        <a:xfrm>
          <a:off x="13436111" y="953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33312</xdr:rowOff>
    </xdr:from>
    <xdr:to>
      <xdr:col>18</xdr:col>
      <xdr:colOff>492125</xdr:colOff>
      <xdr:row>55</xdr:row>
      <xdr:rowOff>134912</xdr:rowOff>
    </xdr:to>
    <xdr:sp macro="" textlink="">
      <xdr:nvSpPr>
        <xdr:cNvPr id="590" name="フローチャート : 判断 589"/>
        <xdr:cNvSpPr/>
      </xdr:nvSpPr>
      <xdr:spPr>
        <a:xfrm>
          <a:off x="12763500" y="946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126039</xdr:rowOff>
    </xdr:from>
    <xdr:ext cx="534377" cy="259045"/>
    <xdr:sp macro="" textlink="">
      <xdr:nvSpPr>
        <xdr:cNvPr id="591" name="テキスト ボックス 590"/>
        <xdr:cNvSpPr txBox="1"/>
      </xdr:nvSpPr>
      <xdr:spPr>
        <a:xfrm>
          <a:off x="12547111" y="95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88671</xdr:rowOff>
    </xdr:from>
    <xdr:to>
      <xdr:col>23</xdr:col>
      <xdr:colOff>568325</xdr:colOff>
      <xdr:row>53</xdr:row>
      <xdr:rowOff>18821</xdr:rowOff>
    </xdr:to>
    <xdr:sp macro="" textlink="">
      <xdr:nvSpPr>
        <xdr:cNvPr id="597" name="円/楕円 596"/>
        <xdr:cNvSpPr/>
      </xdr:nvSpPr>
      <xdr:spPr>
        <a:xfrm>
          <a:off x="16268700" y="900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111548</xdr:rowOff>
    </xdr:from>
    <xdr:ext cx="534377" cy="259045"/>
    <xdr:sp macro="" textlink="">
      <xdr:nvSpPr>
        <xdr:cNvPr id="598" name="教育費該当値テキスト"/>
        <xdr:cNvSpPr txBox="1"/>
      </xdr:nvSpPr>
      <xdr:spPr>
        <a:xfrm>
          <a:off x="16370300" y="88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49,006</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52171</xdr:rowOff>
    </xdr:from>
    <xdr:to>
      <xdr:col>22</xdr:col>
      <xdr:colOff>415925</xdr:colOff>
      <xdr:row>52</xdr:row>
      <xdr:rowOff>153771</xdr:rowOff>
    </xdr:to>
    <xdr:sp macro="" textlink="">
      <xdr:nvSpPr>
        <xdr:cNvPr id="599" name="円/楕円 598"/>
        <xdr:cNvSpPr/>
      </xdr:nvSpPr>
      <xdr:spPr>
        <a:xfrm>
          <a:off x="15430500" y="896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170298</xdr:rowOff>
    </xdr:from>
    <xdr:ext cx="534377" cy="259045"/>
    <xdr:sp macro="" textlink="">
      <xdr:nvSpPr>
        <xdr:cNvPr id="600" name="テキスト ボックス 599"/>
        <xdr:cNvSpPr txBox="1"/>
      </xdr:nvSpPr>
      <xdr:spPr>
        <a:xfrm>
          <a:off x="15214111" y="874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49,964</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97854</xdr:rowOff>
    </xdr:from>
    <xdr:to>
      <xdr:col>21</xdr:col>
      <xdr:colOff>212725</xdr:colOff>
      <xdr:row>54</xdr:row>
      <xdr:rowOff>28004</xdr:rowOff>
    </xdr:to>
    <xdr:sp macro="" textlink="">
      <xdr:nvSpPr>
        <xdr:cNvPr id="601" name="円/楕円 600"/>
        <xdr:cNvSpPr/>
      </xdr:nvSpPr>
      <xdr:spPr>
        <a:xfrm>
          <a:off x="14541500" y="91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44531</xdr:rowOff>
    </xdr:from>
    <xdr:ext cx="534377" cy="259045"/>
    <xdr:sp macro="" textlink="">
      <xdr:nvSpPr>
        <xdr:cNvPr id="602" name="テキスト ボックス 601"/>
        <xdr:cNvSpPr txBox="1"/>
      </xdr:nvSpPr>
      <xdr:spPr>
        <a:xfrm>
          <a:off x="14325111" y="89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44,265</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129439</xdr:rowOff>
    </xdr:from>
    <xdr:to>
      <xdr:col>20</xdr:col>
      <xdr:colOff>9525</xdr:colOff>
      <xdr:row>54</xdr:row>
      <xdr:rowOff>59589</xdr:rowOff>
    </xdr:to>
    <xdr:sp macro="" textlink="">
      <xdr:nvSpPr>
        <xdr:cNvPr id="603" name="円/楕円 602"/>
        <xdr:cNvSpPr/>
      </xdr:nvSpPr>
      <xdr:spPr>
        <a:xfrm>
          <a:off x="13652500" y="921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76116</xdr:rowOff>
    </xdr:from>
    <xdr:ext cx="534377" cy="259045"/>
    <xdr:sp macro="" textlink="">
      <xdr:nvSpPr>
        <xdr:cNvPr id="604" name="テキスト ボックス 603"/>
        <xdr:cNvSpPr txBox="1"/>
      </xdr:nvSpPr>
      <xdr:spPr>
        <a:xfrm>
          <a:off x="13436111" y="8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43,436</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1536</xdr:rowOff>
    </xdr:from>
    <xdr:to>
      <xdr:col>18</xdr:col>
      <xdr:colOff>492125</xdr:colOff>
      <xdr:row>52</xdr:row>
      <xdr:rowOff>103136</xdr:rowOff>
    </xdr:to>
    <xdr:sp macro="" textlink="">
      <xdr:nvSpPr>
        <xdr:cNvPr id="605" name="円/楕円 604"/>
        <xdr:cNvSpPr/>
      </xdr:nvSpPr>
      <xdr:spPr>
        <a:xfrm>
          <a:off x="12763500" y="89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119663</xdr:rowOff>
    </xdr:from>
    <xdr:ext cx="534377" cy="259045"/>
    <xdr:sp macro="" textlink="">
      <xdr:nvSpPr>
        <xdr:cNvPr id="606" name="テキスト ボックス 605"/>
        <xdr:cNvSpPr txBox="1"/>
      </xdr:nvSpPr>
      <xdr:spPr>
        <a:xfrm>
          <a:off x="12547111" y="869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8" name="テキスト ボックス 627"/>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32" name="直線コネクタ 631"/>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35"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6" name="直線コネクタ 635"/>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138720</xdr:rowOff>
    </xdr:from>
    <xdr:to>
      <xdr:col>23</xdr:col>
      <xdr:colOff>517525</xdr:colOff>
      <xdr:row>78</xdr:row>
      <xdr:rowOff>125005</xdr:rowOff>
    </xdr:to>
    <xdr:cxnSp macro="">
      <xdr:nvCxnSpPr>
        <xdr:cNvPr id="637" name="直線コネクタ 636"/>
        <xdr:cNvCxnSpPr/>
      </xdr:nvCxnSpPr>
      <xdr:spPr>
        <a:xfrm flipV="1">
          <a:off x="15481300" y="13168920"/>
          <a:ext cx="8382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96065</xdr:rowOff>
    </xdr:from>
    <xdr:ext cx="378565" cy="259045"/>
    <xdr:sp macro="" textlink="">
      <xdr:nvSpPr>
        <xdr:cNvPr id="638" name="災害復旧費平均値テキスト"/>
        <xdr:cNvSpPr txBox="1"/>
      </xdr:nvSpPr>
      <xdr:spPr>
        <a:xfrm>
          <a:off x="16370300" y="13297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9" name="フローチャート : 判断 638"/>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67855</xdr:rowOff>
    </xdr:from>
    <xdr:to>
      <xdr:col>22</xdr:col>
      <xdr:colOff>365125</xdr:colOff>
      <xdr:row>78</xdr:row>
      <xdr:rowOff>125005</xdr:rowOff>
    </xdr:to>
    <xdr:cxnSp macro="">
      <xdr:nvCxnSpPr>
        <xdr:cNvPr id="640" name="直線コネクタ 639"/>
        <xdr:cNvCxnSpPr/>
      </xdr:nvCxnSpPr>
      <xdr:spPr>
        <a:xfrm>
          <a:off x="14592300" y="134409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123189</xdr:rowOff>
    </xdr:from>
    <xdr:to>
      <xdr:col>22</xdr:col>
      <xdr:colOff>415925</xdr:colOff>
      <xdr:row>79</xdr:row>
      <xdr:rowOff>53339</xdr:rowOff>
    </xdr:to>
    <xdr:sp macro="" textlink="">
      <xdr:nvSpPr>
        <xdr:cNvPr id="641" name="フローチャート : 判断 640"/>
        <xdr:cNvSpPr/>
      </xdr:nvSpPr>
      <xdr:spPr>
        <a:xfrm>
          <a:off x="15430500" y="134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44466</xdr:rowOff>
    </xdr:from>
    <xdr:ext cx="378565" cy="259045"/>
    <xdr:sp macro="" textlink="">
      <xdr:nvSpPr>
        <xdr:cNvPr id="642" name="テキスト ボックス 641"/>
        <xdr:cNvSpPr txBox="1"/>
      </xdr:nvSpPr>
      <xdr:spPr>
        <a:xfrm>
          <a:off x="15292017" y="13589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72099</xdr:rowOff>
    </xdr:from>
    <xdr:to>
      <xdr:col>21</xdr:col>
      <xdr:colOff>161925</xdr:colOff>
      <xdr:row>78</xdr:row>
      <xdr:rowOff>67855</xdr:rowOff>
    </xdr:to>
    <xdr:cxnSp macro="">
      <xdr:nvCxnSpPr>
        <xdr:cNvPr id="643" name="直線コネクタ 642"/>
        <xdr:cNvCxnSpPr/>
      </xdr:nvCxnSpPr>
      <xdr:spPr>
        <a:xfrm>
          <a:off x="13703300" y="13273749"/>
          <a:ext cx="889000" cy="16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123843</xdr:rowOff>
    </xdr:from>
    <xdr:to>
      <xdr:col>21</xdr:col>
      <xdr:colOff>212725</xdr:colOff>
      <xdr:row>76</xdr:row>
      <xdr:rowOff>53994</xdr:rowOff>
    </xdr:to>
    <xdr:sp macro="" textlink="">
      <xdr:nvSpPr>
        <xdr:cNvPr id="644" name="フローチャート : 判断 643"/>
        <xdr:cNvSpPr/>
      </xdr:nvSpPr>
      <xdr:spPr>
        <a:xfrm>
          <a:off x="14541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70520</xdr:rowOff>
    </xdr:from>
    <xdr:ext cx="469744" cy="259045"/>
    <xdr:sp macro="" textlink="">
      <xdr:nvSpPr>
        <xdr:cNvPr id="645" name="テキスト ボックス 644"/>
        <xdr:cNvSpPr txBox="1"/>
      </xdr:nvSpPr>
      <xdr:spPr>
        <a:xfrm>
          <a:off x="14357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52179</xdr:rowOff>
    </xdr:from>
    <xdr:to>
      <xdr:col>19</xdr:col>
      <xdr:colOff>644525</xdr:colOff>
      <xdr:row>77</xdr:row>
      <xdr:rowOff>72099</xdr:rowOff>
    </xdr:to>
    <xdr:cxnSp macro="">
      <xdr:nvCxnSpPr>
        <xdr:cNvPr id="646" name="直線コネクタ 645"/>
        <xdr:cNvCxnSpPr/>
      </xdr:nvCxnSpPr>
      <xdr:spPr>
        <a:xfrm>
          <a:off x="12814300" y="12910929"/>
          <a:ext cx="889000" cy="3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35995</xdr:rowOff>
    </xdr:from>
    <xdr:to>
      <xdr:col>20</xdr:col>
      <xdr:colOff>9525</xdr:colOff>
      <xdr:row>73</xdr:row>
      <xdr:rowOff>137595</xdr:rowOff>
    </xdr:to>
    <xdr:sp macro="" textlink="">
      <xdr:nvSpPr>
        <xdr:cNvPr id="647" name="フローチャート : 判断 646"/>
        <xdr:cNvSpPr/>
      </xdr:nvSpPr>
      <xdr:spPr>
        <a:xfrm>
          <a:off x="13652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154122</xdr:rowOff>
    </xdr:from>
    <xdr:ext cx="469744" cy="259045"/>
    <xdr:sp macro="" textlink="">
      <xdr:nvSpPr>
        <xdr:cNvPr id="648" name="テキスト ボックス 647"/>
        <xdr:cNvSpPr txBox="1"/>
      </xdr:nvSpPr>
      <xdr:spPr>
        <a:xfrm>
          <a:off x="13468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43507</xdr:rowOff>
    </xdr:from>
    <xdr:to>
      <xdr:col>18</xdr:col>
      <xdr:colOff>492125</xdr:colOff>
      <xdr:row>73</xdr:row>
      <xdr:rowOff>145107</xdr:rowOff>
    </xdr:to>
    <xdr:sp macro="" textlink="">
      <xdr:nvSpPr>
        <xdr:cNvPr id="649" name="フローチャート : 判断 648"/>
        <xdr:cNvSpPr/>
      </xdr:nvSpPr>
      <xdr:spPr>
        <a:xfrm>
          <a:off x="12763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71</xdr:row>
      <xdr:rowOff>161634</xdr:rowOff>
    </xdr:from>
    <xdr:ext cx="469744" cy="259045"/>
    <xdr:sp macro="" textlink="">
      <xdr:nvSpPr>
        <xdr:cNvPr id="650" name="テキスト ボックス 649"/>
        <xdr:cNvSpPr txBox="1"/>
      </xdr:nvSpPr>
      <xdr:spPr>
        <a:xfrm>
          <a:off x="12579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87920</xdr:rowOff>
    </xdr:from>
    <xdr:to>
      <xdr:col>23</xdr:col>
      <xdr:colOff>568325</xdr:colOff>
      <xdr:row>77</xdr:row>
      <xdr:rowOff>18070</xdr:rowOff>
    </xdr:to>
    <xdr:sp macro="" textlink="">
      <xdr:nvSpPr>
        <xdr:cNvPr id="656" name="円/楕円 655"/>
        <xdr:cNvSpPr/>
      </xdr:nvSpPr>
      <xdr:spPr>
        <a:xfrm>
          <a:off x="16268700" y="131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110797</xdr:rowOff>
    </xdr:from>
    <xdr:ext cx="469744" cy="259045"/>
    <xdr:sp macro="" textlink="">
      <xdr:nvSpPr>
        <xdr:cNvPr id="657" name="災害復旧費該当値テキスト"/>
        <xdr:cNvSpPr txBox="1"/>
      </xdr:nvSpPr>
      <xdr:spPr>
        <a:xfrm>
          <a:off x="16370300" y="1296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74205</xdr:rowOff>
    </xdr:from>
    <xdr:to>
      <xdr:col>22</xdr:col>
      <xdr:colOff>415925</xdr:colOff>
      <xdr:row>79</xdr:row>
      <xdr:rowOff>4355</xdr:rowOff>
    </xdr:to>
    <xdr:sp macro="" textlink="">
      <xdr:nvSpPr>
        <xdr:cNvPr id="658" name="円/楕円 657"/>
        <xdr:cNvSpPr/>
      </xdr:nvSpPr>
      <xdr:spPr>
        <a:xfrm>
          <a:off x="15430500" y="1344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20882</xdr:rowOff>
    </xdr:from>
    <xdr:ext cx="378565" cy="259045"/>
    <xdr:sp macro="" textlink="">
      <xdr:nvSpPr>
        <xdr:cNvPr id="659" name="テキスト ボックス 658"/>
        <xdr:cNvSpPr txBox="1"/>
      </xdr:nvSpPr>
      <xdr:spPr>
        <a:xfrm>
          <a:off x="15292017" y="1322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17055</xdr:rowOff>
    </xdr:from>
    <xdr:to>
      <xdr:col>21</xdr:col>
      <xdr:colOff>212725</xdr:colOff>
      <xdr:row>78</xdr:row>
      <xdr:rowOff>118655</xdr:rowOff>
    </xdr:to>
    <xdr:sp macro="" textlink="">
      <xdr:nvSpPr>
        <xdr:cNvPr id="660" name="円/楕円 659"/>
        <xdr:cNvSpPr/>
      </xdr:nvSpPr>
      <xdr:spPr>
        <a:xfrm>
          <a:off x="14541500" y="133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109782</xdr:rowOff>
    </xdr:from>
    <xdr:ext cx="378565" cy="259045"/>
    <xdr:sp macro="" textlink="">
      <xdr:nvSpPr>
        <xdr:cNvPr id="661" name="テキスト ボックス 660"/>
        <xdr:cNvSpPr txBox="1"/>
      </xdr:nvSpPr>
      <xdr:spPr>
        <a:xfrm>
          <a:off x="14403017" y="1348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21299</xdr:rowOff>
    </xdr:from>
    <xdr:to>
      <xdr:col>20</xdr:col>
      <xdr:colOff>9525</xdr:colOff>
      <xdr:row>77</xdr:row>
      <xdr:rowOff>122899</xdr:rowOff>
    </xdr:to>
    <xdr:sp macro="" textlink="">
      <xdr:nvSpPr>
        <xdr:cNvPr id="662" name="円/楕円 661"/>
        <xdr:cNvSpPr/>
      </xdr:nvSpPr>
      <xdr:spPr>
        <a:xfrm>
          <a:off x="13652500" y="132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114026</xdr:rowOff>
    </xdr:from>
    <xdr:ext cx="469744" cy="259045"/>
    <xdr:sp macro="" textlink="">
      <xdr:nvSpPr>
        <xdr:cNvPr id="663" name="テキスト ボックス 662"/>
        <xdr:cNvSpPr txBox="1"/>
      </xdr:nvSpPr>
      <xdr:spPr>
        <a:xfrm>
          <a:off x="13468427" y="133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1379</xdr:rowOff>
    </xdr:from>
    <xdr:to>
      <xdr:col>18</xdr:col>
      <xdr:colOff>492125</xdr:colOff>
      <xdr:row>75</xdr:row>
      <xdr:rowOff>102979</xdr:rowOff>
    </xdr:to>
    <xdr:sp macro="" textlink="">
      <xdr:nvSpPr>
        <xdr:cNvPr id="664" name="円/楕円 663"/>
        <xdr:cNvSpPr/>
      </xdr:nvSpPr>
      <xdr:spPr>
        <a:xfrm>
          <a:off x="12763500" y="128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94106</xdr:rowOff>
    </xdr:from>
    <xdr:ext cx="469744" cy="259045"/>
    <xdr:sp macro="" textlink="">
      <xdr:nvSpPr>
        <xdr:cNvPr id="665" name="テキスト ボックス 664"/>
        <xdr:cNvSpPr txBox="1"/>
      </xdr:nvSpPr>
      <xdr:spPr>
        <a:xfrm>
          <a:off x="12579427" y="12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11700</xdr:rowOff>
    </xdr:from>
    <xdr:to>
      <xdr:col>23</xdr:col>
      <xdr:colOff>516889</xdr:colOff>
      <xdr:row>98</xdr:row>
      <xdr:rowOff>35426</xdr:rowOff>
    </xdr:to>
    <xdr:cxnSp macro="">
      <xdr:nvCxnSpPr>
        <xdr:cNvPr id="691" name="直線コネクタ 690"/>
        <xdr:cNvCxnSpPr/>
      </xdr:nvCxnSpPr>
      <xdr:spPr>
        <a:xfrm flipV="1">
          <a:off x="16317595" y="15785100"/>
          <a:ext cx="1269" cy="10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39253</xdr:rowOff>
    </xdr:from>
    <xdr:ext cx="534377" cy="259045"/>
    <xdr:sp macro="" textlink="">
      <xdr:nvSpPr>
        <xdr:cNvPr id="692" name="公債費最小値テキスト"/>
        <xdr:cNvSpPr txBox="1"/>
      </xdr:nvSpPr>
      <xdr:spPr>
        <a:xfrm>
          <a:off x="16370300" y="1684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98</xdr:row>
      <xdr:rowOff>35426</xdr:rowOff>
    </xdr:from>
    <xdr:to>
      <xdr:col>23</xdr:col>
      <xdr:colOff>606425</xdr:colOff>
      <xdr:row>98</xdr:row>
      <xdr:rowOff>35426</xdr:rowOff>
    </xdr:to>
    <xdr:cxnSp macro="">
      <xdr:nvCxnSpPr>
        <xdr:cNvPr id="693" name="直線コネクタ 692"/>
        <xdr:cNvCxnSpPr/>
      </xdr:nvCxnSpPr>
      <xdr:spPr>
        <a:xfrm>
          <a:off x="16230600" y="16837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129827</xdr:rowOff>
    </xdr:from>
    <xdr:ext cx="534377" cy="259045"/>
    <xdr:sp macro="" textlink="">
      <xdr:nvSpPr>
        <xdr:cNvPr id="694" name="公債費最大値テキスト"/>
        <xdr:cNvSpPr txBox="1"/>
      </xdr:nvSpPr>
      <xdr:spPr>
        <a:xfrm>
          <a:off x="16370300" y="155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92</xdr:row>
      <xdr:rowOff>11700</xdr:rowOff>
    </xdr:from>
    <xdr:to>
      <xdr:col>23</xdr:col>
      <xdr:colOff>606425</xdr:colOff>
      <xdr:row>92</xdr:row>
      <xdr:rowOff>11700</xdr:rowOff>
    </xdr:to>
    <xdr:cxnSp macro="">
      <xdr:nvCxnSpPr>
        <xdr:cNvPr id="695" name="直線コネクタ 694"/>
        <xdr:cNvCxnSpPr/>
      </xdr:nvCxnSpPr>
      <xdr:spPr>
        <a:xfrm>
          <a:off x="16230600" y="1578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116137</xdr:rowOff>
    </xdr:from>
    <xdr:to>
      <xdr:col>23</xdr:col>
      <xdr:colOff>517525</xdr:colOff>
      <xdr:row>92</xdr:row>
      <xdr:rowOff>11700</xdr:rowOff>
    </xdr:to>
    <xdr:cxnSp macro="">
      <xdr:nvCxnSpPr>
        <xdr:cNvPr id="696" name="直線コネクタ 695"/>
        <xdr:cNvCxnSpPr/>
      </xdr:nvCxnSpPr>
      <xdr:spPr>
        <a:xfrm>
          <a:off x="15481300" y="15718087"/>
          <a:ext cx="838200" cy="6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105568</xdr:rowOff>
    </xdr:from>
    <xdr:ext cx="534377" cy="259045"/>
    <xdr:sp macro="" textlink="">
      <xdr:nvSpPr>
        <xdr:cNvPr id="697" name="公債費平均値テキスト"/>
        <xdr:cNvSpPr txBox="1"/>
      </xdr:nvSpPr>
      <xdr:spPr>
        <a:xfrm>
          <a:off x="16370300" y="16393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127141</xdr:rowOff>
    </xdr:from>
    <xdr:to>
      <xdr:col>23</xdr:col>
      <xdr:colOff>568325</xdr:colOff>
      <xdr:row>96</xdr:row>
      <xdr:rowOff>57291</xdr:rowOff>
    </xdr:to>
    <xdr:sp macro="" textlink="">
      <xdr:nvSpPr>
        <xdr:cNvPr id="698" name="フローチャート : 判断 697"/>
        <xdr:cNvSpPr/>
      </xdr:nvSpPr>
      <xdr:spPr>
        <a:xfrm>
          <a:off x="16268700" y="16414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47117</xdr:rowOff>
    </xdr:from>
    <xdr:to>
      <xdr:col>22</xdr:col>
      <xdr:colOff>365125</xdr:colOff>
      <xdr:row>91</xdr:row>
      <xdr:rowOff>116137</xdr:rowOff>
    </xdr:to>
    <xdr:cxnSp macro="">
      <xdr:nvCxnSpPr>
        <xdr:cNvPr id="699" name="直線コネクタ 698"/>
        <xdr:cNvCxnSpPr/>
      </xdr:nvCxnSpPr>
      <xdr:spPr>
        <a:xfrm>
          <a:off x="14592300" y="15649067"/>
          <a:ext cx="889000" cy="6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48830</xdr:rowOff>
    </xdr:from>
    <xdr:to>
      <xdr:col>22</xdr:col>
      <xdr:colOff>415925</xdr:colOff>
      <xdr:row>96</xdr:row>
      <xdr:rowOff>150430</xdr:rowOff>
    </xdr:to>
    <xdr:sp macro="" textlink="">
      <xdr:nvSpPr>
        <xdr:cNvPr id="700" name="フローチャート : 判断 699"/>
        <xdr:cNvSpPr/>
      </xdr:nvSpPr>
      <xdr:spPr>
        <a:xfrm>
          <a:off x="15430500" y="1650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141557</xdr:rowOff>
    </xdr:from>
    <xdr:ext cx="534377" cy="259045"/>
    <xdr:sp macro="" textlink="">
      <xdr:nvSpPr>
        <xdr:cNvPr id="701" name="テキスト ボックス 700"/>
        <xdr:cNvSpPr txBox="1"/>
      </xdr:nvSpPr>
      <xdr:spPr>
        <a:xfrm>
          <a:off x="15214111" y="166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44945</xdr:rowOff>
    </xdr:from>
    <xdr:to>
      <xdr:col>21</xdr:col>
      <xdr:colOff>161925</xdr:colOff>
      <xdr:row>91</xdr:row>
      <xdr:rowOff>47117</xdr:rowOff>
    </xdr:to>
    <xdr:cxnSp macro="">
      <xdr:nvCxnSpPr>
        <xdr:cNvPr id="702" name="直線コネクタ 701"/>
        <xdr:cNvCxnSpPr/>
      </xdr:nvCxnSpPr>
      <xdr:spPr>
        <a:xfrm>
          <a:off x="13703300" y="1564689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35359</xdr:rowOff>
    </xdr:from>
    <xdr:to>
      <xdr:col>21</xdr:col>
      <xdr:colOff>212725</xdr:colOff>
      <xdr:row>96</xdr:row>
      <xdr:rowOff>136959</xdr:rowOff>
    </xdr:to>
    <xdr:sp macro="" textlink="">
      <xdr:nvSpPr>
        <xdr:cNvPr id="703" name="フローチャート : 判断 702"/>
        <xdr:cNvSpPr/>
      </xdr:nvSpPr>
      <xdr:spPr>
        <a:xfrm>
          <a:off x="14541500" y="1649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128086</xdr:rowOff>
    </xdr:from>
    <xdr:ext cx="534377" cy="259045"/>
    <xdr:sp macro="" textlink="">
      <xdr:nvSpPr>
        <xdr:cNvPr id="704" name="テキスト ボックス 703"/>
        <xdr:cNvSpPr txBox="1"/>
      </xdr:nvSpPr>
      <xdr:spPr>
        <a:xfrm>
          <a:off x="14325111" y="1658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168945</xdr:rowOff>
    </xdr:from>
    <xdr:to>
      <xdr:col>19</xdr:col>
      <xdr:colOff>644525</xdr:colOff>
      <xdr:row>91</xdr:row>
      <xdr:rowOff>44945</xdr:rowOff>
    </xdr:to>
    <xdr:cxnSp macro="">
      <xdr:nvCxnSpPr>
        <xdr:cNvPr id="705" name="直線コネクタ 704"/>
        <xdr:cNvCxnSpPr/>
      </xdr:nvCxnSpPr>
      <xdr:spPr>
        <a:xfrm>
          <a:off x="12814300" y="15599445"/>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20907</xdr:rowOff>
    </xdr:from>
    <xdr:to>
      <xdr:col>20</xdr:col>
      <xdr:colOff>9525</xdr:colOff>
      <xdr:row>96</xdr:row>
      <xdr:rowOff>122507</xdr:rowOff>
    </xdr:to>
    <xdr:sp macro="" textlink="">
      <xdr:nvSpPr>
        <xdr:cNvPr id="706" name="フローチャート : 判断 705"/>
        <xdr:cNvSpPr/>
      </xdr:nvSpPr>
      <xdr:spPr>
        <a:xfrm>
          <a:off x="13652500" y="1648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113634</xdr:rowOff>
    </xdr:from>
    <xdr:ext cx="534377" cy="259045"/>
    <xdr:sp macro="" textlink="">
      <xdr:nvSpPr>
        <xdr:cNvPr id="707" name="テキスト ボックス 706"/>
        <xdr:cNvSpPr txBox="1"/>
      </xdr:nvSpPr>
      <xdr:spPr>
        <a:xfrm>
          <a:off x="13436111" y="165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13691</xdr:rowOff>
    </xdr:from>
    <xdr:to>
      <xdr:col>18</xdr:col>
      <xdr:colOff>492125</xdr:colOff>
      <xdr:row>96</xdr:row>
      <xdr:rowOff>115291</xdr:rowOff>
    </xdr:to>
    <xdr:sp macro="" textlink="">
      <xdr:nvSpPr>
        <xdr:cNvPr id="708" name="フローチャート : 判断 707"/>
        <xdr:cNvSpPr/>
      </xdr:nvSpPr>
      <xdr:spPr>
        <a:xfrm>
          <a:off x="12763500" y="1647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106418</xdr:rowOff>
    </xdr:from>
    <xdr:ext cx="534377" cy="259045"/>
    <xdr:sp macro="" textlink="">
      <xdr:nvSpPr>
        <xdr:cNvPr id="709" name="テキスト ボックス 708"/>
        <xdr:cNvSpPr txBox="1"/>
      </xdr:nvSpPr>
      <xdr:spPr>
        <a:xfrm>
          <a:off x="12547111" y="165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132350</xdr:rowOff>
    </xdr:from>
    <xdr:to>
      <xdr:col>23</xdr:col>
      <xdr:colOff>568325</xdr:colOff>
      <xdr:row>92</xdr:row>
      <xdr:rowOff>62500</xdr:rowOff>
    </xdr:to>
    <xdr:sp macro="" textlink="">
      <xdr:nvSpPr>
        <xdr:cNvPr id="715" name="円/楕円 714"/>
        <xdr:cNvSpPr/>
      </xdr:nvSpPr>
      <xdr:spPr>
        <a:xfrm>
          <a:off x="16268700" y="1573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85377</xdr:rowOff>
    </xdr:from>
    <xdr:ext cx="534377" cy="259045"/>
    <xdr:sp macro="" textlink="">
      <xdr:nvSpPr>
        <xdr:cNvPr id="716" name="公債費該当値テキスト"/>
        <xdr:cNvSpPr txBox="1"/>
      </xdr:nvSpPr>
      <xdr:spPr>
        <a:xfrm>
          <a:off x="16370300" y="1568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78,839</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65337</xdr:rowOff>
    </xdr:from>
    <xdr:to>
      <xdr:col>22</xdr:col>
      <xdr:colOff>415925</xdr:colOff>
      <xdr:row>91</xdr:row>
      <xdr:rowOff>166937</xdr:rowOff>
    </xdr:to>
    <xdr:sp macro="" textlink="">
      <xdr:nvSpPr>
        <xdr:cNvPr id="717" name="円/楕円 716"/>
        <xdr:cNvSpPr/>
      </xdr:nvSpPr>
      <xdr:spPr>
        <a:xfrm>
          <a:off x="15430500" y="156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12014</xdr:rowOff>
    </xdr:from>
    <xdr:ext cx="534377" cy="259045"/>
    <xdr:sp macro="" textlink="">
      <xdr:nvSpPr>
        <xdr:cNvPr id="718" name="テキスト ボックス 717"/>
        <xdr:cNvSpPr txBox="1"/>
      </xdr:nvSpPr>
      <xdr:spPr>
        <a:xfrm>
          <a:off x="15214111" y="154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82,943</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167767</xdr:rowOff>
    </xdr:from>
    <xdr:to>
      <xdr:col>21</xdr:col>
      <xdr:colOff>212725</xdr:colOff>
      <xdr:row>91</xdr:row>
      <xdr:rowOff>97917</xdr:rowOff>
    </xdr:to>
    <xdr:sp macro="" textlink="">
      <xdr:nvSpPr>
        <xdr:cNvPr id="719" name="円/楕円 718"/>
        <xdr:cNvSpPr/>
      </xdr:nvSpPr>
      <xdr:spPr>
        <a:xfrm>
          <a:off x="14541500" y="155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114444</xdr:rowOff>
    </xdr:from>
    <xdr:ext cx="534377" cy="259045"/>
    <xdr:sp macro="" textlink="">
      <xdr:nvSpPr>
        <xdr:cNvPr id="720" name="テキスト ボックス 719"/>
        <xdr:cNvSpPr txBox="1"/>
      </xdr:nvSpPr>
      <xdr:spPr>
        <a:xfrm>
          <a:off x="14325111" y="153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87,170</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165595</xdr:rowOff>
    </xdr:from>
    <xdr:to>
      <xdr:col>20</xdr:col>
      <xdr:colOff>9525</xdr:colOff>
      <xdr:row>91</xdr:row>
      <xdr:rowOff>95745</xdr:rowOff>
    </xdr:to>
    <xdr:sp macro="" textlink="">
      <xdr:nvSpPr>
        <xdr:cNvPr id="721" name="円/楕円 720"/>
        <xdr:cNvSpPr/>
      </xdr:nvSpPr>
      <xdr:spPr>
        <a:xfrm>
          <a:off x="13652500" y="155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112272</xdr:rowOff>
    </xdr:from>
    <xdr:ext cx="534377" cy="259045"/>
    <xdr:sp macro="" textlink="">
      <xdr:nvSpPr>
        <xdr:cNvPr id="722" name="テキスト ボックス 721"/>
        <xdr:cNvSpPr txBox="1"/>
      </xdr:nvSpPr>
      <xdr:spPr>
        <a:xfrm>
          <a:off x="13436111" y="1537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87,303</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118145</xdr:rowOff>
    </xdr:from>
    <xdr:to>
      <xdr:col>18</xdr:col>
      <xdr:colOff>492125</xdr:colOff>
      <xdr:row>91</xdr:row>
      <xdr:rowOff>48295</xdr:rowOff>
    </xdr:to>
    <xdr:sp macro="" textlink="">
      <xdr:nvSpPr>
        <xdr:cNvPr id="723" name="円/楕円 722"/>
        <xdr:cNvSpPr/>
      </xdr:nvSpPr>
      <xdr:spPr>
        <a:xfrm>
          <a:off x="12763500" y="155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64822</xdr:rowOff>
    </xdr:from>
    <xdr:ext cx="534377" cy="259045"/>
    <xdr:sp macro="" textlink="">
      <xdr:nvSpPr>
        <xdr:cNvPr id="724" name="テキスト ボックス 723"/>
        <xdr:cNvSpPr txBox="1"/>
      </xdr:nvSpPr>
      <xdr:spPr>
        <a:xfrm>
          <a:off x="12547111" y="1532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0" name="テキスト ボックス 73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2" name="テキスト ボックス 74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4" name="テキスト ボックス 74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141986</xdr:rowOff>
    </xdr:from>
    <xdr:to>
      <xdr:col>32</xdr:col>
      <xdr:colOff>186689</xdr:colOff>
      <xdr:row>38</xdr:row>
      <xdr:rowOff>139700</xdr:rowOff>
    </xdr:to>
    <xdr:cxnSp macro="">
      <xdr:nvCxnSpPr>
        <xdr:cNvPr id="746" name="直線コネクタ 745"/>
        <xdr:cNvCxnSpPr/>
      </xdr:nvCxnSpPr>
      <xdr:spPr>
        <a:xfrm flipV="1">
          <a:off x="22159595" y="5285486"/>
          <a:ext cx="1269"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88663</xdr:rowOff>
    </xdr:from>
    <xdr:ext cx="378565" cy="259045"/>
    <xdr:sp macro="" textlink="">
      <xdr:nvSpPr>
        <xdr:cNvPr id="749" name="諸支出金最大値テキスト"/>
        <xdr:cNvSpPr txBox="1"/>
      </xdr:nvSpPr>
      <xdr:spPr>
        <a:xfrm>
          <a:off x="22212300" y="506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30</xdr:row>
      <xdr:rowOff>141986</xdr:rowOff>
    </xdr:from>
    <xdr:to>
      <xdr:col>32</xdr:col>
      <xdr:colOff>276225</xdr:colOff>
      <xdr:row>30</xdr:row>
      <xdr:rowOff>141986</xdr:rowOff>
    </xdr:to>
    <xdr:cxnSp macro="">
      <xdr:nvCxnSpPr>
        <xdr:cNvPr id="750" name="直線コネクタ 749"/>
        <xdr:cNvCxnSpPr/>
      </xdr:nvCxnSpPr>
      <xdr:spPr>
        <a:xfrm>
          <a:off x="22072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54627</xdr:rowOff>
    </xdr:from>
    <xdr:ext cx="378565" cy="259045"/>
    <xdr:sp macro="" textlink="">
      <xdr:nvSpPr>
        <xdr:cNvPr id="752" name="諸支出金平均値テキスト"/>
        <xdr:cNvSpPr txBox="1"/>
      </xdr:nvSpPr>
      <xdr:spPr>
        <a:xfrm>
          <a:off x="22212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31750</xdr:rowOff>
    </xdr:from>
    <xdr:to>
      <xdr:col>32</xdr:col>
      <xdr:colOff>238125</xdr:colOff>
      <xdr:row>37</xdr:row>
      <xdr:rowOff>133350</xdr:rowOff>
    </xdr:to>
    <xdr:sp macro="" textlink="">
      <xdr:nvSpPr>
        <xdr:cNvPr id="753" name="フローチャート : 判断 752"/>
        <xdr:cNvSpPr/>
      </xdr:nvSpPr>
      <xdr:spPr>
        <a:xfrm>
          <a:off x="22110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143764</xdr:rowOff>
    </xdr:from>
    <xdr:to>
      <xdr:col>31</xdr:col>
      <xdr:colOff>85725</xdr:colOff>
      <xdr:row>36</xdr:row>
      <xdr:rowOff>73914</xdr:rowOff>
    </xdr:to>
    <xdr:sp macro="" textlink="">
      <xdr:nvSpPr>
        <xdr:cNvPr id="755" name="フローチャート : 判断 754"/>
        <xdr:cNvSpPr/>
      </xdr:nvSpPr>
      <xdr:spPr>
        <a:xfrm>
          <a:off x="21272500" y="614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34</xdr:row>
      <xdr:rowOff>90441</xdr:rowOff>
    </xdr:from>
    <xdr:ext cx="378565" cy="259045"/>
    <xdr:sp macro="" textlink="">
      <xdr:nvSpPr>
        <xdr:cNvPr id="756" name="テキスト ボックス 755"/>
        <xdr:cNvSpPr txBox="1"/>
      </xdr:nvSpPr>
      <xdr:spPr>
        <a:xfrm>
          <a:off x="21134017" y="5919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11176</xdr:rowOff>
    </xdr:from>
    <xdr:to>
      <xdr:col>29</xdr:col>
      <xdr:colOff>568325</xdr:colOff>
      <xdr:row>35</xdr:row>
      <xdr:rowOff>112776</xdr:rowOff>
    </xdr:to>
    <xdr:sp macro="" textlink="">
      <xdr:nvSpPr>
        <xdr:cNvPr id="758" name="フローチャート : 判断 757"/>
        <xdr:cNvSpPr/>
      </xdr:nvSpPr>
      <xdr:spPr>
        <a:xfrm>
          <a:off x="20383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129303</xdr:rowOff>
    </xdr:from>
    <xdr:ext cx="378565" cy="259045"/>
    <xdr:sp macro="" textlink="">
      <xdr:nvSpPr>
        <xdr:cNvPr id="759" name="テキスト ボックス 758"/>
        <xdr:cNvSpPr txBox="1"/>
      </xdr:nvSpPr>
      <xdr:spPr>
        <a:xfrm>
          <a:off x="20245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159766</xdr:rowOff>
    </xdr:from>
    <xdr:to>
      <xdr:col>28</xdr:col>
      <xdr:colOff>365125</xdr:colOff>
      <xdr:row>36</xdr:row>
      <xdr:rowOff>89916</xdr:rowOff>
    </xdr:to>
    <xdr:sp macro="" textlink="">
      <xdr:nvSpPr>
        <xdr:cNvPr id="761" name="フローチャート : 判断 760"/>
        <xdr:cNvSpPr/>
      </xdr:nvSpPr>
      <xdr:spPr>
        <a:xfrm>
          <a:off x="19494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106443</xdr:rowOff>
    </xdr:from>
    <xdr:ext cx="378565" cy="259045"/>
    <xdr:sp macro="" textlink="">
      <xdr:nvSpPr>
        <xdr:cNvPr id="762" name="テキスト ボックス 761"/>
        <xdr:cNvSpPr txBox="1"/>
      </xdr:nvSpPr>
      <xdr:spPr>
        <a:xfrm>
          <a:off x="19356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109474</xdr:rowOff>
    </xdr:from>
    <xdr:to>
      <xdr:col>27</xdr:col>
      <xdr:colOff>161925</xdr:colOff>
      <xdr:row>36</xdr:row>
      <xdr:rowOff>39624</xdr:rowOff>
    </xdr:to>
    <xdr:sp macro="" textlink="">
      <xdr:nvSpPr>
        <xdr:cNvPr id="763" name="フローチャート : 判断 762"/>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56151</xdr:rowOff>
    </xdr:from>
    <xdr:ext cx="378565" cy="259045"/>
    <xdr:sp macro="" textlink="">
      <xdr:nvSpPr>
        <xdr:cNvPr id="764" name="テキスト ボックス 763"/>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類似団体平均と比較すると、農林水産業費及び公債費が特に高くなっている。</a:t>
          </a:r>
          <a:endParaRPr lang="ja-JP" altLang="ja-JP" sz="1400">
            <a:effectLst/>
          </a:endParaRPr>
        </a:p>
        <a:p>
          <a:r>
            <a:rPr kumimoji="1" lang="ja-JP" altLang="ja-JP" sz="1100">
              <a:solidFill>
                <a:schemeClr val="dk1"/>
              </a:solidFill>
              <a:effectLst/>
              <a:latin typeface="+mn-lt"/>
              <a:ea typeface="+mn-ea"/>
              <a:cs typeface="+mn-cs"/>
            </a:rPr>
            <a:t>　農林水産業費の住民一人当たりコストが高い要因としては、産業構造における第１次産業の割合が類似団体平均と比較して高いことが挙げられる。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また、公債費については性質別歳出決算分析と同様、目的別歳出決算分析においても類似団体平均の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倍以上となっており、引き続き市債の繰上償還や新規発行債の抑制を行うことにより、数値改善に努めていく。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歳入については、地方税は増加したものの、地方交付税の減少がこれを</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上回ったため減少（△</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億円）した。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また、歳出については、普通建設事業費及び縁結び商品券発行事業の終了等に係る補助費の減により減少（△</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億円）した。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その結果、実質収支額については、昨年と同様に黒字を維持し、実質収支比率についても同水準を維持している。</a:t>
          </a:r>
        </a:p>
        <a:p>
          <a:r>
            <a:rPr kumimoji="1" lang="ja-JP" altLang="en-US" sz="1200">
              <a:latin typeface="ＭＳ ゴシック" pitchFamily="49" charset="-128"/>
              <a:ea typeface="ＭＳ ゴシック" pitchFamily="49" charset="-128"/>
            </a:rPr>
            <a:t>　今後も、引き続き歳出削減を図るとともに、繰上償還を積極的に行うことにより、数値の改善に努める。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本市には、一般会計のほか、国民健康保険事業特別会計など、</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の事業会計があり、平成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年度以降、その全ての会計における実質収支額は黒字決算である。</a:t>
          </a:r>
        </a:p>
        <a:p>
          <a:r>
            <a:rPr kumimoji="1" lang="ja-JP" altLang="en-US" sz="1400">
              <a:latin typeface="ＭＳ ゴシック" pitchFamily="49" charset="-128"/>
              <a:ea typeface="ＭＳ ゴシック" pitchFamily="49" charset="-128"/>
            </a:rPr>
            <a:t>　しかしながら、一般会計から各特別会計への繰出は依然として減らず、平成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年度においては約</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億円を一般会計から繰出しており、一般会計の負担が大きくなっている。</a:t>
          </a:r>
        </a:p>
        <a:p>
          <a:r>
            <a:rPr kumimoji="1" lang="ja-JP" altLang="en-US" sz="1400">
              <a:latin typeface="ＭＳ ゴシック" pitchFamily="49" charset="-128"/>
              <a:ea typeface="ＭＳ ゴシック" pitchFamily="49" charset="-128"/>
            </a:rPr>
            <a:t>　一般会計からの繰出金と使用料のバランスを図るため、平成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年度から下水道料金を、平成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年度から水道料金を改定しているが、今後も繰出金を減少させるよう、引き続き収入確保に努める。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67" zoomScaleNormal="67" workbookViewId="0">
      <selection activeCell="AX2" sqref="AX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78243537</v>
      </c>
      <c r="BO4" s="381"/>
      <c r="BP4" s="381"/>
      <c r="BQ4" s="381"/>
      <c r="BR4" s="381"/>
      <c r="BS4" s="381"/>
      <c r="BT4" s="381"/>
      <c r="BU4" s="382"/>
      <c r="BV4" s="380">
        <v>80853483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2.7</v>
      </c>
      <c r="CU4" s="387"/>
      <c r="CV4" s="387"/>
      <c r="CW4" s="387"/>
      <c r="CX4" s="387"/>
      <c r="CY4" s="387"/>
      <c r="CZ4" s="387"/>
      <c r="DA4" s="388"/>
      <c r="DB4" s="386">
        <v>2.1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76849526</v>
      </c>
      <c r="BO5" s="418"/>
      <c r="BP5" s="418"/>
      <c r="BQ5" s="418"/>
      <c r="BR5" s="418"/>
      <c r="BS5" s="418"/>
      <c r="BT5" s="418"/>
      <c r="BU5" s="419"/>
      <c r="BV5" s="417">
        <v>79680326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91.3</v>
      </c>
      <c r="CU5" s="415"/>
      <c r="CV5" s="415"/>
      <c r="CW5" s="415"/>
      <c r="CX5" s="415"/>
      <c r="CY5" s="415"/>
      <c r="CZ5" s="415"/>
      <c r="DA5" s="416"/>
      <c r="DB5" s="414">
        <v>88.7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1394011</v>
      </c>
      <c r="BO6" s="418"/>
      <c r="BP6" s="418"/>
      <c r="BQ6" s="418"/>
      <c r="BR6" s="418"/>
      <c r="BS6" s="418"/>
      <c r="BT6" s="418"/>
      <c r="BU6" s="419"/>
      <c r="BV6" s="417">
        <v>1173157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96.1</v>
      </c>
      <c r="CU6" s="455"/>
      <c r="CV6" s="455"/>
      <c r="CW6" s="455"/>
      <c r="CX6" s="455"/>
      <c r="CY6" s="455"/>
      <c r="CZ6" s="455"/>
      <c r="DA6" s="456"/>
      <c r="DB6" s="454">
        <v>94.2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118726</v>
      </c>
      <c r="BO7" s="418"/>
      <c r="BP7" s="418"/>
      <c r="BQ7" s="418"/>
      <c r="BR7" s="418"/>
      <c r="BS7" s="418"/>
      <c r="BT7" s="418"/>
      <c r="BU7" s="419"/>
      <c r="BV7" s="417">
        <v>195998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46916426</v>
      </c>
      <c r="CU7" s="418"/>
      <c r="CV7" s="418"/>
      <c r="CW7" s="418"/>
      <c r="CX7" s="418"/>
      <c r="CY7" s="418"/>
      <c r="CZ7" s="418"/>
      <c r="DA7" s="419"/>
      <c r="DB7" s="417">
        <v>47504122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1275285</v>
      </c>
      <c r="BO8" s="418"/>
      <c r="BP8" s="418"/>
      <c r="BQ8" s="418"/>
      <c r="BR8" s="418"/>
      <c r="BS8" s="418"/>
      <c r="BT8" s="418"/>
      <c r="BU8" s="419"/>
      <c r="BV8" s="417">
        <v>977159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0.52</v>
      </c>
      <c r="CU8" s="458"/>
      <c r="CV8" s="458"/>
      <c r="CW8" s="458"/>
      <c r="CX8" s="458"/>
      <c r="CY8" s="458"/>
      <c r="CZ8" s="458"/>
      <c r="DA8" s="459"/>
      <c r="DB8" s="457">
        <v>0.51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171938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298126</v>
      </c>
      <c r="BO9" s="418"/>
      <c r="BP9" s="418"/>
      <c r="BQ9" s="418"/>
      <c r="BR9" s="418"/>
      <c r="BS9" s="418"/>
      <c r="BT9" s="418"/>
      <c r="BU9" s="419"/>
      <c r="BV9" s="417">
        <v>-577959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25.3</v>
      </c>
      <c r="CU9" s="415"/>
      <c r="CV9" s="415"/>
      <c r="CW9" s="415"/>
      <c r="CX9" s="415"/>
      <c r="CY9" s="415"/>
      <c r="CZ9" s="415"/>
      <c r="DA9" s="416"/>
      <c r="DB9" s="414">
        <v>25.8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171485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12460</v>
      </c>
      <c r="BO10" s="418"/>
      <c r="BP10" s="418"/>
      <c r="BQ10" s="418"/>
      <c r="BR10" s="418"/>
      <c r="BS10" s="418"/>
      <c r="BT10" s="418"/>
      <c r="BU10" s="419"/>
      <c r="BV10" s="417">
        <v>22883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390271</v>
      </c>
      <c r="BO11" s="418"/>
      <c r="BP11" s="418"/>
      <c r="BQ11" s="418"/>
      <c r="BR11" s="418"/>
      <c r="BS11" s="418"/>
      <c r="BT11" s="418"/>
      <c r="BU11" s="419"/>
      <c r="BV11" s="417">
        <v>779478</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174948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171940</v>
      </c>
      <c r="S13" s="499"/>
      <c r="T13" s="499"/>
      <c r="U13" s="499"/>
      <c r="V13" s="500"/>
      <c r="W13" s="433" t="s">
        <v>125</v>
      </c>
      <c r="X13" s="434"/>
      <c r="Y13" s="434"/>
      <c r="Z13" s="434"/>
      <c r="AA13" s="434"/>
      <c r="AB13" s="424"/>
      <c r="AC13" s="468">
        <v>5421</v>
      </c>
      <c r="AD13" s="469"/>
      <c r="AE13" s="469"/>
      <c r="AF13" s="469"/>
      <c r="AG13" s="508"/>
      <c r="AH13" s="468">
        <v>5569</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500857</v>
      </c>
      <c r="BO13" s="418"/>
      <c r="BP13" s="418"/>
      <c r="BQ13" s="418"/>
      <c r="BR13" s="418"/>
      <c r="BS13" s="418"/>
      <c r="BT13" s="418"/>
      <c r="BU13" s="419"/>
      <c r="BV13" s="417">
        <v>224402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17.2</v>
      </c>
      <c r="CU13" s="415"/>
      <c r="CV13" s="415"/>
      <c r="CW13" s="415"/>
      <c r="CX13" s="415"/>
      <c r="CY13" s="415"/>
      <c r="CZ13" s="415"/>
      <c r="DA13" s="416"/>
      <c r="DB13" s="414">
        <v>18.2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175118</v>
      </c>
      <c r="S14" s="499"/>
      <c r="T14" s="499"/>
      <c r="U14" s="499"/>
      <c r="V14" s="500"/>
      <c r="W14" s="407"/>
      <c r="X14" s="408"/>
      <c r="Y14" s="408"/>
      <c r="Z14" s="408"/>
      <c r="AA14" s="408"/>
      <c r="AB14" s="397"/>
      <c r="AC14" s="501">
        <v>6.4</v>
      </c>
      <c r="AD14" s="502"/>
      <c r="AE14" s="502"/>
      <c r="AF14" s="502"/>
      <c r="AG14" s="503"/>
      <c r="AH14" s="501">
        <v>6.8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167.2</v>
      </c>
      <c r="CU14" s="513"/>
      <c r="CV14" s="513"/>
      <c r="CW14" s="513"/>
      <c r="CX14" s="513"/>
      <c r="CY14" s="513"/>
      <c r="CZ14" s="513"/>
      <c r="DA14" s="514"/>
      <c r="DB14" s="512">
        <v>176.9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172374</v>
      </c>
      <c r="S15" s="499"/>
      <c r="T15" s="499"/>
      <c r="U15" s="499"/>
      <c r="V15" s="500"/>
      <c r="W15" s="433" t="s">
        <v>131</v>
      </c>
      <c r="X15" s="434"/>
      <c r="Y15" s="434"/>
      <c r="Z15" s="434"/>
      <c r="AA15" s="434"/>
      <c r="AB15" s="424"/>
      <c r="AC15" s="468">
        <v>22962</v>
      </c>
      <c r="AD15" s="469"/>
      <c r="AE15" s="469"/>
      <c r="AF15" s="469"/>
      <c r="AG15" s="508"/>
      <c r="AH15" s="468">
        <v>22505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19591211</v>
      </c>
      <c r="BO15" s="381"/>
      <c r="BP15" s="381"/>
      <c r="BQ15" s="381"/>
      <c r="BR15" s="381"/>
      <c r="BS15" s="381"/>
      <c r="BT15" s="381"/>
      <c r="BU15" s="382"/>
      <c r="BV15" s="380">
        <v>18924185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27.2</v>
      </c>
      <c r="AD16" s="502"/>
      <c r="AE16" s="502"/>
      <c r="AF16" s="502"/>
      <c r="AG16" s="503"/>
      <c r="AH16" s="501">
        <v>27.5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37194560</v>
      </c>
      <c r="BO16" s="418"/>
      <c r="BP16" s="418"/>
      <c r="BQ16" s="418"/>
      <c r="BR16" s="418"/>
      <c r="BS16" s="418"/>
      <c r="BT16" s="418"/>
      <c r="BU16" s="419"/>
      <c r="BV16" s="417">
        <v>36386558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55898</v>
      </c>
      <c r="AD17" s="469"/>
      <c r="AE17" s="469"/>
      <c r="AF17" s="469"/>
      <c r="AG17" s="508"/>
      <c r="AH17" s="468">
        <v>53734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24788066</v>
      </c>
      <c r="BO17" s="418"/>
      <c r="BP17" s="418"/>
      <c r="BQ17" s="418"/>
      <c r="BR17" s="418"/>
      <c r="BS17" s="418"/>
      <c r="BT17" s="418"/>
      <c r="BU17" s="419"/>
      <c r="BV17" s="417">
        <v>23955581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624.36</v>
      </c>
      <c r="M18" s="530"/>
      <c r="N18" s="530"/>
      <c r="O18" s="530"/>
      <c r="P18" s="530"/>
      <c r="Q18" s="530"/>
      <c r="R18" s="531"/>
      <c r="S18" s="531"/>
      <c r="T18" s="531"/>
      <c r="U18" s="531"/>
      <c r="V18" s="532"/>
      <c r="W18" s="435"/>
      <c r="X18" s="436"/>
      <c r="Y18" s="436"/>
      <c r="Z18" s="436"/>
      <c r="AA18" s="436"/>
      <c r="AB18" s="427"/>
      <c r="AC18" s="533">
        <v>66.3</v>
      </c>
      <c r="AD18" s="534"/>
      <c r="AE18" s="534"/>
      <c r="AF18" s="534"/>
      <c r="AG18" s="535"/>
      <c r="AH18" s="533">
        <v>65.7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43552829</v>
      </c>
      <c r="BO18" s="418"/>
      <c r="BP18" s="418"/>
      <c r="BQ18" s="418"/>
      <c r="BR18" s="418"/>
      <c r="BS18" s="418"/>
      <c r="BT18" s="418"/>
      <c r="BU18" s="419"/>
      <c r="BV18" s="417">
        <v>43692809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275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52576209</v>
      </c>
      <c r="BO19" s="418"/>
      <c r="BP19" s="418"/>
      <c r="BQ19" s="418"/>
      <c r="BR19" s="418"/>
      <c r="BS19" s="418"/>
      <c r="BT19" s="418"/>
      <c r="BU19" s="419"/>
      <c r="BV19" s="417">
        <v>54505756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60130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106167988</v>
      </c>
      <c r="BO23" s="418"/>
      <c r="BP23" s="418"/>
      <c r="BQ23" s="418"/>
      <c r="BR23" s="418"/>
      <c r="BS23" s="418"/>
      <c r="BT23" s="418"/>
      <c r="BU23" s="419"/>
      <c r="BV23" s="417">
        <v>112637049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9160</v>
      </c>
      <c r="R24" s="469"/>
      <c r="S24" s="469"/>
      <c r="T24" s="469"/>
      <c r="U24" s="469"/>
      <c r="V24" s="508"/>
      <c r="W24" s="563"/>
      <c r="X24" s="551"/>
      <c r="Y24" s="552"/>
      <c r="Z24" s="467" t="s">
        <v>155</v>
      </c>
      <c r="AA24" s="447"/>
      <c r="AB24" s="447"/>
      <c r="AC24" s="447"/>
      <c r="AD24" s="447"/>
      <c r="AE24" s="447"/>
      <c r="AF24" s="447"/>
      <c r="AG24" s="448"/>
      <c r="AH24" s="468">
        <v>1081</v>
      </c>
      <c r="AI24" s="469"/>
      <c r="AJ24" s="469"/>
      <c r="AK24" s="469"/>
      <c r="AL24" s="508"/>
      <c r="AM24" s="468">
        <v>3596487</v>
      </c>
      <c r="AN24" s="469"/>
      <c r="AO24" s="469"/>
      <c r="AP24" s="469"/>
      <c r="AQ24" s="469"/>
      <c r="AR24" s="508"/>
      <c r="AS24" s="468">
        <v>3327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78962719</v>
      </c>
      <c r="BO24" s="418"/>
      <c r="BP24" s="418"/>
      <c r="BQ24" s="418"/>
      <c r="BR24" s="418"/>
      <c r="BS24" s="418"/>
      <c r="BT24" s="418"/>
      <c r="BU24" s="419"/>
      <c r="BV24" s="417">
        <v>82147591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7520</v>
      </c>
      <c r="R25" s="469"/>
      <c r="S25" s="469"/>
      <c r="T25" s="469"/>
      <c r="U25" s="469"/>
      <c r="V25" s="508"/>
      <c r="W25" s="563"/>
      <c r="X25" s="551"/>
      <c r="Y25" s="552"/>
      <c r="Z25" s="467" t="s">
        <v>158</v>
      </c>
      <c r="AA25" s="447"/>
      <c r="AB25" s="447"/>
      <c r="AC25" s="447"/>
      <c r="AD25" s="447"/>
      <c r="AE25" s="447"/>
      <c r="AF25" s="447"/>
      <c r="AG25" s="448"/>
      <c r="AH25" s="468">
        <v>208</v>
      </c>
      <c r="AI25" s="469"/>
      <c r="AJ25" s="469"/>
      <c r="AK25" s="469"/>
      <c r="AL25" s="508"/>
      <c r="AM25" s="468">
        <v>606944</v>
      </c>
      <c r="AN25" s="469"/>
      <c r="AO25" s="469"/>
      <c r="AP25" s="469"/>
      <c r="AQ25" s="469"/>
      <c r="AR25" s="508"/>
      <c r="AS25" s="468">
        <v>2918</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7678977</v>
      </c>
      <c r="BO25" s="381"/>
      <c r="BP25" s="381"/>
      <c r="BQ25" s="381"/>
      <c r="BR25" s="381"/>
      <c r="BS25" s="381"/>
      <c r="BT25" s="381"/>
      <c r="BU25" s="382"/>
      <c r="BV25" s="380">
        <v>8177107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6430</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5340</v>
      </c>
      <c r="R27" s="469"/>
      <c r="S27" s="469"/>
      <c r="T27" s="469"/>
      <c r="U27" s="469"/>
      <c r="V27" s="508"/>
      <c r="W27" s="563"/>
      <c r="X27" s="551"/>
      <c r="Y27" s="552"/>
      <c r="Z27" s="467" t="s">
        <v>164</v>
      </c>
      <c r="AA27" s="447"/>
      <c r="AB27" s="447"/>
      <c r="AC27" s="447"/>
      <c r="AD27" s="447"/>
      <c r="AE27" s="447"/>
      <c r="AF27" s="447"/>
      <c r="AG27" s="448"/>
      <c r="AH27" s="468">
        <v>106</v>
      </c>
      <c r="AI27" s="469"/>
      <c r="AJ27" s="469"/>
      <c r="AK27" s="469"/>
      <c r="AL27" s="508"/>
      <c r="AM27" s="468">
        <v>334695</v>
      </c>
      <c r="AN27" s="469"/>
      <c r="AO27" s="469"/>
      <c r="AP27" s="469"/>
      <c r="AQ27" s="469"/>
      <c r="AR27" s="508"/>
      <c r="AS27" s="468">
        <v>3158</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1900000</v>
      </c>
      <c r="BO27" s="587"/>
      <c r="BP27" s="587"/>
      <c r="BQ27" s="587"/>
      <c r="BR27" s="587"/>
      <c r="BS27" s="587"/>
      <c r="BT27" s="587"/>
      <c r="BU27" s="588"/>
      <c r="BV27" s="586">
        <v>1900000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4630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3694795</v>
      </c>
      <c r="BO28" s="381"/>
      <c r="BP28" s="381"/>
      <c r="BQ28" s="381"/>
      <c r="BR28" s="381"/>
      <c r="BS28" s="381"/>
      <c r="BT28" s="381"/>
      <c r="BU28" s="382"/>
      <c r="BV28" s="380">
        <v>3882335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30</v>
      </c>
      <c r="M29" s="469"/>
      <c r="N29" s="469"/>
      <c r="O29" s="469"/>
      <c r="P29" s="508"/>
      <c r="Q29" s="468">
        <v>4280</v>
      </c>
      <c r="R29" s="469"/>
      <c r="S29" s="469"/>
      <c r="T29" s="469"/>
      <c r="U29" s="469"/>
      <c r="V29" s="508"/>
      <c r="W29" s="564"/>
      <c r="X29" s="565"/>
      <c r="Y29" s="566"/>
      <c r="Z29" s="467" t="s">
        <v>171</v>
      </c>
      <c r="AA29" s="447"/>
      <c r="AB29" s="447"/>
      <c r="AC29" s="447"/>
      <c r="AD29" s="447"/>
      <c r="AE29" s="447"/>
      <c r="AF29" s="447"/>
      <c r="AG29" s="448"/>
      <c r="AH29" s="468">
        <v>1187</v>
      </c>
      <c r="AI29" s="469"/>
      <c r="AJ29" s="469"/>
      <c r="AK29" s="469"/>
      <c r="AL29" s="508"/>
      <c r="AM29" s="468">
        <v>3931182</v>
      </c>
      <c r="AN29" s="469"/>
      <c r="AO29" s="469"/>
      <c r="AP29" s="469"/>
      <c r="AQ29" s="469"/>
      <c r="AR29" s="508"/>
      <c r="AS29" s="468">
        <v>3312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1881368</v>
      </c>
      <c r="BO29" s="418"/>
      <c r="BP29" s="418"/>
      <c r="BQ29" s="418"/>
      <c r="BR29" s="418"/>
      <c r="BS29" s="418"/>
      <c r="BT29" s="418"/>
      <c r="BU29" s="419"/>
      <c r="BV29" s="417">
        <v>1926264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5510576</v>
      </c>
      <c r="BO30" s="587"/>
      <c r="BP30" s="587"/>
      <c r="BQ30" s="587"/>
      <c r="BR30" s="587"/>
      <c r="BS30" s="587"/>
      <c r="BT30" s="587"/>
      <c r="BU30" s="588"/>
      <c r="BV30" s="586">
        <v>5082192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国民健康保険事業</v>
      </c>
      <c r="X34" s="599"/>
      <c r="Y34" s="599"/>
      <c r="Z34" s="599"/>
      <c r="AA34" s="599"/>
      <c r="AB34" s="599"/>
      <c r="AC34" s="599"/>
      <c r="AD34" s="599"/>
      <c r="AE34" s="599"/>
      <c r="AF34" s="599"/>
      <c r="AG34" s="599"/>
      <c r="AH34" s="599"/>
      <c r="AI34" s="599"/>
      <c r="AJ34" s="599"/>
      <c r="AK34" s="599"/>
      <c r="AL34" s="167"/>
      <c r="AM34" s="598">
        <f>IF(AO34="","",MAX(C34:D43,U34:V43)+1)</f>
        <v>10</v>
      </c>
      <c r="AN34" s="598"/>
      <c r="AO34" s="599" t="str">
        <f>IF('各会計、関係団体の財政状況及び健全化判断比率'!B32="","",'各会計、関係団体の財政状況及び健全化判断比率'!B32)</f>
        <v>水道事業</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IF('各会計、関係団体の財政状況及び健全化判断比率'!B34="","",'各会計、関係団体の財政状況及び健全化判断比率'!B34)</f>
        <v>簡易水道事業</v>
      </c>
      <c r="BH34" s="599"/>
      <c r="BI34" s="599"/>
      <c r="BJ34" s="599"/>
      <c r="BK34" s="599"/>
      <c r="BL34" s="599"/>
      <c r="BM34" s="599"/>
      <c r="BN34" s="599"/>
      <c r="BO34" s="599"/>
      <c r="BP34" s="599"/>
      <c r="BQ34" s="599"/>
      <c r="BR34" s="599"/>
      <c r="BS34" s="599"/>
      <c r="BT34" s="599"/>
      <c r="BU34" s="599"/>
      <c r="BV34" s="167"/>
      <c r="BW34" s="598">
        <f>IF(BY34="","",MAX(C34:D43,U34:V43,AM34:AN43,BE34:BF43)+1)</f>
        <v>19</v>
      </c>
      <c r="BX34" s="598"/>
      <c r="BY34" s="599" t="str">
        <f>IF('各会計、関係団体の財政状況及び健全化判断比率'!B68="","",'各会計、関係団体の財政状況及び健全化判断比率'!B68)</f>
        <v>島根県市町村総合事務組合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出雲市芸術文化振興財団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診療所事業</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国民健康保険橋波診療所事業</v>
      </c>
      <c r="X35" s="599"/>
      <c r="Y35" s="599"/>
      <c r="Z35" s="599"/>
      <c r="AA35" s="599"/>
      <c r="AB35" s="599"/>
      <c r="AC35" s="599"/>
      <c r="AD35" s="599"/>
      <c r="AE35" s="599"/>
      <c r="AF35" s="599"/>
      <c r="AG35" s="599"/>
      <c r="AH35" s="599"/>
      <c r="AI35" s="599"/>
      <c r="AJ35" s="599"/>
      <c r="AK35" s="599"/>
      <c r="AL35" s="167"/>
      <c r="AM35" s="598">
        <f t="shared" ref="AM35:AM43" si="0">IF(AO35="","",AM34+1)</f>
        <v>11</v>
      </c>
      <c r="AN35" s="598"/>
      <c r="AO35" s="599" t="str">
        <f>IF('各会計、関係団体の財政状況及び健全化判断比率'!B33="","",'各会計、関係団体の財政状況及び健全化判断比率'!B33)</f>
        <v>病院事業</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IF('各会計、関係団体の財政状況及び健全化判断比率'!B35="","",'各会計、関係団体の財政状況及び健全化判断比率'!B35)</f>
        <v>下水道事業</v>
      </c>
      <c r="BH35" s="599"/>
      <c r="BI35" s="599"/>
      <c r="BJ35" s="599"/>
      <c r="BK35" s="599"/>
      <c r="BL35" s="599"/>
      <c r="BM35" s="599"/>
      <c r="BN35" s="599"/>
      <c r="BO35" s="599"/>
      <c r="BP35" s="599"/>
      <c r="BQ35" s="599"/>
      <c r="BR35" s="599"/>
      <c r="BS35" s="599"/>
      <c r="BT35" s="599"/>
      <c r="BU35" s="599"/>
      <c r="BV35" s="167"/>
      <c r="BW35" s="598">
        <f t="shared" ref="BW35:BW43" si="2">IF(BY35="","",BW34+1)</f>
        <v>20</v>
      </c>
      <c r="BX35" s="598"/>
      <c r="BY35" s="599" t="str">
        <f>IF('各会計、関係団体の財政状況及び健全化判断比率'!B69="","",'各会計、関係団体の財政状況及び健全化判断比率'!B69)</f>
        <v>島根県後期高齢者医療広域連合（普通会計）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出雲ターミナル</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ご縁ネット事業</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介護保険事業</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14</v>
      </c>
      <c r="BF36" s="598"/>
      <c r="BG36" s="599" t="str">
        <f>IF('各会計、関係団体の財政状況及び健全化判断比率'!B36="","",'各会計、関係団体の財政状況及び健全化判断比率'!B36)</f>
        <v>農業・漁業集落排水事業</v>
      </c>
      <c r="BH36" s="599"/>
      <c r="BI36" s="599"/>
      <c r="BJ36" s="599"/>
      <c r="BK36" s="599"/>
      <c r="BL36" s="599"/>
      <c r="BM36" s="599"/>
      <c r="BN36" s="599"/>
      <c r="BO36" s="599"/>
      <c r="BP36" s="599"/>
      <c r="BQ36" s="599"/>
      <c r="BR36" s="599"/>
      <c r="BS36" s="599"/>
      <c r="BT36" s="599"/>
      <c r="BU36" s="599"/>
      <c r="BV36" s="167"/>
      <c r="BW36" s="598">
        <f t="shared" si="2"/>
        <v>21</v>
      </c>
      <c r="BX36" s="598"/>
      <c r="BY36" s="599" t="str">
        <f>IF('各会計、関係団体の財政状況及び健全化判断比率'!B70="","",'各会計、関係団体の財政状況及び健全化判断比率'!B70)</f>
        <v>島根県後期高齢者医療広域連合（特別会計）</v>
      </c>
      <c r="BZ36" s="599"/>
      <c r="CA36" s="599"/>
      <c r="CB36" s="599"/>
      <c r="CC36" s="599"/>
      <c r="CD36" s="599"/>
      <c r="CE36" s="599"/>
      <c r="CF36" s="599"/>
      <c r="CG36" s="599"/>
      <c r="CH36" s="599"/>
      <c r="CI36" s="599"/>
      <c r="CJ36" s="599"/>
      <c r="CK36" s="599"/>
      <c r="CL36" s="599"/>
      <c r="CM36" s="599"/>
      <c r="CN36" s="167"/>
      <c r="CO36" s="598">
        <f t="shared" si="3"/>
        <v>26</v>
      </c>
      <c r="CP36" s="598"/>
      <c r="CQ36" s="599" t="str">
        <f>IF('各会計、関係団体の財政状況及び健全化判断比率'!BS9="","",'各会計、関係団体の財政状況及び健全化判断比率'!BS9)</f>
        <v>出雲市土地開発公社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住宅新築資金等貸付事業</v>
      </c>
      <c r="F37" s="599"/>
      <c r="G37" s="599"/>
      <c r="H37" s="599"/>
      <c r="I37" s="599"/>
      <c r="J37" s="599"/>
      <c r="K37" s="599"/>
      <c r="L37" s="599"/>
      <c r="M37" s="599"/>
      <c r="N37" s="599"/>
      <c r="O37" s="599"/>
      <c r="P37" s="599"/>
      <c r="Q37" s="599"/>
      <c r="R37" s="599"/>
      <c r="S37" s="599"/>
      <c r="T37" s="167"/>
      <c r="U37" s="598">
        <f t="shared" si="4"/>
        <v>9</v>
      </c>
      <c r="V37" s="598"/>
      <c r="W37" s="599" t="str">
        <f>IF('各会計、関係団体の財政状況及び健全化判断比率'!B31="","",'各会計、関係団体の財政状況及び健全化判断比率'!B31)</f>
        <v>後期高齢者医療事業</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15</v>
      </c>
      <c r="BF37" s="598"/>
      <c r="BG37" s="599" t="str">
        <f>IF('各会計、関係団体の財政状況及び健全化判断比率'!B37="","",'各会計、関係団体の財政状況及び健全化判断比率'!B37)</f>
        <v>浄化槽設置事業</v>
      </c>
      <c r="BH37" s="599"/>
      <c r="BI37" s="599"/>
      <c r="BJ37" s="599"/>
      <c r="BK37" s="599"/>
      <c r="BL37" s="599"/>
      <c r="BM37" s="599"/>
      <c r="BN37" s="599"/>
      <c r="BO37" s="599"/>
      <c r="BP37" s="599"/>
      <c r="BQ37" s="599"/>
      <c r="BR37" s="599"/>
      <c r="BS37" s="599"/>
      <c r="BT37" s="599"/>
      <c r="BU37" s="599"/>
      <c r="BV37" s="167"/>
      <c r="BW37" s="598">
        <f t="shared" si="2"/>
        <v>22</v>
      </c>
      <c r="BX37" s="598"/>
      <c r="BY37" s="599" t="str">
        <f>IF('各会計、関係団体の財政状況及び健全化判断比率'!B71="","",'各会計、関係団体の財政状況及び健全化判断比率'!B71)</f>
        <v>斐川宍道水道企業団（上水道会計）</v>
      </c>
      <c r="BZ37" s="599"/>
      <c r="CA37" s="599"/>
      <c r="CB37" s="599"/>
      <c r="CC37" s="599"/>
      <c r="CD37" s="599"/>
      <c r="CE37" s="599"/>
      <c r="CF37" s="599"/>
      <c r="CG37" s="599"/>
      <c r="CH37" s="599"/>
      <c r="CI37" s="599"/>
      <c r="CJ37" s="599"/>
      <c r="CK37" s="599"/>
      <c r="CL37" s="599"/>
      <c r="CM37" s="599"/>
      <c r="CN37" s="167"/>
      <c r="CO37" s="598">
        <f t="shared" si="3"/>
        <v>27</v>
      </c>
      <c r="CP37" s="598"/>
      <c r="CQ37" s="599" t="str">
        <f>IF('各会計、関係団体の財政状況及び健全化判断比率'!BS10="","",'各会計、関係団体の財政状況及び健全化判断比率'!BS10)</f>
        <v>フロンティアいずも</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高野令一育英奨学事業</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16</v>
      </c>
      <c r="BF38" s="598"/>
      <c r="BG38" s="599" t="str">
        <f>IF('各会計、関係団体の財政状況及び健全化判断比率'!B38="","",'各会計、関係団体の財政状況及び健全化判断比率'!B38)</f>
        <v>風力発電事業</v>
      </c>
      <c r="BH38" s="599"/>
      <c r="BI38" s="599"/>
      <c r="BJ38" s="599"/>
      <c r="BK38" s="599"/>
      <c r="BL38" s="599"/>
      <c r="BM38" s="599"/>
      <c r="BN38" s="599"/>
      <c r="BO38" s="599"/>
      <c r="BP38" s="599"/>
      <c r="BQ38" s="599"/>
      <c r="BR38" s="599"/>
      <c r="BS38" s="599"/>
      <c r="BT38" s="599"/>
      <c r="BU38" s="599"/>
      <c r="BV38" s="167"/>
      <c r="BW38" s="598">
        <f t="shared" si="2"/>
        <v>23</v>
      </c>
      <c r="BX38" s="598"/>
      <c r="BY38" s="599" t="str">
        <f>IF('各会計、関係団体の財政状況及び健全化判断比率'!B72="","",'各会計、関係団体の財政状況及び健全化判断比率'!B72)</f>
        <v>斐川宍道水道企業団（工業用水事業会計）</v>
      </c>
      <c r="BZ38" s="599"/>
      <c r="CA38" s="599"/>
      <c r="CB38" s="599"/>
      <c r="CC38" s="599"/>
      <c r="CD38" s="599"/>
      <c r="CE38" s="599"/>
      <c r="CF38" s="599"/>
      <c r="CG38" s="599"/>
      <c r="CH38" s="599"/>
      <c r="CI38" s="599"/>
      <c r="CJ38" s="599"/>
      <c r="CK38" s="599"/>
      <c r="CL38" s="599"/>
      <c r="CM38" s="599"/>
      <c r="CN38" s="167"/>
      <c r="CO38" s="598">
        <f t="shared" si="3"/>
        <v>28</v>
      </c>
      <c r="CP38" s="598"/>
      <c r="CQ38" s="599" t="str">
        <f>IF('各会計、関係団体の財政状況及び健全化判断比率'!BS11="","",'各会計、関係団体の財政状況及び健全化判断比率'!BS11)</f>
        <v>出雲市都市公社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17</v>
      </c>
      <c r="BF39" s="598"/>
      <c r="BG39" s="599" t="str">
        <f>IF('各会計、関係団体の財政状況及び健全化判断比率'!B39="","",'各会計、関係団体の財政状況及び健全化判断比率'!B39)</f>
        <v>廃棄物発電事業</v>
      </c>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29</v>
      </c>
      <c r="CP39" s="598"/>
      <c r="CQ39" s="599" t="str">
        <f>IF('各会計、関係団体の財政状況及び健全化判断比率'!BS12="","",'各会計、関係団体の財政状況及び健全化判断比率'!BS12)</f>
        <v>すばる企画</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f t="shared" si="1"/>
        <v>18</v>
      </c>
      <c r="BF40" s="598"/>
      <c r="BG40" s="599" t="str">
        <f>IF('各会計、関係団体の財政状況及び健全化判断比率'!B40="","",'各会計、関係団体の財政状況及び健全化判断比率'!B40)</f>
        <v>企業用地造成事業</v>
      </c>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30</v>
      </c>
      <c r="CP40" s="598"/>
      <c r="CQ40" s="599" t="str">
        <f>IF('各会計、関係団体の財政状況及び健全化判断比率'!BS13="","",'各会計、関係団体の財政状況及び健全化判断比率'!BS13)</f>
        <v>エコプラント佐田</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31</v>
      </c>
      <c r="CP41" s="598"/>
      <c r="CQ41" s="599" t="str">
        <f>IF('各会計、関係団体の財政状況及び健全化判断比率'!BS14="","",'各会計、関係団体の財政状況及び健全化判断比率'!BS14)</f>
        <v>多伎振興</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32</v>
      </c>
      <c r="CP42" s="598"/>
      <c r="CQ42" s="599" t="str">
        <f>IF('各会計、関係団体の財政状況及び健全化判断比率'!BS15="","",'各会計、関係団体の財政状況及び健全化判断比率'!BS15)</f>
        <v>カリス湖陵</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33</v>
      </c>
      <c r="CP43" s="598"/>
      <c r="CQ43" s="599" t="str">
        <f>IF('各会計、関係団体の財政状況及び健全化判断比率'!BS16="","",'各会計、関係団体の財政状況及び健全化判断比率'!BS16)</f>
        <v>斐川町農業公社</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8" zoomScaleNormal="68" zoomScaleSheetLayoutView="100" workbookViewId="0">
      <selection activeCell="I2" sqref="I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534</v>
      </c>
      <c r="D34" s="1184"/>
      <c r="E34" s="1185"/>
      <c r="F34" s="32">
        <v>2.11</v>
      </c>
      <c r="G34" s="33">
        <v>3.32</v>
      </c>
      <c r="H34" s="33">
        <v>3.1</v>
      </c>
      <c r="I34" s="33">
        <v>4.2699999999999996</v>
      </c>
      <c r="J34" s="34">
        <v>4.62</v>
      </c>
      <c r="K34" s="22"/>
      <c r="L34" s="22"/>
      <c r="M34" s="22"/>
      <c r="N34" s="22"/>
      <c r="O34" s="22"/>
      <c r="P34" s="22"/>
    </row>
    <row r="35" spans="1:16" ht="39" customHeight="1" x14ac:dyDescent="0.15">
      <c r="A35" s="22"/>
      <c r="B35" s="35"/>
      <c r="C35" s="1178" t="s">
        <v>535</v>
      </c>
      <c r="D35" s="1179"/>
      <c r="E35" s="1180"/>
      <c r="F35" s="36">
        <v>3.31</v>
      </c>
      <c r="G35" s="37">
        <v>2.17</v>
      </c>
      <c r="H35" s="37">
        <v>3.24</v>
      </c>
      <c r="I35" s="37">
        <v>2.04</v>
      </c>
      <c r="J35" s="38">
        <v>2.7</v>
      </c>
      <c r="K35" s="22"/>
      <c r="L35" s="22"/>
      <c r="M35" s="22"/>
      <c r="N35" s="22"/>
      <c r="O35" s="22"/>
      <c r="P35" s="22"/>
    </row>
    <row r="36" spans="1:16" ht="39" customHeight="1" x14ac:dyDescent="0.15">
      <c r="A36" s="22"/>
      <c r="B36" s="35"/>
      <c r="C36" s="1178" t="s">
        <v>536</v>
      </c>
      <c r="D36" s="1179"/>
      <c r="E36" s="1180"/>
      <c r="F36" s="36">
        <v>1.65</v>
      </c>
      <c r="G36" s="37">
        <v>1.57</v>
      </c>
      <c r="H36" s="37">
        <v>1.69</v>
      </c>
      <c r="I36" s="37">
        <v>1.6</v>
      </c>
      <c r="J36" s="38">
        <v>1.72</v>
      </c>
      <c r="K36" s="22"/>
      <c r="L36" s="22"/>
      <c r="M36" s="22"/>
      <c r="N36" s="22"/>
      <c r="O36" s="22"/>
      <c r="P36" s="22"/>
    </row>
    <row r="37" spans="1:16" ht="39" customHeight="1" x14ac:dyDescent="0.15">
      <c r="A37" s="22"/>
      <c r="B37" s="35"/>
      <c r="C37" s="1178" t="s">
        <v>537</v>
      </c>
      <c r="D37" s="1179"/>
      <c r="E37" s="1180"/>
      <c r="F37" s="36">
        <v>0.94</v>
      </c>
      <c r="G37" s="37">
        <v>0.93</v>
      </c>
      <c r="H37" s="37">
        <v>0.6</v>
      </c>
      <c r="I37" s="37">
        <v>0.78</v>
      </c>
      <c r="J37" s="38">
        <v>1.32</v>
      </c>
      <c r="K37" s="22"/>
      <c r="L37" s="22"/>
      <c r="M37" s="22"/>
      <c r="N37" s="22"/>
      <c r="O37" s="22"/>
      <c r="P37" s="22"/>
    </row>
    <row r="38" spans="1:16" ht="39" customHeight="1" x14ac:dyDescent="0.15">
      <c r="A38" s="22"/>
      <c r="B38" s="35"/>
      <c r="C38" s="1178" t="s">
        <v>538</v>
      </c>
      <c r="D38" s="1179"/>
      <c r="E38" s="1180"/>
      <c r="F38" s="36">
        <v>0.41</v>
      </c>
      <c r="G38" s="37">
        <v>0.02</v>
      </c>
      <c r="H38" s="37">
        <v>0.03</v>
      </c>
      <c r="I38" s="37">
        <v>0.45</v>
      </c>
      <c r="J38" s="38">
        <v>0.46</v>
      </c>
      <c r="K38" s="22"/>
      <c r="L38" s="22"/>
      <c r="M38" s="22"/>
      <c r="N38" s="22"/>
      <c r="O38" s="22"/>
      <c r="P38" s="22"/>
    </row>
    <row r="39" spans="1:16" ht="39" customHeight="1" x14ac:dyDescent="0.15">
      <c r="A39" s="22"/>
      <c r="B39" s="35"/>
      <c r="C39" s="1178" t="s">
        <v>539</v>
      </c>
      <c r="D39" s="1179"/>
      <c r="E39" s="1180"/>
      <c r="F39" s="36">
        <v>0.08</v>
      </c>
      <c r="G39" s="37">
        <v>7.0000000000000007E-2</v>
      </c>
      <c r="H39" s="37">
        <v>0.08</v>
      </c>
      <c r="I39" s="37">
        <v>0.08</v>
      </c>
      <c r="J39" s="38">
        <v>0.09</v>
      </c>
      <c r="K39" s="22"/>
      <c r="L39" s="22"/>
      <c r="M39" s="22"/>
      <c r="N39" s="22"/>
      <c r="O39" s="22"/>
      <c r="P39" s="22"/>
    </row>
    <row r="40" spans="1:16" ht="39" customHeight="1" x14ac:dyDescent="0.15">
      <c r="A40" s="22"/>
      <c r="B40" s="35"/>
      <c r="C40" s="1178" t="s">
        <v>540</v>
      </c>
      <c r="D40" s="1179"/>
      <c r="E40" s="1180"/>
      <c r="F40" s="36">
        <v>0</v>
      </c>
      <c r="G40" s="37">
        <v>0</v>
      </c>
      <c r="H40" s="37">
        <v>0</v>
      </c>
      <c r="I40" s="37">
        <v>0</v>
      </c>
      <c r="J40" s="38">
        <v>0</v>
      </c>
      <c r="K40" s="22"/>
      <c r="L40" s="22"/>
      <c r="M40" s="22"/>
      <c r="N40" s="22"/>
      <c r="O40" s="22"/>
      <c r="P40" s="22"/>
    </row>
    <row r="41" spans="1:16" ht="39" customHeight="1" x14ac:dyDescent="0.15">
      <c r="A41" s="22"/>
      <c r="B41" s="35"/>
      <c r="C41" s="1178" t="s">
        <v>541</v>
      </c>
      <c r="D41" s="1179"/>
      <c r="E41" s="1180"/>
      <c r="F41" s="36">
        <v>0.01</v>
      </c>
      <c r="G41" s="37">
        <v>0.01</v>
      </c>
      <c r="H41" s="37">
        <v>0.01</v>
      </c>
      <c r="I41" s="37">
        <v>0</v>
      </c>
      <c r="J41" s="38">
        <v>0</v>
      </c>
      <c r="K41" s="22"/>
      <c r="L41" s="22"/>
      <c r="M41" s="22"/>
      <c r="N41" s="22"/>
      <c r="O41" s="22"/>
      <c r="P41" s="22"/>
    </row>
    <row r="42" spans="1:16" ht="39" customHeight="1" x14ac:dyDescent="0.15">
      <c r="A42" s="22"/>
      <c r="B42" s="39"/>
      <c r="C42" s="1178" t="s">
        <v>542</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543</v>
      </c>
      <c r="D43" s="1182"/>
      <c r="E43" s="1183"/>
      <c r="F43" s="41">
        <v>0.05</v>
      </c>
      <c r="G43" s="42">
        <v>0.08</v>
      </c>
      <c r="H43" s="42">
        <v>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9" zoomScaleNormal="69" zoomScaleSheetLayoutView="55" workbookViewId="0">
      <selection activeCell="K3" sqref="K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14806</v>
      </c>
      <c r="L45" s="60">
        <v>14761</v>
      </c>
      <c r="M45" s="60">
        <v>14455</v>
      </c>
      <c r="N45" s="60">
        <v>13742</v>
      </c>
      <c r="O45" s="61">
        <v>13401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15</v>
      </c>
      <c r="F48" s="1188"/>
      <c r="G48" s="1188"/>
      <c r="H48" s="1188"/>
      <c r="I48" s="1188"/>
      <c r="J48" s="1189"/>
      <c r="K48" s="63">
        <v>3506</v>
      </c>
      <c r="L48" s="64">
        <v>3528</v>
      </c>
      <c r="M48" s="64">
        <v>3574</v>
      </c>
      <c r="N48" s="64">
        <v>3540</v>
      </c>
      <c r="O48" s="65">
        <v>3606</v>
      </c>
      <c r="P48" s="48"/>
      <c r="Q48" s="48"/>
      <c r="R48" s="48"/>
      <c r="S48" s="48"/>
      <c r="T48" s="48"/>
      <c r="U48" s="48"/>
    </row>
    <row r="49" spans="1:21" ht="30.75" customHeight="1" x14ac:dyDescent="0.15">
      <c r="A49" s="48"/>
      <c r="B49" s="1196"/>
      <c r="C49" s="1197"/>
      <c r="D49" s="62"/>
      <c r="E49" s="1188" t="s">
        <v>16</v>
      </c>
      <c r="F49" s="1188"/>
      <c r="G49" s="1188"/>
      <c r="H49" s="1188"/>
      <c r="I49" s="1188"/>
      <c r="J49" s="1189"/>
      <c r="K49" s="63">
        <v>21</v>
      </c>
      <c r="L49" s="64">
        <v>22</v>
      </c>
      <c r="M49" s="64">
        <v>24</v>
      </c>
      <c r="N49" s="64">
        <v>22</v>
      </c>
      <c r="O49" s="65">
        <v>22</v>
      </c>
      <c r="P49" s="48"/>
      <c r="Q49" s="48"/>
      <c r="R49" s="48"/>
      <c r="S49" s="48"/>
      <c r="T49" s="48"/>
      <c r="U49" s="48"/>
    </row>
    <row r="50" spans="1:21" ht="30.75" customHeight="1" x14ac:dyDescent="0.15">
      <c r="A50" s="48"/>
      <c r="B50" s="1196"/>
      <c r="C50" s="1197"/>
      <c r="D50" s="62"/>
      <c r="E50" s="1188" t="s">
        <v>17</v>
      </c>
      <c r="F50" s="1188"/>
      <c r="G50" s="1188"/>
      <c r="H50" s="1188"/>
      <c r="I50" s="1188"/>
      <c r="J50" s="1189"/>
      <c r="K50" s="63">
        <v>619</v>
      </c>
      <c r="L50" s="64">
        <v>533</v>
      </c>
      <c r="M50" s="64">
        <v>517</v>
      </c>
      <c r="N50" s="64">
        <v>471</v>
      </c>
      <c r="O50" s="65">
        <v>354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489</v>
      </c>
      <c r="L51" s="64" t="s">
        <v>489</v>
      </c>
      <c r="M51" s="64" t="s">
        <v>489</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11421</v>
      </c>
      <c r="L52" s="64">
        <v>11706</v>
      </c>
      <c r="M52" s="64">
        <v>11962</v>
      </c>
      <c r="N52" s="64">
        <v>11704</v>
      </c>
      <c r="O52" s="65">
        <v>11417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7531</v>
      </c>
      <c r="L53" s="69">
        <v>7138</v>
      </c>
      <c r="M53" s="69">
        <v>6608</v>
      </c>
      <c r="N53" s="69">
        <v>6071</v>
      </c>
      <c r="O53" s="70">
        <v>5966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68" zoomScaleNormal="68" zoomScaleSheetLayoutView="100" workbookViewId="0">
      <selection activeCell="J41" sqref="J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02" t="s">
        <v>24</v>
      </c>
      <c r="C41" s="1203"/>
      <c r="D41" s="81"/>
      <c r="E41" s="1208" t="s">
        <v>25</v>
      </c>
      <c r="F41" s="1208"/>
      <c r="G41" s="1208"/>
      <c r="H41" s="1209"/>
      <c r="I41" s="82">
        <v>133107</v>
      </c>
      <c r="J41" s="83">
        <v>126036</v>
      </c>
      <c r="K41" s="83">
        <v>118879</v>
      </c>
      <c r="L41" s="83">
        <v>112640</v>
      </c>
      <c r="M41" s="84">
        <v>106168</v>
      </c>
    </row>
    <row r="42" spans="2:13" ht="27.75" customHeight="1" x14ac:dyDescent="0.15">
      <c r="B42" s="1204"/>
      <c r="C42" s="1205"/>
      <c r="D42" s="85"/>
      <c r="E42" s="1210" t="s">
        <v>26</v>
      </c>
      <c r="F42" s="1210"/>
      <c r="G42" s="1210"/>
      <c r="H42" s="1211"/>
      <c r="I42" s="86">
        <v>3067</v>
      </c>
      <c r="J42" s="87">
        <v>2604</v>
      </c>
      <c r="K42" s="87">
        <v>1721</v>
      </c>
      <c r="L42" s="87">
        <v>1274</v>
      </c>
      <c r="M42" s="88">
        <v>940</v>
      </c>
    </row>
    <row r="43" spans="2:13" ht="27.75" customHeight="1" x14ac:dyDescent="0.15">
      <c r="B43" s="1204"/>
      <c r="C43" s="1205"/>
      <c r="D43" s="85"/>
      <c r="E43" s="1210" t="s">
        <v>27</v>
      </c>
      <c r="F43" s="1210"/>
      <c r="G43" s="1210"/>
      <c r="H43" s="1211"/>
      <c r="I43" s="86">
        <v>72682</v>
      </c>
      <c r="J43" s="87">
        <v>71241</v>
      </c>
      <c r="K43" s="87">
        <v>69967</v>
      </c>
      <c r="L43" s="87">
        <v>68271</v>
      </c>
      <c r="M43" s="88">
        <v>66561</v>
      </c>
    </row>
    <row r="44" spans="2:13" ht="27.75" customHeight="1" x14ac:dyDescent="0.15">
      <c r="B44" s="1204"/>
      <c r="C44" s="1205"/>
      <c r="D44" s="85"/>
      <c r="E44" s="1210" t="s">
        <v>28</v>
      </c>
      <c r="F44" s="1210"/>
      <c r="G44" s="1210"/>
      <c r="H44" s="1211"/>
      <c r="I44" s="86">
        <v>136</v>
      </c>
      <c r="J44" s="87">
        <v>297</v>
      </c>
      <c r="K44" s="87">
        <v>340</v>
      </c>
      <c r="L44" s="87">
        <v>352</v>
      </c>
      <c r="M44" s="88">
        <v>370</v>
      </c>
    </row>
    <row r="45" spans="2:13" ht="27.75" customHeight="1" x14ac:dyDescent="0.15">
      <c r="B45" s="1204"/>
      <c r="C45" s="1205"/>
      <c r="D45" s="85"/>
      <c r="E45" s="1210" t="s">
        <v>29</v>
      </c>
      <c r="F45" s="1210"/>
      <c r="G45" s="1210"/>
      <c r="H45" s="1211"/>
      <c r="I45" s="86">
        <v>9911</v>
      </c>
      <c r="J45" s="87">
        <v>9499</v>
      </c>
      <c r="K45" s="87">
        <v>9424</v>
      </c>
      <c r="L45" s="87">
        <v>8547</v>
      </c>
      <c r="M45" s="88">
        <v>8436</v>
      </c>
    </row>
    <row r="46" spans="2:13" ht="27.75" customHeight="1" x14ac:dyDescent="0.15">
      <c r="B46" s="1204"/>
      <c r="C46" s="1205"/>
      <c r="D46" s="89"/>
      <c r="E46" s="1210" t="s">
        <v>30</v>
      </c>
      <c r="F46" s="1210"/>
      <c r="G46" s="1210"/>
      <c r="H46" s="1211"/>
      <c r="I46" s="86">
        <v>21</v>
      </c>
      <c r="J46" s="87">
        <v>18</v>
      </c>
      <c r="K46" s="87">
        <v>15</v>
      </c>
      <c r="L46" s="87">
        <v>13</v>
      </c>
      <c r="M46" s="88">
        <v>13</v>
      </c>
    </row>
    <row r="47" spans="2:13" ht="27.75" customHeight="1" x14ac:dyDescent="0.15">
      <c r="B47" s="1204"/>
      <c r="C47" s="1205"/>
      <c r="D47" s="90"/>
      <c r="E47" s="1212" t="s">
        <v>31</v>
      </c>
      <c r="F47" s="1213"/>
      <c r="G47" s="1213"/>
      <c r="H47" s="1214"/>
      <c r="I47" s="86" t="s">
        <v>489</v>
      </c>
      <c r="J47" s="87" t="s">
        <v>489</v>
      </c>
      <c r="K47" s="87" t="s">
        <v>489</v>
      </c>
      <c r="L47" s="87" t="s">
        <v>489</v>
      </c>
      <c r="M47" s="88" t="s">
        <v>489</v>
      </c>
    </row>
    <row r="48" spans="2:13" ht="27.75" customHeight="1" x14ac:dyDescent="0.15">
      <c r="B48" s="1204"/>
      <c r="C48" s="1205"/>
      <c r="D48" s="85"/>
      <c r="E48" s="1210" t="s">
        <v>32</v>
      </c>
      <c r="F48" s="1210"/>
      <c r="G48" s="1210"/>
      <c r="H48" s="1211"/>
      <c r="I48" s="86" t="s">
        <v>489</v>
      </c>
      <c r="J48" s="87" t="s">
        <v>489</v>
      </c>
      <c r="K48" s="87" t="s">
        <v>489</v>
      </c>
      <c r="L48" s="87" t="s">
        <v>489</v>
      </c>
      <c r="M48" s="88" t="s">
        <v>489</v>
      </c>
    </row>
    <row r="49" spans="2:13" ht="27.75" customHeight="1" x14ac:dyDescent="0.15">
      <c r="B49" s="1206"/>
      <c r="C49" s="1207"/>
      <c r="D49" s="85"/>
      <c r="E49" s="1210" t="s">
        <v>33</v>
      </c>
      <c r="F49" s="1210"/>
      <c r="G49" s="1210"/>
      <c r="H49" s="1211"/>
      <c r="I49" s="86" t="s">
        <v>489</v>
      </c>
      <c r="J49" s="87" t="s">
        <v>489</v>
      </c>
      <c r="K49" s="87" t="s">
        <v>489</v>
      </c>
      <c r="L49" s="87" t="s">
        <v>489</v>
      </c>
      <c r="M49" s="88" t="s">
        <v>489</v>
      </c>
    </row>
    <row r="50" spans="2:13" ht="27.75" customHeight="1" x14ac:dyDescent="0.15">
      <c r="B50" s="1215" t="s">
        <v>34</v>
      </c>
      <c r="C50" s="1216"/>
      <c r="D50" s="91"/>
      <c r="E50" s="1210" t="s">
        <v>35</v>
      </c>
      <c r="F50" s="1210"/>
      <c r="G50" s="1210"/>
      <c r="H50" s="1211"/>
      <c r="I50" s="86">
        <v>5977</v>
      </c>
      <c r="J50" s="87">
        <v>6712</v>
      </c>
      <c r="K50" s="87">
        <v>7220</v>
      </c>
      <c r="L50" s="87">
        <v>8387</v>
      </c>
      <c r="M50" s="88">
        <v>8703</v>
      </c>
    </row>
    <row r="51" spans="2:13" ht="27.75" customHeight="1" x14ac:dyDescent="0.15">
      <c r="B51" s="1204"/>
      <c r="C51" s="1205"/>
      <c r="D51" s="85"/>
      <c r="E51" s="1210" t="s">
        <v>36</v>
      </c>
      <c r="F51" s="1210"/>
      <c r="G51" s="1210"/>
      <c r="H51" s="1211"/>
      <c r="I51" s="86">
        <v>6476</v>
      </c>
      <c r="J51" s="87">
        <v>5599</v>
      </c>
      <c r="K51" s="87">
        <v>4839</v>
      </c>
      <c r="L51" s="87">
        <v>4387</v>
      </c>
      <c r="M51" s="88">
        <v>4023</v>
      </c>
    </row>
    <row r="52" spans="2:13" ht="27.75" customHeight="1" x14ac:dyDescent="0.15">
      <c r="B52" s="1206"/>
      <c r="C52" s="1207"/>
      <c r="D52" s="85"/>
      <c r="E52" s="1210" t="s">
        <v>37</v>
      </c>
      <c r="F52" s="1210"/>
      <c r="G52" s="1210"/>
      <c r="H52" s="1211"/>
      <c r="I52" s="86">
        <v>125110</v>
      </c>
      <c r="J52" s="87">
        <v>121742</v>
      </c>
      <c r="K52" s="87">
        <v>117631</v>
      </c>
      <c r="L52" s="87">
        <v>114013</v>
      </c>
      <c r="M52" s="88">
        <v>109499</v>
      </c>
    </row>
    <row r="53" spans="2:13" ht="27.75" customHeight="1" thickBot="1" x14ac:dyDescent="0.2">
      <c r="B53" s="1217" t="s">
        <v>21</v>
      </c>
      <c r="C53" s="1218"/>
      <c r="D53" s="92"/>
      <c r="E53" s="1219" t="s">
        <v>38</v>
      </c>
      <c r="F53" s="1219"/>
      <c r="G53" s="1219"/>
      <c r="H53" s="1220"/>
      <c r="I53" s="93">
        <v>81362</v>
      </c>
      <c r="J53" s="94">
        <v>75642</v>
      </c>
      <c r="K53" s="94">
        <v>70657</v>
      </c>
      <c r="L53" s="94">
        <v>64310</v>
      </c>
      <c r="M53" s="95">
        <v>60263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8" zoomScale="60" zoomScaleNormal="60" zoomScaleSheetLayoutView="55" workbookViewId="0">
      <selection activeCell="G48" sqref="G4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35" t="s">
        <v>575</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44"/>
      <c r="H50" s="1245"/>
      <c r="I50" s="1245"/>
      <c r="J50" s="1246"/>
      <c r="K50" s="356" t="s">
        <v>529</v>
      </c>
      <c r="L50" s="356" t="s">
        <v>530</v>
      </c>
      <c r="M50" s="356" t="s">
        <v>531</v>
      </c>
      <c r="N50" s="356" t="s">
        <v>532</v>
      </c>
      <c r="O50" s="356" t="s">
        <v>533</v>
      </c>
    </row>
    <row r="51" spans="1:17" x14ac:dyDescent="0.15">
      <c r="B51" s="250"/>
      <c r="C51" s="246"/>
      <c r="D51" s="246"/>
      <c r="E51" s="246"/>
      <c r="F51" s="246"/>
      <c r="G51" s="1247" t="s">
        <v>567</v>
      </c>
      <c r="H51" s="1248"/>
      <c r="I51" s="1253" t="s">
        <v>568</v>
      </c>
      <c r="J51" s="1253"/>
      <c r="K51" s="1255"/>
      <c r="L51" s="1255"/>
      <c r="M51" s="1255"/>
      <c r="N51" s="1221">
        <v>176.9</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569</v>
      </c>
      <c r="J53" s="1233"/>
      <c r="K53" s="1256"/>
      <c r="L53" s="1256"/>
      <c r="M53" s="1256"/>
      <c r="N53" s="1225">
        <v>48.7</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570</v>
      </c>
      <c r="H55" s="1228"/>
      <c r="I55" s="1233" t="s">
        <v>568</v>
      </c>
      <c r="J55" s="1233"/>
      <c r="K55" s="1255"/>
      <c r="L55" s="1255"/>
      <c r="M55" s="1255"/>
      <c r="N55" s="1221">
        <v>21.2</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569</v>
      </c>
      <c r="J57" s="1223"/>
      <c r="K57" s="1256"/>
      <c r="L57" s="1256"/>
      <c r="M57" s="1256"/>
      <c r="N57" s="1225">
        <v>50.4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35" t="s">
        <v>574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44"/>
      <c r="H72" s="1245"/>
      <c r="I72" s="1245"/>
      <c r="J72" s="1246"/>
      <c r="K72" s="356" t="s">
        <v>529</v>
      </c>
      <c r="L72" s="356" t="s">
        <v>530</v>
      </c>
      <c r="M72" s="356" t="s">
        <v>531</v>
      </c>
      <c r="N72" s="356" t="s">
        <v>532</v>
      </c>
      <c r="O72" s="356" t="s">
        <v>533</v>
      </c>
    </row>
    <row r="73" spans="2:30" x14ac:dyDescent="0.15">
      <c r="B73" s="250"/>
      <c r="C73" s="246"/>
      <c r="D73" s="246"/>
      <c r="E73" s="246"/>
      <c r="F73" s="246"/>
      <c r="G73" s="1247" t="s">
        <v>567</v>
      </c>
      <c r="H73" s="1248"/>
      <c r="I73" s="1253" t="s">
        <v>568</v>
      </c>
      <c r="J73" s="1253"/>
      <c r="K73" s="1234">
        <v>224.2</v>
      </c>
      <c r="L73" s="1234">
        <v>206.6</v>
      </c>
      <c r="M73" s="1221">
        <v>196.9</v>
      </c>
      <c r="N73" s="1221">
        <v>176.9</v>
      </c>
      <c r="O73" s="1221">
        <v>167.2</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573</v>
      </c>
      <c r="J75" s="1233"/>
      <c r="K75" s="1225">
        <v>21</v>
      </c>
      <c r="L75" s="1225">
        <v>20.3</v>
      </c>
      <c r="M75" s="1225">
        <v>19.5</v>
      </c>
      <c r="N75" s="1225">
        <v>18.2</v>
      </c>
      <c r="O75" s="1225">
        <v>17.2</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570</v>
      </c>
      <c r="H77" s="1228"/>
      <c r="I77" s="1233" t="s">
        <v>568</v>
      </c>
      <c r="J77" s="1233"/>
      <c r="K77" s="1234">
        <v>42</v>
      </c>
      <c r="L77" s="1234">
        <v>32.6</v>
      </c>
      <c r="M77" s="1221">
        <v>30.5</v>
      </c>
      <c r="N77" s="1221">
        <v>21.2</v>
      </c>
      <c r="O77" s="1221">
        <v>24.1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573</v>
      </c>
      <c r="J79" s="1223"/>
      <c r="K79" s="1224">
        <v>6.8</v>
      </c>
      <c r="L79" s="1224">
        <v>5.9</v>
      </c>
      <c r="M79" s="1224">
        <v>5.2</v>
      </c>
      <c r="N79" s="1224">
        <v>4.0999999999999996</v>
      </c>
      <c r="O79" s="1224">
        <v>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53" zoomScaleNormal="53" workbookViewId="0">
      <selection activeCell="R19" sqref="R1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31" zoomScale="53" zoomScaleNormal="53" zoomScaleSheetLayoutView="55" workbookViewId="0">
      <selection activeCell="U12" sqref="U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528</v>
      </c>
      <c r="G2" s="113"/>
      <c r="H2" s="114"/>
    </row>
    <row r="3" spans="1:8" x14ac:dyDescent="0.15">
      <c r="A3" s="110" t="s">
        <v>521</v>
      </c>
      <c r="B3" s="115"/>
      <c r="C3" s="116"/>
      <c r="D3" s="117">
        <v>66770</v>
      </c>
      <c r="E3" s="118"/>
      <c r="F3" s="119">
        <v>39425</v>
      </c>
      <c r="G3" s="120"/>
      <c r="H3" s="121"/>
    </row>
    <row r="4" spans="1:8" x14ac:dyDescent="0.15">
      <c r="A4" s="122"/>
      <c r="B4" s="123"/>
      <c r="C4" s="124"/>
      <c r="D4" s="125">
        <v>30389</v>
      </c>
      <c r="E4" s="126"/>
      <c r="F4" s="127">
        <v>22414</v>
      </c>
      <c r="G4" s="128"/>
      <c r="H4" s="129"/>
    </row>
    <row r="5" spans="1:8" x14ac:dyDescent="0.15">
      <c r="A5" s="110" t="s">
        <v>523</v>
      </c>
      <c r="B5" s="115"/>
      <c r="C5" s="116"/>
      <c r="D5" s="117">
        <v>47721</v>
      </c>
      <c r="E5" s="118"/>
      <c r="F5" s="119">
        <v>43141</v>
      </c>
      <c r="G5" s="120"/>
      <c r="H5" s="121"/>
    </row>
    <row r="6" spans="1:8" x14ac:dyDescent="0.15">
      <c r="A6" s="122"/>
      <c r="B6" s="123"/>
      <c r="C6" s="124"/>
      <c r="D6" s="125">
        <v>26012</v>
      </c>
      <c r="E6" s="126"/>
      <c r="F6" s="127">
        <v>21887</v>
      </c>
      <c r="G6" s="128"/>
      <c r="H6" s="129"/>
    </row>
    <row r="7" spans="1:8" x14ac:dyDescent="0.15">
      <c r="A7" s="110" t="s">
        <v>524</v>
      </c>
      <c r="B7" s="115"/>
      <c r="C7" s="116"/>
      <c r="D7" s="117">
        <v>46293</v>
      </c>
      <c r="E7" s="118"/>
      <c r="F7" s="119">
        <v>45117</v>
      </c>
      <c r="G7" s="120"/>
      <c r="H7" s="121"/>
    </row>
    <row r="8" spans="1:8" x14ac:dyDescent="0.15">
      <c r="A8" s="122"/>
      <c r="B8" s="123"/>
      <c r="C8" s="124"/>
      <c r="D8" s="125">
        <v>24659</v>
      </c>
      <c r="E8" s="126"/>
      <c r="F8" s="127">
        <v>25589</v>
      </c>
      <c r="G8" s="128"/>
      <c r="H8" s="129"/>
    </row>
    <row r="9" spans="1:8" x14ac:dyDescent="0.15">
      <c r="A9" s="110" t="s">
        <v>525</v>
      </c>
      <c r="B9" s="115"/>
      <c r="C9" s="116"/>
      <c r="D9" s="117">
        <v>52155</v>
      </c>
      <c r="E9" s="118"/>
      <c r="F9" s="119">
        <v>43532</v>
      </c>
      <c r="G9" s="120"/>
      <c r="H9" s="121"/>
    </row>
    <row r="10" spans="1:8" x14ac:dyDescent="0.15">
      <c r="A10" s="122"/>
      <c r="B10" s="123"/>
      <c r="C10" s="124"/>
      <c r="D10" s="125">
        <v>29537</v>
      </c>
      <c r="E10" s="126"/>
      <c r="F10" s="127">
        <v>25435</v>
      </c>
      <c r="G10" s="128"/>
      <c r="H10" s="129"/>
    </row>
    <row r="11" spans="1:8" x14ac:dyDescent="0.15">
      <c r="A11" s="110" t="s">
        <v>526</v>
      </c>
      <c r="B11" s="115"/>
      <c r="C11" s="116"/>
      <c r="D11" s="117">
        <v>42942</v>
      </c>
      <c r="E11" s="118"/>
      <c r="F11" s="119">
        <v>52619</v>
      </c>
      <c r="G11" s="120"/>
      <c r="H11" s="121"/>
    </row>
    <row r="12" spans="1:8" x14ac:dyDescent="0.15">
      <c r="A12" s="122"/>
      <c r="B12" s="123"/>
      <c r="C12" s="130"/>
      <c r="D12" s="125">
        <v>24216</v>
      </c>
      <c r="E12" s="126"/>
      <c r="F12" s="127">
        <v>31149</v>
      </c>
      <c r="G12" s="128"/>
      <c r="H12" s="129"/>
    </row>
    <row r="13" spans="1:8" x14ac:dyDescent="0.15">
      <c r="A13" s="110"/>
      <c r="B13" s="115"/>
      <c r="C13" s="131"/>
      <c r="D13" s="132">
        <v>51176</v>
      </c>
      <c r="E13" s="133"/>
      <c r="F13" s="134">
        <v>44767</v>
      </c>
      <c r="G13" s="135"/>
      <c r="H13" s="121"/>
    </row>
    <row r="14" spans="1:8" x14ac:dyDescent="0.15">
      <c r="A14" s="122"/>
      <c r="B14" s="123"/>
      <c r="C14" s="124"/>
      <c r="D14" s="125">
        <v>26963</v>
      </c>
      <c r="E14" s="126"/>
      <c r="F14" s="127">
        <v>25295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3.34</v>
      </c>
      <c r="C19" s="136">
        <f>ROUND(VALUE(SUBSTITUTE(実質収支比率等に係る経年分析!G$48,"▲","-")),2)</f>
        <v>2.2000000000000002</v>
      </c>
      <c r="D19" s="136">
        <f>ROUND(VALUE(SUBSTITUTE(実質収支比率等に係る経年分析!H$48,"▲","-")),2)</f>
        <v>3.29</v>
      </c>
      <c r="E19" s="136">
        <f>ROUND(VALUE(SUBSTITUTE(実質収支比率等に係る経年分析!I$48,"▲","-")),2)</f>
        <v>2.06</v>
      </c>
      <c r="F19" s="136">
        <f>ROUND(VALUE(SUBSTITUTE(実質収支比率等に係る経年分析!J$48,"▲","-")),2)</f>
        <v>2.72</v>
      </c>
    </row>
    <row r="20" spans="1:11" x14ac:dyDescent="0.15">
      <c r="A20" s="136" t="s">
        <v>43</v>
      </c>
      <c r="B20" s="136">
        <f>ROUND(VALUE(SUBSTITUTE(実質収支比率等に係る経年分析!F$47,"▲","-")),2)</f>
        <v>6.05</v>
      </c>
      <c r="C20" s="136">
        <f>ROUND(VALUE(SUBSTITUTE(実質収支比率等に係る経年分析!G$47,"▲","-")),2)</f>
        <v>8.06</v>
      </c>
      <c r="D20" s="136">
        <f>ROUND(VALUE(SUBSTITUTE(実質収支比率等に係る経年分析!H$47,"▲","-")),2)</f>
        <v>8.17</v>
      </c>
      <c r="E20" s="136">
        <f>ROUND(VALUE(SUBSTITUTE(実質収支比率等に係る経年分析!I$47,"▲","-")),2)</f>
        <v>8.17</v>
      </c>
      <c r="F20" s="136">
        <f>ROUND(VALUE(SUBSTITUTE(実質収支比率等に係る経年分析!J$47,"▲","-")),2)</f>
        <v>7.88</v>
      </c>
    </row>
    <row r="21" spans="1:11" x14ac:dyDescent="0.15">
      <c r="A21" s="136" t="s">
        <v>44</v>
      </c>
      <c r="B21" s="136">
        <f>IF(ISNUMBER(VALUE(SUBSTITUTE(実質収支比率等に係る経年分析!F$49,"▲","-"))),ROUND(VALUE(SUBSTITUTE(実質収支比率等に係る経年分析!F$49,"▲","-")),2),NA())</f>
        <v>3.1</v>
      </c>
      <c r="C21" s="136">
        <f>IF(ISNUMBER(VALUE(SUBSTITUTE(実質収支比率等に係る経年分析!G$49,"▲","-"))),ROUND(VALUE(SUBSTITUTE(実質収支比率等に係る経年分析!G$49,"▲","-")),2),NA())</f>
        <v>1.99</v>
      </c>
      <c r="D21" s="136">
        <f>IF(ISNUMBER(VALUE(SUBSTITUTE(実質収支比率等に係る経年分析!H$49,"▲","-"))),ROUND(VALUE(SUBSTITUTE(実質収支比率等に係る経年分析!H$49,"▲","-")),2),NA())</f>
        <v>2.7</v>
      </c>
      <c r="E21" s="136">
        <f>IF(ISNUMBER(VALUE(SUBSTITUTE(実質収支比率等に係る経年分析!I$49,"▲","-"))),ROUND(VALUE(SUBSTITUTE(実質収支比率等に係る経年分析!I$49,"▲","-")),2),NA())</f>
        <v>0.47</v>
      </c>
      <c r="F21" s="136">
        <f>IF(ISNUMBER(VALUE(SUBSTITUTE(実質収支比率等に係る経年分析!J$49,"▲","-"))),ROUND(VALUE(SUBSTITUTE(実質収支比率等に係る経年分析!J$49,"▲","-")),2),NA())</f>
        <v>1.07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廃棄物発電事業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ご縁ネット事業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介護保険事業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0.46</v>
      </c>
    </row>
    <row r="33" spans="1:16" x14ac:dyDescent="0.15">
      <c r="A33" s="137" t="str">
        <f>IF(連結実質赤字比率に係る赤字・黒字の構成分析!C$37="",NA(),連結実質赤字比率に係る赤字・黒字の構成分析!C$37)</f>
        <v>国民健康保険事業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1.32</v>
      </c>
    </row>
    <row r="34" spans="1:16" x14ac:dyDescent="0.15">
      <c r="A34" s="137" t="str">
        <f>IF(連結実質赤字比率に係る赤字・黒字の構成分析!C$36="",NA(),連結実質赤字比率に係る赤字・黒字の構成分析!C$36)</f>
        <v>病院事業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v>
      </c>
    </row>
    <row r="36" spans="1:16" x14ac:dyDescent="0.15">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2.11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3.32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4.2699999999999996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4.62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11421</v>
      </c>
      <c r="E42" s="138"/>
      <c r="F42" s="138"/>
      <c r="G42" s="138">
        <f>'実質公債費比率（分子）の構造'!L$52</f>
        <v>11706</v>
      </c>
      <c r="H42" s="138"/>
      <c r="I42" s="138"/>
      <c r="J42" s="138">
        <f>'実質公債費比率（分子）の構造'!M$52</f>
        <v>11962</v>
      </c>
      <c r="K42" s="138"/>
      <c r="L42" s="138"/>
      <c r="M42" s="138">
        <f>'実質公債費比率（分子）の構造'!N$52</f>
        <v>11704</v>
      </c>
      <c r="N42" s="138"/>
      <c r="O42" s="138"/>
      <c r="P42" s="138">
        <f>'実質公債費比率（分子）の構造'!O$52</f>
        <v>11417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619</v>
      </c>
      <c r="C44" s="138"/>
      <c r="D44" s="138"/>
      <c r="E44" s="138">
        <f>'実質公債費比率（分子）の構造'!L$50</f>
        <v>533</v>
      </c>
      <c r="F44" s="138"/>
      <c r="G44" s="138"/>
      <c r="H44" s="138">
        <f>'実質公債費比率（分子）の構造'!M$50</f>
        <v>517</v>
      </c>
      <c r="I44" s="138"/>
      <c r="J44" s="138"/>
      <c r="K44" s="138">
        <f>'実質公債費比率（分子）の構造'!N$50</f>
        <v>471</v>
      </c>
      <c r="L44" s="138"/>
      <c r="M44" s="138"/>
      <c r="N44" s="138">
        <f>'実質公債費比率（分子）の構造'!O$50</f>
        <v>354</v>
      </c>
      <c r="O44" s="138"/>
      <c r="P44" s="138"/>
    </row>
    <row r="45" spans="1:16" x14ac:dyDescent="0.15">
      <c r="A45" s="138" t="s">
        <v>54</v>
      </c>
      <c r="B45" s="138">
        <f>'実質公債費比率（分子）の構造'!K$49</f>
        <v>21</v>
      </c>
      <c r="C45" s="138"/>
      <c r="D45" s="138"/>
      <c r="E45" s="138">
        <f>'実質公債費比率（分子）の構造'!L$49</f>
        <v>22</v>
      </c>
      <c r="F45" s="138"/>
      <c r="G45" s="138"/>
      <c r="H45" s="138">
        <f>'実質公債費比率（分子）の構造'!M$49</f>
        <v>24</v>
      </c>
      <c r="I45" s="138"/>
      <c r="J45" s="138"/>
      <c r="K45" s="138">
        <f>'実質公債費比率（分子）の構造'!N$49</f>
        <v>22</v>
      </c>
      <c r="L45" s="138"/>
      <c r="M45" s="138"/>
      <c r="N45" s="138">
        <f>'実質公債費比率（分子）の構造'!O$49</f>
        <v>22</v>
      </c>
      <c r="O45" s="138"/>
      <c r="P45" s="138"/>
    </row>
    <row r="46" spans="1:16" x14ac:dyDescent="0.15">
      <c r="A46" s="138" t="s">
        <v>55</v>
      </c>
      <c r="B46" s="138">
        <f>'実質公債費比率（分子）の構造'!K$48</f>
        <v>3506</v>
      </c>
      <c r="C46" s="138"/>
      <c r="D46" s="138"/>
      <c r="E46" s="138">
        <f>'実質公債費比率（分子）の構造'!L$48</f>
        <v>3528</v>
      </c>
      <c r="F46" s="138"/>
      <c r="G46" s="138"/>
      <c r="H46" s="138">
        <f>'実質公債費比率（分子）の構造'!M$48</f>
        <v>3574</v>
      </c>
      <c r="I46" s="138"/>
      <c r="J46" s="138"/>
      <c r="K46" s="138">
        <f>'実質公債費比率（分子）の構造'!N$48</f>
        <v>3540</v>
      </c>
      <c r="L46" s="138"/>
      <c r="M46" s="138"/>
      <c r="N46" s="138">
        <f>'実質公債費比率（分子）の構造'!O$48</f>
        <v>3606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14806</v>
      </c>
      <c r="C49" s="138"/>
      <c r="D49" s="138"/>
      <c r="E49" s="138">
        <f>'実質公債費比率（分子）の構造'!L$45</f>
        <v>14761</v>
      </c>
      <c r="F49" s="138"/>
      <c r="G49" s="138"/>
      <c r="H49" s="138">
        <f>'実質公債費比率（分子）の構造'!M$45</f>
        <v>14455</v>
      </c>
      <c r="I49" s="138"/>
      <c r="J49" s="138"/>
      <c r="K49" s="138">
        <f>'実質公債費比率（分子）の構造'!N$45</f>
        <v>13742</v>
      </c>
      <c r="L49" s="138"/>
      <c r="M49" s="138"/>
      <c r="N49" s="138">
        <f>'実質公債費比率（分子）の構造'!O$45</f>
        <v>13401</v>
      </c>
      <c r="O49" s="138"/>
      <c r="P49" s="138"/>
    </row>
    <row r="50" spans="1:16" x14ac:dyDescent="0.15">
      <c r="A50" s="138" t="s">
        <v>59</v>
      </c>
      <c r="B50" s="138" t="e">
        <f>NA()</f>
        <v>#N/A</v>
      </c>
      <c r="C50" s="138">
        <f>IF(ISNUMBER('実質公債費比率（分子）の構造'!K$53),'実質公債費比率（分子）の構造'!K$53,NA())</f>
        <v>7531</v>
      </c>
      <c r="D50" s="138" t="e">
        <f>NA()</f>
        <v>#N/A</v>
      </c>
      <c r="E50" s="138" t="e">
        <f>NA()</f>
        <v>#N/A</v>
      </c>
      <c r="F50" s="138">
        <f>IF(ISNUMBER('実質公債費比率（分子）の構造'!L$53),'実質公債費比率（分子）の構造'!L$53,NA())</f>
        <v>7138</v>
      </c>
      <c r="G50" s="138" t="e">
        <f>NA()</f>
        <v>#N/A</v>
      </c>
      <c r="H50" s="138" t="e">
        <f>NA()</f>
        <v>#N/A</v>
      </c>
      <c r="I50" s="138">
        <f>IF(ISNUMBER('実質公債費比率（分子）の構造'!M$53),'実質公債費比率（分子）の構造'!M$53,NA())</f>
        <v>6608</v>
      </c>
      <c r="J50" s="138" t="e">
        <f>NA()</f>
        <v>#N/A</v>
      </c>
      <c r="K50" s="138" t="e">
        <f>NA()</f>
        <v>#N/A</v>
      </c>
      <c r="L50" s="138">
        <f>IF(ISNUMBER('実質公債費比率（分子）の構造'!N$53),'実質公債費比率（分子）の構造'!N$53,NA())</f>
        <v>6071</v>
      </c>
      <c r="M50" s="138" t="e">
        <f>NA()</f>
        <v>#N/A</v>
      </c>
      <c r="N50" s="138" t="e">
        <f>NA()</f>
        <v>#N/A</v>
      </c>
      <c r="O50" s="138">
        <f>IF(ISNUMBER('実質公債費比率（分子）の構造'!O$53),'実質公債費比率（分子）の構造'!O$53,NA())</f>
        <v>5966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125110</v>
      </c>
      <c r="E56" s="137"/>
      <c r="F56" s="137"/>
      <c r="G56" s="137">
        <f>'将来負担比率（分子）の構造'!J$52</f>
        <v>121742</v>
      </c>
      <c r="H56" s="137"/>
      <c r="I56" s="137"/>
      <c r="J56" s="137">
        <f>'将来負担比率（分子）の構造'!K$52</f>
        <v>117631</v>
      </c>
      <c r="K56" s="137"/>
      <c r="L56" s="137"/>
      <c r="M56" s="137">
        <f>'将来負担比率（分子）の構造'!L$52</f>
        <v>114013</v>
      </c>
      <c r="N56" s="137"/>
      <c r="O56" s="137"/>
      <c r="P56" s="137">
        <f>'将来負担比率（分子）の構造'!M$52</f>
        <v>109499</v>
      </c>
    </row>
    <row r="57" spans="1:16" x14ac:dyDescent="0.15">
      <c r="A57" s="137" t="s">
        <v>36</v>
      </c>
      <c r="B57" s="137"/>
      <c r="C57" s="137"/>
      <c r="D57" s="137">
        <f>'将来負担比率（分子）の構造'!I$51</f>
        <v>6476</v>
      </c>
      <c r="E57" s="137"/>
      <c r="F57" s="137"/>
      <c r="G57" s="137">
        <f>'将来負担比率（分子）の構造'!J$51</f>
        <v>5599</v>
      </c>
      <c r="H57" s="137"/>
      <c r="I57" s="137"/>
      <c r="J57" s="137">
        <f>'将来負担比率（分子）の構造'!K$51</f>
        <v>4839</v>
      </c>
      <c r="K57" s="137"/>
      <c r="L57" s="137"/>
      <c r="M57" s="137">
        <f>'将来負担比率（分子）の構造'!L$51</f>
        <v>4387</v>
      </c>
      <c r="N57" s="137"/>
      <c r="O57" s="137"/>
      <c r="P57" s="137">
        <f>'将来負担比率（分子）の構造'!M$51</f>
        <v>4023</v>
      </c>
    </row>
    <row r="58" spans="1:16" x14ac:dyDescent="0.15">
      <c r="A58" s="137" t="s">
        <v>35</v>
      </c>
      <c r="B58" s="137"/>
      <c r="C58" s="137"/>
      <c r="D58" s="137">
        <f>'将来負担比率（分子）の構造'!I$50</f>
        <v>5977</v>
      </c>
      <c r="E58" s="137"/>
      <c r="F58" s="137"/>
      <c r="G58" s="137">
        <f>'将来負担比率（分子）の構造'!J$50</f>
        <v>6712</v>
      </c>
      <c r="H58" s="137"/>
      <c r="I58" s="137"/>
      <c r="J58" s="137">
        <f>'将来負担比率（分子）の構造'!K$50</f>
        <v>7220</v>
      </c>
      <c r="K58" s="137"/>
      <c r="L58" s="137"/>
      <c r="M58" s="137">
        <f>'将来負担比率（分子）の構造'!L$50</f>
        <v>8387</v>
      </c>
      <c r="N58" s="137"/>
      <c r="O58" s="137"/>
      <c r="P58" s="137">
        <f>'将来負担比率（分子）の構造'!M$50</f>
        <v>8703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21</v>
      </c>
      <c r="C61" s="137"/>
      <c r="D61" s="137"/>
      <c r="E61" s="137">
        <f>'将来負担比率（分子）の構造'!J$46</f>
        <v>18</v>
      </c>
      <c r="F61" s="137"/>
      <c r="G61" s="137"/>
      <c r="H61" s="137">
        <f>'将来負担比率（分子）の構造'!K$46</f>
        <v>15</v>
      </c>
      <c r="I61" s="137"/>
      <c r="J61" s="137"/>
      <c r="K61" s="137">
        <f>'将来負担比率（分子）の構造'!L$46</f>
        <v>13</v>
      </c>
      <c r="L61" s="137"/>
      <c r="M61" s="137"/>
      <c r="N61" s="137">
        <f>'将来負担比率（分子）の構造'!M$46</f>
        <v>13</v>
      </c>
      <c r="O61" s="137"/>
      <c r="P61" s="137"/>
    </row>
    <row r="62" spans="1:16" x14ac:dyDescent="0.15">
      <c r="A62" s="137" t="s">
        <v>29</v>
      </c>
      <c r="B62" s="137">
        <f>'将来負担比率（分子）の構造'!I$45</f>
        <v>9911</v>
      </c>
      <c r="C62" s="137"/>
      <c r="D62" s="137"/>
      <c r="E62" s="137">
        <f>'将来負担比率（分子）の構造'!J$45</f>
        <v>9499</v>
      </c>
      <c r="F62" s="137"/>
      <c r="G62" s="137"/>
      <c r="H62" s="137">
        <f>'将来負担比率（分子）の構造'!K$45</f>
        <v>9424</v>
      </c>
      <c r="I62" s="137"/>
      <c r="J62" s="137"/>
      <c r="K62" s="137">
        <f>'将来負担比率（分子）の構造'!L$45</f>
        <v>8547</v>
      </c>
      <c r="L62" s="137"/>
      <c r="M62" s="137"/>
      <c r="N62" s="137">
        <f>'将来負担比率（分子）の構造'!M$45</f>
        <v>8436</v>
      </c>
      <c r="O62" s="137"/>
      <c r="P62" s="137"/>
    </row>
    <row r="63" spans="1:16" x14ac:dyDescent="0.15">
      <c r="A63" s="137" t="s">
        <v>28</v>
      </c>
      <c r="B63" s="137">
        <f>'将来負担比率（分子）の構造'!I$44</f>
        <v>136</v>
      </c>
      <c r="C63" s="137"/>
      <c r="D63" s="137"/>
      <c r="E63" s="137">
        <f>'将来負担比率（分子）の構造'!J$44</f>
        <v>297</v>
      </c>
      <c r="F63" s="137"/>
      <c r="G63" s="137"/>
      <c r="H63" s="137">
        <f>'将来負担比率（分子）の構造'!K$44</f>
        <v>340</v>
      </c>
      <c r="I63" s="137"/>
      <c r="J63" s="137"/>
      <c r="K63" s="137">
        <f>'将来負担比率（分子）の構造'!L$44</f>
        <v>352</v>
      </c>
      <c r="L63" s="137"/>
      <c r="M63" s="137"/>
      <c r="N63" s="137">
        <f>'将来負担比率（分子）の構造'!M$44</f>
        <v>370</v>
      </c>
      <c r="O63" s="137"/>
      <c r="P63" s="137"/>
    </row>
    <row r="64" spans="1:16" x14ac:dyDescent="0.15">
      <c r="A64" s="137" t="s">
        <v>27</v>
      </c>
      <c r="B64" s="137">
        <f>'将来負担比率（分子）の構造'!I$43</f>
        <v>72682</v>
      </c>
      <c r="C64" s="137"/>
      <c r="D64" s="137"/>
      <c r="E64" s="137">
        <f>'将来負担比率（分子）の構造'!J$43</f>
        <v>71241</v>
      </c>
      <c r="F64" s="137"/>
      <c r="G64" s="137"/>
      <c r="H64" s="137">
        <f>'将来負担比率（分子）の構造'!K$43</f>
        <v>69967</v>
      </c>
      <c r="I64" s="137"/>
      <c r="J64" s="137"/>
      <c r="K64" s="137">
        <f>'将来負担比率（分子）の構造'!L$43</f>
        <v>68271</v>
      </c>
      <c r="L64" s="137"/>
      <c r="M64" s="137"/>
      <c r="N64" s="137">
        <f>'将来負担比率（分子）の構造'!M$43</f>
        <v>66561</v>
      </c>
      <c r="O64" s="137"/>
      <c r="P64" s="137"/>
    </row>
    <row r="65" spans="1:16" x14ac:dyDescent="0.15">
      <c r="A65" s="137" t="s">
        <v>26</v>
      </c>
      <c r="B65" s="137">
        <f>'将来負担比率（分子）の構造'!I$42</f>
        <v>3067</v>
      </c>
      <c r="C65" s="137"/>
      <c r="D65" s="137"/>
      <c r="E65" s="137">
        <f>'将来負担比率（分子）の構造'!J$42</f>
        <v>2604</v>
      </c>
      <c r="F65" s="137"/>
      <c r="G65" s="137"/>
      <c r="H65" s="137">
        <f>'将来負担比率（分子）の構造'!K$42</f>
        <v>1721</v>
      </c>
      <c r="I65" s="137"/>
      <c r="J65" s="137"/>
      <c r="K65" s="137">
        <f>'将来負担比率（分子）の構造'!L$42</f>
        <v>1274</v>
      </c>
      <c r="L65" s="137"/>
      <c r="M65" s="137"/>
      <c r="N65" s="137">
        <f>'将来負担比率（分子）の構造'!M$42</f>
        <v>940</v>
      </c>
      <c r="O65" s="137"/>
      <c r="P65" s="137"/>
    </row>
    <row r="66" spans="1:16" x14ac:dyDescent="0.15">
      <c r="A66" s="137" t="s">
        <v>25</v>
      </c>
      <c r="B66" s="137">
        <f>'将来負担比率（分子）の構造'!I$41</f>
        <v>133107</v>
      </c>
      <c r="C66" s="137"/>
      <c r="D66" s="137"/>
      <c r="E66" s="137">
        <f>'将来負担比率（分子）の構造'!J$41</f>
        <v>126036</v>
      </c>
      <c r="F66" s="137"/>
      <c r="G66" s="137"/>
      <c r="H66" s="137">
        <f>'将来負担比率（分子）の構造'!K$41</f>
        <v>118879</v>
      </c>
      <c r="I66" s="137"/>
      <c r="J66" s="137"/>
      <c r="K66" s="137">
        <f>'将来負担比率（分子）の構造'!L$41</f>
        <v>112640</v>
      </c>
      <c r="L66" s="137"/>
      <c r="M66" s="137"/>
      <c r="N66" s="137">
        <f>'将来負担比率（分子）の構造'!M$41</f>
        <v>106168</v>
      </c>
      <c r="O66" s="137"/>
      <c r="P66" s="137"/>
    </row>
    <row r="67" spans="1:16" x14ac:dyDescent="0.15">
      <c r="A67" s="137" t="s">
        <v>63</v>
      </c>
      <c r="B67" s="137" t="e">
        <f>NA()</f>
        <v>#N/A</v>
      </c>
      <c r="C67" s="137">
        <f>IF(ISNUMBER('将来負担比率（分子）の構造'!I$53), IF('将来負担比率（分子）の構造'!I$53 &lt; 0, 0, '将来負担比率（分子）の構造'!I$53), NA())</f>
        <v>81362</v>
      </c>
      <c r="D67" s="137" t="e">
        <f>NA()</f>
        <v>#N/A</v>
      </c>
      <c r="E67" s="137" t="e">
        <f>NA()</f>
        <v>#N/A</v>
      </c>
      <c r="F67" s="137">
        <f>IF(ISNUMBER('将来負担比率（分子）の構造'!J$53), IF('将来負担比率（分子）の構造'!J$53 &lt; 0, 0, '将来負担比率（分子）の構造'!J$53), NA())</f>
        <v>75642</v>
      </c>
      <c r="G67" s="137" t="e">
        <f>NA()</f>
        <v>#N/A</v>
      </c>
      <c r="H67" s="137" t="e">
        <f>NA()</f>
        <v>#N/A</v>
      </c>
      <c r="I67" s="137">
        <f>IF(ISNUMBER('将来負担比率（分子）の構造'!K$53), IF('将来負担比率（分子）の構造'!K$53 &lt; 0, 0, '将来負担比率（分子）の構造'!K$53), NA())</f>
        <v>70657</v>
      </c>
      <c r="J67" s="137" t="e">
        <f>NA()</f>
        <v>#N/A</v>
      </c>
      <c r="K67" s="137" t="e">
        <f>NA()</f>
        <v>#N/A</v>
      </c>
      <c r="L67" s="137">
        <f>IF(ISNUMBER('将来負担比率（分子）の構造'!L$53), IF('将来負担比率（分子）の構造'!L$53 &lt; 0, 0, '将来負担比率（分子）の構造'!L$53), NA())</f>
        <v>64310</v>
      </c>
      <c r="M67" s="137" t="e">
        <f>NA()</f>
        <v>#N/A</v>
      </c>
      <c r="N67" s="137" t="e">
        <f>NA()</f>
        <v>#N/A</v>
      </c>
      <c r="O67" s="137">
        <f>IF(ISNUMBER('将来負担比率（分子）の構造'!M$53), IF('将来負担比率（分子）の構造'!M$53 &lt; 0, 0, '将来負担比率（分子）の構造'!M$53), NA())</f>
        <v>60263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3" zoomScaleNormal="73" workbookViewId="0">
      <selection activeCell="BV2" sqref="BV2"/>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21252566</v>
      </c>
      <c r="S5" s="615"/>
      <c r="T5" s="615"/>
      <c r="U5" s="615"/>
      <c r="V5" s="615"/>
      <c r="W5" s="615"/>
      <c r="X5" s="615"/>
      <c r="Y5" s="616"/>
      <c r="Z5" s="617">
        <v>27.2</v>
      </c>
      <c r="AA5" s="617"/>
      <c r="AB5" s="617"/>
      <c r="AC5" s="617"/>
      <c r="AD5" s="618">
        <v>21112095</v>
      </c>
      <c r="AE5" s="618"/>
      <c r="AF5" s="618"/>
      <c r="AG5" s="618"/>
      <c r="AH5" s="618"/>
      <c r="AI5" s="618"/>
      <c r="AJ5" s="618"/>
      <c r="AK5" s="618"/>
      <c r="AL5" s="619">
        <v>46.6</v>
      </c>
      <c r="AM5" s="620"/>
      <c r="AN5" s="620"/>
      <c r="AO5" s="621"/>
      <c r="AP5" s="611" t="s">
        <v>210</v>
      </c>
      <c r="AQ5" s="612"/>
      <c r="AR5" s="612"/>
      <c r="AS5" s="612"/>
      <c r="AT5" s="612"/>
      <c r="AU5" s="612"/>
      <c r="AV5" s="612"/>
      <c r="AW5" s="612"/>
      <c r="AX5" s="612"/>
      <c r="AY5" s="612"/>
      <c r="AZ5" s="612"/>
      <c r="BA5" s="612"/>
      <c r="BB5" s="612"/>
      <c r="BC5" s="612"/>
      <c r="BD5" s="612"/>
      <c r="BE5" s="612"/>
      <c r="BF5" s="613"/>
      <c r="BG5" s="625">
        <v>21101865</v>
      </c>
      <c r="BH5" s="626"/>
      <c r="BI5" s="626"/>
      <c r="BJ5" s="626"/>
      <c r="BK5" s="626"/>
      <c r="BL5" s="626"/>
      <c r="BM5" s="626"/>
      <c r="BN5" s="627"/>
      <c r="BO5" s="628">
        <v>99.3</v>
      </c>
      <c r="BP5" s="628"/>
      <c r="BQ5" s="628"/>
      <c r="BR5" s="628"/>
      <c r="BS5" s="629">
        <v>1080165</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1134347</v>
      </c>
      <c r="S6" s="626"/>
      <c r="T6" s="626"/>
      <c r="U6" s="626"/>
      <c r="V6" s="626"/>
      <c r="W6" s="626"/>
      <c r="X6" s="626"/>
      <c r="Y6" s="627"/>
      <c r="Z6" s="628">
        <v>1.4</v>
      </c>
      <c r="AA6" s="628"/>
      <c r="AB6" s="628"/>
      <c r="AC6" s="628"/>
      <c r="AD6" s="629">
        <v>1134347</v>
      </c>
      <c r="AE6" s="629"/>
      <c r="AF6" s="629"/>
      <c r="AG6" s="629"/>
      <c r="AH6" s="629"/>
      <c r="AI6" s="629"/>
      <c r="AJ6" s="629"/>
      <c r="AK6" s="629"/>
      <c r="AL6" s="630">
        <v>2.5</v>
      </c>
      <c r="AM6" s="631"/>
      <c r="AN6" s="631"/>
      <c r="AO6" s="632"/>
      <c r="AP6" s="622" t="s">
        <v>215</v>
      </c>
      <c r="AQ6" s="623"/>
      <c r="AR6" s="623"/>
      <c r="AS6" s="623"/>
      <c r="AT6" s="623"/>
      <c r="AU6" s="623"/>
      <c r="AV6" s="623"/>
      <c r="AW6" s="623"/>
      <c r="AX6" s="623"/>
      <c r="AY6" s="623"/>
      <c r="AZ6" s="623"/>
      <c r="BA6" s="623"/>
      <c r="BB6" s="623"/>
      <c r="BC6" s="623"/>
      <c r="BD6" s="623"/>
      <c r="BE6" s="623"/>
      <c r="BF6" s="624"/>
      <c r="BG6" s="625">
        <v>21101865</v>
      </c>
      <c r="BH6" s="626"/>
      <c r="BI6" s="626"/>
      <c r="BJ6" s="626"/>
      <c r="BK6" s="626"/>
      <c r="BL6" s="626"/>
      <c r="BM6" s="626"/>
      <c r="BN6" s="627"/>
      <c r="BO6" s="628">
        <v>99.3</v>
      </c>
      <c r="BP6" s="628"/>
      <c r="BQ6" s="628"/>
      <c r="BR6" s="628"/>
      <c r="BS6" s="629">
        <v>1080165</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377341</v>
      </c>
      <c r="CS6" s="626"/>
      <c r="CT6" s="626"/>
      <c r="CU6" s="626"/>
      <c r="CV6" s="626"/>
      <c r="CW6" s="626"/>
      <c r="CX6" s="626"/>
      <c r="CY6" s="627"/>
      <c r="CZ6" s="628">
        <v>0.5</v>
      </c>
      <c r="DA6" s="628"/>
      <c r="DB6" s="628"/>
      <c r="DC6" s="628"/>
      <c r="DD6" s="634">
        <v>267</v>
      </c>
      <c r="DE6" s="626"/>
      <c r="DF6" s="626"/>
      <c r="DG6" s="626"/>
      <c r="DH6" s="626"/>
      <c r="DI6" s="626"/>
      <c r="DJ6" s="626"/>
      <c r="DK6" s="626"/>
      <c r="DL6" s="626"/>
      <c r="DM6" s="626"/>
      <c r="DN6" s="626"/>
      <c r="DO6" s="626"/>
      <c r="DP6" s="627"/>
      <c r="DQ6" s="634">
        <v>377341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32927</v>
      </c>
      <c r="S7" s="626"/>
      <c r="T7" s="626"/>
      <c r="U7" s="626"/>
      <c r="V7" s="626"/>
      <c r="W7" s="626"/>
      <c r="X7" s="626"/>
      <c r="Y7" s="627"/>
      <c r="Z7" s="628">
        <v>0</v>
      </c>
      <c r="AA7" s="628"/>
      <c r="AB7" s="628"/>
      <c r="AC7" s="628"/>
      <c r="AD7" s="629">
        <v>32927</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9457355</v>
      </c>
      <c r="BH7" s="626"/>
      <c r="BI7" s="626"/>
      <c r="BJ7" s="626"/>
      <c r="BK7" s="626"/>
      <c r="BL7" s="626"/>
      <c r="BM7" s="626"/>
      <c r="BN7" s="627"/>
      <c r="BO7" s="628">
        <v>44.5</v>
      </c>
      <c r="BP7" s="628"/>
      <c r="BQ7" s="628"/>
      <c r="BR7" s="628"/>
      <c r="BS7" s="629">
        <v>354176</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7872109</v>
      </c>
      <c r="CS7" s="626"/>
      <c r="CT7" s="626"/>
      <c r="CU7" s="626"/>
      <c r="CV7" s="626"/>
      <c r="CW7" s="626"/>
      <c r="CX7" s="626"/>
      <c r="CY7" s="627"/>
      <c r="CZ7" s="628">
        <v>10.199999999999999</v>
      </c>
      <c r="DA7" s="628"/>
      <c r="DB7" s="628"/>
      <c r="DC7" s="628"/>
      <c r="DD7" s="634">
        <v>775749</v>
      </c>
      <c r="DE7" s="626"/>
      <c r="DF7" s="626"/>
      <c r="DG7" s="626"/>
      <c r="DH7" s="626"/>
      <c r="DI7" s="626"/>
      <c r="DJ7" s="626"/>
      <c r="DK7" s="626"/>
      <c r="DL7" s="626"/>
      <c r="DM7" s="626"/>
      <c r="DN7" s="626"/>
      <c r="DO7" s="626"/>
      <c r="DP7" s="627"/>
      <c r="DQ7" s="634">
        <v>6055625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50950</v>
      </c>
      <c r="S8" s="626"/>
      <c r="T8" s="626"/>
      <c r="U8" s="626"/>
      <c r="V8" s="626"/>
      <c r="W8" s="626"/>
      <c r="X8" s="626"/>
      <c r="Y8" s="627"/>
      <c r="Z8" s="628">
        <v>0.1</v>
      </c>
      <c r="AA8" s="628"/>
      <c r="AB8" s="628"/>
      <c r="AC8" s="628"/>
      <c r="AD8" s="629">
        <v>50950</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303778</v>
      </c>
      <c r="BH8" s="626"/>
      <c r="BI8" s="626"/>
      <c r="BJ8" s="626"/>
      <c r="BK8" s="626"/>
      <c r="BL8" s="626"/>
      <c r="BM8" s="626"/>
      <c r="BN8" s="627"/>
      <c r="BO8" s="628">
        <v>1.4</v>
      </c>
      <c r="BP8" s="628"/>
      <c r="BQ8" s="628"/>
      <c r="BR8" s="628"/>
      <c r="BS8" s="634" t="s">
        <v>114</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26177799</v>
      </c>
      <c r="CS8" s="626"/>
      <c r="CT8" s="626"/>
      <c r="CU8" s="626"/>
      <c r="CV8" s="626"/>
      <c r="CW8" s="626"/>
      <c r="CX8" s="626"/>
      <c r="CY8" s="627"/>
      <c r="CZ8" s="628">
        <v>34.1</v>
      </c>
      <c r="DA8" s="628"/>
      <c r="DB8" s="628"/>
      <c r="DC8" s="628"/>
      <c r="DD8" s="634">
        <v>409346</v>
      </c>
      <c r="DE8" s="626"/>
      <c r="DF8" s="626"/>
      <c r="DG8" s="626"/>
      <c r="DH8" s="626"/>
      <c r="DI8" s="626"/>
      <c r="DJ8" s="626"/>
      <c r="DK8" s="626"/>
      <c r="DL8" s="626"/>
      <c r="DM8" s="626"/>
      <c r="DN8" s="626"/>
      <c r="DO8" s="626"/>
      <c r="DP8" s="627"/>
      <c r="DQ8" s="634">
        <v>11700464</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33375</v>
      </c>
      <c r="S9" s="626"/>
      <c r="T9" s="626"/>
      <c r="U9" s="626"/>
      <c r="V9" s="626"/>
      <c r="W9" s="626"/>
      <c r="X9" s="626"/>
      <c r="Y9" s="627"/>
      <c r="Z9" s="628">
        <v>0</v>
      </c>
      <c r="AA9" s="628"/>
      <c r="AB9" s="628"/>
      <c r="AC9" s="628"/>
      <c r="AD9" s="629">
        <v>33375</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7287798</v>
      </c>
      <c r="BH9" s="626"/>
      <c r="BI9" s="626"/>
      <c r="BJ9" s="626"/>
      <c r="BK9" s="626"/>
      <c r="BL9" s="626"/>
      <c r="BM9" s="626"/>
      <c r="BN9" s="627"/>
      <c r="BO9" s="628">
        <v>34.299999999999997</v>
      </c>
      <c r="BP9" s="628"/>
      <c r="BQ9" s="628"/>
      <c r="BR9" s="628"/>
      <c r="BS9" s="634" t="s">
        <v>114</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5257832</v>
      </c>
      <c r="CS9" s="626"/>
      <c r="CT9" s="626"/>
      <c r="CU9" s="626"/>
      <c r="CV9" s="626"/>
      <c r="CW9" s="626"/>
      <c r="CX9" s="626"/>
      <c r="CY9" s="627"/>
      <c r="CZ9" s="628">
        <v>6.8</v>
      </c>
      <c r="DA9" s="628"/>
      <c r="DB9" s="628"/>
      <c r="DC9" s="628"/>
      <c r="DD9" s="634">
        <v>232192</v>
      </c>
      <c r="DE9" s="626"/>
      <c r="DF9" s="626"/>
      <c r="DG9" s="626"/>
      <c r="DH9" s="626"/>
      <c r="DI9" s="626"/>
      <c r="DJ9" s="626"/>
      <c r="DK9" s="626"/>
      <c r="DL9" s="626"/>
      <c r="DM9" s="626"/>
      <c r="DN9" s="626"/>
      <c r="DO9" s="626"/>
      <c r="DP9" s="627"/>
      <c r="DQ9" s="634">
        <v>3616013</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2881895</v>
      </c>
      <c r="S10" s="626"/>
      <c r="T10" s="626"/>
      <c r="U10" s="626"/>
      <c r="V10" s="626"/>
      <c r="W10" s="626"/>
      <c r="X10" s="626"/>
      <c r="Y10" s="627"/>
      <c r="Z10" s="628">
        <v>3.7</v>
      </c>
      <c r="AA10" s="628"/>
      <c r="AB10" s="628"/>
      <c r="AC10" s="628"/>
      <c r="AD10" s="629">
        <v>2881895</v>
      </c>
      <c r="AE10" s="629"/>
      <c r="AF10" s="629"/>
      <c r="AG10" s="629"/>
      <c r="AH10" s="629"/>
      <c r="AI10" s="629"/>
      <c r="AJ10" s="629"/>
      <c r="AK10" s="629"/>
      <c r="AL10" s="630">
        <v>6.4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467319</v>
      </c>
      <c r="BH10" s="626"/>
      <c r="BI10" s="626"/>
      <c r="BJ10" s="626"/>
      <c r="BK10" s="626"/>
      <c r="BL10" s="626"/>
      <c r="BM10" s="626"/>
      <c r="BN10" s="627"/>
      <c r="BO10" s="628">
        <v>2.2000000000000002</v>
      </c>
      <c r="BP10" s="628"/>
      <c r="BQ10" s="628"/>
      <c r="BR10" s="628"/>
      <c r="BS10" s="634">
        <v>77788</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103403</v>
      </c>
      <c r="CS10" s="626"/>
      <c r="CT10" s="626"/>
      <c r="CU10" s="626"/>
      <c r="CV10" s="626"/>
      <c r="CW10" s="626"/>
      <c r="CX10" s="626"/>
      <c r="CY10" s="627"/>
      <c r="CZ10" s="628">
        <v>0.1</v>
      </c>
      <c r="DA10" s="628"/>
      <c r="DB10" s="628"/>
      <c r="DC10" s="628"/>
      <c r="DD10" s="634">
        <v>248</v>
      </c>
      <c r="DE10" s="626"/>
      <c r="DF10" s="626"/>
      <c r="DG10" s="626"/>
      <c r="DH10" s="626"/>
      <c r="DI10" s="626"/>
      <c r="DJ10" s="626"/>
      <c r="DK10" s="626"/>
      <c r="DL10" s="626"/>
      <c r="DM10" s="626"/>
      <c r="DN10" s="626"/>
      <c r="DO10" s="626"/>
      <c r="DP10" s="627"/>
      <c r="DQ10" s="634">
        <v>20391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46444</v>
      </c>
      <c r="S11" s="626"/>
      <c r="T11" s="626"/>
      <c r="U11" s="626"/>
      <c r="V11" s="626"/>
      <c r="W11" s="626"/>
      <c r="X11" s="626"/>
      <c r="Y11" s="627"/>
      <c r="Z11" s="628">
        <v>0.1</v>
      </c>
      <c r="AA11" s="628"/>
      <c r="AB11" s="628"/>
      <c r="AC11" s="628"/>
      <c r="AD11" s="629">
        <v>46444</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1398460</v>
      </c>
      <c r="BH11" s="626"/>
      <c r="BI11" s="626"/>
      <c r="BJ11" s="626"/>
      <c r="BK11" s="626"/>
      <c r="BL11" s="626"/>
      <c r="BM11" s="626"/>
      <c r="BN11" s="627"/>
      <c r="BO11" s="628">
        <v>6.6</v>
      </c>
      <c r="BP11" s="628"/>
      <c r="BQ11" s="628"/>
      <c r="BR11" s="628"/>
      <c r="BS11" s="634">
        <v>276388</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4001055</v>
      </c>
      <c r="CS11" s="626"/>
      <c r="CT11" s="626"/>
      <c r="CU11" s="626"/>
      <c r="CV11" s="626"/>
      <c r="CW11" s="626"/>
      <c r="CX11" s="626"/>
      <c r="CY11" s="627"/>
      <c r="CZ11" s="628">
        <v>5.2</v>
      </c>
      <c r="DA11" s="628"/>
      <c r="DB11" s="628"/>
      <c r="DC11" s="628"/>
      <c r="DD11" s="634">
        <v>947617</v>
      </c>
      <c r="DE11" s="626"/>
      <c r="DF11" s="626"/>
      <c r="DG11" s="626"/>
      <c r="DH11" s="626"/>
      <c r="DI11" s="626"/>
      <c r="DJ11" s="626"/>
      <c r="DK11" s="626"/>
      <c r="DL11" s="626"/>
      <c r="DM11" s="626"/>
      <c r="DN11" s="626"/>
      <c r="DO11" s="626"/>
      <c r="DP11" s="627"/>
      <c r="DQ11" s="634">
        <v>2998955</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9969975</v>
      </c>
      <c r="BH12" s="626"/>
      <c r="BI12" s="626"/>
      <c r="BJ12" s="626"/>
      <c r="BK12" s="626"/>
      <c r="BL12" s="626"/>
      <c r="BM12" s="626"/>
      <c r="BN12" s="627"/>
      <c r="BO12" s="628">
        <v>46.9</v>
      </c>
      <c r="BP12" s="628"/>
      <c r="BQ12" s="628"/>
      <c r="BR12" s="628"/>
      <c r="BS12" s="634">
        <v>658826</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1362452</v>
      </c>
      <c r="CS12" s="626"/>
      <c r="CT12" s="626"/>
      <c r="CU12" s="626"/>
      <c r="CV12" s="626"/>
      <c r="CW12" s="626"/>
      <c r="CX12" s="626"/>
      <c r="CY12" s="627"/>
      <c r="CZ12" s="628">
        <v>1.8</v>
      </c>
      <c r="DA12" s="628"/>
      <c r="DB12" s="628"/>
      <c r="DC12" s="628"/>
      <c r="DD12" s="634">
        <v>207288</v>
      </c>
      <c r="DE12" s="626"/>
      <c r="DF12" s="626"/>
      <c r="DG12" s="626"/>
      <c r="DH12" s="626"/>
      <c r="DI12" s="626"/>
      <c r="DJ12" s="626"/>
      <c r="DK12" s="626"/>
      <c r="DL12" s="626"/>
      <c r="DM12" s="626"/>
      <c r="DN12" s="626"/>
      <c r="DO12" s="626"/>
      <c r="DP12" s="627"/>
      <c r="DQ12" s="634">
        <v>1139876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99263</v>
      </c>
      <c r="S13" s="626"/>
      <c r="T13" s="626"/>
      <c r="U13" s="626"/>
      <c r="V13" s="626"/>
      <c r="W13" s="626"/>
      <c r="X13" s="626"/>
      <c r="Y13" s="627"/>
      <c r="Z13" s="628">
        <v>0.1</v>
      </c>
      <c r="AA13" s="628"/>
      <c r="AB13" s="628"/>
      <c r="AC13" s="628"/>
      <c r="AD13" s="629">
        <v>99263</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9907959</v>
      </c>
      <c r="BH13" s="626"/>
      <c r="BI13" s="626"/>
      <c r="BJ13" s="626"/>
      <c r="BK13" s="626"/>
      <c r="BL13" s="626"/>
      <c r="BM13" s="626"/>
      <c r="BN13" s="627"/>
      <c r="BO13" s="628">
        <v>46.6</v>
      </c>
      <c r="BP13" s="628"/>
      <c r="BQ13" s="628"/>
      <c r="BR13" s="628"/>
      <c r="BS13" s="634">
        <v>658826</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6703076</v>
      </c>
      <c r="CS13" s="626"/>
      <c r="CT13" s="626"/>
      <c r="CU13" s="626"/>
      <c r="CV13" s="626"/>
      <c r="CW13" s="626"/>
      <c r="CX13" s="626"/>
      <c r="CY13" s="627"/>
      <c r="CZ13" s="628">
        <v>8.6999999999999993</v>
      </c>
      <c r="DA13" s="628"/>
      <c r="DB13" s="628"/>
      <c r="DC13" s="628"/>
      <c r="DD13" s="634">
        <v>2164916</v>
      </c>
      <c r="DE13" s="626"/>
      <c r="DF13" s="626"/>
      <c r="DG13" s="626"/>
      <c r="DH13" s="626"/>
      <c r="DI13" s="626"/>
      <c r="DJ13" s="626"/>
      <c r="DK13" s="626"/>
      <c r="DL13" s="626"/>
      <c r="DM13" s="626"/>
      <c r="DN13" s="626"/>
      <c r="DO13" s="626"/>
      <c r="DP13" s="627"/>
      <c r="DQ13" s="634">
        <v>3938091</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587741</v>
      </c>
      <c r="BH14" s="626"/>
      <c r="BI14" s="626"/>
      <c r="BJ14" s="626"/>
      <c r="BK14" s="626"/>
      <c r="BL14" s="626"/>
      <c r="BM14" s="626"/>
      <c r="BN14" s="627"/>
      <c r="BO14" s="628">
        <v>2.8</v>
      </c>
      <c r="BP14" s="628"/>
      <c r="BQ14" s="628"/>
      <c r="BR14" s="628"/>
      <c r="BS14" s="634">
        <v>67163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2374032</v>
      </c>
      <c r="CS14" s="626"/>
      <c r="CT14" s="626"/>
      <c r="CU14" s="626"/>
      <c r="CV14" s="626"/>
      <c r="CW14" s="626"/>
      <c r="CX14" s="626"/>
      <c r="CY14" s="627"/>
      <c r="CZ14" s="628">
        <v>3.1</v>
      </c>
      <c r="DA14" s="628"/>
      <c r="DB14" s="628"/>
      <c r="DC14" s="628"/>
      <c r="DD14" s="634">
        <v>506347</v>
      </c>
      <c r="DE14" s="626"/>
      <c r="DF14" s="626"/>
      <c r="DG14" s="626"/>
      <c r="DH14" s="626"/>
      <c r="DI14" s="626"/>
      <c r="DJ14" s="626"/>
      <c r="DK14" s="626"/>
      <c r="DL14" s="626"/>
      <c r="DM14" s="626"/>
      <c r="DN14" s="626"/>
      <c r="DO14" s="626"/>
      <c r="DP14" s="627"/>
      <c r="DQ14" s="634">
        <v>1805124</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77984</v>
      </c>
      <c r="S15" s="626"/>
      <c r="T15" s="626"/>
      <c r="U15" s="626"/>
      <c r="V15" s="626"/>
      <c r="W15" s="626"/>
      <c r="X15" s="626"/>
      <c r="Y15" s="627"/>
      <c r="Z15" s="628">
        <v>0.1</v>
      </c>
      <c r="AA15" s="628"/>
      <c r="AB15" s="628"/>
      <c r="AC15" s="628"/>
      <c r="AD15" s="629">
        <v>77984</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1078154</v>
      </c>
      <c r="BH15" s="626"/>
      <c r="BI15" s="626"/>
      <c r="BJ15" s="626"/>
      <c r="BK15" s="626"/>
      <c r="BL15" s="626"/>
      <c r="BM15" s="626"/>
      <c r="BN15" s="627"/>
      <c r="BO15" s="628">
        <v>5.0999999999999996</v>
      </c>
      <c r="BP15" s="628"/>
      <c r="BQ15" s="628"/>
      <c r="BR15" s="628"/>
      <c r="BS15" s="634" t="s">
        <v>114</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8573490</v>
      </c>
      <c r="CS15" s="626"/>
      <c r="CT15" s="626"/>
      <c r="CU15" s="626"/>
      <c r="CV15" s="626"/>
      <c r="CW15" s="626"/>
      <c r="CX15" s="626"/>
      <c r="CY15" s="627"/>
      <c r="CZ15" s="628">
        <v>11.2</v>
      </c>
      <c r="DA15" s="628"/>
      <c r="DB15" s="628"/>
      <c r="DC15" s="628"/>
      <c r="DD15" s="634">
        <v>2268704</v>
      </c>
      <c r="DE15" s="626"/>
      <c r="DF15" s="626"/>
      <c r="DG15" s="626"/>
      <c r="DH15" s="626"/>
      <c r="DI15" s="626"/>
      <c r="DJ15" s="626"/>
      <c r="DK15" s="626"/>
      <c r="DL15" s="626"/>
      <c r="DM15" s="626"/>
      <c r="DN15" s="626"/>
      <c r="DO15" s="626"/>
      <c r="DP15" s="627"/>
      <c r="DQ15" s="634">
        <v>6161805</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22098989</v>
      </c>
      <c r="S16" s="626"/>
      <c r="T16" s="626"/>
      <c r="U16" s="626"/>
      <c r="V16" s="626"/>
      <c r="W16" s="626"/>
      <c r="X16" s="626"/>
      <c r="Y16" s="627"/>
      <c r="Z16" s="628">
        <v>28.2</v>
      </c>
      <c r="AA16" s="628"/>
      <c r="AB16" s="628"/>
      <c r="AC16" s="628"/>
      <c r="AD16" s="629">
        <v>19756937</v>
      </c>
      <c r="AE16" s="629"/>
      <c r="AF16" s="629"/>
      <c r="AG16" s="629"/>
      <c r="AH16" s="629"/>
      <c r="AI16" s="629"/>
      <c r="AJ16" s="629"/>
      <c r="AK16" s="629"/>
      <c r="AL16" s="630">
        <v>43.6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254165</v>
      </c>
      <c r="CS16" s="626"/>
      <c r="CT16" s="626"/>
      <c r="CU16" s="626"/>
      <c r="CV16" s="626"/>
      <c r="CW16" s="626"/>
      <c r="CX16" s="626"/>
      <c r="CY16" s="627"/>
      <c r="CZ16" s="628">
        <v>0.3</v>
      </c>
      <c r="DA16" s="628"/>
      <c r="DB16" s="628"/>
      <c r="DC16" s="628"/>
      <c r="DD16" s="634" t="s">
        <v>114</v>
      </c>
      <c r="DE16" s="626"/>
      <c r="DF16" s="626"/>
      <c r="DG16" s="626"/>
      <c r="DH16" s="626"/>
      <c r="DI16" s="626"/>
      <c r="DJ16" s="626"/>
      <c r="DK16" s="626"/>
      <c r="DL16" s="626"/>
      <c r="DM16" s="626"/>
      <c r="DN16" s="626"/>
      <c r="DO16" s="626"/>
      <c r="DP16" s="627"/>
      <c r="DQ16" s="634">
        <v>44343</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19756937</v>
      </c>
      <c r="S17" s="626"/>
      <c r="T17" s="626"/>
      <c r="U17" s="626"/>
      <c r="V17" s="626"/>
      <c r="W17" s="626"/>
      <c r="X17" s="626"/>
      <c r="Y17" s="627"/>
      <c r="Z17" s="628">
        <v>25.3</v>
      </c>
      <c r="AA17" s="628"/>
      <c r="AB17" s="628"/>
      <c r="AC17" s="628"/>
      <c r="AD17" s="629">
        <v>19756937</v>
      </c>
      <c r="AE17" s="629"/>
      <c r="AF17" s="629"/>
      <c r="AG17" s="629"/>
      <c r="AH17" s="629"/>
      <c r="AI17" s="629"/>
      <c r="AJ17" s="629"/>
      <c r="AK17" s="629"/>
      <c r="AL17" s="630">
        <v>43.6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v>8640</v>
      </c>
      <c r="BH17" s="626"/>
      <c r="BI17" s="626"/>
      <c r="BJ17" s="626"/>
      <c r="BK17" s="626"/>
      <c r="BL17" s="626"/>
      <c r="BM17" s="626"/>
      <c r="BN17" s="627"/>
      <c r="BO17" s="628">
        <v>0</v>
      </c>
      <c r="BP17" s="628"/>
      <c r="BQ17" s="628"/>
      <c r="BR17" s="628"/>
      <c r="BS17" s="634" t="s">
        <v>114</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13792772</v>
      </c>
      <c r="CS17" s="626"/>
      <c r="CT17" s="626"/>
      <c r="CU17" s="626"/>
      <c r="CV17" s="626"/>
      <c r="CW17" s="626"/>
      <c r="CX17" s="626"/>
      <c r="CY17" s="627"/>
      <c r="CZ17" s="628">
        <v>17.899999999999999</v>
      </c>
      <c r="DA17" s="628"/>
      <c r="DB17" s="628"/>
      <c r="DC17" s="628"/>
      <c r="DD17" s="634" t="s">
        <v>114</v>
      </c>
      <c r="DE17" s="626"/>
      <c r="DF17" s="626"/>
      <c r="DG17" s="626"/>
      <c r="DH17" s="626"/>
      <c r="DI17" s="626"/>
      <c r="DJ17" s="626"/>
      <c r="DK17" s="626"/>
      <c r="DL17" s="626"/>
      <c r="DM17" s="626"/>
      <c r="DN17" s="626"/>
      <c r="DO17" s="626"/>
      <c r="DP17" s="627"/>
      <c r="DQ17" s="634">
        <v>13324170</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2342052</v>
      </c>
      <c r="S18" s="626"/>
      <c r="T18" s="626"/>
      <c r="U18" s="626"/>
      <c r="V18" s="626"/>
      <c r="W18" s="626"/>
      <c r="X18" s="626"/>
      <c r="Y18" s="627"/>
      <c r="Z18" s="628">
        <v>3</v>
      </c>
      <c r="AA18" s="628"/>
      <c r="AB18" s="628"/>
      <c r="AC18" s="628"/>
      <c r="AD18" s="629" t="s">
        <v>114</v>
      </c>
      <c r="AE18" s="629"/>
      <c r="AF18" s="629"/>
      <c r="AG18" s="629"/>
      <c r="AH18" s="629"/>
      <c r="AI18" s="629"/>
      <c r="AJ18" s="629"/>
      <c r="AK18" s="629"/>
      <c r="AL18" s="630" t="s">
        <v>114</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150701</v>
      </c>
      <c r="BH19" s="626"/>
      <c r="BI19" s="626"/>
      <c r="BJ19" s="626"/>
      <c r="BK19" s="626"/>
      <c r="BL19" s="626"/>
      <c r="BM19" s="626"/>
      <c r="BN19" s="627"/>
      <c r="BO19" s="628">
        <v>0.7</v>
      </c>
      <c r="BP19" s="628"/>
      <c r="BQ19" s="628"/>
      <c r="BR19" s="628"/>
      <c r="BS19" s="634" t="s">
        <v>114</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47708740</v>
      </c>
      <c r="S20" s="626"/>
      <c r="T20" s="626"/>
      <c r="U20" s="626"/>
      <c r="V20" s="626"/>
      <c r="W20" s="626"/>
      <c r="X20" s="626"/>
      <c r="Y20" s="627"/>
      <c r="Z20" s="628">
        <v>61</v>
      </c>
      <c r="AA20" s="628"/>
      <c r="AB20" s="628"/>
      <c r="AC20" s="628"/>
      <c r="AD20" s="629">
        <v>45226217</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150701</v>
      </c>
      <c r="BH20" s="626"/>
      <c r="BI20" s="626"/>
      <c r="BJ20" s="626"/>
      <c r="BK20" s="626"/>
      <c r="BL20" s="626"/>
      <c r="BM20" s="626"/>
      <c r="BN20" s="627"/>
      <c r="BO20" s="628">
        <v>0.7</v>
      </c>
      <c r="BP20" s="628"/>
      <c r="BQ20" s="628"/>
      <c r="BR20" s="628"/>
      <c r="BS20" s="634" t="s">
        <v>114</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76849526</v>
      </c>
      <c r="CS20" s="626"/>
      <c r="CT20" s="626"/>
      <c r="CU20" s="626"/>
      <c r="CV20" s="626"/>
      <c r="CW20" s="626"/>
      <c r="CX20" s="626"/>
      <c r="CY20" s="627"/>
      <c r="CZ20" s="628">
        <v>100</v>
      </c>
      <c r="DA20" s="628"/>
      <c r="DB20" s="628"/>
      <c r="DC20" s="628"/>
      <c r="DD20" s="634">
        <v>7512674</v>
      </c>
      <c r="DE20" s="626"/>
      <c r="DF20" s="626"/>
      <c r="DG20" s="626"/>
      <c r="DH20" s="626"/>
      <c r="DI20" s="626"/>
      <c r="DJ20" s="626"/>
      <c r="DK20" s="626"/>
      <c r="DL20" s="626"/>
      <c r="DM20" s="626"/>
      <c r="DN20" s="626"/>
      <c r="DO20" s="626"/>
      <c r="DP20" s="627"/>
      <c r="DQ20" s="634">
        <v>51182198</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25653</v>
      </c>
      <c r="S21" s="626"/>
      <c r="T21" s="626"/>
      <c r="U21" s="626"/>
      <c r="V21" s="626"/>
      <c r="W21" s="626"/>
      <c r="X21" s="626"/>
      <c r="Y21" s="627"/>
      <c r="Z21" s="628">
        <v>0</v>
      </c>
      <c r="AA21" s="628"/>
      <c r="AB21" s="628"/>
      <c r="AC21" s="628"/>
      <c r="AD21" s="629">
        <v>25653</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10230</v>
      </c>
      <c r="BH21" s="626"/>
      <c r="BI21" s="626"/>
      <c r="BJ21" s="626"/>
      <c r="BK21" s="626"/>
      <c r="BL21" s="626"/>
      <c r="BM21" s="626"/>
      <c r="BN21" s="627"/>
      <c r="BO21" s="628">
        <v>0</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1441680</v>
      </c>
      <c r="S22" s="626"/>
      <c r="T22" s="626"/>
      <c r="U22" s="626"/>
      <c r="V22" s="626"/>
      <c r="W22" s="626"/>
      <c r="X22" s="626"/>
      <c r="Y22" s="627"/>
      <c r="Z22" s="628">
        <v>1.8</v>
      </c>
      <c r="AA22" s="628"/>
      <c r="AB22" s="628"/>
      <c r="AC22" s="628"/>
      <c r="AD22" s="629" t="s">
        <v>114</v>
      </c>
      <c r="AE22" s="629"/>
      <c r="AF22" s="629"/>
      <c r="AG22" s="629"/>
      <c r="AH22" s="629"/>
      <c r="AI22" s="629"/>
      <c r="AJ22" s="629"/>
      <c r="AK22" s="629"/>
      <c r="AL22" s="630" t="s">
        <v>114</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1058967</v>
      </c>
      <c r="S23" s="626"/>
      <c r="T23" s="626"/>
      <c r="U23" s="626"/>
      <c r="V23" s="626"/>
      <c r="W23" s="626"/>
      <c r="X23" s="626"/>
      <c r="Y23" s="627"/>
      <c r="Z23" s="628">
        <v>1.4</v>
      </c>
      <c r="AA23" s="628"/>
      <c r="AB23" s="628"/>
      <c r="AC23" s="628"/>
      <c r="AD23" s="629">
        <v>45856</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140471</v>
      </c>
      <c r="BH23" s="626"/>
      <c r="BI23" s="626"/>
      <c r="BJ23" s="626"/>
      <c r="BK23" s="626"/>
      <c r="BL23" s="626"/>
      <c r="BM23" s="626"/>
      <c r="BN23" s="627"/>
      <c r="BO23" s="628">
        <v>0.7</v>
      </c>
      <c r="BP23" s="628"/>
      <c r="BQ23" s="628"/>
      <c r="BR23" s="628"/>
      <c r="BS23" s="634" t="s">
        <v>114</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898354</v>
      </c>
      <c r="S24" s="626"/>
      <c r="T24" s="626"/>
      <c r="U24" s="626"/>
      <c r="V24" s="626"/>
      <c r="W24" s="626"/>
      <c r="X24" s="626"/>
      <c r="Y24" s="627"/>
      <c r="Z24" s="628">
        <v>1.1000000000000001</v>
      </c>
      <c r="AA24" s="628"/>
      <c r="AB24" s="628"/>
      <c r="AC24" s="628"/>
      <c r="AD24" s="629">
        <v>49</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41309415</v>
      </c>
      <c r="CS24" s="615"/>
      <c r="CT24" s="615"/>
      <c r="CU24" s="615"/>
      <c r="CV24" s="615"/>
      <c r="CW24" s="615"/>
      <c r="CX24" s="615"/>
      <c r="CY24" s="616"/>
      <c r="CZ24" s="652">
        <v>53.8</v>
      </c>
      <c r="DA24" s="653"/>
      <c r="DB24" s="653"/>
      <c r="DC24" s="654"/>
      <c r="DD24" s="651">
        <v>27772804</v>
      </c>
      <c r="DE24" s="615"/>
      <c r="DF24" s="615"/>
      <c r="DG24" s="615"/>
      <c r="DH24" s="615"/>
      <c r="DI24" s="615"/>
      <c r="DJ24" s="615"/>
      <c r="DK24" s="616"/>
      <c r="DL24" s="651">
        <v>27279396</v>
      </c>
      <c r="DM24" s="615"/>
      <c r="DN24" s="615"/>
      <c r="DO24" s="615"/>
      <c r="DP24" s="615"/>
      <c r="DQ24" s="615"/>
      <c r="DR24" s="615"/>
      <c r="DS24" s="615"/>
      <c r="DT24" s="615"/>
      <c r="DU24" s="615"/>
      <c r="DV24" s="616"/>
      <c r="DW24" s="619">
        <v>57.2</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10204400</v>
      </c>
      <c r="S25" s="626"/>
      <c r="T25" s="626"/>
      <c r="U25" s="626"/>
      <c r="V25" s="626"/>
      <c r="W25" s="626"/>
      <c r="X25" s="626"/>
      <c r="Y25" s="627"/>
      <c r="Z25" s="628">
        <v>13</v>
      </c>
      <c r="AA25" s="628"/>
      <c r="AB25" s="628"/>
      <c r="AC25" s="628"/>
      <c r="AD25" s="629" t="s">
        <v>114</v>
      </c>
      <c r="AE25" s="629"/>
      <c r="AF25" s="629"/>
      <c r="AG25" s="629"/>
      <c r="AH25" s="629"/>
      <c r="AI25" s="629"/>
      <c r="AJ25" s="629"/>
      <c r="AK25" s="629"/>
      <c r="AL25" s="630" t="s">
        <v>114</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10876272</v>
      </c>
      <c r="CS25" s="657"/>
      <c r="CT25" s="657"/>
      <c r="CU25" s="657"/>
      <c r="CV25" s="657"/>
      <c r="CW25" s="657"/>
      <c r="CX25" s="657"/>
      <c r="CY25" s="658"/>
      <c r="CZ25" s="659">
        <v>14.2</v>
      </c>
      <c r="DA25" s="660"/>
      <c r="DB25" s="660"/>
      <c r="DC25" s="661"/>
      <c r="DD25" s="634">
        <v>10168774</v>
      </c>
      <c r="DE25" s="657"/>
      <c r="DF25" s="657"/>
      <c r="DG25" s="657"/>
      <c r="DH25" s="657"/>
      <c r="DI25" s="657"/>
      <c r="DJ25" s="657"/>
      <c r="DK25" s="658"/>
      <c r="DL25" s="634">
        <v>10037310</v>
      </c>
      <c r="DM25" s="657"/>
      <c r="DN25" s="657"/>
      <c r="DO25" s="657"/>
      <c r="DP25" s="657"/>
      <c r="DQ25" s="657"/>
      <c r="DR25" s="657"/>
      <c r="DS25" s="657"/>
      <c r="DT25" s="657"/>
      <c r="DU25" s="657"/>
      <c r="DV25" s="658"/>
      <c r="DW25" s="630">
        <v>21</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1196</v>
      </c>
      <c r="S26" s="626"/>
      <c r="T26" s="626"/>
      <c r="U26" s="626"/>
      <c r="V26" s="626"/>
      <c r="W26" s="626"/>
      <c r="X26" s="626"/>
      <c r="Y26" s="627"/>
      <c r="Z26" s="628">
        <v>0</v>
      </c>
      <c r="AA26" s="628"/>
      <c r="AB26" s="628"/>
      <c r="AC26" s="628"/>
      <c r="AD26" s="629">
        <v>1196</v>
      </c>
      <c r="AE26" s="629"/>
      <c r="AF26" s="629"/>
      <c r="AG26" s="629"/>
      <c r="AH26" s="629"/>
      <c r="AI26" s="629"/>
      <c r="AJ26" s="629"/>
      <c r="AK26" s="629"/>
      <c r="AL26" s="630">
        <v>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7168699</v>
      </c>
      <c r="CS26" s="626"/>
      <c r="CT26" s="626"/>
      <c r="CU26" s="626"/>
      <c r="CV26" s="626"/>
      <c r="CW26" s="626"/>
      <c r="CX26" s="626"/>
      <c r="CY26" s="627"/>
      <c r="CZ26" s="659">
        <v>9.3000000000000007</v>
      </c>
      <c r="DA26" s="660"/>
      <c r="DB26" s="660"/>
      <c r="DC26" s="661"/>
      <c r="DD26" s="634">
        <v>6594835</v>
      </c>
      <c r="DE26" s="626"/>
      <c r="DF26" s="626"/>
      <c r="DG26" s="626"/>
      <c r="DH26" s="626"/>
      <c r="DI26" s="626"/>
      <c r="DJ26" s="626"/>
      <c r="DK26" s="627"/>
      <c r="DL26" s="634" t="s">
        <v>280</v>
      </c>
      <c r="DM26" s="626"/>
      <c r="DN26" s="626"/>
      <c r="DO26" s="626"/>
      <c r="DP26" s="626"/>
      <c r="DQ26" s="626"/>
      <c r="DR26" s="626"/>
      <c r="DS26" s="626"/>
      <c r="DT26" s="626"/>
      <c r="DU26" s="626"/>
      <c r="DV26" s="627"/>
      <c r="DW26" s="630" t="s">
        <v>280</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5711213</v>
      </c>
      <c r="S27" s="626"/>
      <c r="T27" s="626"/>
      <c r="U27" s="626"/>
      <c r="V27" s="626"/>
      <c r="W27" s="626"/>
      <c r="X27" s="626"/>
      <c r="Y27" s="627"/>
      <c r="Z27" s="628">
        <v>7.3</v>
      </c>
      <c r="AA27" s="628"/>
      <c r="AB27" s="628"/>
      <c r="AC27" s="628"/>
      <c r="AD27" s="629" t="s">
        <v>114</v>
      </c>
      <c r="AE27" s="629"/>
      <c r="AF27" s="629"/>
      <c r="AG27" s="629"/>
      <c r="AH27" s="629"/>
      <c r="AI27" s="629"/>
      <c r="AJ27" s="629"/>
      <c r="AK27" s="629"/>
      <c r="AL27" s="630" t="s">
        <v>114</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21252566</v>
      </c>
      <c r="BH27" s="626"/>
      <c r="BI27" s="626"/>
      <c r="BJ27" s="626"/>
      <c r="BK27" s="626"/>
      <c r="BL27" s="626"/>
      <c r="BM27" s="626"/>
      <c r="BN27" s="627"/>
      <c r="BO27" s="628">
        <v>100</v>
      </c>
      <c r="BP27" s="628"/>
      <c r="BQ27" s="628"/>
      <c r="BR27" s="628"/>
      <c r="BS27" s="634">
        <v>1080165</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16640371</v>
      </c>
      <c r="CS27" s="657"/>
      <c r="CT27" s="657"/>
      <c r="CU27" s="657"/>
      <c r="CV27" s="657"/>
      <c r="CW27" s="657"/>
      <c r="CX27" s="657"/>
      <c r="CY27" s="658"/>
      <c r="CZ27" s="659">
        <v>21.7</v>
      </c>
      <c r="DA27" s="660"/>
      <c r="DB27" s="660"/>
      <c r="DC27" s="661"/>
      <c r="DD27" s="634">
        <v>4279860</v>
      </c>
      <c r="DE27" s="657"/>
      <c r="DF27" s="657"/>
      <c r="DG27" s="657"/>
      <c r="DH27" s="657"/>
      <c r="DI27" s="657"/>
      <c r="DJ27" s="657"/>
      <c r="DK27" s="658"/>
      <c r="DL27" s="634">
        <v>4279031</v>
      </c>
      <c r="DM27" s="657"/>
      <c r="DN27" s="657"/>
      <c r="DO27" s="657"/>
      <c r="DP27" s="657"/>
      <c r="DQ27" s="657"/>
      <c r="DR27" s="657"/>
      <c r="DS27" s="657"/>
      <c r="DT27" s="657"/>
      <c r="DU27" s="657"/>
      <c r="DV27" s="658"/>
      <c r="DW27" s="630">
        <v>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308297</v>
      </c>
      <c r="S28" s="626"/>
      <c r="T28" s="626"/>
      <c r="U28" s="626"/>
      <c r="V28" s="626"/>
      <c r="W28" s="626"/>
      <c r="X28" s="626"/>
      <c r="Y28" s="627"/>
      <c r="Z28" s="628">
        <v>0.4</v>
      </c>
      <c r="AA28" s="628"/>
      <c r="AB28" s="628"/>
      <c r="AC28" s="628"/>
      <c r="AD28" s="629">
        <v>20264</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13792772</v>
      </c>
      <c r="CS28" s="626"/>
      <c r="CT28" s="626"/>
      <c r="CU28" s="626"/>
      <c r="CV28" s="626"/>
      <c r="CW28" s="626"/>
      <c r="CX28" s="626"/>
      <c r="CY28" s="627"/>
      <c r="CZ28" s="659">
        <v>17.899999999999999</v>
      </c>
      <c r="DA28" s="660"/>
      <c r="DB28" s="660"/>
      <c r="DC28" s="661"/>
      <c r="DD28" s="634">
        <v>13324170</v>
      </c>
      <c r="DE28" s="626"/>
      <c r="DF28" s="626"/>
      <c r="DG28" s="626"/>
      <c r="DH28" s="626"/>
      <c r="DI28" s="626"/>
      <c r="DJ28" s="626"/>
      <c r="DK28" s="627"/>
      <c r="DL28" s="634">
        <v>12963055</v>
      </c>
      <c r="DM28" s="626"/>
      <c r="DN28" s="626"/>
      <c r="DO28" s="626"/>
      <c r="DP28" s="626"/>
      <c r="DQ28" s="626"/>
      <c r="DR28" s="626"/>
      <c r="DS28" s="626"/>
      <c r="DT28" s="626"/>
      <c r="DU28" s="626"/>
      <c r="DV28" s="627"/>
      <c r="DW28" s="630">
        <v>27.2</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487834</v>
      </c>
      <c r="S29" s="626"/>
      <c r="T29" s="626"/>
      <c r="U29" s="626"/>
      <c r="V29" s="626"/>
      <c r="W29" s="626"/>
      <c r="X29" s="626"/>
      <c r="Y29" s="627"/>
      <c r="Z29" s="628">
        <v>0.6</v>
      </c>
      <c r="AA29" s="628"/>
      <c r="AB29" s="628"/>
      <c r="AC29" s="628"/>
      <c r="AD29" s="629" t="s">
        <v>114</v>
      </c>
      <c r="AE29" s="629"/>
      <c r="AF29" s="629"/>
      <c r="AG29" s="629"/>
      <c r="AH29" s="629"/>
      <c r="AI29" s="629"/>
      <c r="AJ29" s="629"/>
      <c r="AK29" s="629"/>
      <c r="AL29" s="630" t="s">
        <v>114</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13791530</v>
      </c>
      <c r="CS29" s="657"/>
      <c r="CT29" s="657"/>
      <c r="CU29" s="657"/>
      <c r="CV29" s="657"/>
      <c r="CW29" s="657"/>
      <c r="CX29" s="657"/>
      <c r="CY29" s="658"/>
      <c r="CZ29" s="659">
        <v>17.899999999999999</v>
      </c>
      <c r="DA29" s="660"/>
      <c r="DB29" s="660"/>
      <c r="DC29" s="661"/>
      <c r="DD29" s="634">
        <v>13322928</v>
      </c>
      <c r="DE29" s="657"/>
      <c r="DF29" s="657"/>
      <c r="DG29" s="657"/>
      <c r="DH29" s="657"/>
      <c r="DI29" s="657"/>
      <c r="DJ29" s="657"/>
      <c r="DK29" s="658"/>
      <c r="DL29" s="634">
        <v>12961813</v>
      </c>
      <c r="DM29" s="657"/>
      <c r="DN29" s="657"/>
      <c r="DO29" s="657"/>
      <c r="DP29" s="657"/>
      <c r="DQ29" s="657"/>
      <c r="DR29" s="657"/>
      <c r="DS29" s="657"/>
      <c r="DT29" s="657"/>
      <c r="DU29" s="657"/>
      <c r="DV29" s="658"/>
      <c r="DW29" s="630">
        <v>27.2</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1051977</v>
      </c>
      <c r="S30" s="626"/>
      <c r="T30" s="626"/>
      <c r="U30" s="626"/>
      <c r="V30" s="626"/>
      <c r="W30" s="626"/>
      <c r="X30" s="626"/>
      <c r="Y30" s="627"/>
      <c r="Z30" s="628">
        <v>1.3</v>
      </c>
      <c r="AA30" s="628"/>
      <c r="AB30" s="628"/>
      <c r="AC30" s="628"/>
      <c r="AD30" s="629" t="s">
        <v>114</v>
      </c>
      <c r="AE30" s="629"/>
      <c r="AF30" s="629"/>
      <c r="AG30" s="629"/>
      <c r="AH30" s="629"/>
      <c r="AI30" s="629"/>
      <c r="AJ30" s="629"/>
      <c r="AK30" s="629"/>
      <c r="AL30" s="630" t="s">
        <v>114</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97.7</v>
      </c>
      <c r="BN30" s="684"/>
      <c r="BO30" s="684"/>
      <c r="BP30" s="684"/>
      <c r="BQ30" s="685"/>
      <c r="BR30" s="683">
        <v>99.2</v>
      </c>
      <c r="BS30" s="684"/>
      <c r="BT30" s="684"/>
      <c r="BU30" s="684"/>
      <c r="BV30" s="684"/>
      <c r="BW30" s="684"/>
      <c r="BX30" s="620">
        <v>97.5</v>
      </c>
      <c r="BY30" s="684"/>
      <c r="BZ30" s="684"/>
      <c r="CA30" s="684"/>
      <c r="CB30" s="685"/>
      <c r="CD30" s="688"/>
      <c r="CE30" s="689"/>
      <c r="CF30" s="639" t="s">
        <v>293</v>
      </c>
      <c r="CG30" s="640"/>
      <c r="CH30" s="640"/>
      <c r="CI30" s="640"/>
      <c r="CJ30" s="640"/>
      <c r="CK30" s="640"/>
      <c r="CL30" s="640"/>
      <c r="CM30" s="640"/>
      <c r="CN30" s="640"/>
      <c r="CO30" s="640"/>
      <c r="CP30" s="640"/>
      <c r="CQ30" s="641"/>
      <c r="CR30" s="625">
        <v>12624461</v>
      </c>
      <c r="CS30" s="626"/>
      <c r="CT30" s="626"/>
      <c r="CU30" s="626"/>
      <c r="CV30" s="626"/>
      <c r="CW30" s="626"/>
      <c r="CX30" s="626"/>
      <c r="CY30" s="627"/>
      <c r="CZ30" s="659">
        <v>16.399999999999999</v>
      </c>
      <c r="DA30" s="660"/>
      <c r="DB30" s="660"/>
      <c r="DC30" s="661"/>
      <c r="DD30" s="634">
        <v>12158363</v>
      </c>
      <c r="DE30" s="626"/>
      <c r="DF30" s="626"/>
      <c r="DG30" s="626"/>
      <c r="DH30" s="626"/>
      <c r="DI30" s="626"/>
      <c r="DJ30" s="626"/>
      <c r="DK30" s="627"/>
      <c r="DL30" s="634">
        <v>11797263</v>
      </c>
      <c r="DM30" s="626"/>
      <c r="DN30" s="626"/>
      <c r="DO30" s="626"/>
      <c r="DP30" s="626"/>
      <c r="DQ30" s="626"/>
      <c r="DR30" s="626"/>
      <c r="DS30" s="626"/>
      <c r="DT30" s="626"/>
      <c r="DU30" s="626"/>
      <c r="DV30" s="627"/>
      <c r="DW30" s="630">
        <v>24.7</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1173157</v>
      </c>
      <c r="S31" s="626"/>
      <c r="T31" s="626"/>
      <c r="U31" s="626"/>
      <c r="V31" s="626"/>
      <c r="W31" s="626"/>
      <c r="X31" s="626"/>
      <c r="Y31" s="627"/>
      <c r="Z31" s="628">
        <v>1.5</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99.3</v>
      </c>
      <c r="BH31" s="657"/>
      <c r="BI31" s="657"/>
      <c r="BJ31" s="657"/>
      <c r="BK31" s="657"/>
      <c r="BL31" s="657"/>
      <c r="BM31" s="631">
        <v>98.2</v>
      </c>
      <c r="BN31" s="681"/>
      <c r="BO31" s="681"/>
      <c r="BP31" s="681"/>
      <c r="BQ31" s="682"/>
      <c r="BR31" s="680">
        <v>99.4</v>
      </c>
      <c r="BS31" s="657"/>
      <c r="BT31" s="657"/>
      <c r="BU31" s="657"/>
      <c r="BV31" s="657"/>
      <c r="BW31" s="657"/>
      <c r="BX31" s="631">
        <v>98.2</v>
      </c>
      <c r="BY31" s="681"/>
      <c r="BZ31" s="681"/>
      <c r="CA31" s="681"/>
      <c r="CB31" s="682"/>
      <c r="CD31" s="688"/>
      <c r="CE31" s="689"/>
      <c r="CF31" s="639" t="s">
        <v>297</v>
      </c>
      <c r="CG31" s="640"/>
      <c r="CH31" s="640"/>
      <c r="CI31" s="640"/>
      <c r="CJ31" s="640"/>
      <c r="CK31" s="640"/>
      <c r="CL31" s="640"/>
      <c r="CM31" s="640"/>
      <c r="CN31" s="640"/>
      <c r="CO31" s="640"/>
      <c r="CP31" s="640"/>
      <c r="CQ31" s="641"/>
      <c r="CR31" s="625">
        <v>1167069</v>
      </c>
      <c r="CS31" s="657"/>
      <c r="CT31" s="657"/>
      <c r="CU31" s="657"/>
      <c r="CV31" s="657"/>
      <c r="CW31" s="657"/>
      <c r="CX31" s="657"/>
      <c r="CY31" s="658"/>
      <c r="CZ31" s="659">
        <v>1.5</v>
      </c>
      <c r="DA31" s="660"/>
      <c r="DB31" s="660"/>
      <c r="DC31" s="661"/>
      <c r="DD31" s="634">
        <v>1164565</v>
      </c>
      <c r="DE31" s="657"/>
      <c r="DF31" s="657"/>
      <c r="DG31" s="657"/>
      <c r="DH31" s="657"/>
      <c r="DI31" s="657"/>
      <c r="DJ31" s="657"/>
      <c r="DK31" s="658"/>
      <c r="DL31" s="634">
        <v>1164550</v>
      </c>
      <c r="DM31" s="657"/>
      <c r="DN31" s="657"/>
      <c r="DO31" s="657"/>
      <c r="DP31" s="657"/>
      <c r="DQ31" s="657"/>
      <c r="DR31" s="657"/>
      <c r="DS31" s="657"/>
      <c r="DT31" s="657"/>
      <c r="DU31" s="657"/>
      <c r="DV31" s="658"/>
      <c r="DW31" s="630">
        <v>2.4</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2016669</v>
      </c>
      <c r="S32" s="626"/>
      <c r="T32" s="626"/>
      <c r="U32" s="626"/>
      <c r="V32" s="626"/>
      <c r="W32" s="626"/>
      <c r="X32" s="626"/>
      <c r="Y32" s="627"/>
      <c r="Z32" s="628">
        <v>2.6</v>
      </c>
      <c r="AA32" s="628"/>
      <c r="AB32" s="628"/>
      <c r="AC32" s="628"/>
      <c r="AD32" s="629">
        <v>20608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99.1</v>
      </c>
      <c r="BH32" s="693"/>
      <c r="BI32" s="693"/>
      <c r="BJ32" s="693"/>
      <c r="BK32" s="693"/>
      <c r="BL32" s="693"/>
      <c r="BM32" s="694">
        <v>97</v>
      </c>
      <c r="BN32" s="693"/>
      <c r="BO32" s="693"/>
      <c r="BP32" s="693"/>
      <c r="BQ32" s="695"/>
      <c r="BR32" s="692">
        <v>99</v>
      </c>
      <c r="BS32" s="693"/>
      <c r="BT32" s="693"/>
      <c r="BU32" s="693"/>
      <c r="BV32" s="693"/>
      <c r="BW32" s="693"/>
      <c r="BX32" s="694">
        <v>96.5</v>
      </c>
      <c r="BY32" s="693"/>
      <c r="BZ32" s="693"/>
      <c r="CA32" s="693"/>
      <c r="CB32" s="695"/>
      <c r="CD32" s="690"/>
      <c r="CE32" s="691"/>
      <c r="CF32" s="639" t="s">
        <v>300</v>
      </c>
      <c r="CG32" s="640"/>
      <c r="CH32" s="640"/>
      <c r="CI32" s="640"/>
      <c r="CJ32" s="640"/>
      <c r="CK32" s="640"/>
      <c r="CL32" s="640"/>
      <c r="CM32" s="640"/>
      <c r="CN32" s="640"/>
      <c r="CO32" s="640"/>
      <c r="CP32" s="640"/>
      <c r="CQ32" s="641"/>
      <c r="CR32" s="625">
        <v>1242</v>
      </c>
      <c r="CS32" s="626"/>
      <c r="CT32" s="626"/>
      <c r="CU32" s="626"/>
      <c r="CV32" s="626"/>
      <c r="CW32" s="626"/>
      <c r="CX32" s="626"/>
      <c r="CY32" s="627"/>
      <c r="CZ32" s="659">
        <v>0</v>
      </c>
      <c r="DA32" s="660"/>
      <c r="DB32" s="660"/>
      <c r="DC32" s="661"/>
      <c r="DD32" s="634">
        <v>1242</v>
      </c>
      <c r="DE32" s="626"/>
      <c r="DF32" s="626"/>
      <c r="DG32" s="626"/>
      <c r="DH32" s="626"/>
      <c r="DI32" s="626"/>
      <c r="DJ32" s="626"/>
      <c r="DK32" s="627"/>
      <c r="DL32" s="634">
        <v>1242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6155400</v>
      </c>
      <c r="S33" s="626"/>
      <c r="T33" s="626"/>
      <c r="U33" s="626"/>
      <c r="V33" s="626"/>
      <c r="W33" s="626"/>
      <c r="X33" s="626"/>
      <c r="Y33" s="627"/>
      <c r="Z33" s="628">
        <v>7.9</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27773272</v>
      </c>
      <c r="CS33" s="657"/>
      <c r="CT33" s="657"/>
      <c r="CU33" s="657"/>
      <c r="CV33" s="657"/>
      <c r="CW33" s="657"/>
      <c r="CX33" s="657"/>
      <c r="CY33" s="658"/>
      <c r="CZ33" s="659">
        <v>36.1</v>
      </c>
      <c r="DA33" s="660"/>
      <c r="DB33" s="660"/>
      <c r="DC33" s="661"/>
      <c r="DD33" s="634">
        <v>21212295</v>
      </c>
      <c r="DE33" s="657"/>
      <c r="DF33" s="657"/>
      <c r="DG33" s="657"/>
      <c r="DH33" s="657"/>
      <c r="DI33" s="657"/>
      <c r="DJ33" s="657"/>
      <c r="DK33" s="658"/>
      <c r="DL33" s="634">
        <v>16273433</v>
      </c>
      <c r="DM33" s="657"/>
      <c r="DN33" s="657"/>
      <c r="DO33" s="657"/>
      <c r="DP33" s="657"/>
      <c r="DQ33" s="657"/>
      <c r="DR33" s="657"/>
      <c r="DS33" s="657"/>
      <c r="DT33" s="657"/>
      <c r="DU33" s="657"/>
      <c r="DV33" s="658"/>
      <c r="DW33" s="630">
        <v>34.1</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10247974</v>
      </c>
      <c r="CS34" s="626"/>
      <c r="CT34" s="626"/>
      <c r="CU34" s="626"/>
      <c r="CV34" s="626"/>
      <c r="CW34" s="626"/>
      <c r="CX34" s="626"/>
      <c r="CY34" s="627"/>
      <c r="CZ34" s="659">
        <v>13.3</v>
      </c>
      <c r="DA34" s="660"/>
      <c r="DB34" s="660"/>
      <c r="DC34" s="661"/>
      <c r="DD34" s="634">
        <v>7302772</v>
      </c>
      <c r="DE34" s="626"/>
      <c r="DF34" s="626"/>
      <c r="DG34" s="626"/>
      <c r="DH34" s="626"/>
      <c r="DI34" s="626"/>
      <c r="DJ34" s="626"/>
      <c r="DK34" s="627"/>
      <c r="DL34" s="634">
        <v>6103962</v>
      </c>
      <c r="DM34" s="626"/>
      <c r="DN34" s="626"/>
      <c r="DO34" s="626"/>
      <c r="DP34" s="626"/>
      <c r="DQ34" s="626"/>
      <c r="DR34" s="626"/>
      <c r="DS34" s="626"/>
      <c r="DT34" s="626"/>
      <c r="DU34" s="626"/>
      <c r="DV34" s="627"/>
      <c r="DW34" s="630">
        <v>12.8</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2371400</v>
      </c>
      <c r="S35" s="626"/>
      <c r="T35" s="626"/>
      <c r="U35" s="626"/>
      <c r="V35" s="626"/>
      <c r="W35" s="626"/>
      <c r="X35" s="626"/>
      <c r="Y35" s="627"/>
      <c r="Z35" s="628">
        <v>3</v>
      </c>
      <c r="AA35" s="628"/>
      <c r="AB35" s="628"/>
      <c r="AC35" s="628"/>
      <c r="AD35" s="629" t="s">
        <v>114</v>
      </c>
      <c r="AE35" s="629"/>
      <c r="AF35" s="629"/>
      <c r="AG35" s="629"/>
      <c r="AH35" s="629"/>
      <c r="AI35" s="629"/>
      <c r="AJ35" s="629"/>
      <c r="AK35" s="629"/>
      <c r="AL35" s="630" t="s">
        <v>114</v>
      </c>
      <c r="AM35" s="631"/>
      <c r="AN35" s="631"/>
      <c r="AO35" s="632"/>
      <c r="AP35" s="188"/>
      <c r="AQ35" s="636" t="s">
        <v>308</v>
      </c>
      <c r="AR35" s="637"/>
      <c r="AS35" s="637"/>
      <c r="AT35" s="637"/>
      <c r="AU35" s="637"/>
      <c r="AV35" s="637"/>
      <c r="AW35" s="637"/>
      <c r="AX35" s="637"/>
      <c r="AY35" s="638"/>
      <c r="AZ35" s="614">
        <v>10947414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623085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517627</v>
      </c>
      <c r="CS35" s="657"/>
      <c r="CT35" s="657"/>
      <c r="CU35" s="657"/>
      <c r="CV35" s="657"/>
      <c r="CW35" s="657"/>
      <c r="CX35" s="657"/>
      <c r="CY35" s="658"/>
      <c r="CZ35" s="659">
        <v>0.7</v>
      </c>
      <c r="DA35" s="660"/>
      <c r="DB35" s="660"/>
      <c r="DC35" s="661"/>
      <c r="DD35" s="634">
        <v>493095</v>
      </c>
      <c r="DE35" s="657"/>
      <c r="DF35" s="657"/>
      <c r="DG35" s="657"/>
      <c r="DH35" s="657"/>
      <c r="DI35" s="657"/>
      <c r="DJ35" s="657"/>
      <c r="DK35" s="658"/>
      <c r="DL35" s="634">
        <v>493095</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78243537</v>
      </c>
      <c r="S36" s="698"/>
      <c r="T36" s="698"/>
      <c r="U36" s="698"/>
      <c r="V36" s="698"/>
      <c r="W36" s="698"/>
      <c r="X36" s="698"/>
      <c r="Y36" s="699"/>
      <c r="Z36" s="700">
        <v>100</v>
      </c>
      <c r="AA36" s="700"/>
      <c r="AB36" s="700"/>
      <c r="AC36" s="700"/>
      <c r="AD36" s="701">
        <v>45339843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3241140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486149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4550523</v>
      </c>
      <c r="CS36" s="626"/>
      <c r="CT36" s="626"/>
      <c r="CU36" s="626"/>
      <c r="CV36" s="626"/>
      <c r="CW36" s="626"/>
      <c r="CX36" s="626"/>
      <c r="CY36" s="627"/>
      <c r="CZ36" s="659">
        <v>5.9</v>
      </c>
      <c r="DA36" s="660"/>
      <c r="DB36" s="660"/>
      <c r="DC36" s="661"/>
      <c r="DD36" s="634">
        <v>3483439</v>
      </c>
      <c r="DE36" s="626"/>
      <c r="DF36" s="626"/>
      <c r="DG36" s="626"/>
      <c r="DH36" s="626"/>
      <c r="DI36" s="626"/>
      <c r="DJ36" s="626"/>
      <c r="DK36" s="627"/>
      <c r="DL36" s="634">
        <v>1297855</v>
      </c>
      <c r="DM36" s="626"/>
      <c r="DN36" s="626"/>
      <c r="DO36" s="626"/>
      <c r="DP36" s="626"/>
      <c r="DQ36" s="626"/>
      <c r="DR36" s="626"/>
      <c r="DS36" s="626"/>
      <c r="DT36" s="626"/>
      <c r="DU36" s="626"/>
      <c r="DV36" s="627"/>
      <c r="DW36" s="630">
        <v>2.7</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535488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20565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81444</v>
      </c>
      <c r="CS37" s="657"/>
      <c r="CT37" s="657"/>
      <c r="CU37" s="657"/>
      <c r="CV37" s="657"/>
      <c r="CW37" s="657"/>
      <c r="CX37" s="657"/>
      <c r="CY37" s="658"/>
      <c r="CZ37" s="659">
        <v>0.1</v>
      </c>
      <c r="DA37" s="660"/>
      <c r="DB37" s="660"/>
      <c r="DC37" s="661"/>
      <c r="DD37" s="634">
        <v>81444</v>
      </c>
      <c r="DE37" s="657"/>
      <c r="DF37" s="657"/>
      <c r="DG37" s="657"/>
      <c r="DH37" s="657"/>
      <c r="DI37" s="657"/>
      <c r="DJ37" s="657"/>
      <c r="DK37" s="658"/>
      <c r="DL37" s="634">
        <v>59407</v>
      </c>
      <c r="DM37" s="657"/>
      <c r="DN37" s="657"/>
      <c r="DO37" s="657"/>
      <c r="DP37" s="657"/>
      <c r="DQ37" s="657"/>
      <c r="DR37" s="657"/>
      <c r="DS37" s="657"/>
      <c r="DT37" s="657"/>
      <c r="DU37" s="657"/>
      <c r="DV37" s="658"/>
      <c r="DW37" s="630">
        <v>0.1</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451831</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33815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10427593</v>
      </c>
      <c r="CS38" s="626"/>
      <c r="CT38" s="626"/>
      <c r="CU38" s="626"/>
      <c r="CV38" s="626"/>
      <c r="CW38" s="626"/>
      <c r="CX38" s="626"/>
      <c r="CY38" s="627"/>
      <c r="CZ38" s="659">
        <v>13.6</v>
      </c>
      <c r="DA38" s="660"/>
      <c r="DB38" s="660"/>
      <c r="DC38" s="661"/>
      <c r="DD38" s="634">
        <v>9388005</v>
      </c>
      <c r="DE38" s="626"/>
      <c r="DF38" s="626"/>
      <c r="DG38" s="626"/>
      <c r="DH38" s="626"/>
      <c r="DI38" s="626"/>
      <c r="DJ38" s="626"/>
      <c r="DK38" s="627"/>
      <c r="DL38" s="634">
        <v>8378521</v>
      </c>
      <c r="DM38" s="626"/>
      <c r="DN38" s="626"/>
      <c r="DO38" s="626"/>
      <c r="DP38" s="626"/>
      <c r="DQ38" s="626"/>
      <c r="DR38" s="626"/>
      <c r="DS38" s="626"/>
      <c r="DT38" s="626"/>
      <c r="DU38" s="626"/>
      <c r="DV38" s="627"/>
      <c r="DW38" s="630">
        <v>17.600000000000001</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231365</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1231853</v>
      </c>
      <c r="CS39" s="657"/>
      <c r="CT39" s="657"/>
      <c r="CU39" s="657"/>
      <c r="CV39" s="657"/>
      <c r="CW39" s="657"/>
      <c r="CX39" s="657"/>
      <c r="CY39" s="658"/>
      <c r="CZ39" s="659">
        <v>1.6</v>
      </c>
      <c r="DA39" s="660"/>
      <c r="DB39" s="660"/>
      <c r="DC39" s="661"/>
      <c r="DD39" s="634">
        <v>521664</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1423921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797702</v>
      </c>
      <c r="CS40" s="626"/>
      <c r="CT40" s="626"/>
      <c r="CU40" s="626"/>
      <c r="CV40" s="626"/>
      <c r="CW40" s="626"/>
      <c r="CX40" s="626"/>
      <c r="CY40" s="627"/>
      <c r="CZ40" s="659">
        <v>1</v>
      </c>
      <c r="DA40" s="660"/>
      <c r="DB40" s="660"/>
      <c r="DC40" s="661"/>
      <c r="DD40" s="634">
        <v>23320</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5063669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370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7766839</v>
      </c>
      <c r="CS42" s="626"/>
      <c r="CT42" s="626"/>
      <c r="CU42" s="626"/>
      <c r="CV42" s="626"/>
      <c r="CW42" s="626"/>
      <c r="CX42" s="626"/>
      <c r="CY42" s="627"/>
      <c r="CZ42" s="659">
        <v>10.1</v>
      </c>
      <c r="DA42" s="708"/>
      <c r="DB42" s="708"/>
      <c r="DC42" s="709"/>
      <c r="DD42" s="634">
        <v>2197099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101522</v>
      </c>
      <c r="CS43" s="657"/>
      <c r="CT43" s="657"/>
      <c r="CU43" s="657"/>
      <c r="CV43" s="657"/>
      <c r="CW43" s="657"/>
      <c r="CX43" s="657"/>
      <c r="CY43" s="658"/>
      <c r="CZ43" s="659">
        <v>0.1</v>
      </c>
      <c r="DA43" s="660"/>
      <c r="DB43" s="660"/>
      <c r="DC43" s="661"/>
      <c r="DD43" s="634">
        <v>101261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7512674</v>
      </c>
      <c r="CS44" s="626"/>
      <c r="CT44" s="626"/>
      <c r="CU44" s="626"/>
      <c r="CV44" s="626"/>
      <c r="CW44" s="626"/>
      <c r="CX44" s="626"/>
      <c r="CY44" s="627"/>
      <c r="CZ44" s="659">
        <v>9.8000000000000007</v>
      </c>
      <c r="DA44" s="708"/>
      <c r="DB44" s="708"/>
      <c r="DC44" s="709"/>
      <c r="DD44" s="634">
        <v>2152756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3059498</v>
      </c>
      <c r="CS45" s="657"/>
      <c r="CT45" s="657"/>
      <c r="CU45" s="657"/>
      <c r="CV45" s="657"/>
      <c r="CW45" s="657"/>
      <c r="CX45" s="657"/>
      <c r="CY45" s="658"/>
      <c r="CZ45" s="659">
        <v>4</v>
      </c>
      <c r="DA45" s="660"/>
      <c r="DB45" s="660"/>
      <c r="DC45" s="661"/>
      <c r="DD45" s="634">
        <v>223728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4236503</v>
      </c>
      <c r="CS46" s="626"/>
      <c r="CT46" s="626"/>
      <c r="CU46" s="626"/>
      <c r="CV46" s="626"/>
      <c r="CW46" s="626"/>
      <c r="CX46" s="626"/>
      <c r="CY46" s="627"/>
      <c r="CZ46" s="659">
        <v>5.5</v>
      </c>
      <c r="DA46" s="708"/>
      <c r="DB46" s="708"/>
      <c r="DC46" s="709"/>
      <c r="DD46" s="634">
        <v>1862467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254165</v>
      </c>
      <c r="CS47" s="657"/>
      <c r="CT47" s="657"/>
      <c r="CU47" s="657"/>
      <c r="CV47" s="657"/>
      <c r="CW47" s="657"/>
      <c r="CX47" s="657"/>
      <c r="CY47" s="658"/>
      <c r="CZ47" s="659">
        <v>0.3</v>
      </c>
      <c r="DA47" s="660"/>
      <c r="DB47" s="660"/>
      <c r="DC47" s="661"/>
      <c r="DD47" s="634">
        <v>44343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76849526</v>
      </c>
      <c r="CS49" s="693"/>
      <c r="CT49" s="693"/>
      <c r="CU49" s="693"/>
      <c r="CV49" s="693"/>
      <c r="CW49" s="693"/>
      <c r="CX49" s="693"/>
      <c r="CY49" s="720"/>
      <c r="CZ49" s="721">
        <v>100</v>
      </c>
      <c r="DA49" s="722"/>
      <c r="DB49" s="722"/>
      <c r="DC49" s="723"/>
      <c r="DD49" s="724">
        <v>51182198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2" zoomScale="46" zoomScaleNormal="46" zoomScaleSheetLayoutView="70" workbookViewId="0">
      <selection activeCell="EA25" sqref="A1:EA104857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78109</v>
      </c>
      <c r="R7" s="755"/>
      <c r="S7" s="755"/>
      <c r="T7" s="755"/>
      <c r="U7" s="755"/>
      <c r="V7" s="755">
        <v>76720</v>
      </c>
      <c r="W7" s="755"/>
      <c r="X7" s="755"/>
      <c r="Y7" s="755"/>
      <c r="Z7" s="755"/>
      <c r="AA7" s="755">
        <v>1389</v>
      </c>
      <c r="AB7" s="755"/>
      <c r="AC7" s="755"/>
      <c r="AD7" s="755"/>
      <c r="AE7" s="756"/>
      <c r="AF7" s="757">
        <v>1270</v>
      </c>
      <c r="AG7" s="758"/>
      <c r="AH7" s="758"/>
      <c r="AI7" s="758"/>
      <c r="AJ7" s="759"/>
      <c r="AK7" s="794">
        <v>1052</v>
      </c>
      <c r="AL7" s="795"/>
      <c r="AM7" s="795"/>
      <c r="AN7" s="795"/>
      <c r="AO7" s="795"/>
      <c r="AP7" s="795">
        <v>106168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8</v>
      </c>
      <c r="CI7" s="792"/>
      <c r="CJ7" s="792"/>
      <c r="CK7" s="792"/>
      <c r="CL7" s="793"/>
      <c r="CM7" s="791">
        <v>395</v>
      </c>
      <c r="CN7" s="792"/>
      <c r="CO7" s="792"/>
      <c r="CP7" s="792"/>
      <c r="CQ7" s="793"/>
      <c r="CR7" s="791">
        <v>141</v>
      </c>
      <c r="CS7" s="792"/>
      <c r="CT7" s="792"/>
      <c r="CU7" s="792"/>
      <c r="CV7" s="793"/>
      <c r="CW7" s="791">
        <v>88</v>
      </c>
      <c r="CX7" s="792"/>
      <c r="CY7" s="792"/>
      <c r="CZ7" s="792"/>
      <c r="DA7" s="793"/>
      <c r="DB7" s="791" t="s">
        <v>547</v>
      </c>
      <c r="DC7" s="792"/>
      <c r="DD7" s="792"/>
      <c r="DE7" s="792"/>
      <c r="DF7" s="793"/>
      <c r="DG7" s="791" t="s">
        <v>547</v>
      </c>
      <c r="DH7" s="792"/>
      <c r="DI7" s="792"/>
      <c r="DJ7" s="792"/>
      <c r="DK7" s="793"/>
      <c r="DL7" s="791" t="s">
        <v>547</v>
      </c>
      <c r="DM7" s="792"/>
      <c r="DN7" s="792"/>
      <c r="DO7" s="792"/>
      <c r="DP7" s="793"/>
      <c r="DQ7" s="791" t="s">
        <v>547</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82</v>
      </c>
      <c r="R8" s="779"/>
      <c r="S8" s="779"/>
      <c r="T8" s="779"/>
      <c r="U8" s="779"/>
      <c r="V8" s="779">
        <v>80</v>
      </c>
      <c r="W8" s="779"/>
      <c r="X8" s="779"/>
      <c r="Y8" s="779"/>
      <c r="Z8" s="779"/>
      <c r="AA8" s="779">
        <v>2</v>
      </c>
      <c r="AB8" s="779"/>
      <c r="AC8" s="779"/>
      <c r="AD8" s="779"/>
      <c r="AE8" s="780"/>
      <c r="AF8" s="781">
        <v>2</v>
      </c>
      <c r="AG8" s="782"/>
      <c r="AH8" s="782"/>
      <c r="AI8" s="782"/>
      <c r="AJ8" s="783"/>
      <c r="AK8" s="784" t="s">
        <v>547</v>
      </c>
      <c r="AL8" s="785"/>
      <c r="AM8" s="785"/>
      <c r="AN8" s="785"/>
      <c r="AO8" s="785"/>
      <c r="AP8" s="785" t="s">
        <v>547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v>5</v>
      </c>
      <c r="CI8" s="802"/>
      <c r="CJ8" s="802"/>
      <c r="CK8" s="802"/>
      <c r="CL8" s="803"/>
      <c r="CM8" s="801">
        <v>129</v>
      </c>
      <c r="CN8" s="802"/>
      <c r="CO8" s="802"/>
      <c r="CP8" s="802"/>
      <c r="CQ8" s="803"/>
      <c r="CR8" s="801">
        <v>164</v>
      </c>
      <c r="CS8" s="802"/>
      <c r="CT8" s="802"/>
      <c r="CU8" s="802"/>
      <c r="CV8" s="803"/>
      <c r="CW8" s="801" t="s">
        <v>547</v>
      </c>
      <c r="CX8" s="802"/>
      <c r="CY8" s="802"/>
      <c r="CZ8" s="802"/>
      <c r="DA8" s="803"/>
      <c r="DB8" s="801" t="s">
        <v>547</v>
      </c>
      <c r="DC8" s="802"/>
      <c r="DD8" s="802"/>
      <c r="DE8" s="802"/>
      <c r="DF8" s="803"/>
      <c r="DG8" s="801" t="s">
        <v>547</v>
      </c>
      <c r="DH8" s="802"/>
      <c r="DI8" s="802"/>
      <c r="DJ8" s="802"/>
      <c r="DK8" s="803"/>
      <c r="DL8" s="801" t="s">
        <v>547</v>
      </c>
      <c r="DM8" s="802"/>
      <c r="DN8" s="802"/>
      <c r="DO8" s="802"/>
      <c r="DP8" s="803"/>
      <c r="DQ8" s="801" t="s">
        <v>547</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76</v>
      </c>
      <c r="R9" s="779"/>
      <c r="S9" s="779"/>
      <c r="T9" s="779"/>
      <c r="U9" s="779"/>
      <c r="V9" s="779">
        <v>73</v>
      </c>
      <c r="W9" s="779"/>
      <c r="X9" s="779"/>
      <c r="Y9" s="779"/>
      <c r="Z9" s="779"/>
      <c r="AA9" s="779">
        <v>3</v>
      </c>
      <c r="AB9" s="779"/>
      <c r="AC9" s="779"/>
      <c r="AD9" s="779"/>
      <c r="AE9" s="780"/>
      <c r="AF9" s="781">
        <v>3</v>
      </c>
      <c r="AG9" s="782"/>
      <c r="AH9" s="782"/>
      <c r="AI9" s="782"/>
      <c r="AJ9" s="783"/>
      <c r="AK9" s="784" t="s">
        <v>547</v>
      </c>
      <c r="AL9" s="785"/>
      <c r="AM9" s="785"/>
      <c r="AN9" s="785"/>
      <c r="AO9" s="785"/>
      <c r="AP9" s="785" t="s">
        <v>547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561</v>
      </c>
      <c r="BS9" s="788" t="s">
        <v>552</v>
      </c>
      <c r="BT9" s="789"/>
      <c r="BU9" s="789"/>
      <c r="BV9" s="789"/>
      <c r="BW9" s="789"/>
      <c r="BX9" s="789"/>
      <c r="BY9" s="789"/>
      <c r="BZ9" s="789"/>
      <c r="CA9" s="789"/>
      <c r="CB9" s="789"/>
      <c r="CC9" s="789"/>
      <c r="CD9" s="789"/>
      <c r="CE9" s="789"/>
      <c r="CF9" s="789"/>
      <c r="CG9" s="790"/>
      <c r="CH9" s="801">
        <v>-12</v>
      </c>
      <c r="CI9" s="802"/>
      <c r="CJ9" s="802"/>
      <c r="CK9" s="802"/>
      <c r="CL9" s="803"/>
      <c r="CM9" s="801">
        <v>543</v>
      </c>
      <c r="CN9" s="802"/>
      <c r="CO9" s="802"/>
      <c r="CP9" s="802"/>
      <c r="CQ9" s="803"/>
      <c r="CR9" s="801">
        <v>5</v>
      </c>
      <c r="CS9" s="802"/>
      <c r="CT9" s="802"/>
      <c r="CU9" s="802"/>
      <c r="CV9" s="803"/>
      <c r="CW9" s="801" t="s">
        <v>547</v>
      </c>
      <c r="CX9" s="802"/>
      <c r="CY9" s="802"/>
      <c r="CZ9" s="802"/>
      <c r="DA9" s="803"/>
      <c r="DB9" s="801" t="s">
        <v>547</v>
      </c>
      <c r="DC9" s="802"/>
      <c r="DD9" s="802"/>
      <c r="DE9" s="802"/>
      <c r="DF9" s="803"/>
      <c r="DG9" s="801">
        <v>800</v>
      </c>
      <c r="DH9" s="802"/>
      <c r="DI9" s="802"/>
      <c r="DJ9" s="802"/>
      <c r="DK9" s="803"/>
      <c r="DL9" s="801" t="s">
        <v>547</v>
      </c>
      <c r="DM9" s="802"/>
      <c r="DN9" s="802"/>
      <c r="DO9" s="802"/>
      <c r="DP9" s="803"/>
      <c r="DQ9" s="801" t="s">
        <v>547</v>
      </c>
      <c r="DR9" s="802"/>
      <c r="DS9" s="802"/>
      <c r="DT9" s="802"/>
      <c r="DU9" s="803"/>
      <c r="DV9" s="804"/>
      <c r="DW9" s="805"/>
      <c r="DX9" s="805"/>
      <c r="DY9" s="805"/>
      <c r="DZ9" s="806"/>
      <c r="EA9" s="207"/>
    </row>
    <row r="10" spans="1:131" s="208" customFormat="1" ht="26.25" customHeight="1" x14ac:dyDescent="0.15">
      <c r="A10" s="214">
        <v>4</v>
      </c>
      <c r="B10" s="775" t="s">
        <v>369</v>
      </c>
      <c r="C10" s="776"/>
      <c r="D10" s="776"/>
      <c r="E10" s="776"/>
      <c r="F10" s="776"/>
      <c r="G10" s="776"/>
      <c r="H10" s="776"/>
      <c r="I10" s="776"/>
      <c r="J10" s="776"/>
      <c r="K10" s="776"/>
      <c r="L10" s="776"/>
      <c r="M10" s="776"/>
      <c r="N10" s="776"/>
      <c r="O10" s="776"/>
      <c r="P10" s="777"/>
      <c r="Q10" s="778">
        <v>0</v>
      </c>
      <c r="R10" s="779"/>
      <c r="S10" s="779"/>
      <c r="T10" s="779"/>
      <c r="U10" s="779"/>
      <c r="V10" s="779">
        <v>0</v>
      </c>
      <c r="W10" s="779"/>
      <c r="X10" s="779"/>
      <c r="Y10" s="779"/>
      <c r="Z10" s="779"/>
      <c r="AA10" s="779">
        <v>0</v>
      </c>
      <c r="AB10" s="779"/>
      <c r="AC10" s="779"/>
      <c r="AD10" s="779"/>
      <c r="AE10" s="780"/>
      <c r="AF10" s="781">
        <v>0</v>
      </c>
      <c r="AG10" s="782"/>
      <c r="AH10" s="782"/>
      <c r="AI10" s="782"/>
      <c r="AJ10" s="783"/>
      <c r="AK10" s="784" t="s">
        <v>547</v>
      </c>
      <c r="AL10" s="785"/>
      <c r="AM10" s="785"/>
      <c r="AN10" s="785"/>
      <c r="AO10" s="785"/>
      <c r="AP10" s="785">
        <v>0</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553</v>
      </c>
      <c r="BT10" s="789"/>
      <c r="BU10" s="789"/>
      <c r="BV10" s="789"/>
      <c r="BW10" s="789"/>
      <c r="BX10" s="789"/>
      <c r="BY10" s="789"/>
      <c r="BZ10" s="789"/>
      <c r="CA10" s="789"/>
      <c r="CB10" s="789"/>
      <c r="CC10" s="789"/>
      <c r="CD10" s="789"/>
      <c r="CE10" s="789"/>
      <c r="CF10" s="789"/>
      <c r="CG10" s="790"/>
      <c r="CH10" s="801">
        <v>2</v>
      </c>
      <c r="CI10" s="802"/>
      <c r="CJ10" s="802"/>
      <c r="CK10" s="802"/>
      <c r="CL10" s="803"/>
      <c r="CM10" s="801">
        <v>47</v>
      </c>
      <c r="CN10" s="802"/>
      <c r="CO10" s="802"/>
      <c r="CP10" s="802"/>
      <c r="CQ10" s="803"/>
      <c r="CR10" s="801">
        <v>3</v>
      </c>
      <c r="CS10" s="802"/>
      <c r="CT10" s="802"/>
      <c r="CU10" s="802"/>
      <c r="CV10" s="803"/>
      <c r="CW10" s="801" t="s">
        <v>547</v>
      </c>
      <c r="CX10" s="802"/>
      <c r="CY10" s="802"/>
      <c r="CZ10" s="802"/>
      <c r="DA10" s="803"/>
      <c r="DB10" s="801" t="s">
        <v>547</v>
      </c>
      <c r="DC10" s="802"/>
      <c r="DD10" s="802"/>
      <c r="DE10" s="802"/>
      <c r="DF10" s="803"/>
      <c r="DG10" s="801" t="s">
        <v>547</v>
      </c>
      <c r="DH10" s="802"/>
      <c r="DI10" s="802"/>
      <c r="DJ10" s="802"/>
      <c r="DK10" s="803"/>
      <c r="DL10" s="801" t="s">
        <v>547</v>
      </c>
      <c r="DM10" s="802"/>
      <c r="DN10" s="802"/>
      <c r="DO10" s="802"/>
      <c r="DP10" s="803"/>
      <c r="DQ10" s="801" t="s">
        <v>547</v>
      </c>
      <c r="DR10" s="802"/>
      <c r="DS10" s="802"/>
      <c r="DT10" s="802"/>
      <c r="DU10" s="803"/>
      <c r="DV10" s="804"/>
      <c r="DW10" s="805"/>
      <c r="DX10" s="805"/>
      <c r="DY10" s="805"/>
      <c r="DZ10" s="806"/>
      <c r="EA10" s="207"/>
    </row>
    <row r="11" spans="1:131" s="208" customFormat="1" ht="26.25" customHeight="1" x14ac:dyDescent="0.15">
      <c r="A11" s="214">
        <v>5</v>
      </c>
      <c r="B11" s="775" t="s">
        <v>370</v>
      </c>
      <c r="C11" s="776"/>
      <c r="D11" s="776"/>
      <c r="E11" s="776"/>
      <c r="F11" s="776"/>
      <c r="G11" s="776"/>
      <c r="H11" s="776"/>
      <c r="I11" s="776"/>
      <c r="J11" s="776"/>
      <c r="K11" s="776"/>
      <c r="L11" s="776"/>
      <c r="M11" s="776"/>
      <c r="N11" s="776"/>
      <c r="O11" s="776"/>
      <c r="P11" s="777"/>
      <c r="Q11" s="778">
        <v>3</v>
      </c>
      <c r="R11" s="779"/>
      <c r="S11" s="779"/>
      <c r="T11" s="779"/>
      <c r="U11" s="779"/>
      <c r="V11" s="779">
        <v>3</v>
      </c>
      <c r="W11" s="779"/>
      <c r="X11" s="779"/>
      <c r="Y11" s="779"/>
      <c r="Z11" s="779"/>
      <c r="AA11" s="779">
        <v>0</v>
      </c>
      <c r="AB11" s="779"/>
      <c r="AC11" s="779"/>
      <c r="AD11" s="779"/>
      <c r="AE11" s="780"/>
      <c r="AF11" s="781" t="s">
        <v>114</v>
      </c>
      <c r="AG11" s="782"/>
      <c r="AH11" s="782"/>
      <c r="AI11" s="782"/>
      <c r="AJ11" s="783"/>
      <c r="AK11" s="784" t="s">
        <v>547</v>
      </c>
      <c r="AL11" s="785"/>
      <c r="AM11" s="785"/>
      <c r="AN11" s="785"/>
      <c r="AO11" s="785"/>
      <c r="AP11" s="785" t="s">
        <v>547</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554</v>
      </c>
      <c r="BT11" s="789"/>
      <c r="BU11" s="789"/>
      <c r="BV11" s="789"/>
      <c r="BW11" s="789"/>
      <c r="BX11" s="789"/>
      <c r="BY11" s="789"/>
      <c r="BZ11" s="789"/>
      <c r="CA11" s="789"/>
      <c r="CB11" s="789"/>
      <c r="CC11" s="789"/>
      <c r="CD11" s="789"/>
      <c r="CE11" s="789"/>
      <c r="CF11" s="789"/>
      <c r="CG11" s="790"/>
      <c r="CH11" s="801">
        <v>6</v>
      </c>
      <c r="CI11" s="802"/>
      <c r="CJ11" s="802"/>
      <c r="CK11" s="802"/>
      <c r="CL11" s="803"/>
      <c r="CM11" s="801">
        <v>153</v>
      </c>
      <c r="CN11" s="802"/>
      <c r="CO11" s="802"/>
      <c r="CP11" s="802"/>
      <c r="CQ11" s="803"/>
      <c r="CR11" s="801">
        <v>30</v>
      </c>
      <c r="CS11" s="802"/>
      <c r="CT11" s="802"/>
      <c r="CU11" s="802"/>
      <c r="CV11" s="803"/>
      <c r="CW11" s="801" t="s">
        <v>547</v>
      </c>
      <c r="CX11" s="802"/>
      <c r="CY11" s="802"/>
      <c r="CZ11" s="802"/>
      <c r="DA11" s="803"/>
      <c r="DB11" s="801" t="s">
        <v>547</v>
      </c>
      <c r="DC11" s="802"/>
      <c r="DD11" s="802"/>
      <c r="DE11" s="802"/>
      <c r="DF11" s="803"/>
      <c r="DG11" s="801" t="s">
        <v>547</v>
      </c>
      <c r="DH11" s="802"/>
      <c r="DI11" s="802"/>
      <c r="DJ11" s="802"/>
      <c r="DK11" s="803"/>
      <c r="DL11" s="801" t="s">
        <v>547</v>
      </c>
      <c r="DM11" s="802"/>
      <c r="DN11" s="802"/>
      <c r="DO11" s="802"/>
      <c r="DP11" s="803"/>
      <c r="DQ11" s="801" t="s">
        <v>547</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555</v>
      </c>
      <c r="BT12" s="789"/>
      <c r="BU12" s="789"/>
      <c r="BV12" s="789"/>
      <c r="BW12" s="789"/>
      <c r="BX12" s="789"/>
      <c r="BY12" s="789"/>
      <c r="BZ12" s="789"/>
      <c r="CA12" s="789"/>
      <c r="CB12" s="789"/>
      <c r="CC12" s="789"/>
      <c r="CD12" s="789"/>
      <c r="CE12" s="789"/>
      <c r="CF12" s="789"/>
      <c r="CG12" s="790"/>
      <c r="CH12" s="801">
        <v>3</v>
      </c>
      <c r="CI12" s="802"/>
      <c r="CJ12" s="802"/>
      <c r="CK12" s="802"/>
      <c r="CL12" s="803"/>
      <c r="CM12" s="801">
        <v>30</v>
      </c>
      <c r="CN12" s="802"/>
      <c r="CO12" s="802"/>
      <c r="CP12" s="802"/>
      <c r="CQ12" s="803"/>
      <c r="CR12" s="801">
        <v>23</v>
      </c>
      <c r="CS12" s="802"/>
      <c r="CT12" s="802"/>
      <c r="CU12" s="802"/>
      <c r="CV12" s="803"/>
      <c r="CW12" s="801" t="s">
        <v>547</v>
      </c>
      <c r="CX12" s="802"/>
      <c r="CY12" s="802"/>
      <c r="CZ12" s="802"/>
      <c r="DA12" s="803"/>
      <c r="DB12" s="801" t="s">
        <v>547</v>
      </c>
      <c r="DC12" s="802"/>
      <c r="DD12" s="802"/>
      <c r="DE12" s="802"/>
      <c r="DF12" s="803"/>
      <c r="DG12" s="801" t="s">
        <v>547</v>
      </c>
      <c r="DH12" s="802"/>
      <c r="DI12" s="802"/>
      <c r="DJ12" s="802"/>
      <c r="DK12" s="803"/>
      <c r="DL12" s="801" t="s">
        <v>547</v>
      </c>
      <c r="DM12" s="802"/>
      <c r="DN12" s="802"/>
      <c r="DO12" s="802"/>
      <c r="DP12" s="803"/>
      <c r="DQ12" s="801" t="s">
        <v>547</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556</v>
      </c>
      <c r="BT13" s="789"/>
      <c r="BU13" s="789"/>
      <c r="BV13" s="789"/>
      <c r="BW13" s="789"/>
      <c r="BX13" s="789"/>
      <c r="BY13" s="789"/>
      <c r="BZ13" s="789"/>
      <c r="CA13" s="789"/>
      <c r="CB13" s="789"/>
      <c r="CC13" s="789"/>
      <c r="CD13" s="789"/>
      <c r="CE13" s="789"/>
      <c r="CF13" s="789"/>
      <c r="CG13" s="790"/>
      <c r="CH13" s="801">
        <v>2</v>
      </c>
      <c r="CI13" s="802"/>
      <c r="CJ13" s="802"/>
      <c r="CK13" s="802"/>
      <c r="CL13" s="803"/>
      <c r="CM13" s="801">
        <v>38</v>
      </c>
      <c r="CN13" s="802"/>
      <c r="CO13" s="802"/>
      <c r="CP13" s="802"/>
      <c r="CQ13" s="803"/>
      <c r="CR13" s="801">
        <v>47</v>
      </c>
      <c r="CS13" s="802"/>
      <c r="CT13" s="802"/>
      <c r="CU13" s="802"/>
      <c r="CV13" s="803"/>
      <c r="CW13" s="801" t="s">
        <v>547</v>
      </c>
      <c r="CX13" s="802"/>
      <c r="CY13" s="802"/>
      <c r="CZ13" s="802"/>
      <c r="DA13" s="803"/>
      <c r="DB13" s="801" t="s">
        <v>547</v>
      </c>
      <c r="DC13" s="802"/>
      <c r="DD13" s="802"/>
      <c r="DE13" s="802"/>
      <c r="DF13" s="803"/>
      <c r="DG13" s="801" t="s">
        <v>547</v>
      </c>
      <c r="DH13" s="802"/>
      <c r="DI13" s="802"/>
      <c r="DJ13" s="802"/>
      <c r="DK13" s="803"/>
      <c r="DL13" s="801" t="s">
        <v>547</v>
      </c>
      <c r="DM13" s="802"/>
      <c r="DN13" s="802"/>
      <c r="DO13" s="802"/>
      <c r="DP13" s="803"/>
      <c r="DQ13" s="801" t="s">
        <v>547</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557</v>
      </c>
      <c r="BT14" s="789"/>
      <c r="BU14" s="789"/>
      <c r="BV14" s="789"/>
      <c r="BW14" s="789"/>
      <c r="BX14" s="789"/>
      <c r="BY14" s="789"/>
      <c r="BZ14" s="789"/>
      <c r="CA14" s="789"/>
      <c r="CB14" s="789"/>
      <c r="CC14" s="789"/>
      <c r="CD14" s="789"/>
      <c r="CE14" s="789"/>
      <c r="CF14" s="789"/>
      <c r="CG14" s="790"/>
      <c r="CH14" s="801">
        <v>14</v>
      </c>
      <c r="CI14" s="802"/>
      <c r="CJ14" s="802"/>
      <c r="CK14" s="802"/>
      <c r="CL14" s="803"/>
      <c r="CM14" s="801">
        <v>195</v>
      </c>
      <c r="CN14" s="802"/>
      <c r="CO14" s="802"/>
      <c r="CP14" s="802"/>
      <c r="CQ14" s="803"/>
      <c r="CR14" s="801">
        <v>25</v>
      </c>
      <c r="CS14" s="802"/>
      <c r="CT14" s="802"/>
      <c r="CU14" s="802"/>
      <c r="CV14" s="803"/>
      <c r="CW14" s="801" t="s">
        <v>547</v>
      </c>
      <c r="CX14" s="802"/>
      <c r="CY14" s="802"/>
      <c r="CZ14" s="802"/>
      <c r="DA14" s="803"/>
      <c r="DB14" s="801" t="s">
        <v>547</v>
      </c>
      <c r="DC14" s="802"/>
      <c r="DD14" s="802"/>
      <c r="DE14" s="802"/>
      <c r="DF14" s="803"/>
      <c r="DG14" s="801" t="s">
        <v>547</v>
      </c>
      <c r="DH14" s="802"/>
      <c r="DI14" s="802"/>
      <c r="DJ14" s="802"/>
      <c r="DK14" s="803"/>
      <c r="DL14" s="801" t="s">
        <v>547</v>
      </c>
      <c r="DM14" s="802"/>
      <c r="DN14" s="802"/>
      <c r="DO14" s="802"/>
      <c r="DP14" s="803"/>
      <c r="DQ14" s="801" t="s">
        <v>547</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558</v>
      </c>
      <c r="BT15" s="789"/>
      <c r="BU15" s="789"/>
      <c r="BV15" s="789"/>
      <c r="BW15" s="789"/>
      <c r="BX15" s="789"/>
      <c r="BY15" s="789"/>
      <c r="BZ15" s="789"/>
      <c r="CA15" s="789"/>
      <c r="CB15" s="789"/>
      <c r="CC15" s="789"/>
      <c r="CD15" s="789"/>
      <c r="CE15" s="789"/>
      <c r="CF15" s="789"/>
      <c r="CG15" s="790"/>
      <c r="CH15" s="801">
        <v>-67</v>
      </c>
      <c r="CI15" s="802"/>
      <c r="CJ15" s="802"/>
      <c r="CK15" s="802"/>
      <c r="CL15" s="803"/>
      <c r="CM15" s="801">
        <v>64</v>
      </c>
      <c r="CN15" s="802"/>
      <c r="CO15" s="802"/>
      <c r="CP15" s="802"/>
      <c r="CQ15" s="803"/>
      <c r="CR15" s="801">
        <v>28</v>
      </c>
      <c r="CS15" s="802"/>
      <c r="CT15" s="802"/>
      <c r="CU15" s="802"/>
      <c r="CV15" s="803"/>
      <c r="CW15" s="801" t="s">
        <v>547</v>
      </c>
      <c r="CX15" s="802"/>
      <c r="CY15" s="802"/>
      <c r="CZ15" s="802"/>
      <c r="DA15" s="803"/>
      <c r="DB15" s="801" t="s">
        <v>547</v>
      </c>
      <c r="DC15" s="802"/>
      <c r="DD15" s="802"/>
      <c r="DE15" s="802"/>
      <c r="DF15" s="803"/>
      <c r="DG15" s="801" t="s">
        <v>547</v>
      </c>
      <c r="DH15" s="802"/>
      <c r="DI15" s="802"/>
      <c r="DJ15" s="802"/>
      <c r="DK15" s="803"/>
      <c r="DL15" s="801" t="s">
        <v>547</v>
      </c>
      <c r="DM15" s="802"/>
      <c r="DN15" s="802"/>
      <c r="DO15" s="802"/>
      <c r="DP15" s="803"/>
      <c r="DQ15" s="801" t="s">
        <v>547</v>
      </c>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559</v>
      </c>
      <c r="BT16" s="789"/>
      <c r="BU16" s="789"/>
      <c r="BV16" s="789"/>
      <c r="BW16" s="789"/>
      <c r="BX16" s="789"/>
      <c r="BY16" s="789"/>
      <c r="BZ16" s="789"/>
      <c r="CA16" s="789"/>
      <c r="CB16" s="789"/>
      <c r="CC16" s="789"/>
      <c r="CD16" s="789"/>
      <c r="CE16" s="789"/>
      <c r="CF16" s="789"/>
      <c r="CG16" s="790"/>
      <c r="CH16" s="801">
        <v>0</v>
      </c>
      <c r="CI16" s="802"/>
      <c r="CJ16" s="802"/>
      <c r="CK16" s="802"/>
      <c r="CL16" s="803"/>
      <c r="CM16" s="801">
        <v>143</v>
      </c>
      <c r="CN16" s="802"/>
      <c r="CO16" s="802"/>
      <c r="CP16" s="802"/>
      <c r="CQ16" s="803"/>
      <c r="CR16" s="801">
        <v>11</v>
      </c>
      <c r="CS16" s="802"/>
      <c r="CT16" s="802"/>
      <c r="CU16" s="802"/>
      <c r="CV16" s="803"/>
      <c r="CW16" s="801">
        <v>5</v>
      </c>
      <c r="CX16" s="802"/>
      <c r="CY16" s="802"/>
      <c r="CZ16" s="802"/>
      <c r="DA16" s="803"/>
      <c r="DB16" s="801" t="s">
        <v>547</v>
      </c>
      <c r="DC16" s="802"/>
      <c r="DD16" s="802"/>
      <c r="DE16" s="802"/>
      <c r="DF16" s="803"/>
      <c r="DG16" s="801" t="s">
        <v>547</v>
      </c>
      <c r="DH16" s="802"/>
      <c r="DI16" s="802"/>
      <c r="DJ16" s="802"/>
      <c r="DK16" s="803"/>
      <c r="DL16" s="801" t="s">
        <v>547</v>
      </c>
      <c r="DM16" s="802"/>
      <c r="DN16" s="802"/>
      <c r="DO16" s="802"/>
      <c r="DP16" s="803"/>
      <c r="DQ16" s="801" t="s">
        <v>547</v>
      </c>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560</v>
      </c>
      <c r="BT17" s="789"/>
      <c r="BU17" s="789"/>
      <c r="BV17" s="789"/>
      <c r="BW17" s="789"/>
      <c r="BX17" s="789"/>
      <c r="BY17" s="789"/>
      <c r="BZ17" s="789"/>
      <c r="CA17" s="789"/>
      <c r="CB17" s="789"/>
      <c r="CC17" s="789"/>
      <c r="CD17" s="789"/>
      <c r="CE17" s="789"/>
      <c r="CF17" s="789"/>
      <c r="CG17" s="790"/>
      <c r="CH17" s="801">
        <v>3</v>
      </c>
      <c r="CI17" s="802"/>
      <c r="CJ17" s="802"/>
      <c r="CK17" s="802"/>
      <c r="CL17" s="803"/>
      <c r="CM17" s="801">
        <v>51</v>
      </c>
      <c r="CN17" s="802"/>
      <c r="CO17" s="802"/>
      <c r="CP17" s="802"/>
      <c r="CQ17" s="803"/>
      <c r="CR17" s="801">
        <v>5</v>
      </c>
      <c r="CS17" s="802"/>
      <c r="CT17" s="802"/>
      <c r="CU17" s="802"/>
      <c r="CV17" s="803"/>
      <c r="CW17" s="801" t="s">
        <v>547</v>
      </c>
      <c r="CX17" s="802"/>
      <c r="CY17" s="802"/>
      <c r="CZ17" s="802"/>
      <c r="DA17" s="803"/>
      <c r="DB17" s="801" t="s">
        <v>547</v>
      </c>
      <c r="DC17" s="802"/>
      <c r="DD17" s="802"/>
      <c r="DE17" s="802"/>
      <c r="DF17" s="803"/>
      <c r="DG17" s="801" t="s">
        <v>547</v>
      </c>
      <c r="DH17" s="802"/>
      <c r="DI17" s="802"/>
      <c r="DJ17" s="802"/>
      <c r="DK17" s="803"/>
      <c r="DL17" s="801" t="s">
        <v>547</v>
      </c>
      <c r="DM17" s="802"/>
      <c r="DN17" s="802"/>
      <c r="DO17" s="802"/>
      <c r="DP17" s="803"/>
      <c r="DQ17" s="801" t="s">
        <v>547</v>
      </c>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372</v>
      </c>
      <c r="B23" s="810" t="s">
        <v>373</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1275</v>
      </c>
      <c r="AG23" s="814"/>
      <c r="AH23" s="814"/>
      <c r="AI23" s="814"/>
      <c r="AJ23" s="817"/>
      <c r="AK23" s="818"/>
      <c r="AL23" s="819"/>
      <c r="AM23" s="819"/>
      <c r="AN23" s="819"/>
      <c r="AO23" s="819"/>
      <c r="AP23" s="814"/>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2">
        <v>20498</v>
      </c>
      <c r="R28" s="843"/>
      <c r="S28" s="843"/>
      <c r="T28" s="843"/>
      <c r="U28" s="843"/>
      <c r="V28" s="843">
        <v>19875</v>
      </c>
      <c r="W28" s="843"/>
      <c r="X28" s="843"/>
      <c r="Y28" s="843"/>
      <c r="Z28" s="843"/>
      <c r="AA28" s="843">
        <v>623</v>
      </c>
      <c r="AB28" s="843"/>
      <c r="AC28" s="843"/>
      <c r="AD28" s="843"/>
      <c r="AE28" s="844"/>
      <c r="AF28" s="845">
        <v>623</v>
      </c>
      <c r="AG28" s="843"/>
      <c r="AH28" s="843"/>
      <c r="AI28" s="843"/>
      <c r="AJ28" s="846"/>
      <c r="AK28" s="847">
        <v>1424</v>
      </c>
      <c r="AL28" s="838"/>
      <c r="AM28" s="838"/>
      <c r="AN28" s="838"/>
      <c r="AO28" s="838"/>
      <c r="AP28" s="838" t="s">
        <v>547</v>
      </c>
      <c r="AQ28" s="838"/>
      <c r="AR28" s="838"/>
      <c r="AS28" s="838"/>
      <c r="AT28" s="838"/>
      <c r="AU28" s="838" t="s">
        <v>547</v>
      </c>
      <c r="AV28" s="838"/>
      <c r="AW28" s="838"/>
      <c r="AX28" s="838"/>
      <c r="AY28" s="838"/>
      <c r="AZ28" s="839" t="s">
        <v>547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9</v>
      </c>
      <c r="R29" s="779"/>
      <c r="S29" s="779"/>
      <c r="T29" s="779"/>
      <c r="U29" s="779"/>
      <c r="V29" s="779">
        <v>9</v>
      </c>
      <c r="W29" s="779"/>
      <c r="X29" s="779"/>
      <c r="Y29" s="779"/>
      <c r="Z29" s="779"/>
      <c r="AA29" s="779" t="s">
        <v>547</v>
      </c>
      <c r="AB29" s="779"/>
      <c r="AC29" s="779"/>
      <c r="AD29" s="779"/>
      <c r="AE29" s="780"/>
      <c r="AF29" s="781" t="s">
        <v>114</v>
      </c>
      <c r="AG29" s="782"/>
      <c r="AH29" s="782"/>
      <c r="AI29" s="782"/>
      <c r="AJ29" s="783"/>
      <c r="AK29" s="850">
        <v>4</v>
      </c>
      <c r="AL29" s="851"/>
      <c r="AM29" s="851"/>
      <c r="AN29" s="851"/>
      <c r="AO29" s="851"/>
      <c r="AP29" s="851" t="s">
        <v>547</v>
      </c>
      <c r="AQ29" s="851"/>
      <c r="AR29" s="851"/>
      <c r="AS29" s="851"/>
      <c r="AT29" s="851"/>
      <c r="AU29" s="851" t="s">
        <v>547</v>
      </c>
      <c r="AV29" s="851"/>
      <c r="AW29" s="851"/>
      <c r="AX29" s="851"/>
      <c r="AY29" s="851"/>
      <c r="AZ29" s="852" t="s">
        <v>547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17378</v>
      </c>
      <c r="R30" s="779"/>
      <c r="S30" s="779"/>
      <c r="T30" s="779"/>
      <c r="U30" s="779"/>
      <c r="V30" s="779">
        <v>17161</v>
      </c>
      <c r="W30" s="779"/>
      <c r="X30" s="779"/>
      <c r="Y30" s="779"/>
      <c r="Z30" s="779"/>
      <c r="AA30" s="779">
        <v>217</v>
      </c>
      <c r="AB30" s="779"/>
      <c r="AC30" s="779"/>
      <c r="AD30" s="779"/>
      <c r="AE30" s="780"/>
      <c r="AF30" s="781">
        <v>217</v>
      </c>
      <c r="AG30" s="782"/>
      <c r="AH30" s="782"/>
      <c r="AI30" s="782"/>
      <c r="AJ30" s="783"/>
      <c r="AK30" s="850">
        <v>2503</v>
      </c>
      <c r="AL30" s="851"/>
      <c r="AM30" s="851"/>
      <c r="AN30" s="851"/>
      <c r="AO30" s="851"/>
      <c r="AP30" s="851" t="s">
        <v>547</v>
      </c>
      <c r="AQ30" s="851"/>
      <c r="AR30" s="851"/>
      <c r="AS30" s="851"/>
      <c r="AT30" s="851"/>
      <c r="AU30" s="851" t="s">
        <v>547</v>
      </c>
      <c r="AV30" s="851"/>
      <c r="AW30" s="851"/>
      <c r="AX30" s="851"/>
      <c r="AY30" s="851"/>
      <c r="AZ30" s="852" t="s">
        <v>547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2037</v>
      </c>
      <c r="R31" s="779"/>
      <c r="S31" s="779"/>
      <c r="T31" s="779"/>
      <c r="U31" s="779"/>
      <c r="V31" s="779">
        <v>1992</v>
      </c>
      <c r="W31" s="779"/>
      <c r="X31" s="779"/>
      <c r="Y31" s="779"/>
      <c r="Z31" s="779"/>
      <c r="AA31" s="779">
        <v>45</v>
      </c>
      <c r="AB31" s="779"/>
      <c r="AC31" s="779"/>
      <c r="AD31" s="779"/>
      <c r="AE31" s="780"/>
      <c r="AF31" s="781">
        <v>45</v>
      </c>
      <c r="AG31" s="782"/>
      <c r="AH31" s="782"/>
      <c r="AI31" s="782"/>
      <c r="AJ31" s="783"/>
      <c r="AK31" s="850">
        <v>2452</v>
      </c>
      <c r="AL31" s="851"/>
      <c r="AM31" s="851"/>
      <c r="AN31" s="851"/>
      <c r="AO31" s="851"/>
      <c r="AP31" s="851" t="s">
        <v>547</v>
      </c>
      <c r="AQ31" s="851"/>
      <c r="AR31" s="851"/>
      <c r="AS31" s="851"/>
      <c r="AT31" s="851"/>
      <c r="AU31" s="851" t="s">
        <v>547</v>
      </c>
      <c r="AV31" s="851"/>
      <c r="AW31" s="851"/>
      <c r="AX31" s="851"/>
      <c r="AY31" s="851"/>
      <c r="AZ31" s="852" t="s">
        <v>547</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2880</v>
      </c>
      <c r="R32" s="779"/>
      <c r="S32" s="779"/>
      <c r="T32" s="779"/>
      <c r="U32" s="779"/>
      <c r="V32" s="779">
        <v>2300</v>
      </c>
      <c r="W32" s="779"/>
      <c r="X32" s="779"/>
      <c r="Y32" s="779"/>
      <c r="Z32" s="779"/>
      <c r="AA32" s="779">
        <v>580</v>
      </c>
      <c r="AB32" s="779"/>
      <c r="AC32" s="779"/>
      <c r="AD32" s="779"/>
      <c r="AE32" s="780"/>
      <c r="AF32" s="781">
        <v>2172</v>
      </c>
      <c r="AG32" s="782"/>
      <c r="AH32" s="782"/>
      <c r="AI32" s="782"/>
      <c r="AJ32" s="783"/>
      <c r="AK32" s="850">
        <v>41</v>
      </c>
      <c r="AL32" s="851"/>
      <c r="AM32" s="851"/>
      <c r="AN32" s="851"/>
      <c r="AO32" s="851"/>
      <c r="AP32" s="851">
        <v>8516</v>
      </c>
      <c r="AQ32" s="851"/>
      <c r="AR32" s="851"/>
      <c r="AS32" s="851"/>
      <c r="AT32" s="851"/>
      <c r="AU32" s="851">
        <v>502</v>
      </c>
      <c r="AV32" s="851"/>
      <c r="AW32" s="851"/>
      <c r="AX32" s="851"/>
      <c r="AY32" s="851"/>
      <c r="AZ32" s="852" t="s">
        <v>547</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390</v>
      </c>
      <c r="C33" s="776"/>
      <c r="D33" s="776"/>
      <c r="E33" s="776"/>
      <c r="F33" s="776"/>
      <c r="G33" s="776"/>
      <c r="H33" s="776"/>
      <c r="I33" s="776"/>
      <c r="J33" s="776"/>
      <c r="K33" s="776"/>
      <c r="L33" s="776"/>
      <c r="M33" s="776"/>
      <c r="N33" s="776"/>
      <c r="O33" s="776"/>
      <c r="P33" s="777"/>
      <c r="Q33" s="778">
        <v>3140</v>
      </c>
      <c r="R33" s="779"/>
      <c r="S33" s="779"/>
      <c r="T33" s="779"/>
      <c r="U33" s="779"/>
      <c r="V33" s="779">
        <v>3198</v>
      </c>
      <c r="W33" s="779"/>
      <c r="X33" s="779"/>
      <c r="Y33" s="779"/>
      <c r="Z33" s="779"/>
      <c r="AA33" s="779">
        <v>59</v>
      </c>
      <c r="AB33" s="779"/>
      <c r="AC33" s="779"/>
      <c r="AD33" s="779"/>
      <c r="AE33" s="780"/>
      <c r="AF33" s="781">
        <v>809</v>
      </c>
      <c r="AG33" s="782"/>
      <c r="AH33" s="782"/>
      <c r="AI33" s="782"/>
      <c r="AJ33" s="783"/>
      <c r="AK33" s="850">
        <v>452</v>
      </c>
      <c r="AL33" s="851"/>
      <c r="AM33" s="851"/>
      <c r="AN33" s="851"/>
      <c r="AO33" s="851"/>
      <c r="AP33" s="851">
        <v>3554</v>
      </c>
      <c r="AQ33" s="851"/>
      <c r="AR33" s="851"/>
      <c r="AS33" s="851"/>
      <c r="AT33" s="851"/>
      <c r="AU33" s="851">
        <v>2147</v>
      </c>
      <c r="AV33" s="851"/>
      <c r="AW33" s="851"/>
      <c r="AX33" s="851"/>
      <c r="AY33" s="851"/>
      <c r="AZ33" s="852" t="s">
        <v>547</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1371</v>
      </c>
      <c r="R34" s="779"/>
      <c r="S34" s="779"/>
      <c r="T34" s="779"/>
      <c r="U34" s="779"/>
      <c r="V34" s="779">
        <v>1371</v>
      </c>
      <c r="W34" s="779"/>
      <c r="X34" s="779"/>
      <c r="Y34" s="779"/>
      <c r="Z34" s="779"/>
      <c r="AA34" s="779" t="s">
        <v>547</v>
      </c>
      <c r="AB34" s="779"/>
      <c r="AC34" s="779"/>
      <c r="AD34" s="779"/>
      <c r="AE34" s="780"/>
      <c r="AF34" s="781" t="s">
        <v>114</v>
      </c>
      <c r="AG34" s="782"/>
      <c r="AH34" s="782"/>
      <c r="AI34" s="782"/>
      <c r="AJ34" s="783"/>
      <c r="AK34" s="850">
        <v>535</v>
      </c>
      <c r="AL34" s="851"/>
      <c r="AM34" s="851"/>
      <c r="AN34" s="851"/>
      <c r="AO34" s="851"/>
      <c r="AP34" s="851">
        <v>6856</v>
      </c>
      <c r="AQ34" s="851"/>
      <c r="AR34" s="851"/>
      <c r="AS34" s="851"/>
      <c r="AT34" s="851"/>
      <c r="AU34" s="851">
        <v>5903</v>
      </c>
      <c r="AV34" s="851"/>
      <c r="AW34" s="851"/>
      <c r="AX34" s="851"/>
      <c r="AY34" s="851"/>
      <c r="AZ34" s="852" t="s">
        <v>547</v>
      </c>
      <c r="BA34" s="852"/>
      <c r="BB34" s="852"/>
      <c r="BC34" s="852"/>
      <c r="BD34" s="852"/>
      <c r="BE34" s="848" t="s">
        <v>392</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393</v>
      </c>
      <c r="C35" s="776"/>
      <c r="D35" s="776"/>
      <c r="E35" s="776"/>
      <c r="F35" s="776"/>
      <c r="G35" s="776"/>
      <c r="H35" s="776"/>
      <c r="I35" s="776"/>
      <c r="J35" s="776"/>
      <c r="K35" s="776"/>
      <c r="L35" s="776"/>
      <c r="M35" s="776"/>
      <c r="N35" s="776"/>
      <c r="O35" s="776"/>
      <c r="P35" s="777"/>
      <c r="Q35" s="778">
        <v>6478</v>
      </c>
      <c r="R35" s="779"/>
      <c r="S35" s="779"/>
      <c r="T35" s="779"/>
      <c r="U35" s="779"/>
      <c r="V35" s="779">
        <v>6448</v>
      </c>
      <c r="W35" s="779"/>
      <c r="X35" s="779"/>
      <c r="Y35" s="779"/>
      <c r="Z35" s="779"/>
      <c r="AA35" s="779">
        <v>30</v>
      </c>
      <c r="AB35" s="779"/>
      <c r="AC35" s="779"/>
      <c r="AD35" s="779"/>
      <c r="AE35" s="780"/>
      <c r="AF35" s="781">
        <v>1</v>
      </c>
      <c r="AG35" s="782"/>
      <c r="AH35" s="782"/>
      <c r="AI35" s="782"/>
      <c r="AJ35" s="783"/>
      <c r="AK35" s="850">
        <v>1900</v>
      </c>
      <c r="AL35" s="851"/>
      <c r="AM35" s="851"/>
      <c r="AN35" s="851"/>
      <c r="AO35" s="851"/>
      <c r="AP35" s="851">
        <v>49190</v>
      </c>
      <c r="AQ35" s="851"/>
      <c r="AR35" s="851"/>
      <c r="AS35" s="851"/>
      <c r="AT35" s="851"/>
      <c r="AU35" s="851">
        <v>35958</v>
      </c>
      <c r="AV35" s="851"/>
      <c r="AW35" s="851"/>
      <c r="AX35" s="851"/>
      <c r="AY35" s="851"/>
      <c r="AZ35" s="852" t="s">
        <v>547</v>
      </c>
      <c r="BA35" s="852"/>
      <c r="BB35" s="852"/>
      <c r="BC35" s="852"/>
      <c r="BD35" s="852"/>
      <c r="BE35" s="848" t="s">
        <v>392</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394</v>
      </c>
      <c r="C36" s="776"/>
      <c r="D36" s="776"/>
      <c r="E36" s="776"/>
      <c r="F36" s="776"/>
      <c r="G36" s="776"/>
      <c r="H36" s="776"/>
      <c r="I36" s="776"/>
      <c r="J36" s="776"/>
      <c r="K36" s="776"/>
      <c r="L36" s="776"/>
      <c r="M36" s="776"/>
      <c r="N36" s="776"/>
      <c r="O36" s="776"/>
      <c r="P36" s="777"/>
      <c r="Q36" s="778">
        <v>2603</v>
      </c>
      <c r="R36" s="779"/>
      <c r="S36" s="779"/>
      <c r="T36" s="779"/>
      <c r="U36" s="779"/>
      <c r="V36" s="779">
        <v>2603</v>
      </c>
      <c r="W36" s="779"/>
      <c r="X36" s="779"/>
      <c r="Y36" s="779"/>
      <c r="Z36" s="779"/>
      <c r="AA36" s="779" t="s">
        <v>547</v>
      </c>
      <c r="AB36" s="779"/>
      <c r="AC36" s="779"/>
      <c r="AD36" s="779"/>
      <c r="AE36" s="780"/>
      <c r="AF36" s="781" t="s">
        <v>114</v>
      </c>
      <c r="AG36" s="782"/>
      <c r="AH36" s="782"/>
      <c r="AI36" s="782"/>
      <c r="AJ36" s="783"/>
      <c r="AK36" s="850">
        <v>1292</v>
      </c>
      <c r="AL36" s="851"/>
      <c r="AM36" s="851"/>
      <c r="AN36" s="851"/>
      <c r="AO36" s="851"/>
      <c r="AP36" s="851">
        <v>21560</v>
      </c>
      <c r="AQ36" s="851"/>
      <c r="AR36" s="851"/>
      <c r="AS36" s="851"/>
      <c r="AT36" s="851"/>
      <c r="AU36" s="851">
        <v>21517</v>
      </c>
      <c r="AV36" s="851"/>
      <c r="AW36" s="851"/>
      <c r="AX36" s="851"/>
      <c r="AY36" s="851"/>
      <c r="AZ36" s="852" t="s">
        <v>547</v>
      </c>
      <c r="BA36" s="852"/>
      <c r="BB36" s="852"/>
      <c r="BC36" s="852"/>
      <c r="BD36" s="852"/>
      <c r="BE36" s="848" t="s">
        <v>392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395</v>
      </c>
      <c r="C37" s="776"/>
      <c r="D37" s="776"/>
      <c r="E37" s="776"/>
      <c r="F37" s="776"/>
      <c r="G37" s="776"/>
      <c r="H37" s="776"/>
      <c r="I37" s="776"/>
      <c r="J37" s="776"/>
      <c r="K37" s="776"/>
      <c r="L37" s="776"/>
      <c r="M37" s="776"/>
      <c r="N37" s="776"/>
      <c r="O37" s="776"/>
      <c r="P37" s="777"/>
      <c r="Q37" s="778">
        <v>165</v>
      </c>
      <c r="R37" s="779"/>
      <c r="S37" s="779"/>
      <c r="T37" s="779"/>
      <c r="U37" s="779"/>
      <c r="V37" s="779">
        <v>165</v>
      </c>
      <c r="W37" s="779"/>
      <c r="X37" s="779"/>
      <c r="Y37" s="779"/>
      <c r="Z37" s="779"/>
      <c r="AA37" s="779" t="s">
        <v>547</v>
      </c>
      <c r="AB37" s="779"/>
      <c r="AC37" s="779"/>
      <c r="AD37" s="779"/>
      <c r="AE37" s="780"/>
      <c r="AF37" s="781" t="s">
        <v>114</v>
      </c>
      <c r="AG37" s="782"/>
      <c r="AH37" s="782"/>
      <c r="AI37" s="782"/>
      <c r="AJ37" s="783"/>
      <c r="AK37" s="850">
        <v>49</v>
      </c>
      <c r="AL37" s="851"/>
      <c r="AM37" s="851"/>
      <c r="AN37" s="851"/>
      <c r="AO37" s="851"/>
      <c r="AP37" s="851">
        <v>663</v>
      </c>
      <c r="AQ37" s="851"/>
      <c r="AR37" s="851"/>
      <c r="AS37" s="851"/>
      <c r="AT37" s="851"/>
      <c r="AU37" s="851">
        <v>533</v>
      </c>
      <c r="AV37" s="851"/>
      <c r="AW37" s="851"/>
      <c r="AX37" s="851"/>
      <c r="AY37" s="851"/>
      <c r="AZ37" s="852" t="s">
        <v>547</v>
      </c>
      <c r="BA37" s="852"/>
      <c r="BB37" s="852"/>
      <c r="BC37" s="852"/>
      <c r="BD37" s="852"/>
      <c r="BE37" s="848" t="s">
        <v>392</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396</v>
      </c>
      <c r="C38" s="776"/>
      <c r="D38" s="776"/>
      <c r="E38" s="776"/>
      <c r="F38" s="776"/>
      <c r="G38" s="776"/>
      <c r="H38" s="776"/>
      <c r="I38" s="776"/>
      <c r="J38" s="776"/>
      <c r="K38" s="776"/>
      <c r="L38" s="776"/>
      <c r="M38" s="776"/>
      <c r="N38" s="776"/>
      <c r="O38" s="776"/>
      <c r="P38" s="777"/>
      <c r="Q38" s="778">
        <v>42</v>
      </c>
      <c r="R38" s="779"/>
      <c r="S38" s="779"/>
      <c r="T38" s="779"/>
      <c r="U38" s="779"/>
      <c r="V38" s="779">
        <v>42</v>
      </c>
      <c r="W38" s="779"/>
      <c r="X38" s="779"/>
      <c r="Y38" s="779"/>
      <c r="Z38" s="779"/>
      <c r="AA38" s="779" t="s">
        <v>562</v>
      </c>
      <c r="AB38" s="779"/>
      <c r="AC38" s="779"/>
      <c r="AD38" s="779"/>
      <c r="AE38" s="780"/>
      <c r="AF38" s="781" t="s">
        <v>114</v>
      </c>
      <c r="AG38" s="782"/>
      <c r="AH38" s="782"/>
      <c r="AI38" s="782"/>
      <c r="AJ38" s="783"/>
      <c r="AK38" s="850">
        <v>19</v>
      </c>
      <c r="AL38" s="851"/>
      <c r="AM38" s="851"/>
      <c r="AN38" s="851"/>
      <c r="AO38" s="851"/>
      <c r="AP38" s="851">
        <v>17</v>
      </c>
      <c r="AQ38" s="851"/>
      <c r="AR38" s="851"/>
      <c r="AS38" s="851"/>
      <c r="AT38" s="851"/>
      <c r="AU38" s="851" t="s">
        <v>547</v>
      </c>
      <c r="AV38" s="851"/>
      <c r="AW38" s="851"/>
      <c r="AX38" s="851"/>
      <c r="AY38" s="851"/>
      <c r="AZ38" s="852" t="s">
        <v>547</v>
      </c>
      <c r="BA38" s="852"/>
      <c r="BB38" s="852"/>
      <c r="BC38" s="852"/>
      <c r="BD38" s="852"/>
      <c r="BE38" s="848" t="s">
        <v>392</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397</v>
      </c>
      <c r="C39" s="776"/>
      <c r="D39" s="776"/>
      <c r="E39" s="776"/>
      <c r="F39" s="776"/>
      <c r="G39" s="776"/>
      <c r="H39" s="776"/>
      <c r="I39" s="776"/>
      <c r="J39" s="776"/>
      <c r="K39" s="776"/>
      <c r="L39" s="776"/>
      <c r="M39" s="776"/>
      <c r="N39" s="776"/>
      <c r="O39" s="776"/>
      <c r="P39" s="777"/>
      <c r="Q39" s="778">
        <v>34</v>
      </c>
      <c r="R39" s="779"/>
      <c r="S39" s="779"/>
      <c r="T39" s="779"/>
      <c r="U39" s="779"/>
      <c r="V39" s="779">
        <v>33</v>
      </c>
      <c r="W39" s="779"/>
      <c r="X39" s="779"/>
      <c r="Y39" s="779"/>
      <c r="Z39" s="779"/>
      <c r="AA39" s="779">
        <v>2</v>
      </c>
      <c r="AB39" s="779"/>
      <c r="AC39" s="779"/>
      <c r="AD39" s="779"/>
      <c r="AE39" s="780"/>
      <c r="AF39" s="781">
        <v>2</v>
      </c>
      <c r="AG39" s="782"/>
      <c r="AH39" s="782"/>
      <c r="AI39" s="782"/>
      <c r="AJ39" s="783"/>
      <c r="AK39" s="850" t="s">
        <v>547</v>
      </c>
      <c r="AL39" s="851"/>
      <c r="AM39" s="851"/>
      <c r="AN39" s="851"/>
      <c r="AO39" s="851"/>
      <c r="AP39" s="851">
        <v>11</v>
      </c>
      <c r="AQ39" s="851"/>
      <c r="AR39" s="851"/>
      <c r="AS39" s="851"/>
      <c r="AT39" s="851"/>
      <c r="AU39" s="851" t="s">
        <v>547</v>
      </c>
      <c r="AV39" s="851"/>
      <c r="AW39" s="851"/>
      <c r="AX39" s="851"/>
      <c r="AY39" s="851"/>
      <c r="AZ39" s="852" t="s">
        <v>547</v>
      </c>
      <c r="BA39" s="852"/>
      <c r="BB39" s="852"/>
      <c r="BC39" s="852"/>
      <c r="BD39" s="852"/>
      <c r="BE39" s="848" t="s">
        <v>392</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t="s">
        <v>398</v>
      </c>
      <c r="C40" s="776"/>
      <c r="D40" s="776"/>
      <c r="E40" s="776"/>
      <c r="F40" s="776"/>
      <c r="G40" s="776"/>
      <c r="H40" s="776"/>
      <c r="I40" s="776"/>
      <c r="J40" s="776"/>
      <c r="K40" s="776"/>
      <c r="L40" s="776"/>
      <c r="M40" s="776"/>
      <c r="N40" s="776"/>
      <c r="O40" s="776"/>
      <c r="P40" s="777"/>
      <c r="Q40" s="778">
        <v>910</v>
      </c>
      <c r="R40" s="779"/>
      <c r="S40" s="779"/>
      <c r="T40" s="779"/>
      <c r="U40" s="779"/>
      <c r="V40" s="779">
        <v>910</v>
      </c>
      <c r="W40" s="779"/>
      <c r="X40" s="779"/>
      <c r="Y40" s="779"/>
      <c r="Z40" s="779"/>
      <c r="AA40" s="779" t="s">
        <v>547</v>
      </c>
      <c r="AB40" s="779"/>
      <c r="AC40" s="779"/>
      <c r="AD40" s="779"/>
      <c r="AE40" s="780"/>
      <c r="AF40" s="781" t="s">
        <v>114</v>
      </c>
      <c r="AG40" s="782"/>
      <c r="AH40" s="782"/>
      <c r="AI40" s="782"/>
      <c r="AJ40" s="783"/>
      <c r="AK40" s="850">
        <v>231</v>
      </c>
      <c r="AL40" s="851"/>
      <c r="AM40" s="851"/>
      <c r="AN40" s="851"/>
      <c r="AO40" s="851"/>
      <c r="AP40" s="851" t="s">
        <v>547</v>
      </c>
      <c r="AQ40" s="851"/>
      <c r="AR40" s="851"/>
      <c r="AS40" s="851"/>
      <c r="AT40" s="851"/>
      <c r="AU40" s="851" t="s">
        <v>547</v>
      </c>
      <c r="AV40" s="851"/>
      <c r="AW40" s="851"/>
      <c r="AX40" s="851"/>
      <c r="AY40" s="851"/>
      <c r="AZ40" s="852" t="s">
        <v>547</v>
      </c>
      <c r="BA40" s="852"/>
      <c r="BB40" s="852"/>
      <c r="BC40" s="852"/>
      <c r="BD40" s="852"/>
      <c r="BE40" s="848" t="s">
        <v>392</v>
      </c>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372</v>
      </c>
      <c r="B63" s="810" t="s">
        <v>400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3869</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402</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2" t="s">
        <v>379</v>
      </c>
      <c r="AG66" s="833"/>
      <c r="AH66" s="833"/>
      <c r="AI66" s="833"/>
      <c r="AJ66" s="873"/>
      <c r="AK66" s="737" t="s">
        <v>380</v>
      </c>
      <c r="AL66" s="761"/>
      <c r="AM66" s="761"/>
      <c r="AN66" s="761"/>
      <c r="AO66" s="762"/>
      <c r="AP66" s="737" t="s">
        <v>381</v>
      </c>
      <c r="AQ66" s="738"/>
      <c r="AR66" s="738"/>
      <c r="AS66" s="738"/>
      <c r="AT66" s="739"/>
      <c r="AU66" s="737" t="s">
        <v>403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544</v>
      </c>
      <c r="C68" s="890"/>
      <c r="D68" s="890"/>
      <c r="E68" s="890"/>
      <c r="F68" s="890"/>
      <c r="G68" s="890"/>
      <c r="H68" s="890"/>
      <c r="I68" s="890"/>
      <c r="J68" s="890"/>
      <c r="K68" s="890"/>
      <c r="L68" s="890"/>
      <c r="M68" s="890"/>
      <c r="N68" s="890"/>
      <c r="O68" s="890"/>
      <c r="P68" s="891"/>
      <c r="Q68" s="892">
        <v>6316</v>
      </c>
      <c r="R68" s="886"/>
      <c r="S68" s="886"/>
      <c r="T68" s="886"/>
      <c r="U68" s="886"/>
      <c r="V68" s="886">
        <v>6286</v>
      </c>
      <c r="W68" s="886"/>
      <c r="X68" s="886"/>
      <c r="Y68" s="886"/>
      <c r="Z68" s="886"/>
      <c r="AA68" s="886">
        <v>30</v>
      </c>
      <c r="AB68" s="886"/>
      <c r="AC68" s="886"/>
      <c r="AD68" s="886"/>
      <c r="AE68" s="886"/>
      <c r="AF68" s="886">
        <v>30</v>
      </c>
      <c r="AG68" s="886"/>
      <c r="AH68" s="886"/>
      <c r="AI68" s="886"/>
      <c r="AJ68" s="886"/>
      <c r="AK68" s="886">
        <v>171</v>
      </c>
      <c r="AL68" s="886"/>
      <c r="AM68" s="886"/>
      <c r="AN68" s="886"/>
      <c r="AO68" s="886"/>
      <c r="AP68" s="886" t="s">
        <v>547</v>
      </c>
      <c r="AQ68" s="886"/>
      <c r="AR68" s="886"/>
      <c r="AS68" s="886"/>
      <c r="AT68" s="886"/>
      <c r="AU68" s="886" t="s">
        <v>547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545</v>
      </c>
      <c r="C69" s="894"/>
      <c r="D69" s="894"/>
      <c r="E69" s="894"/>
      <c r="F69" s="894"/>
      <c r="G69" s="894"/>
      <c r="H69" s="894"/>
      <c r="I69" s="894"/>
      <c r="J69" s="894"/>
      <c r="K69" s="894"/>
      <c r="L69" s="894"/>
      <c r="M69" s="894"/>
      <c r="N69" s="894"/>
      <c r="O69" s="894"/>
      <c r="P69" s="895"/>
      <c r="Q69" s="896">
        <v>290</v>
      </c>
      <c r="R69" s="851"/>
      <c r="S69" s="851"/>
      <c r="T69" s="851"/>
      <c r="U69" s="851"/>
      <c r="V69" s="851">
        <v>253</v>
      </c>
      <c r="W69" s="851"/>
      <c r="X69" s="851"/>
      <c r="Y69" s="851"/>
      <c r="Z69" s="851"/>
      <c r="AA69" s="851">
        <v>37</v>
      </c>
      <c r="AB69" s="851"/>
      <c r="AC69" s="851"/>
      <c r="AD69" s="851"/>
      <c r="AE69" s="851"/>
      <c r="AF69" s="851">
        <v>37</v>
      </c>
      <c r="AG69" s="851"/>
      <c r="AH69" s="851"/>
      <c r="AI69" s="851"/>
      <c r="AJ69" s="851"/>
      <c r="AK69" s="851">
        <v>26</v>
      </c>
      <c r="AL69" s="851"/>
      <c r="AM69" s="851"/>
      <c r="AN69" s="851"/>
      <c r="AO69" s="851"/>
      <c r="AP69" s="851" t="s">
        <v>547</v>
      </c>
      <c r="AQ69" s="851"/>
      <c r="AR69" s="851"/>
      <c r="AS69" s="851"/>
      <c r="AT69" s="851"/>
      <c r="AU69" s="851" t="s">
        <v>547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546</v>
      </c>
      <c r="C70" s="894"/>
      <c r="D70" s="894"/>
      <c r="E70" s="894"/>
      <c r="F70" s="894"/>
      <c r="G70" s="894"/>
      <c r="H70" s="894"/>
      <c r="I70" s="894"/>
      <c r="J70" s="894"/>
      <c r="K70" s="894"/>
      <c r="L70" s="894"/>
      <c r="M70" s="894"/>
      <c r="N70" s="894"/>
      <c r="O70" s="894"/>
      <c r="P70" s="895"/>
      <c r="Q70" s="896">
        <v>110694</v>
      </c>
      <c r="R70" s="851"/>
      <c r="S70" s="851"/>
      <c r="T70" s="851"/>
      <c r="U70" s="851"/>
      <c r="V70" s="851">
        <v>107375</v>
      </c>
      <c r="W70" s="851"/>
      <c r="X70" s="851"/>
      <c r="Y70" s="851"/>
      <c r="Z70" s="851"/>
      <c r="AA70" s="851">
        <v>3318</v>
      </c>
      <c r="AB70" s="851"/>
      <c r="AC70" s="851"/>
      <c r="AD70" s="851"/>
      <c r="AE70" s="851"/>
      <c r="AF70" s="851">
        <v>3318</v>
      </c>
      <c r="AG70" s="851"/>
      <c r="AH70" s="851"/>
      <c r="AI70" s="851"/>
      <c r="AJ70" s="851"/>
      <c r="AK70" s="851" t="s">
        <v>547</v>
      </c>
      <c r="AL70" s="851"/>
      <c r="AM70" s="851"/>
      <c r="AN70" s="851"/>
      <c r="AO70" s="851"/>
      <c r="AP70" s="851" t="s">
        <v>547</v>
      </c>
      <c r="AQ70" s="851"/>
      <c r="AR70" s="851"/>
      <c r="AS70" s="851"/>
      <c r="AT70" s="851"/>
      <c r="AU70" s="851" t="s">
        <v>547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548</v>
      </c>
      <c r="C71" s="894"/>
      <c r="D71" s="894"/>
      <c r="E71" s="894"/>
      <c r="F71" s="894"/>
      <c r="G71" s="894"/>
      <c r="H71" s="894"/>
      <c r="I71" s="894"/>
      <c r="J71" s="894"/>
      <c r="K71" s="894"/>
      <c r="L71" s="894"/>
      <c r="M71" s="894"/>
      <c r="N71" s="894"/>
      <c r="O71" s="894"/>
      <c r="P71" s="895"/>
      <c r="Q71" s="896">
        <v>744</v>
      </c>
      <c r="R71" s="851"/>
      <c r="S71" s="851"/>
      <c r="T71" s="851"/>
      <c r="U71" s="851"/>
      <c r="V71" s="851">
        <v>674</v>
      </c>
      <c r="W71" s="851"/>
      <c r="X71" s="851"/>
      <c r="Y71" s="851"/>
      <c r="Z71" s="851"/>
      <c r="AA71" s="851">
        <v>70</v>
      </c>
      <c r="AB71" s="851"/>
      <c r="AC71" s="851"/>
      <c r="AD71" s="851"/>
      <c r="AE71" s="851"/>
      <c r="AF71" s="851">
        <v>307</v>
      </c>
      <c r="AG71" s="851"/>
      <c r="AH71" s="851"/>
      <c r="AI71" s="851"/>
      <c r="AJ71" s="851"/>
      <c r="AK71" s="851">
        <v>56</v>
      </c>
      <c r="AL71" s="851"/>
      <c r="AM71" s="851"/>
      <c r="AN71" s="851"/>
      <c r="AO71" s="851"/>
      <c r="AP71" s="851">
        <v>3929</v>
      </c>
      <c r="AQ71" s="851"/>
      <c r="AR71" s="851"/>
      <c r="AS71" s="851"/>
      <c r="AT71" s="851"/>
      <c r="AU71" s="851">
        <v>119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549</v>
      </c>
      <c r="C72" s="894"/>
      <c r="D72" s="894"/>
      <c r="E72" s="894"/>
      <c r="F72" s="894"/>
      <c r="G72" s="894"/>
      <c r="H72" s="894"/>
      <c r="I72" s="894"/>
      <c r="J72" s="894"/>
      <c r="K72" s="894"/>
      <c r="L72" s="894"/>
      <c r="M72" s="894"/>
      <c r="N72" s="894"/>
      <c r="O72" s="894"/>
      <c r="P72" s="895"/>
      <c r="Q72" s="896">
        <v>116</v>
      </c>
      <c r="R72" s="851"/>
      <c r="S72" s="851"/>
      <c r="T72" s="851"/>
      <c r="U72" s="851"/>
      <c r="V72" s="851">
        <v>79</v>
      </c>
      <c r="W72" s="851"/>
      <c r="X72" s="851"/>
      <c r="Y72" s="851"/>
      <c r="Z72" s="851"/>
      <c r="AA72" s="851">
        <v>37</v>
      </c>
      <c r="AB72" s="851"/>
      <c r="AC72" s="851"/>
      <c r="AD72" s="851"/>
      <c r="AE72" s="851"/>
      <c r="AF72" s="851">
        <v>138</v>
      </c>
      <c r="AG72" s="851"/>
      <c r="AH72" s="851"/>
      <c r="AI72" s="851"/>
      <c r="AJ72" s="851"/>
      <c r="AK72" s="851">
        <v>20</v>
      </c>
      <c r="AL72" s="851"/>
      <c r="AM72" s="851"/>
      <c r="AN72" s="851"/>
      <c r="AO72" s="851"/>
      <c r="AP72" s="851">
        <v>606</v>
      </c>
      <c r="AQ72" s="851"/>
      <c r="AR72" s="851"/>
      <c r="AS72" s="851"/>
      <c r="AT72" s="851"/>
      <c r="AU72" s="851" t="s">
        <v>547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372</v>
      </c>
      <c r="B88" s="810" t="s">
        <v>404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405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413</v>
      </c>
      <c r="AB109" s="915"/>
      <c r="AC109" s="915"/>
      <c r="AD109" s="915"/>
      <c r="AE109" s="916"/>
      <c r="AF109" s="914" t="s">
        <v>288</v>
      </c>
      <c r="AG109" s="915"/>
      <c r="AH109" s="915"/>
      <c r="AI109" s="915"/>
      <c r="AJ109" s="916"/>
      <c r="AK109" s="914" t="s">
        <v>287</v>
      </c>
      <c r="AL109" s="915"/>
      <c r="AM109" s="915"/>
      <c r="AN109" s="915"/>
      <c r="AO109" s="916"/>
      <c r="AP109" s="914" t="s">
        <v>414</v>
      </c>
      <c r="AQ109" s="915"/>
      <c r="AR109" s="915"/>
      <c r="AS109" s="915"/>
      <c r="AT109" s="917"/>
      <c r="AU109" s="934" t="s">
        <v>412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413</v>
      </c>
      <c r="BR109" s="915"/>
      <c r="BS109" s="915"/>
      <c r="BT109" s="915"/>
      <c r="BU109" s="916"/>
      <c r="BV109" s="914" t="s">
        <v>288</v>
      </c>
      <c r="BW109" s="915"/>
      <c r="BX109" s="915"/>
      <c r="BY109" s="915"/>
      <c r="BZ109" s="916"/>
      <c r="CA109" s="914" t="s">
        <v>287</v>
      </c>
      <c r="CB109" s="915"/>
      <c r="CC109" s="915"/>
      <c r="CD109" s="915"/>
      <c r="CE109" s="916"/>
      <c r="CF109" s="935" t="s">
        <v>414</v>
      </c>
      <c r="CG109" s="935"/>
      <c r="CH109" s="935"/>
      <c r="CI109" s="935"/>
      <c r="CJ109" s="935"/>
      <c r="CK109" s="914" t="s">
        <v>415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413</v>
      </c>
      <c r="DH109" s="915"/>
      <c r="DI109" s="915"/>
      <c r="DJ109" s="915"/>
      <c r="DK109" s="916"/>
      <c r="DL109" s="914" t="s">
        <v>288</v>
      </c>
      <c r="DM109" s="915"/>
      <c r="DN109" s="915"/>
      <c r="DO109" s="915"/>
      <c r="DP109" s="916"/>
      <c r="DQ109" s="914" t="s">
        <v>287</v>
      </c>
      <c r="DR109" s="915"/>
      <c r="DS109" s="915"/>
      <c r="DT109" s="915"/>
      <c r="DU109" s="916"/>
      <c r="DV109" s="914" t="s">
        <v>414</v>
      </c>
      <c r="DW109" s="915"/>
      <c r="DX109" s="915"/>
      <c r="DY109" s="915"/>
      <c r="DZ109" s="917"/>
    </row>
    <row r="110" spans="1:131" s="199" customFormat="1" ht="26.25" customHeight="1" x14ac:dyDescent="0.15">
      <c r="A110" s="918" t="s">
        <v>416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14454648</v>
      </c>
      <c r="AB110" s="922"/>
      <c r="AC110" s="922"/>
      <c r="AD110" s="922"/>
      <c r="AE110" s="923"/>
      <c r="AF110" s="924">
        <v>13741703</v>
      </c>
      <c r="AG110" s="922"/>
      <c r="AH110" s="922"/>
      <c r="AI110" s="922"/>
      <c r="AJ110" s="923"/>
      <c r="AK110" s="924">
        <v>13401259</v>
      </c>
      <c r="AL110" s="922"/>
      <c r="AM110" s="922"/>
      <c r="AN110" s="922"/>
      <c r="AO110" s="923"/>
      <c r="AP110" s="925">
        <v>37.200000000000003</v>
      </c>
      <c r="AQ110" s="926"/>
      <c r="AR110" s="926"/>
      <c r="AS110" s="926"/>
      <c r="AT110" s="927"/>
      <c r="AU110" s="928" t="s">
        <v>61</v>
      </c>
      <c r="AV110" s="929"/>
      <c r="AW110" s="929"/>
      <c r="AX110" s="929"/>
      <c r="AY110" s="929"/>
      <c r="AZ110" s="970" t="s">
        <v>417</v>
      </c>
      <c r="BA110" s="919"/>
      <c r="BB110" s="919"/>
      <c r="BC110" s="919"/>
      <c r="BD110" s="919"/>
      <c r="BE110" s="919"/>
      <c r="BF110" s="919"/>
      <c r="BG110" s="919"/>
      <c r="BH110" s="919"/>
      <c r="BI110" s="919"/>
      <c r="BJ110" s="919"/>
      <c r="BK110" s="919"/>
      <c r="BL110" s="919"/>
      <c r="BM110" s="919"/>
      <c r="BN110" s="919"/>
      <c r="BO110" s="919"/>
      <c r="BP110" s="920"/>
      <c r="BQ110" s="956">
        <v>118878978</v>
      </c>
      <c r="BR110" s="957"/>
      <c r="BS110" s="957"/>
      <c r="BT110" s="957"/>
      <c r="BU110" s="957"/>
      <c r="BV110" s="957">
        <v>112639849</v>
      </c>
      <c r="BW110" s="957"/>
      <c r="BX110" s="957"/>
      <c r="BY110" s="957"/>
      <c r="BZ110" s="957"/>
      <c r="CA110" s="957">
        <v>106167988</v>
      </c>
      <c r="CB110" s="957"/>
      <c r="CC110" s="957"/>
      <c r="CD110" s="957"/>
      <c r="CE110" s="957"/>
      <c r="CF110" s="971">
        <v>294.7</v>
      </c>
      <c r="CG110" s="972"/>
      <c r="CH110" s="972"/>
      <c r="CI110" s="972"/>
      <c r="CJ110" s="972"/>
      <c r="CK110" s="973" t="s">
        <v>418</v>
      </c>
      <c r="CL110" s="974"/>
      <c r="CM110" s="953" t="s">
        <v>419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x14ac:dyDescent="0.15">
      <c r="A111" s="960" t="s">
        <v>420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421</v>
      </c>
      <c r="BA111" s="980"/>
      <c r="BB111" s="980"/>
      <c r="BC111" s="980"/>
      <c r="BD111" s="980"/>
      <c r="BE111" s="980"/>
      <c r="BF111" s="980"/>
      <c r="BG111" s="980"/>
      <c r="BH111" s="980"/>
      <c r="BI111" s="980"/>
      <c r="BJ111" s="980"/>
      <c r="BK111" s="980"/>
      <c r="BL111" s="980"/>
      <c r="BM111" s="980"/>
      <c r="BN111" s="980"/>
      <c r="BO111" s="980"/>
      <c r="BP111" s="981"/>
      <c r="BQ111" s="949">
        <v>1721359</v>
      </c>
      <c r="BR111" s="950"/>
      <c r="BS111" s="950"/>
      <c r="BT111" s="950"/>
      <c r="BU111" s="950"/>
      <c r="BV111" s="950">
        <v>1273551</v>
      </c>
      <c r="BW111" s="950"/>
      <c r="BX111" s="950"/>
      <c r="BY111" s="950"/>
      <c r="BZ111" s="950"/>
      <c r="CA111" s="950">
        <v>939591</v>
      </c>
      <c r="CB111" s="950"/>
      <c r="CC111" s="950"/>
      <c r="CD111" s="950"/>
      <c r="CE111" s="950"/>
      <c r="CF111" s="944">
        <v>2.6</v>
      </c>
      <c r="CG111" s="945"/>
      <c r="CH111" s="945"/>
      <c r="CI111" s="945"/>
      <c r="CJ111" s="945"/>
      <c r="CK111" s="975"/>
      <c r="CL111" s="976"/>
      <c r="CM111" s="946" t="s">
        <v>422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x14ac:dyDescent="0.15">
      <c r="A112" s="982" t="s">
        <v>423</v>
      </c>
      <c r="B112" s="983"/>
      <c r="C112" s="980" t="s">
        <v>424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114</v>
      </c>
      <c r="AB112" s="989"/>
      <c r="AC112" s="989"/>
      <c r="AD112" s="989"/>
      <c r="AE112" s="990"/>
      <c r="AF112" s="991" t="s">
        <v>114</v>
      </c>
      <c r="AG112" s="989"/>
      <c r="AH112" s="989"/>
      <c r="AI112" s="989"/>
      <c r="AJ112" s="990"/>
      <c r="AK112" s="991" t="s">
        <v>114</v>
      </c>
      <c r="AL112" s="989"/>
      <c r="AM112" s="989"/>
      <c r="AN112" s="989"/>
      <c r="AO112" s="990"/>
      <c r="AP112" s="992" t="s">
        <v>114</v>
      </c>
      <c r="AQ112" s="993"/>
      <c r="AR112" s="993"/>
      <c r="AS112" s="993"/>
      <c r="AT112" s="994"/>
      <c r="AU112" s="930"/>
      <c r="AV112" s="931"/>
      <c r="AW112" s="931"/>
      <c r="AX112" s="931"/>
      <c r="AY112" s="931"/>
      <c r="AZ112" s="979" t="s">
        <v>425</v>
      </c>
      <c r="BA112" s="980"/>
      <c r="BB112" s="980"/>
      <c r="BC112" s="980"/>
      <c r="BD112" s="980"/>
      <c r="BE112" s="980"/>
      <c r="BF112" s="980"/>
      <c r="BG112" s="980"/>
      <c r="BH112" s="980"/>
      <c r="BI112" s="980"/>
      <c r="BJ112" s="980"/>
      <c r="BK112" s="980"/>
      <c r="BL112" s="980"/>
      <c r="BM112" s="980"/>
      <c r="BN112" s="980"/>
      <c r="BO112" s="980"/>
      <c r="BP112" s="981"/>
      <c r="BQ112" s="949">
        <v>69966947</v>
      </c>
      <c r="BR112" s="950"/>
      <c r="BS112" s="950"/>
      <c r="BT112" s="950"/>
      <c r="BU112" s="950"/>
      <c r="BV112" s="950">
        <v>68271262</v>
      </c>
      <c r="BW112" s="950"/>
      <c r="BX112" s="950"/>
      <c r="BY112" s="950"/>
      <c r="BZ112" s="950"/>
      <c r="CA112" s="950">
        <v>66560711</v>
      </c>
      <c r="CB112" s="950"/>
      <c r="CC112" s="950"/>
      <c r="CD112" s="950"/>
      <c r="CE112" s="950"/>
      <c r="CF112" s="944">
        <v>184.7</v>
      </c>
      <c r="CG112" s="945"/>
      <c r="CH112" s="945"/>
      <c r="CI112" s="945"/>
      <c r="CJ112" s="945"/>
      <c r="CK112" s="975"/>
      <c r="CL112" s="976"/>
      <c r="CM112" s="946" t="s">
        <v>426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80615</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x14ac:dyDescent="0.15">
      <c r="A113" s="984"/>
      <c r="B113" s="985"/>
      <c r="C113" s="980" t="s">
        <v>427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3573851</v>
      </c>
      <c r="AB113" s="964"/>
      <c r="AC113" s="964"/>
      <c r="AD113" s="964"/>
      <c r="AE113" s="965"/>
      <c r="AF113" s="966">
        <v>3539773</v>
      </c>
      <c r="AG113" s="964"/>
      <c r="AH113" s="964"/>
      <c r="AI113" s="964"/>
      <c r="AJ113" s="965"/>
      <c r="AK113" s="966">
        <v>3606194</v>
      </c>
      <c r="AL113" s="964"/>
      <c r="AM113" s="964"/>
      <c r="AN113" s="964"/>
      <c r="AO113" s="965"/>
      <c r="AP113" s="967">
        <v>10</v>
      </c>
      <c r="AQ113" s="968"/>
      <c r="AR113" s="968"/>
      <c r="AS113" s="968"/>
      <c r="AT113" s="969"/>
      <c r="AU113" s="930"/>
      <c r="AV113" s="931"/>
      <c r="AW113" s="931"/>
      <c r="AX113" s="931"/>
      <c r="AY113" s="931"/>
      <c r="AZ113" s="979" t="s">
        <v>428</v>
      </c>
      <c r="BA113" s="980"/>
      <c r="BB113" s="980"/>
      <c r="BC113" s="980"/>
      <c r="BD113" s="980"/>
      <c r="BE113" s="980"/>
      <c r="BF113" s="980"/>
      <c r="BG113" s="980"/>
      <c r="BH113" s="980"/>
      <c r="BI113" s="980"/>
      <c r="BJ113" s="980"/>
      <c r="BK113" s="980"/>
      <c r="BL113" s="980"/>
      <c r="BM113" s="980"/>
      <c r="BN113" s="980"/>
      <c r="BO113" s="980"/>
      <c r="BP113" s="981"/>
      <c r="BQ113" s="949">
        <v>340119</v>
      </c>
      <c r="BR113" s="950"/>
      <c r="BS113" s="950"/>
      <c r="BT113" s="950"/>
      <c r="BU113" s="950"/>
      <c r="BV113" s="950">
        <v>352103</v>
      </c>
      <c r="BW113" s="950"/>
      <c r="BX113" s="950"/>
      <c r="BY113" s="950"/>
      <c r="BZ113" s="950"/>
      <c r="CA113" s="950">
        <v>370495</v>
      </c>
      <c r="CB113" s="950"/>
      <c r="CC113" s="950"/>
      <c r="CD113" s="950"/>
      <c r="CE113" s="950"/>
      <c r="CF113" s="944">
        <v>1</v>
      </c>
      <c r="CG113" s="945"/>
      <c r="CH113" s="945"/>
      <c r="CI113" s="945"/>
      <c r="CJ113" s="945"/>
      <c r="CK113" s="975"/>
      <c r="CL113" s="976"/>
      <c r="CM113" s="946" t="s">
        <v>429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x14ac:dyDescent="0.15">
      <c r="A114" s="984"/>
      <c r="B114" s="985"/>
      <c r="C114" s="980" t="s">
        <v>430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23669</v>
      </c>
      <c r="AB114" s="989"/>
      <c r="AC114" s="989"/>
      <c r="AD114" s="989"/>
      <c r="AE114" s="990"/>
      <c r="AF114" s="991">
        <v>22019</v>
      </c>
      <c r="AG114" s="989"/>
      <c r="AH114" s="989"/>
      <c r="AI114" s="989"/>
      <c r="AJ114" s="990"/>
      <c r="AK114" s="991">
        <v>22115</v>
      </c>
      <c r="AL114" s="989"/>
      <c r="AM114" s="989"/>
      <c r="AN114" s="989"/>
      <c r="AO114" s="990"/>
      <c r="AP114" s="992">
        <v>0.1</v>
      </c>
      <c r="AQ114" s="993"/>
      <c r="AR114" s="993"/>
      <c r="AS114" s="993"/>
      <c r="AT114" s="994"/>
      <c r="AU114" s="930"/>
      <c r="AV114" s="931"/>
      <c r="AW114" s="931"/>
      <c r="AX114" s="931"/>
      <c r="AY114" s="931"/>
      <c r="AZ114" s="979" t="s">
        <v>431</v>
      </c>
      <c r="BA114" s="980"/>
      <c r="BB114" s="980"/>
      <c r="BC114" s="980"/>
      <c r="BD114" s="980"/>
      <c r="BE114" s="980"/>
      <c r="BF114" s="980"/>
      <c r="BG114" s="980"/>
      <c r="BH114" s="980"/>
      <c r="BI114" s="980"/>
      <c r="BJ114" s="980"/>
      <c r="BK114" s="980"/>
      <c r="BL114" s="980"/>
      <c r="BM114" s="980"/>
      <c r="BN114" s="980"/>
      <c r="BO114" s="980"/>
      <c r="BP114" s="981"/>
      <c r="BQ114" s="949">
        <v>9423998</v>
      </c>
      <c r="BR114" s="950"/>
      <c r="BS114" s="950"/>
      <c r="BT114" s="950"/>
      <c r="BU114" s="950"/>
      <c r="BV114" s="950">
        <v>8547327</v>
      </c>
      <c r="BW114" s="950"/>
      <c r="BX114" s="950"/>
      <c r="BY114" s="950"/>
      <c r="BZ114" s="950"/>
      <c r="CA114" s="950">
        <v>8435684</v>
      </c>
      <c r="CB114" s="950"/>
      <c r="CC114" s="950"/>
      <c r="CD114" s="950"/>
      <c r="CE114" s="950"/>
      <c r="CF114" s="944">
        <v>23.4</v>
      </c>
      <c r="CG114" s="945"/>
      <c r="CH114" s="945"/>
      <c r="CI114" s="945"/>
      <c r="CJ114" s="945"/>
      <c r="CK114" s="975"/>
      <c r="CL114" s="976"/>
      <c r="CM114" s="946" t="s">
        <v>432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x14ac:dyDescent="0.15">
      <c r="A115" s="984"/>
      <c r="B115" s="985"/>
      <c r="C115" s="980" t="s">
        <v>433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516719</v>
      </c>
      <c r="AB115" s="964"/>
      <c r="AC115" s="964"/>
      <c r="AD115" s="964"/>
      <c r="AE115" s="965"/>
      <c r="AF115" s="966">
        <v>470720</v>
      </c>
      <c r="AG115" s="964"/>
      <c r="AH115" s="964"/>
      <c r="AI115" s="964"/>
      <c r="AJ115" s="965"/>
      <c r="AK115" s="966">
        <v>353646</v>
      </c>
      <c r="AL115" s="964"/>
      <c r="AM115" s="964"/>
      <c r="AN115" s="964"/>
      <c r="AO115" s="965"/>
      <c r="AP115" s="967">
        <v>1</v>
      </c>
      <c r="AQ115" s="968"/>
      <c r="AR115" s="968"/>
      <c r="AS115" s="968"/>
      <c r="AT115" s="969"/>
      <c r="AU115" s="930"/>
      <c r="AV115" s="931"/>
      <c r="AW115" s="931"/>
      <c r="AX115" s="931"/>
      <c r="AY115" s="931"/>
      <c r="AZ115" s="979" t="s">
        <v>434</v>
      </c>
      <c r="BA115" s="980"/>
      <c r="BB115" s="980"/>
      <c r="BC115" s="980"/>
      <c r="BD115" s="980"/>
      <c r="BE115" s="980"/>
      <c r="BF115" s="980"/>
      <c r="BG115" s="980"/>
      <c r="BH115" s="980"/>
      <c r="BI115" s="980"/>
      <c r="BJ115" s="980"/>
      <c r="BK115" s="980"/>
      <c r="BL115" s="980"/>
      <c r="BM115" s="980"/>
      <c r="BN115" s="980"/>
      <c r="BO115" s="980"/>
      <c r="BP115" s="981"/>
      <c r="BQ115" s="949">
        <v>15325</v>
      </c>
      <c r="BR115" s="950"/>
      <c r="BS115" s="950"/>
      <c r="BT115" s="950"/>
      <c r="BU115" s="950"/>
      <c r="BV115" s="950">
        <v>13224</v>
      </c>
      <c r="BW115" s="950"/>
      <c r="BX115" s="950"/>
      <c r="BY115" s="950"/>
      <c r="BZ115" s="950"/>
      <c r="CA115" s="950">
        <v>13400</v>
      </c>
      <c r="CB115" s="950"/>
      <c r="CC115" s="950"/>
      <c r="CD115" s="950"/>
      <c r="CE115" s="950"/>
      <c r="CF115" s="944">
        <v>0</v>
      </c>
      <c r="CG115" s="945"/>
      <c r="CH115" s="945"/>
      <c r="CI115" s="945"/>
      <c r="CJ115" s="945"/>
      <c r="CK115" s="975"/>
      <c r="CL115" s="976"/>
      <c r="CM115" s="979" t="s">
        <v>435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317631</v>
      </c>
      <c r="DH115" s="989"/>
      <c r="DI115" s="989"/>
      <c r="DJ115" s="989"/>
      <c r="DK115" s="990"/>
      <c r="DL115" s="991">
        <v>248107</v>
      </c>
      <c r="DM115" s="989"/>
      <c r="DN115" s="989"/>
      <c r="DO115" s="989"/>
      <c r="DP115" s="990"/>
      <c r="DQ115" s="991">
        <v>199854</v>
      </c>
      <c r="DR115" s="989"/>
      <c r="DS115" s="989"/>
      <c r="DT115" s="989"/>
      <c r="DU115" s="990"/>
      <c r="DV115" s="992">
        <v>0.6</v>
      </c>
      <c r="DW115" s="993"/>
      <c r="DX115" s="993"/>
      <c r="DY115" s="993"/>
      <c r="DZ115" s="994"/>
    </row>
    <row r="116" spans="1:130" s="199" customFormat="1" ht="26.25" customHeight="1" x14ac:dyDescent="0.15">
      <c r="A116" s="986"/>
      <c r="B116" s="987"/>
      <c r="C116" s="995" t="s">
        <v>436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114</v>
      </c>
      <c r="AB116" s="989"/>
      <c r="AC116" s="989"/>
      <c r="AD116" s="989"/>
      <c r="AE116" s="990"/>
      <c r="AF116" s="991">
        <v>78</v>
      </c>
      <c r="AG116" s="989"/>
      <c r="AH116" s="989"/>
      <c r="AI116" s="989"/>
      <c r="AJ116" s="990"/>
      <c r="AK116" s="991">
        <v>178</v>
      </c>
      <c r="AL116" s="989"/>
      <c r="AM116" s="989"/>
      <c r="AN116" s="989"/>
      <c r="AO116" s="990"/>
      <c r="AP116" s="992">
        <v>0</v>
      </c>
      <c r="AQ116" s="993"/>
      <c r="AR116" s="993"/>
      <c r="AS116" s="993"/>
      <c r="AT116" s="994"/>
      <c r="AU116" s="930"/>
      <c r="AV116" s="931"/>
      <c r="AW116" s="931"/>
      <c r="AX116" s="931"/>
      <c r="AY116" s="931"/>
      <c r="AZ116" s="997" t="s">
        <v>437</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438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485985</v>
      </c>
      <c r="DH116" s="989"/>
      <c r="DI116" s="989"/>
      <c r="DJ116" s="989"/>
      <c r="DK116" s="990"/>
      <c r="DL116" s="991">
        <v>431689</v>
      </c>
      <c r="DM116" s="989"/>
      <c r="DN116" s="989"/>
      <c r="DO116" s="989"/>
      <c r="DP116" s="990"/>
      <c r="DQ116" s="991">
        <v>376500</v>
      </c>
      <c r="DR116" s="989"/>
      <c r="DS116" s="989"/>
      <c r="DT116" s="989"/>
      <c r="DU116" s="990"/>
      <c r="DV116" s="992">
        <v>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439</v>
      </c>
      <c r="Z117" s="916"/>
      <c r="AA117" s="1006">
        <v>18568887</v>
      </c>
      <c r="AB117" s="1007"/>
      <c r="AC117" s="1007"/>
      <c r="AD117" s="1007"/>
      <c r="AE117" s="1008"/>
      <c r="AF117" s="1009">
        <v>17774293</v>
      </c>
      <c r="AG117" s="1007"/>
      <c r="AH117" s="1007"/>
      <c r="AI117" s="1007"/>
      <c r="AJ117" s="1008"/>
      <c r="AK117" s="1009">
        <v>17383392</v>
      </c>
      <c r="AL117" s="1007"/>
      <c r="AM117" s="1007"/>
      <c r="AN117" s="1007"/>
      <c r="AO117" s="1008"/>
      <c r="AP117" s="1010"/>
      <c r="AQ117" s="1011"/>
      <c r="AR117" s="1011"/>
      <c r="AS117" s="1011"/>
      <c r="AT117" s="1012"/>
      <c r="AU117" s="930"/>
      <c r="AV117" s="931"/>
      <c r="AW117" s="931"/>
      <c r="AX117" s="931"/>
      <c r="AY117" s="931"/>
      <c r="AZ117" s="997" t="s">
        <v>440</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441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x14ac:dyDescent="0.15">
      <c r="A118" s="934" t="s">
        <v>415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413</v>
      </c>
      <c r="AB118" s="915"/>
      <c r="AC118" s="915"/>
      <c r="AD118" s="915"/>
      <c r="AE118" s="916"/>
      <c r="AF118" s="914" t="s">
        <v>288</v>
      </c>
      <c r="AG118" s="915"/>
      <c r="AH118" s="915"/>
      <c r="AI118" s="915"/>
      <c r="AJ118" s="916"/>
      <c r="AK118" s="914" t="s">
        <v>287</v>
      </c>
      <c r="AL118" s="915"/>
      <c r="AM118" s="915"/>
      <c r="AN118" s="915"/>
      <c r="AO118" s="916"/>
      <c r="AP118" s="1001" t="s">
        <v>414</v>
      </c>
      <c r="AQ118" s="1002"/>
      <c r="AR118" s="1002"/>
      <c r="AS118" s="1002"/>
      <c r="AT118" s="1003"/>
      <c r="AU118" s="930"/>
      <c r="AV118" s="931"/>
      <c r="AW118" s="931"/>
      <c r="AX118" s="931"/>
      <c r="AY118" s="931"/>
      <c r="AZ118" s="1004" t="s">
        <v>442</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443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x14ac:dyDescent="0.15">
      <c r="A119" s="1088" t="s">
        <v>418</v>
      </c>
      <c r="B119" s="974"/>
      <c r="C119" s="953" t="s">
        <v>419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444</v>
      </c>
      <c r="BP119" s="1036"/>
      <c r="BQ119" s="1027">
        <v>200346726</v>
      </c>
      <c r="BR119" s="1028"/>
      <c r="BS119" s="1028"/>
      <c r="BT119" s="1028"/>
      <c r="BU119" s="1028"/>
      <c r="BV119" s="1028">
        <v>191097316</v>
      </c>
      <c r="BW119" s="1028"/>
      <c r="BX119" s="1028"/>
      <c r="BY119" s="1028"/>
      <c r="BZ119" s="1028"/>
      <c r="CA119" s="1028">
        <v>182487869</v>
      </c>
      <c r="CB119" s="1028"/>
      <c r="CC119" s="1028"/>
      <c r="CD119" s="1028"/>
      <c r="CE119" s="1028"/>
      <c r="CF119" s="1029"/>
      <c r="CG119" s="1030"/>
      <c r="CH119" s="1030"/>
      <c r="CI119" s="1030"/>
      <c r="CJ119" s="1031"/>
      <c r="CK119" s="977"/>
      <c r="CL119" s="978"/>
      <c r="CM119" s="1032" t="s">
        <v>445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837128</v>
      </c>
      <c r="DH119" s="1014"/>
      <c r="DI119" s="1014"/>
      <c r="DJ119" s="1014"/>
      <c r="DK119" s="1015"/>
      <c r="DL119" s="1013">
        <v>593755</v>
      </c>
      <c r="DM119" s="1014"/>
      <c r="DN119" s="1014"/>
      <c r="DO119" s="1014"/>
      <c r="DP119" s="1015"/>
      <c r="DQ119" s="1013">
        <v>363237</v>
      </c>
      <c r="DR119" s="1014"/>
      <c r="DS119" s="1014"/>
      <c r="DT119" s="1014"/>
      <c r="DU119" s="1015"/>
      <c r="DV119" s="1016">
        <v>1</v>
      </c>
      <c r="DW119" s="1017"/>
      <c r="DX119" s="1017"/>
      <c r="DY119" s="1017"/>
      <c r="DZ119" s="1018"/>
    </row>
    <row r="120" spans="1:130" s="199" customFormat="1" ht="26.25" customHeight="1" x14ac:dyDescent="0.15">
      <c r="A120" s="1089"/>
      <c r="B120" s="976"/>
      <c r="C120" s="946" t="s">
        <v>422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446</v>
      </c>
      <c r="AV120" s="1020"/>
      <c r="AW120" s="1020"/>
      <c r="AX120" s="1020"/>
      <c r="AY120" s="1021"/>
      <c r="AZ120" s="970" t="s">
        <v>447</v>
      </c>
      <c r="BA120" s="919"/>
      <c r="BB120" s="919"/>
      <c r="BC120" s="919"/>
      <c r="BD120" s="919"/>
      <c r="BE120" s="919"/>
      <c r="BF120" s="919"/>
      <c r="BG120" s="919"/>
      <c r="BH120" s="919"/>
      <c r="BI120" s="919"/>
      <c r="BJ120" s="919"/>
      <c r="BK120" s="919"/>
      <c r="BL120" s="919"/>
      <c r="BM120" s="919"/>
      <c r="BN120" s="919"/>
      <c r="BO120" s="919"/>
      <c r="BP120" s="920"/>
      <c r="BQ120" s="956">
        <v>7219695</v>
      </c>
      <c r="BR120" s="957"/>
      <c r="BS120" s="957"/>
      <c r="BT120" s="957"/>
      <c r="BU120" s="957"/>
      <c r="BV120" s="957">
        <v>8387435</v>
      </c>
      <c r="BW120" s="957"/>
      <c r="BX120" s="957"/>
      <c r="BY120" s="957"/>
      <c r="BZ120" s="957"/>
      <c r="CA120" s="957">
        <v>8702813</v>
      </c>
      <c r="CB120" s="957"/>
      <c r="CC120" s="957"/>
      <c r="CD120" s="957"/>
      <c r="CE120" s="957"/>
      <c r="CF120" s="971">
        <v>24.2</v>
      </c>
      <c r="CG120" s="972"/>
      <c r="CH120" s="972"/>
      <c r="CI120" s="972"/>
      <c r="CJ120" s="972"/>
      <c r="CK120" s="1037" t="s">
        <v>448</v>
      </c>
      <c r="CL120" s="1038"/>
      <c r="CM120" s="1038"/>
      <c r="CN120" s="1038"/>
      <c r="CO120" s="1039"/>
      <c r="CP120" s="1045" t="s">
        <v>393</v>
      </c>
      <c r="CQ120" s="1046"/>
      <c r="CR120" s="1046"/>
      <c r="CS120" s="1046"/>
      <c r="CT120" s="1046"/>
      <c r="CU120" s="1046"/>
      <c r="CV120" s="1046"/>
      <c r="CW120" s="1046"/>
      <c r="CX120" s="1046"/>
      <c r="CY120" s="1046"/>
      <c r="CZ120" s="1046"/>
      <c r="DA120" s="1046"/>
      <c r="DB120" s="1046"/>
      <c r="DC120" s="1046"/>
      <c r="DD120" s="1046"/>
      <c r="DE120" s="1046"/>
      <c r="DF120" s="1047"/>
      <c r="DG120" s="956">
        <v>37650707</v>
      </c>
      <c r="DH120" s="957"/>
      <c r="DI120" s="957"/>
      <c r="DJ120" s="957"/>
      <c r="DK120" s="957"/>
      <c r="DL120" s="957">
        <v>36639806</v>
      </c>
      <c r="DM120" s="957"/>
      <c r="DN120" s="957"/>
      <c r="DO120" s="957"/>
      <c r="DP120" s="957"/>
      <c r="DQ120" s="957">
        <v>35958187</v>
      </c>
      <c r="DR120" s="957"/>
      <c r="DS120" s="957"/>
      <c r="DT120" s="957"/>
      <c r="DU120" s="957"/>
      <c r="DV120" s="958">
        <v>99.8</v>
      </c>
      <c r="DW120" s="958"/>
      <c r="DX120" s="958"/>
      <c r="DY120" s="958"/>
      <c r="DZ120" s="959"/>
    </row>
    <row r="121" spans="1:130" s="199" customFormat="1" ht="26.25" customHeight="1" x14ac:dyDescent="0.15">
      <c r="A121" s="1089"/>
      <c r="B121" s="976"/>
      <c r="C121" s="997" t="s">
        <v>449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84646</v>
      </c>
      <c r="AB121" s="989"/>
      <c r="AC121" s="989"/>
      <c r="AD121" s="989"/>
      <c r="AE121" s="990"/>
      <c r="AF121" s="991">
        <v>84646</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450</v>
      </c>
      <c r="BA121" s="980"/>
      <c r="BB121" s="980"/>
      <c r="BC121" s="980"/>
      <c r="BD121" s="980"/>
      <c r="BE121" s="980"/>
      <c r="BF121" s="980"/>
      <c r="BG121" s="980"/>
      <c r="BH121" s="980"/>
      <c r="BI121" s="980"/>
      <c r="BJ121" s="980"/>
      <c r="BK121" s="980"/>
      <c r="BL121" s="980"/>
      <c r="BM121" s="980"/>
      <c r="BN121" s="980"/>
      <c r="BO121" s="980"/>
      <c r="BP121" s="981"/>
      <c r="BQ121" s="949">
        <v>4838903</v>
      </c>
      <c r="BR121" s="950"/>
      <c r="BS121" s="950"/>
      <c r="BT121" s="950"/>
      <c r="BU121" s="950"/>
      <c r="BV121" s="950">
        <v>4386744</v>
      </c>
      <c r="BW121" s="950"/>
      <c r="BX121" s="950"/>
      <c r="BY121" s="950"/>
      <c r="BZ121" s="950"/>
      <c r="CA121" s="950">
        <v>4022934</v>
      </c>
      <c r="CB121" s="950"/>
      <c r="CC121" s="950"/>
      <c r="CD121" s="950"/>
      <c r="CE121" s="950"/>
      <c r="CF121" s="944">
        <v>11.2</v>
      </c>
      <c r="CG121" s="945"/>
      <c r="CH121" s="945"/>
      <c r="CI121" s="945"/>
      <c r="CJ121" s="945"/>
      <c r="CK121" s="1040"/>
      <c r="CL121" s="1041"/>
      <c r="CM121" s="1041"/>
      <c r="CN121" s="1041"/>
      <c r="CO121" s="1042"/>
      <c r="CP121" s="1050" t="s">
        <v>394</v>
      </c>
      <c r="CQ121" s="1051"/>
      <c r="CR121" s="1051"/>
      <c r="CS121" s="1051"/>
      <c r="CT121" s="1051"/>
      <c r="CU121" s="1051"/>
      <c r="CV121" s="1051"/>
      <c r="CW121" s="1051"/>
      <c r="CX121" s="1051"/>
      <c r="CY121" s="1051"/>
      <c r="CZ121" s="1051"/>
      <c r="DA121" s="1051"/>
      <c r="DB121" s="1051"/>
      <c r="DC121" s="1051"/>
      <c r="DD121" s="1051"/>
      <c r="DE121" s="1051"/>
      <c r="DF121" s="1052"/>
      <c r="DG121" s="949">
        <v>22820278</v>
      </c>
      <c r="DH121" s="950"/>
      <c r="DI121" s="950"/>
      <c r="DJ121" s="950"/>
      <c r="DK121" s="950"/>
      <c r="DL121" s="950">
        <v>22155395</v>
      </c>
      <c r="DM121" s="950"/>
      <c r="DN121" s="950"/>
      <c r="DO121" s="950"/>
      <c r="DP121" s="950"/>
      <c r="DQ121" s="950">
        <v>21516583</v>
      </c>
      <c r="DR121" s="950"/>
      <c r="DS121" s="950"/>
      <c r="DT121" s="950"/>
      <c r="DU121" s="950"/>
      <c r="DV121" s="951">
        <v>59.7</v>
      </c>
      <c r="DW121" s="951"/>
      <c r="DX121" s="951"/>
      <c r="DY121" s="951"/>
      <c r="DZ121" s="952"/>
    </row>
    <row r="122" spans="1:130" s="199" customFormat="1" ht="26.25" customHeight="1" x14ac:dyDescent="0.15">
      <c r="A122" s="1089"/>
      <c r="B122" s="976"/>
      <c r="C122" s="946" t="s">
        <v>432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451</v>
      </c>
      <c r="BA122" s="995"/>
      <c r="BB122" s="995"/>
      <c r="BC122" s="995"/>
      <c r="BD122" s="995"/>
      <c r="BE122" s="995"/>
      <c r="BF122" s="995"/>
      <c r="BG122" s="995"/>
      <c r="BH122" s="995"/>
      <c r="BI122" s="995"/>
      <c r="BJ122" s="995"/>
      <c r="BK122" s="995"/>
      <c r="BL122" s="995"/>
      <c r="BM122" s="995"/>
      <c r="BN122" s="995"/>
      <c r="BO122" s="995"/>
      <c r="BP122" s="996"/>
      <c r="BQ122" s="1027">
        <v>117630662</v>
      </c>
      <c r="BR122" s="1028"/>
      <c r="BS122" s="1028"/>
      <c r="BT122" s="1028"/>
      <c r="BU122" s="1028"/>
      <c r="BV122" s="1028">
        <v>114012893</v>
      </c>
      <c r="BW122" s="1028"/>
      <c r="BX122" s="1028"/>
      <c r="BY122" s="1028"/>
      <c r="BZ122" s="1028"/>
      <c r="CA122" s="1028">
        <v>109498915</v>
      </c>
      <c r="CB122" s="1028"/>
      <c r="CC122" s="1028"/>
      <c r="CD122" s="1028"/>
      <c r="CE122" s="1028"/>
      <c r="CF122" s="1048">
        <v>303.89999999999998</v>
      </c>
      <c r="CG122" s="1049"/>
      <c r="CH122" s="1049"/>
      <c r="CI122" s="1049"/>
      <c r="CJ122" s="1049"/>
      <c r="CK122" s="1040"/>
      <c r="CL122" s="1041"/>
      <c r="CM122" s="1041"/>
      <c r="CN122" s="1041"/>
      <c r="CO122" s="1042"/>
      <c r="CP122" s="1050" t="s">
        <v>391</v>
      </c>
      <c r="CQ122" s="1051"/>
      <c r="CR122" s="1051"/>
      <c r="CS122" s="1051"/>
      <c r="CT122" s="1051"/>
      <c r="CU122" s="1051"/>
      <c r="CV122" s="1051"/>
      <c r="CW122" s="1051"/>
      <c r="CX122" s="1051"/>
      <c r="CY122" s="1051"/>
      <c r="CZ122" s="1051"/>
      <c r="DA122" s="1051"/>
      <c r="DB122" s="1051"/>
      <c r="DC122" s="1051"/>
      <c r="DD122" s="1051"/>
      <c r="DE122" s="1051"/>
      <c r="DF122" s="1052"/>
      <c r="DG122" s="949">
        <v>5678450</v>
      </c>
      <c r="DH122" s="950"/>
      <c r="DI122" s="950"/>
      <c r="DJ122" s="950"/>
      <c r="DK122" s="950"/>
      <c r="DL122" s="950">
        <v>5643973</v>
      </c>
      <c r="DM122" s="950"/>
      <c r="DN122" s="950"/>
      <c r="DO122" s="950"/>
      <c r="DP122" s="950"/>
      <c r="DQ122" s="950">
        <v>5903375</v>
      </c>
      <c r="DR122" s="950"/>
      <c r="DS122" s="950"/>
      <c r="DT122" s="950"/>
      <c r="DU122" s="950"/>
      <c r="DV122" s="951">
        <v>16.399999999999999</v>
      </c>
      <c r="DW122" s="951"/>
      <c r="DX122" s="951"/>
      <c r="DY122" s="951"/>
      <c r="DZ122" s="952"/>
    </row>
    <row r="123" spans="1:130" s="199" customFormat="1" ht="26.25" customHeight="1" x14ac:dyDescent="0.15">
      <c r="A123" s="1089"/>
      <c r="B123" s="976"/>
      <c r="C123" s="946" t="s">
        <v>438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70526</v>
      </c>
      <c r="AB123" s="989"/>
      <c r="AC123" s="989"/>
      <c r="AD123" s="989"/>
      <c r="AE123" s="990"/>
      <c r="AF123" s="991">
        <v>64419</v>
      </c>
      <c r="AG123" s="989"/>
      <c r="AH123" s="989"/>
      <c r="AI123" s="989"/>
      <c r="AJ123" s="990"/>
      <c r="AK123" s="991">
        <v>64969</v>
      </c>
      <c r="AL123" s="989"/>
      <c r="AM123" s="989"/>
      <c r="AN123" s="989"/>
      <c r="AO123" s="990"/>
      <c r="AP123" s="992">
        <v>0.2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452</v>
      </c>
      <c r="BP123" s="1036"/>
      <c r="BQ123" s="1095">
        <v>129689260</v>
      </c>
      <c r="BR123" s="1096"/>
      <c r="BS123" s="1096"/>
      <c r="BT123" s="1096"/>
      <c r="BU123" s="1096"/>
      <c r="BV123" s="1096">
        <v>126787072</v>
      </c>
      <c r="BW123" s="1096"/>
      <c r="BX123" s="1096"/>
      <c r="BY123" s="1096"/>
      <c r="BZ123" s="1096"/>
      <c r="CA123" s="1096">
        <v>122224662</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2081243</v>
      </c>
      <c r="DH123" s="989"/>
      <c r="DI123" s="989"/>
      <c r="DJ123" s="989"/>
      <c r="DK123" s="990"/>
      <c r="DL123" s="991">
        <v>1955191</v>
      </c>
      <c r="DM123" s="989"/>
      <c r="DN123" s="989"/>
      <c r="DO123" s="989"/>
      <c r="DP123" s="990"/>
      <c r="DQ123" s="991">
        <v>2146725</v>
      </c>
      <c r="DR123" s="989"/>
      <c r="DS123" s="989"/>
      <c r="DT123" s="989"/>
      <c r="DU123" s="990"/>
      <c r="DV123" s="992">
        <v>6</v>
      </c>
      <c r="DW123" s="993"/>
      <c r="DX123" s="993"/>
      <c r="DY123" s="993"/>
      <c r="DZ123" s="994"/>
    </row>
    <row r="124" spans="1:130" s="199" customFormat="1" ht="26.25" customHeight="1" thickBot="1" x14ac:dyDescent="0.2">
      <c r="A124" s="1089"/>
      <c r="B124" s="976"/>
      <c r="C124" s="946" t="s">
        <v>441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453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196.9</v>
      </c>
      <c r="BR124" s="1058"/>
      <c r="BS124" s="1058"/>
      <c r="BT124" s="1058"/>
      <c r="BU124" s="1058"/>
      <c r="BV124" s="1058">
        <v>176.9</v>
      </c>
      <c r="BW124" s="1058"/>
      <c r="BX124" s="1058"/>
      <c r="BY124" s="1058"/>
      <c r="BZ124" s="1058"/>
      <c r="CA124" s="1058">
        <v>167.2</v>
      </c>
      <c r="CB124" s="1058"/>
      <c r="CC124" s="1058"/>
      <c r="CD124" s="1058"/>
      <c r="CE124" s="1058"/>
      <c r="CF124" s="1059"/>
      <c r="CG124" s="1060"/>
      <c r="CH124" s="1060"/>
      <c r="CI124" s="1060"/>
      <c r="CJ124" s="1061"/>
      <c r="CK124" s="1043"/>
      <c r="CL124" s="1043"/>
      <c r="CM124" s="1043"/>
      <c r="CN124" s="1043"/>
      <c r="CO124" s="1044"/>
      <c r="CP124" s="1050" t="s">
        <v>454</v>
      </c>
      <c r="CQ124" s="1051"/>
      <c r="CR124" s="1051"/>
      <c r="CS124" s="1051"/>
      <c r="CT124" s="1051"/>
      <c r="CU124" s="1051"/>
      <c r="CV124" s="1051"/>
      <c r="CW124" s="1051"/>
      <c r="CX124" s="1051"/>
      <c r="CY124" s="1051"/>
      <c r="CZ124" s="1051"/>
      <c r="DA124" s="1051"/>
      <c r="DB124" s="1051"/>
      <c r="DC124" s="1051"/>
      <c r="DD124" s="1051"/>
      <c r="DE124" s="1051"/>
      <c r="DF124" s="1052"/>
      <c r="DG124" s="1035">
        <v>1736269</v>
      </c>
      <c r="DH124" s="1014"/>
      <c r="DI124" s="1014"/>
      <c r="DJ124" s="1014"/>
      <c r="DK124" s="1015"/>
      <c r="DL124" s="1013">
        <v>1876897</v>
      </c>
      <c r="DM124" s="1014"/>
      <c r="DN124" s="1014"/>
      <c r="DO124" s="1014"/>
      <c r="DP124" s="1015"/>
      <c r="DQ124" s="1013">
        <v>1035841</v>
      </c>
      <c r="DR124" s="1014"/>
      <c r="DS124" s="1014"/>
      <c r="DT124" s="1014"/>
      <c r="DU124" s="1015"/>
      <c r="DV124" s="1016">
        <v>2.9</v>
      </c>
      <c r="DW124" s="1017"/>
      <c r="DX124" s="1017"/>
      <c r="DY124" s="1017"/>
      <c r="DZ124" s="1018"/>
    </row>
    <row r="125" spans="1:130" s="199" customFormat="1" ht="26.25" customHeight="1" x14ac:dyDescent="0.15">
      <c r="A125" s="1089"/>
      <c r="B125" s="976"/>
      <c r="C125" s="946" t="s">
        <v>443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455</v>
      </c>
      <c r="CL125" s="1038"/>
      <c r="CM125" s="1038"/>
      <c r="CN125" s="1038"/>
      <c r="CO125" s="1039"/>
      <c r="CP125" s="970" t="s">
        <v>456</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x14ac:dyDescent="0.2">
      <c r="A126" s="1089"/>
      <c r="B126" s="976"/>
      <c r="C126" s="946" t="s">
        <v>445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361053</v>
      </c>
      <c r="AB126" s="989"/>
      <c r="AC126" s="989"/>
      <c r="AD126" s="989"/>
      <c r="AE126" s="990"/>
      <c r="AF126" s="991">
        <v>321052</v>
      </c>
      <c r="AG126" s="989"/>
      <c r="AH126" s="989"/>
      <c r="AI126" s="989"/>
      <c r="AJ126" s="990"/>
      <c r="AK126" s="991">
        <v>288139</v>
      </c>
      <c r="AL126" s="989"/>
      <c r="AM126" s="989"/>
      <c r="AN126" s="989"/>
      <c r="AO126" s="990"/>
      <c r="AP126" s="992">
        <v>0.8</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457</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x14ac:dyDescent="0.15">
      <c r="A127" s="1090"/>
      <c r="B127" s="978"/>
      <c r="C127" s="1032" t="s">
        <v>458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494</v>
      </c>
      <c r="AB127" s="989"/>
      <c r="AC127" s="989"/>
      <c r="AD127" s="989"/>
      <c r="AE127" s="990"/>
      <c r="AF127" s="991">
        <v>603</v>
      </c>
      <c r="AG127" s="989"/>
      <c r="AH127" s="989"/>
      <c r="AI127" s="989"/>
      <c r="AJ127" s="990"/>
      <c r="AK127" s="991">
        <v>538</v>
      </c>
      <c r="AL127" s="989"/>
      <c r="AM127" s="989"/>
      <c r="AN127" s="989"/>
      <c r="AO127" s="990"/>
      <c r="AP127" s="992">
        <v>0</v>
      </c>
      <c r="AQ127" s="993"/>
      <c r="AR127" s="993"/>
      <c r="AS127" s="993"/>
      <c r="AT127" s="994"/>
      <c r="AU127" s="235"/>
      <c r="AV127" s="235"/>
      <c r="AW127" s="235"/>
      <c r="AX127" s="1062" t="s">
        <v>459</v>
      </c>
      <c r="AY127" s="1063"/>
      <c r="AZ127" s="1063"/>
      <c r="BA127" s="1063"/>
      <c r="BB127" s="1063"/>
      <c r="BC127" s="1063"/>
      <c r="BD127" s="1063"/>
      <c r="BE127" s="1064"/>
      <c r="BF127" s="1065" t="s">
        <v>460</v>
      </c>
      <c r="BG127" s="1063"/>
      <c r="BH127" s="1063"/>
      <c r="BI127" s="1063"/>
      <c r="BJ127" s="1063"/>
      <c r="BK127" s="1063"/>
      <c r="BL127" s="1064"/>
      <c r="BM127" s="1065" t="s">
        <v>461</v>
      </c>
      <c r="BN127" s="1063"/>
      <c r="BO127" s="1063"/>
      <c r="BP127" s="1063"/>
      <c r="BQ127" s="1063"/>
      <c r="BR127" s="1063"/>
      <c r="BS127" s="1064"/>
      <c r="BT127" s="1065" t="s">
        <v>462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463</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x14ac:dyDescent="0.2">
      <c r="A128" s="1073" t="s">
        <v>464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465</v>
      </c>
      <c r="X128" s="1075"/>
      <c r="Y128" s="1075"/>
      <c r="Z128" s="1076"/>
      <c r="AA128" s="1077">
        <v>615693</v>
      </c>
      <c r="AB128" s="1078"/>
      <c r="AC128" s="1078"/>
      <c r="AD128" s="1078"/>
      <c r="AE128" s="1079"/>
      <c r="AF128" s="1080">
        <v>551943</v>
      </c>
      <c r="AG128" s="1078"/>
      <c r="AH128" s="1078"/>
      <c r="AI128" s="1078"/>
      <c r="AJ128" s="1079"/>
      <c r="AK128" s="1080">
        <v>529265</v>
      </c>
      <c r="AL128" s="1078"/>
      <c r="AM128" s="1078"/>
      <c r="AN128" s="1078"/>
      <c r="AO128" s="1079"/>
      <c r="AP128" s="1081"/>
      <c r="AQ128" s="1082"/>
      <c r="AR128" s="1082"/>
      <c r="AS128" s="1082"/>
      <c r="AT128" s="1083"/>
      <c r="AU128" s="235"/>
      <c r="AV128" s="235"/>
      <c r="AW128" s="235"/>
      <c r="AX128" s="918" t="s">
        <v>466</v>
      </c>
      <c r="AY128" s="919"/>
      <c r="AZ128" s="919"/>
      <c r="BA128" s="919"/>
      <c r="BB128" s="919"/>
      <c r="BC128" s="919"/>
      <c r="BD128" s="919"/>
      <c r="BE128" s="920"/>
      <c r="BF128" s="1084" t="s">
        <v>114</v>
      </c>
      <c r="BG128" s="1085"/>
      <c r="BH128" s="1085"/>
      <c r="BI128" s="1085"/>
      <c r="BJ128" s="1085"/>
      <c r="BK128" s="1085"/>
      <c r="BL128" s="1086"/>
      <c r="BM128" s="1084">
        <v>11.3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467</v>
      </c>
      <c r="CQ128" s="1067"/>
      <c r="CR128" s="1067"/>
      <c r="CS128" s="1067"/>
      <c r="CT128" s="1067"/>
      <c r="CU128" s="1067"/>
      <c r="CV128" s="1067"/>
      <c r="CW128" s="1067"/>
      <c r="CX128" s="1067"/>
      <c r="CY128" s="1067"/>
      <c r="CZ128" s="1067"/>
      <c r="DA128" s="1067"/>
      <c r="DB128" s="1067"/>
      <c r="DC128" s="1067"/>
      <c r="DD128" s="1067"/>
      <c r="DE128" s="1067"/>
      <c r="DF128" s="1068"/>
      <c r="DG128" s="1069">
        <v>15325</v>
      </c>
      <c r="DH128" s="1070"/>
      <c r="DI128" s="1070"/>
      <c r="DJ128" s="1070"/>
      <c r="DK128" s="1070"/>
      <c r="DL128" s="1070">
        <v>13224</v>
      </c>
      <c r="DM128" s="1070"/>
      <c r="DN128" s="1070"/>
      <c r="DO128" s="1070"/>
      <c r="DP128" s="1070"/>
      <c r="DQ128" s="1070">
        <v>13400</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468</v>
      </c>
      <c r="X129" s="1104"/>
      <c r="Y129" s="1104"/>
      <c r="Z129" s="1105"/>
      <c r="AA129" s="988">
        <v>47220173</v>
      </c>
      <c r="AB129" s="989"/>
      <c r="AC129" s="989"/>
      <c r="AD129" s="989"/>
      <c r="AE129" s="990"/>
      <c r="AF129" s="991">
        <v>47504122</v>
      </c>
      <c r="AG129" s="989"/>
      <c r="AH129" s="989"/>
      <c r="AI129" s="989"/>
      <c r="AJ129" s="990"/>
      <c r="AK129" s="991">
        <v>46916426</v>
      </c>
      <c r="AL129" s="989"/>
      <c r="AM129" s="989"/>
      <c r="AN129" s="989"/>
      <c r="AO129" s="990"/>
      <c r="AP129" s="1106"/>
      <c r="AQ129" s="1107"/>
      <c r="AR129" s="1107"/>
      <c r="AS129" s="1107"/>
      <c r="AT129" s="1108"/>
      <c r="AU129" s="237"/>
      <c r="AV129" s="237"/>
      <c r="AW129" s="237"/>
      <c r="AX129" s="1097" t="s">
        <v>469</v>
      </c>
      <c r="AY129" s="980"/>
      <c r="AZ129" s="980"/>
      <c r="BA129" s="980"/>
      <c r="BB129" s="980"/>
      <c r="BC129" s="980"/>
      <c r="BD129" s="980"/>
      <c r="BE129" s="981"/>
      <c r="BF129" s="1098" t="s">
        <v>114</v>
      </c>
      <c r="BG129" s="1099"/>
      <c r="BH129" s="1099"/>
      <c r="BI129" s="1099"/>
      <c r="BJ129" s="1099"/>
      <c r="BK129" s="1099"/>
      <c r="BL129" s="1100"/>
      <c r="BM129" s="1098">
        <v>16.3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471</v>
      </c>
      <c r="X130" s="1104"/>
      <c r="Y130" s="1104"/>
      <c r="Z130" s="1105"/>
      <c r="AA130" s="988">
        <v>11346670</v>
      </c>
      <c r="AB130" s="989"/>
      <c r="AC130" s="989"/>
      <c r="AD130" s="989"/>
      <c r="AE130" s="990"/>
      <c r="AF130" s="991">
        <v>11151054</v>
      </c>
      <c r="AG130" s="989"/>
      <c r="AH130" s="989"/>
      <c r="AI130" s="989"/>
      <c r="AJ130" s="990"/>
      <c r="AK130" s="991">
        <v>10887960</v>
      </c>
      <c r="AL130" s="989"/>
      <c r="AM130" s="989"/>
      <c r="AN130" s="989"/>
      <c r="AO130" s="990"/>
      <c r="AP130" s="1106"/>
      <c r="AQ130" s="1107"/>
      <c r="AR130" s="1107"/>
      <c r="AS130" s="1107"/>
      <c r="AT130" s="1108"/>
      <c r="AU130" s="237"/>
      <c r="AV130" s="237"/>
      <c r="AW130" s="237"/>
      <c r="AX130" s="1097" t="s">
        <v>472</v>
      </c>
      <c r="AY130" s="980"/>
      <c r="AZ130" s="980"/>
      <c r="BA130" s="980"/>
      <c r="BB130" s="980"/>
      <c r="BC130" s="980"/>
      <c r="BD130" s="980"/>
      <c r="BE130" s="981"/>
      <c r="BF130" s="1134">
        <v>17.2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473</v>
      </c>
      <c r="X131" s="1142"/>
      <c r="Y131" s="1142"/>
      <c r="Z131" s="1143"/>
      <c r="AA131" s="1035">
        <v>35873503</v>
      </c>
      <c r="AB131" s="1014"/>
      <c r="AC131" s="1014"/>
      <c r="AD131" s="1014"/>
      <c r="AE131" s="1015"/>
      <c r="AF131" s="1013">
        <v>36353068</v>
      </c>
      <c r="AG131" s="1014"/>
      <c r="AH131" s="1014"/>
      <c r="AI131" s="1014"/>
      <c r="AJ131" s="1015"/>
      <c r="AK131" s="1013">
        <v>36028466</v>
      </c>
      <c r="AL131" s="1014"/>
      <c r="AM131" s="1014"/>
      <c r="AN131" s="1014"/>
      <c r="AO131" s="1015"/>
      <c r="AP131" s="1144"/>
      <c r="AQ131" s="1145"/>
      <c r="AR131" s="1145"/>
      <c r="AS131" s="1145"/>
      <c r="AT131" s="1146"/>
      <c r="AU131" s="237"/>
      <c r="AV131" s="237"/>
      <c r="AW131" s="237"/>
      <c r="AX131" s="1116" t="s">
        <v>474</v>
      </c>
      <c r="AY131" s="1067"/>
      <c r="AZ131" s="1067"/>
      <c r="BA131" s="1067"/>
      <c r="BB131" s="1067"/>
      <c r="BC131" s="1067"/>
      <c r="BD131" s="1067"/>
      <c r="BE131" s="1068"/>
      <c r="BF131" s="1117">
        <v>167.2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476</v>
      </c>
      <c r="W132" s="1127"/>
      <c r="X132" s="1127"/>
      <c r="Y132" s="1127"/>
      <c r="Z132" s="1128"/>
      <c r="AA132" s="1129">
        <v>18.41616638</v>
      </c>
      <c r="AB132" s="1130"/>
      <c r="AC132" s="1130"/>
      <c r="AD132" s="1130"/>
      <c r="AE132" s="1131"/>
      <c r="AF132" s="1132">
        <v>16.700917789999998</v>
      </c>
      <c r="AG132" s="1130"/>
      <c r="AH132" s="1130"/>
      <c r="AI132" s="1130"/>
      <c r="AJ132" s="1131"/>
      <c r="AK132" s="1132">
        <v>16.559591000000001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477</v>
      </c>
      <c r="W133" s="1110"/>
      <c r="X133" s="1110"/>
      <c r="Y133" s="1110"/>
      <c r="Z133" s="1111"/>
      <c r="AA133" s="1112">
        <v>19.5</v>
      </c>
      <c r="AB133" s="1113"/>
      <c r="AC133" s="1113"/>
      <c r="AD133" s="1113"/>
      <c r="AE133" s="1114"/>
      <c r="AF133" s="1112">
        <v>18.2</v>
      </c>
      <c r="AG133" s="1113"/>
      <c r="AH133" s="1113"/>
      <c r="AI133" s="1113"/>
      <c r="AJ133" s="1114"/>
      <c r="AK133" s="1112">
        <v>17.2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election activeCell="Q24" sqref="Q2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3" zoomScaleNormal="53" zoomScaleSheetLayoutView="55" workbookViewId="0">
      <selection activeCell="P3" sqref="P3"/>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zoomScale="72" zoomScaleSheetLayoutView="72" workbookViewId="0">
      <selection activeCell="F45" sqref="F45"/>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0" t="s">
        <v>480</v>
      </c>
      <c r="L7" s="256"/>
      <c r="M7" s="257" t="s">
        <v>481</v>
      </c>
      <c r="N7" s="258"/>
    </row>
    <row r="8" spans="1:16" x14ac:dyDescent="0.15">
      <c r="A8" s="250"/>
      <c r="B8" s="246"/>
      <c r="C8" s="246"/>
      <c r="D8" s="246"/>
      <c r="E8" s="246"/>
      <c r="F8" s="246"/>
      <c r="G8" s="259"/>
      <c r="H8" s="260"/>
      <c r="I8" s="260"/>
      <c r="J8" s="261"/>
      <c r="K8" s="1151"/>
      <c r="L8" s="262" t="s">
        <v>482</v>
      </c>
      <c r="M8" s="263" t="s">
        <v>483</v>
      </c>
      <c r="N8" s="264" t="s">
        <v>484</v>
      </c>
    </row>
    <row r="9" spans="1:16" x14ac:dyDescent="0.15">
      <c r="A9" s="250"/>
      <c r="B9" s="246"/>
      <c r="C9" s="246"/>
      <c r="D9" s="246"/>
      <c r="E9" s="246"/>
      <c r="F9" s="246"/>
      <c r="G9" s="1152" t="s">
        <v>485</v>
      </c>
      <c r="H9" s="1153"/>
      <c r="I9" s="1153"/>
      <c r="J9" s="1154"/>
      <c r="K9" s="265">
        <v>10876272</v>
      </c>
      <c r="L9" s="266">
        <v>62169</v>
      </c>
      <c r="M9" s="267">
        <v>59123</v>
      </c>
      <c r="N9" s="268">
        <v>5.2</v>
      </c>
    </row>
    <row r="10" spans="1:16" x14ac:dyDescent="0.15">
      <c r="A10" s="250"/>
      <c r="B10" s="246"/>
      <c r="C10" s="246"/>
      <c r="D10" s="246"/>
      <c r="E10" s="246"/>
      <c r="F10" s="246"/>
      <c r="G10" s="1152" t="s">
        <v>486</v>
      </c>
      <c r="H10" s="1153"/>
      <c r="I10" s="1153"/>
      <c r="J10" s="1154"/>
      <c r="K10" s="269">
        <v>596684</v>
      </c>
      <c r="L10" s="270">
        <v>3411</v>
      </c>
      <c r="M10" s="271">
        <v>3893</v>
      </c>
      <c r="N10" s="272">
        <v>-12.4</v>
      </c>
    </row>
    <row r="11" spans="1:16" ht="13.5" customHeight="1" x14ac:dyDescent="0.15">
      <c r="A11" s="250"/>
      <c r="B11" s="246"/>
      <c r="C11" s="246"/>
      <c r="D11" s="246"/>
      <c r="E11" s="246"/>
      <c r="F11" s="246"/>
      <c r="G11" s="1152" t="s">
        <v>487</v>
      </c>
      <c r="H11" s="1153"/>
      <c r="I11" s="1153"/>
      <c r="J11" s="1154"/>
      <c r="K11" s="269">
        <v>786</v>
      </c>
      <c r="L11" s="270">
        <v>4</v>
      </c>
      <c r="M11" s="271">
        <v>2316</v>
      </c>
      <c r="N11" s="272">
        <v>-99.8</v>
      </c>
    </row>
    <row r="12" spans="1:16" ht="13.5" customHeight="1" x14ac:dyDescent="0.15">
      <c r="A12" s="250"/>
      <c r="B12" s="246"/>
      <c r="C12" s="246"/>
      <c r="D12" s="246"/>
      <c r="E12" s="246"/>
      <c r="F12" s="246"/>
      <c r="G12" s="1152" t="s">
        <v>488</v>
      </c>
      <c r="H12" s="1153"/>
      <c r="I12" s="1153"/>
      <c r="J12" s="1154"/>
      <c r="K12" s="269" t="s">
        <v>489</v>
      </c>
      <c r="L12" s="270" t="s">
        <v>489</v>
      </c>
      <c r="M12" s="271">
        <v>531</v>
      </c>
      <c r="N12" s="272" t="s">
        <v>489</v>
      </c>
    </row>
    <row r="13" spans="1:16" ht="13.5" customHeight="1" x14ac:dyDescent="0.15">
      <c r="A13" s="250"/>
      <c r="B13" s="246"/>
      <c r="C13" s="246"/>
      <c r="D13" s="246"/>
      <c r="E13" s="246"/>
      <c r="F13" s="246"/>
      <c r="G13" s="1152" t="s">
        <v>490</v>
      </c>
      <c r="H13" s="1153"/>
      <c r="I13" s="1153"/>
      <c r="J13" s="1154"/>
      <c r="K13" s="269" t="s">
        <v>489</v>
      </c>
      <c r="L13" s="270" t="s">
        <v>489</v>
      </c>
      <c r="M13" s="271" t="s">
        <v>489</v>
      </c>
      <c r="N13" s="272" t="s">
        <v>489</v>
      </c>
    </row>
    <row r="14" spans="1:16" ht="13.5" customHeight="1" x14ac:dyDescent="0.15">
      <c r="A14" s="250"/>
      <c r="B14" s="246"/>
      <c r="C14" s="246"/>
      <c r="D14" s="246"/>
      <c r="E14" s="246"/>
      <c r="F14" s="246"/>
      <c r="G14" s="1152" t="s">
        <v>491</v>
      </c>
      <c r="H14" s="1153"/>
      <c r="I14" s="1153"/>
      <c r="J14" s="1154"/>
      <c r="K14" s="269">
        <v>539194</v>
      </c>
      <c r="L14" s="270">
        <v>3082</v>
      </c>
      <c r="M14" s="271">
        <v>1924</v>
      </c>
      <c r="N14" s="272">
        <v>60.2</v>
      </c>
    </row>
    <row r="15" spans="1:16" ht="13.5" customHeight="1" x14ac:dyDescent="0.15">
      <c r="A15" s="250"/>
      <c r="B15" s="246"/>
      <c r="C15" s="246"/>
      <c r="D15" s="246"/>
      <c r="E15" s="246"/>
      <c r="F15" s="246"/>
      <c r="G15" s="1152" t="s">
        <v>492</v>
      </c>
      <c r="H15" s="1153"/>
      <c r="I15" s="1153"/>
      <c r="J15" s="1154"/>
      <c r="K15" s="269">
        <v>101522</v>
      </c>
      <c r="L15" s="270">
        <v>580</v>
      </c>
      <c r="M15" s="271">
        <v>1706</v>
      </c>
      <c r="N15" s="272">
        <v>-66</v>
      </c>
    </row>
    <row r="16" spans="1:16" x14ac:dyDescent="0.15">
      <c r="A16" s="250"/>
      <c r="B16" s="246"/>
      <c r="C16" s="246"/>
      <c r="D16" s="246"/>
      <c r="E16" s="246"/>
      <c r="F16" s="246"/>
      <c r="G16" s="1155" t="s">
        <v>493</v>
      </c>
      <c r="H16" s="1156"/>
      <c r="I16" s="1156"/>
      <c r="J16" s="1157"/>
      <c r="K16" s="270">
        <v>-933085</v>
      </c>
      <c r="L16" s="270">
        <v>-5333</v>
      </c>
      <c r="M16" s="271">
        <v>-5771</v>
      </c>
      <c r="N16" s="272">
        <v>-7.6</v>
      </c>
    </row>
    <row r="17" spans="1:16" x14ac:dyDescent="0.15">
      <c r="A17" s="250"/>
      <c r="B17" s="246"/>
      <c r="C17" s="246"/>
      <c r="D17" s="246"/>
      <c r="E17" s="246"/>
      <c r="F17" s="246"/>
      <c r="G17" s="1155" t="s">
        <v>171</v>
      </c>
      <c r="H17" s="1156"/>
      <c r="I17" s="1156"/>
      <c r="J17" s="1157"/>
      <c r="K17" s="270">
        <v>11181373</v>
      </c>
      <c r="L17" s="270">
        <v>63913</v>
      </c>
      <c r="M17" s="271">
        <v>63723</v>
      </c>
      <c r="N17" s="272">
        <v>0.3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47" t="s">
        <v>498</v>
      </c>
      <c r="H21" s="1148"/>
      <c r="I21" s="1148"/>
      <c r="J21" s="1149"/>
      <c r="K21" s="282">
        <v>6.78</v>
      </c>
      <c r="L21" s="283">
        <v>6.58</v>
      </c>
      <c r="M21" s="284">
        <v>0.2</v>
      </c>
      <c r="N21" s="251"/>
      <c r="O21" s="285"/>
      <c r="P21" s="281"/>
    </row>
    <row r="22" spans="1:16" s="286" customFormat="1" x14ac:dyDescent="0.15">
      <c r="A22" s="281"/>
      <c r="B22" s="251"/>
      <c r="C22" s="251"/>
      <c r="D22" s="251"/>
      <c r="E22" s="251"/>
      <c r="F22" s="251"/>
      <c r="G22" s="1147" t="s">
        <v>499</v>
      </c>
      <c r="H22" s="1148"/>
      <c r="I22" s="1148"/>
      <c r="J22" s="1149"/>
      <c r="K22" s="287">
        <v>98.9</v>
      </c>
      <c r="L22" s="288">
        <v>99.5</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0" t="s">
        <v>480</v>
      </c>
      <c r="L30" s="256"/>
      <c r="M30" s="257" t="s">
        <v>481</v>
      </c>
      <c r="N30" s="258"/>
    </row>
    <row r="31" spans="1:16" x14ac:dyDescent="0.15">
      <c r="A31" s="250"/>
      <c r="B31" s="246"/>
      <c r="C31" s="246"/>
      <c r="D31" s="246"/>
      <c r="E31" s="246"/>
      <c r="F31" s="246"/>
      <c r="G31" s="259"/>
      <c r="H31" s="260"/>
      <c r="I31" s="260"/>
      <c r="J31" s="261"/>
      <c r="K31" s="1151"/>
      <c r="L31" s="262" t="s">
        <v>482</v>
      </c>
      <c r="M31" s="263" t="s">
        <v>483</v>
      </c>
      <c r="N31" s="264" t="s">
        <v>484</v>
      </c>
    </row>
    <row r="32" spans="1:16" ht="27" customHeight="1" x14ac:dyDescent="0.15">
      <c r="A32" s="250"/>
      <c r="B32" s="246"/>
      <c r="C32" s="246"/>
      <c r="D32" s="246"/>
      <c r="E32" s="246"/>
      <c r="F32" s="246"/>
      <c r="G32" s="1163" t="s">
        <v>503</v>
      </c>
      <c r="H32" s="1164"/>
      <c r="I32" s="1164"/>
      <c r="J32" s="1165"/>
      <c r="K32" s="296">
        <v>13401259</v>
      </c>
      <c r="L32" s="296">
        <v>76601</v>
      </c>
      <c r="M32" s="297">
        <v>36761</v>
      </c>
      <c r="N32" s="298">
        <v>108.4</v>
      </c>
    </row>
    <row r="33" spans="1:16" ht="13.5" customHeight="1" x14ac:dyDescent="0.15">
      <c r="A33" s="250"/>
      <c r="B33" s="246"/>
      <c r="C33" s="246"/>
      <c r="D33" s="246"/>
      <c r="E33" s="246"/>
      <c r="F33" s="246"/>
      <c r="G33" s="1163" t="s">
        <v>504</v>
      </c>
      <c r="H33" s="1164"/>
      <c r="I33" s="1164"/>
      <c r="J33" s="1165"/>
      <c r="K33" s="296" t="s">
        <v>489</v>
      </c>
      <c r="L33" s="296" t="s">
        <v>489</v>
      </c>
      <c r="M33" s="297" t="s">
        <v>489</v>
      </c>
      <c r="N33" s="298" t="s">
        <v>489</v>
      </c>
    </row>
    <row r="34" spans="1:16" ht="27" customHeight="1" x14ac:dyDescent="0.15">
      <c r="A34" s="250"/>
      <c r="B34" s="246"/>
      <c r="C34" s="246"/>
      <c r="D34" s="246"/>
      <c r="E34" s="246"/>
      <c r="F34" s="246"/>
      <c r="G34" s="1163" t="s">
        <v>505</v>
      </c>
      <c r="H34" s="1164"/>
      <c r="I34" s="1164"/>
      <c r="J34" s="1165"/>
      <c r="K34" s="296" t="s">
        <v>489</v>
      </c>
      <c r="L34" s="296" t="s">
        <v>489</v>
      </c>
      <c r="M34" s="297">
        <v>32</v>
      </c>
      <c r="N34" s="298" t="s">
        <v>489</v>
      </c>
    </row>
    <row r="35" spans="1:16" ht="27" customHeight="1" x14ac:dyDescent="0.15">
      <c r="A35" s="250"/>
      <c r="B35" s="246"/>
      <c r="C35" s="246"/>
      <c r="D35" s="246"/>
      <c r="E35" s="246"/>
      <c r="F35" s="246"/>
      <c r="G35" s="1163" t="s">
        <v>506</v>
      </c>
      <c r="H35" s="1164"/>
      <c r="I35" s="1164"/>
      <c r="J35" s="1165"/>
      <c r="K35" s="296">
        <v>3606194</v>
      </c>
      <c r="L35" s="296">
        <v>20613</v>
      </c>
      <c r="M35" s="297">
        <v>11976</v>
      </c>
      <c r="N35" s="298">
        <v>72.099999999999994</v>
      </c>
    </row>
    <row r="36" spans="1:16" ht="27" customHeight="1" x14ac:dyDescent="0.15">
      <c r="A36" s="250"/>
      <c r="B36" s="246"/>
      <c r="C36" s="246"/>
      <c r="D36" s="246"/>
      <c r="E36" s="246"/>
      <c r="F36" s="246"/>
      <c r="G36" s="1163" t="s">
        <v>507</v>
      </c>
      <c r="H36" s="1164"/>
      <c r="I36" s="1164"/>
      <c r="J36" s="1165"/>
      <c r="K36" s="296">
        <v>22115</v>
      </c>
      <c r="L36" s="296">
        <v>126</v>
      </c>
      <c r="M36" s="297">
        <v>629</v>
      </c>
      <c r="N36" s="298">
        <v>-80</v>
      </c>
    </row>
    <row r="37" spans="1:16" ht="13.5" customHeight="1" x14ac:dyDescent="0.15">
      <c r="A37" s="250"/>
      <c r="B37" s="246"/>
      <c r="C37" s="246"/>
      <c r="D37" s="246"/>
      <c r="E37" s="246"/>
      <c r="F37" s="246"/>
      <c r="G37" s="1163" t="s">
        <v>508</v>
      </c>
      <c r="H37" s="1164"/>
      <c r="I37" s="1164"/>
      <c r="J37" s="1165"/>
      <c r="K37" s="296">
        <v>353646</v>
      </c>
      <c r="L37" s="296">
        <v>2021</v>
      </c>
      <c r="M37" s="297">
        <v>959</v>
      </c>
      <c r="N37" s="298">
        <v>110.7</v>
      </c>
    </row>
    <row r="38" spans="1:16" ht="27" customHeight="1" x14ac:dyDescent="0.15">
      <c r="A38" s="250"/>
      <c r="B38" s="246"/>
      <c r="C38" s="246"/>
      <c r="D38" s="246"/>
      <c r="E38" s="246"/>
      <c r="F38" s="246"/>
      <c r="G38" s="1166" t="s">
        <v>509</v>
      </c>
      <c r="H38" s="1167"/>
      <c r="I38" s="1167"/>
      <c r="J38" s="1168"/>
      <c r="K38" s="299">
        <v>178</v>
      </c>
      <c r="L38" s="299">
        <v>1</v>
      </c>
      <c r="M38" s="300">
        <v>1</v>
      </c>
      <c r="N38" s="301">
        <v>0</v>
      </c>
      <c r="O38" s="295"/>
    </row>
    <row r="39" spans="1:16" x14ac:dyDescent="0.15">
      <c r="A39" s="250"/>
      <c r="B39" s="246"/>
      <c r="C39" s="246"/>
      <c r="D39" s="246"/>
      <c r="E39" s="246"/>
      <c r="F39" s="246"/>
      <c r="G39" s="1166" t="s">
        <v>510</v>
      </c>
      <c r="H39" s="1167"/>
      <c r="I39" s="1167"/>
      <c r="J39" s="1168"/>
      <c r="K39" s="302">
        <v>-529265</v>
      </c>
      <c r="L39" s="302">
        <v>-3025</v>
      </c>
      <c r="M39" s="303">
        <v>-6628</v>
      </c>
      <c r="N39" s="304">
        <v>-54.4</v>
      </c>
      <c r="O39" s="295"/>
    </row>
    <row r="40" spans="1:16" ht="27" customHeight="1" x14ac:dyDescent="0.15">
      <c r="A40" s="250"/>
      <c r="B40" s="246"/>
      <c r="C40" s="246"/>
      <c r="D40" s="246"/>
      <c r="E40" s="246"/>
      <c r="F40" s="246"/>
      <c r="G40" s="1163" t="s">
        <v>511</v>
      </c>
      <c r="H40" s="1164"/>
      <c r="I40" s="1164"/>
      <c r="J40" s="1165"/>
      <c r="K40" s="302">
        <v>-10887960</v>
      </c>
      <c r="L40" s="302">
        <v>-62235</v>
      </c>
      <c r="M40" s="303">
        <v>-33128</v>
      </c>
      <c r="N40" s="304">
        <v>87.9</v>
      </c>
      <c r="O40" s="295"/>
    </row>
    <row r="41" spans="1:16" x14ac:dyDescent="0.15">
      <c r="A41" s="250"/>
      <c r="B41" s="246"/>
      <c r="C41" s="246"/>
      <c r="D41" s="246"/>
      <c r="E41" s="246"/>
      <c r="F41" s="246"/>
      <c r="G41" s="1169" t="s">
        <v>282</v>
      </c>
      <c r="H41" s="1170"/>
      <c r="I41" s="1170"/>
      <c r="J41" s="1171"/>
      <c r="K41" s="296">
        <v>5966167</v>
      </c>
      <c r="L41" s="302">
        <v>34103</v>
      </c>
      <c r="M41" s="303">
        <v>10602</v>
      </c>
      <c r="N41" s="304">
        <v>221.7</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58" t="s">
        <v>480</v>
      </c>
      <c r="J49" s="1160" t="s">
        <v>515</v>
      </c>
      <c r="K49" s="1161"/>
      <c r="L49" s="1161"/>
      <c r="M49" s="1161"/>
      <c r="N49" s="1162"/>
    </row>
    <row r="50" spans="1:14" x14ac:dyDescent="0.15">
      <c r="A50" s="250"/>
      <c r="B50" s="246"/>
      <c r="C50" s="246"/>
      <c r="D50" s="246"/>
      <c r="E50" s="246"/>
      <c r="F50" s="246"/>
      <c r="G50" s="314"/>
      <c r="H50" s="315"/>
      <c r="I50" s="1159"/>
      <c r="J50" s="316" t="s">
        <v>516</v>
      </c>
      <c r="K50" s="317" t="s">
        <v>517</v>
      </c>
      <c r="L50" s="318" t="s">
        <v>518</v>
      </c>
      <c r="M50" s="319" t="s">
        <v>519</v>
      </c>
      <c r="N50" s="320" t="s">
        <v>520</v>
      </c>
    </row>
    <row r="51" spans="1:14" x14ac:dyDescent="0.15">
      <c r="A51" s="250"/>
      <c r="B51" s="246"/>
      <c r="C51" s="246"/>
      <c r="D51" s="246"/>
      <c r="E51" s="246"/>
      <c r="F51" s="246"/>
      <c r="G51" s="312" t="s">
        <v>521</v>
      </c>
      <c r="H51" s="313"/>
      <c r="I51" s="321">
        <v>11664813</v>
      </c>
      <c r="J51" s="322">
        <v>66770</v>
      </c>
      <c r="K51" s="323">
        <v>3.6</v>
      </c>
      <c r="L51" s="324">
        <v>39425</v>
      </c>
      <c r="M51" s="325">
        <v>2.1</v>
      </c>
      <c r="N51" s="326">
        <v>1.5</v>
      </c>
    </row>
    <row r="52" spans="1:14" x14ac:dyDescent="0.15">
      <c r="A52" s="250"/>
      <c r="B52" s="246"/>
      <c r="C52" s="246"/>
      <c r="D52" s="246"/>
      <c r="E52" s="246"/>
      <c r="F52" s="246"/>
      <c r="G52" s="327"/>
      <c r="H52" s="328" t="s">
        <v>522</v>
      </c>
      <c r="I52" s="329">
        <v>5308960</v>
      </c>
      <c r="J52" s="330">
        <v>30389</v>
      </c>
      <c r="K52" s="331">
        <v>-12.8</v>
      </c>
      <c r="L52" s="332">
        <v>22414</v>
      </c>
      <c r="M52" s="333">
        <v>-0.1</v>
      </c>
      <c r="N52" s="334">
        <v>-12.7</v>
      </c>
    </row>
    <row r="53" spans="1:14" x14ac:dyDescent="0.15">
      <c r="A53" s="250"/>
      <c r="B53" s="246"/>
      <c r="C53" s="246"/>
      <c r="D53" s="246"/>
      <c r="E53" s="246"/>
      <c r="F53" s="246"/>
      <c r="G53" s="312" t="s">
        <v>523</v>
      </c>
      <c r="H53" s="313"/>
      <c r="I53" s="321">
        <v>8344044</v>
      </c>
      <c r="J53" s="322">
        <v>47721</v>
      </c>
      <c r="K53" s="323">
        <v>-28.5</v>
      </c>
      <c r="L53" s="324">
        <v>43141</v>
      </c>
      <c r="M53" s="325">
        <v>9.4</v>
      </c>
      <c r="N53" s="326">
        <v>-37.9</v>
      </c>
    </row>
    <row r="54" spans="1:14" x14ac:dyDescent="0.15">
      <c r="A54" s="250"/>
      <c r="B54" s="246"/>
      <c r="C54" s="246"/>
      <c r="D54" s="246"/>
      <c r="E54" s="246"/>
      <c r="F54" s="246"/>
      <c r="G54" s="327"/>
      <c r="H54" s="328" t="s">
        <v>522</v>
      </c>
      <c r="I54" s="329">
        <v>4548236</v>
      </c>
      <c r="J54" s="330">
        <v>26012</v>
      </c>
      <c r="K54" s="331">
        <v>-14.4</v>
      </c>
      <c r="L54" s="332">
        <v>21887</v>
      </c>
      <c r="M54" s="333">
        <v>-2.4</v>
      </c>
      <c r="N54" s="334">
        <v>-12</v>
      </c>
    </row>
    <row r="55" spans="1:14" x14ac:dyDescent="0.15">
      <c r="A55" s="250"/>
      <c r="B55" s="246"/>
      <c r="C55" s="246"/>
      <c r="D55" s="246"/>
      <c r="E55" s="246"/>
      <c r="F55" s="246"/>
      <c r="G55" s="312" t="s">
        <v>524</v>
      </c>
      <c r="H55" s="313"/>
      <c r="I55" s="321">
        <v>8088894</v>
      </c>
      <c r="J55" s="322">
        <v>46293</v>
      </c>
      <c r="K55" s="323">
        <v>-3</v>
      </c>
      <c r="L55" s="324">
        <v>45117</v>
      </c>
      <c r="M55" s="325">
        <v>4.5999999999999996</v>
      </c>
      <c r="N55" s="326">
        <v>-7.6</v>
      </c>
    </row>
    <row r="56" spans="1:14" x14ac:dyDescent="0.15">
      <c r="A56" s="250"/>
      <c r="B56" s="246"/>
      <c r="C56" s="246"/>
      <c r="D56" s="246"/>
      <c r="E56" s="246"/>
      <c r="F56" s="246"/>
      <c r="G56" s="327"/>
      <c r="H56" s="328" t="s">
        <v>522</v>
      </c>
      <c r="I56" s="329">
        <v>4308624</v>
      </c>
      <c r="J56" s="330">
        <v>24659</v>
      </c>
      <c r="K56" s="331">
        <v>-5.2</v>
      </c>
      <c r="L56" s="332">
        <v>25589</v>
      </c>
      <c r="M56" s="333">
        <v>16.899999999999999</v>
      </c>
      <c r="N56" s="334">
        <v>-22.1</v>
      </c>
    </row>
    <row r="57" spans="1:14" x14ac:dyDescent="0.15">
      <c r="A57" s="250"/>
      <c r="B57" s="246"/>
      <c r="C57" s="246"/>
      <c r="D57" s="246"/>
      <c r="E57" s="246"/>
      <c r="F57" s="246"/>
      <c r="G57" s="312" t="s">
        <v>525</v>
      </c>
      <c r="H57" s="313"/>
      <c r="I57" s="321">
        <v>9133299</v>
      </c>
      <c r="J57" s="322">
        <v>52155</v>
      </c>
      <c r="K57" s="323">
        <v>12.7</v>
      </c>
      <c r="L57" s="324">
        <v>43532</v>
      </c>
      <c r="M57" s="325">
        <v>-3.5</v>
      </c>
      <c r="N57" s="326">
        <v>16.2</v>
      </c>
    </row>
    <row r="58" spans="1:14" x14ac:dyDescent="0.15">
      <c r="A58" s="250"/>
      <c r="B58" s="246"/>
      <c r="C58" s="246"/>
      <c r="D58" s="246"/>
      <c r="E58" s="246"/>
      <c r="F58" s="246"/>
      <c r="G58" s="327"/>
      <c r="H58" s="328" t="s">
        <v>522</v>
      </c>
      <c r="I58" s="329">
        <v>5172424</v>
      </c>
      <c r="J58" s="330">
        <v>29537</v>
      </c>
      <c r="K58" s="331">
        <v>19.8</v>
      </c>
      <c r="L58" s="332">
        <v>25435</v>
      </c>
      <c r="M58" s="333">
        <v>-0.6</v>
      </c>
      <c r="N58" s="334">
        <v>20.399999999999999</v>
      </c>
    </row>
    <row r="59" spans="1:14" x14ac:dyDescent="0.15">
      <c r="A59" s="250"/>
      <c r="B59" s="246"/>
      <c r="C59" s="246"/>
      <c r="D59" s="246"/>
      <c r="E59" s="246"/>
      <c r="F59" s="246"/>
      <c r="G59" s="312" t="s">
        <v>526</v>
      </c>
      <c r="H59" s="313"/>
      <c r="I59" s="321">
        <v>7512674</v>
      </c>
      <c r="J59" s="322">
        <v>42942</v>
      </c>
      <c r="K59" s="323">
        <v>-17.7</v>
      </c>
      <c r="L59" s="324">
        <v>52619</v>
      </c>
      <c r="M59" s="325">
        <v>20.9</v>
      </c>
      <c r="N59" s="326">
        <v>-38.6</v>
      </c>
    </row>
    <row r="60" spans="1:14" x14ac:dyDescent="0.15">
      <c r="A60" s="250"/>
      <c r="B60" s="246"/>
      <c r="C60" s="246"/>
      <c r="D60" s="246"/>
      <c r="E60" s="246"/>
      <c r="F60" s="246"/>
      <c r="G60" s="327"/>
      <c r="H60" s="328" t="s">
        <v>522</v>
      </c>
      <c r="I60" s="335">
        <v>4236503</v>
      </c>
      <c r="J60" s="330">
        <v>24216</v>
      </c>
      <c r="K60" s="331">
        <v>-18</v>
      </c>
      <c r="L60" s="332">
        <v>31149</v>
      </c>
      <c r="M60" s="333">
        <v>22.5</v>
      </c>
      <c r="N60" s="334">
        <v>-40.5</v>
      </c>
    </row>
    <row r="61" spans="1:14" x14ac:dyDescent="0.15">
      <c r="A61" s="250"/>
      <c r="B61" s="246"/>
      <c r="C61" s="246"/>
      <c r="D61" s="246"/>
      <c r="E61" s="246"/>
      <c r="F61" s="246"/>
      <c r="G61" s="312" t="s">
        <v>527</v>
      </c>
      <c r="H61" s="336"/>
      <c r="I61" s="337">
        <v>8948745</v>
      </c>
      <c r="J61" s="338">
        <v>51176</v>
      </c>
      <c r="K61" s="339">
        <v>-6.6</v>
      </c>
      <c r="L61" s="340">
        <v>44767</v>
      </c>
      <c r="M61" s="341">
        <v>6.7</v>
      </c>
      <c r="N61" s="326">
        <v>-13.3</v>
      </c>
    </row>
    <row r="62" spans="1:14" x14ac:dyDescent="0.15">
      <c r="A62" s="250"/>
      <c r="B62" s="246"/>
      <c r="C62" s="246"/>
      <c r="D62" s="246"/>
      <c r="E62" s="246"/>
      <c r="F62" s="246"/>
      <c r="G62" s="327"/>
      <c r="H62" s="328" t="s">
        <v>522</v>
      </c>
      <c r="I62" s="329">
        <v>4714949</v>
      </c>
      <c r="J62" s="330">
        <v>26963</v>
      </c>
      <c r="K62" s="331">
        <v>-6.1</v>
      </c>
      <c r="L62" s="332">
        <v>25295</v>
      </c>
      <c r="M62" s="333">
        <v>7.3</v>
      </c>
      <c r="N62" s="334">
        <v>-13.4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3" zoomScaleNormal="53" zoomScaleSheetLayoutView="55" workbookViewId="0">
      <selection activeCell="R16" sqref="R1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3" zoomScaleNormal="53" zoomScaleSheetLayoutView="55" workbookViewId="0">
      <selection activeCell="R15" sqref="R1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2" zoomScaleNormal="72" zoomScaleSheetLayoutView="100" workbookViewId="0">
      <selection activeCell="I3" sqref="I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6.05</v>
      </c>
      <c r="G47" s="12">
        <v>8.06</v>
      </c>
      <c r="H47" s="12">
        <v>8.17</v>
      </c>
      <c r="I47" s="12">
        <v>8.17</v>
      </c>
      <c r="J47" s="13">
        <v>7.88</v>
      </c>
    </row>
    <row r="48" spans="2:10" ht="57.75" customHeight="1" x14ac:dyDescent="0.15">
      <c r="B48" s="14"/>
      <c r="C48" s="1174" t="s">
        <v>4</v>
      </c>
      <c r="D48" s="1174"/>
      <c r="E48" s="1175"/>
      <c r="F48" s="15">
        <v>3.34</v>
      </c>
      <c r="G48" s="16">
        <v>2.2000000000000002</v>
      </c>
      <c r="H48" s="16">
        <v>3.29</v>
      </c>
      <c r="I48" s="16">
        <v>2.06</v>
      </c>
      <c r="J48" s="17">
        <v>2.72</v>
      </c>
    </row>
    <row r="49" spans="2:10" ht="57.75" customHeight="1" thickBot="1" x14ac:dyDescent="0.2">
      <c r="B49" s="18"/>
      <c r="C49" s="1176" t="s">
        <v>5</v>
      </c>
      <c r="D49" s="1176"/>
      <c r="E49" s="1177"/>
      <c r="F49" s="19">
        <v>3.1</v>
      </c>
      <c r="G49" s="20">
        <v>1.99</v>
      </c>
      <c r="H49" s="20">
        <v>2.7</v>
      </c>
      <c r="I49" s="20">
        <v>0.47</v>
      </c>
      <c r="J49" s="21">
        <v>1.07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2018-10-22T07:22:00Z</cp:lastPrinted>
  <dcterms:created xsi:type="dcterms:W3CDTF">2018-01-24T05:51:36Z</dcterms:created>
  <dcterms:modified xsi:type="dcterms:W3CDTF">2018-10-22T07:22:05Z</dcterms:modified>
  <cp:category/>
</cp:coreProperties>
</file>