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O34" i="9"/>
  <c r="BW34" i="9"/>
  <c r="BW35" i="9" s="1"/>
  <c r="BW36" i="9" s="1"/>
  <c r="BW37" i="9" s="1"/>
  <c r="BW38" i="9" s="1"/>
  <c r="BW39" i="9" s="1"/>
  <c r="BW40" i="9" s="1"/>
  <c r="BW41" i="9" s="1"/>
  <c r="AM34"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<sst xmlns="http://schemas.openxmlformats.org/spreadsheetml/2006/main" count="1076" uniqueCount="564">
  <si>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</si>
  <si>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</si>
  <si>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</si>
  <si>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</si>
  <si>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</si>
  <si>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</si>
  <si>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</si>
  <si>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</si>
  <si>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</si>
  <si>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</si>
  <si>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</si>
  <si>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</si>
  <si>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</si>
  <si>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</si>
  <si>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</si>
  <si>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</si>
  <si>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</si>
  <si>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</si>
  <si>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</si>
  <si>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</si>
  <si>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</si>
  <si>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</si>
  <si>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</si>
  <si>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</si>
  <si>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</si>
  <si>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</si>
  <si>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</si>
  <si>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</si>
  <si>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</si>
  <si>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</si>
  <si>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</si>
  <si>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</si>
  <si>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</si>
  <si>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</si>
  <si>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</si>
  <si>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</si>
  <si>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</si>
  <si>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</si>
  <si>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</si>
  <si>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</si>
  <si>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</si>
  <si>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</si>
  <si>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</si>
  <si>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</si>
  <si>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</si>
  <si>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</si>
  <si>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</si>
  <si>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</si>
  <si>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</si>
  <si>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</si>
  <si>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</si>
  <si>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</si>
  <si>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</si>
  <si>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</si>
  <si>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</si>
  <si>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</si>
  <si>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</si>
  <si>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</si>
  <si>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</si>
  <si>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</si>
  <si>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</si>
  <si>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</si>
  <si>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</si>
  <si>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</si>
  <si>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</si>
  <si>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</si>
  <si>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</si>
  <si>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</si>
  <si>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</si>
  <si>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</si>
  <si>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</si>
  <si>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</si>
  <si>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</si>
  <si>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</si>
  <si>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</si>
  <si>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</si>
  <si>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</si>
  <si>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</si>
  <si>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</si>
  <si>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</si>
  <si>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</si>
  <si>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西ノ島町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</si>
  <si>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</si>
  <si>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</si>
  <si>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</si>
  <si>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</si>
  <si>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</si>
  <si>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</si>
  <si>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</si>
  <si>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</si>
  <si>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</si>
  <si>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</si>
  <si>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</si>
  <si>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</si>
  <si>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</si>
  <si>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</si>
  <si>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</si>
  <si>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</si>
  <si>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</si>
  <si>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</si>
  <si>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</si>
  <si>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</si>
  <si>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</si>
  <si>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</si>
  <si>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</si>
  <si>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</si>
  <si>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</si>
  <si>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</si>
  <si>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</si>
  <si>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</si>
  <si>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</si>
  <si>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</si>
  <si>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</si>
  <si>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</si>
  <si>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</si>
  <si>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</si>
  <si>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</si>
  <si>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</si>
  <si>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</si>
  <si>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</si>
  <si>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</si>
  <si>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</si>
  <si>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</si>
  <si>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</si>
  <si>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</si>
  <si>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</si>
  <si>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</si>
  <si>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</si>
  <si>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</si>
  <si>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</si>
  <si>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</si>
  <si>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</si>
  <si>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18"/>
  </si>
  <si>
    <t>うち日本人(％)</t>
    <phoneticPr fontId="5"/>
  </si>
  <si>
    <t>-2.3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</si>
  <si>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</si>
  <si>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</si>
  <si>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</si>
  <si>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</si>
  <si>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</si>
  <si>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</si>
  <si>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</si>
  <si>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</si>
  <si>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</si>
  <si>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</si>
  <si>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</si>
  <si>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</si>
  <si>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</si>
  <si>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</si>
  <si>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</si>
  <si>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</si>
  <si>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</si>
  <si>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</si>
  <si>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</si>
  <si>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</si>
  <si>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</si>
  <si>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</si>
  <si>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</si>
  <si>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</si>
  <si>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</si>
  <si>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</si>
  <si>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</si>
  <si>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</si>
  <si>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</si>
  <si>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</si>
  <si>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</si>
  <si>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</si>
  <si>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</si>
  <si>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</si>
  <si>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</si>
  <si>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</si>
  <si>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</si>
  <si>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</si>
  <si>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</si>
  <si>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</si>
  <si>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</si>
  <si>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</si>
  <si>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</si>
  <si>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</si>
  <si>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</si>
  <si>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</si>
  <si>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</si>
  <si>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</si>
  <si>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</si>
  <si>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</si>
  <si>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</si>
  <si>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</si>
  <si>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</si>
  <si>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</si>
  <si>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</si>
  <si>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</si>
  <si>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</si>
  <si>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</si>
  <si>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</si>
  <si>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島根県西ノ島町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</si>
  <si>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</si>
  <si>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</si>
  <si>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</si>
  <si>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</si>
  <si>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</si>
  <si>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</si>
  <si>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</si>
  <si>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</si>
  <si>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</si>
  <si>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</si>
  <si>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</si>
  <si>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</si>
  <si>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</si>
  <si>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</si>
  <si>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</si>
  <si>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</si>
  <si>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</si>
  <si>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</si>
  <si>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</si>
  <si>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</si>
  <si>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</si>
  <si>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</si>
  <si>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</si>
  <si>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</si>
  <si>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</si>
  <si>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</si>
  <si>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</si>
  <si>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</si>
  <si>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</si>
  <si>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</si>
  <si>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</si>
  <si>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</si>
  <si>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</si>
  <si>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</si>
  <si>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</si>
  <si>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</si>
  <si>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</si>
  <si>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</si>
  <si>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</si>
  <si>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</si>
  <si>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</si>
  <si>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</si>
  <si>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</si>
  <si>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</si>
  <si>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</si>
  <si>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</si>
  <si>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</si>
  <si>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</si>
  <si>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</si>
  <si>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</si>
  <si>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</si>
  <si>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</si>
  <si>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</si>
  <si>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</si>
  <si>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</si>
  <si>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</si>
  <si>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</si>
  <si>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</si>
  <si>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</si>
  <si>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</si>
  <si>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</si>
  <si>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</si>
  <si>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</si>
  <si>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</si>
  <si>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</si>
  <si>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</si>
  <si>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</si>
  <si>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</si>
  <si>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</si>
  <si>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</si>
  <si>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</si>
  <si>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</si>
  <si>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</si>
  <si>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</si>
  <si>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</si>
  <si>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</si>
  <si>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</si>
  <si>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</si>
  <si>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</si>
  <si>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</si>
  <si>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</si>
  <si>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</si>
  <si>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</si>
  <si>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</si>
  <si>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</si>
  <si>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</si>
  <si>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</si>
  <si>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</si>
  <si>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</si>
  <si>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</si>
  <si>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</si>
  <si>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</si>
  <si>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</si>
  <si>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</si>
  <si>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</si>
  <si>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</si>
  <si>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</si>
  <si>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</si>
  <si>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</si>
  <si>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</si>
  <si>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</si>
  <si>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</si>
  <si>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</si>
  <si>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</si>
  <si>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</si>
  <si>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</si>
  <si>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</si>
  <si>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</si>
  <si>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</si>
  <si>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</si>
  <si>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</si>
  <si>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</si>
  <si>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</si>
  <si>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</si>
  <si>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</si>
  <si>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</si>
  <si>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</si>
  <si>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</si>
  <si>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</si>
  <si>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</si>
  <si>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</si>
  <si>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</si>
  <si>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</si>
  <si>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</si>
  <si>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</si>
  <si>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</si>
  <si>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</si>
  <si>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</si>
  <si>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</si>
  <si>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</si>
  <si>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</si>
  <si>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</si>
  <si>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</si>
  <si>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</si>
  <si>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</si>
  <si>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</si>
  <si>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</si>
  <si>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</si>
  <si>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</si>
  <si>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</si>
  <si>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</si>
  <si>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</si>
  <si>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</si>
  <si>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</si>
  <si>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</si>
  <si>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</si>
  <si>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</si>
  <si>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島根県西ノ島町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</si>
  <si>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</si>
  <si>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</si>
  <si>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</si>
  <si>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</si>
  <si>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</si>
  <si>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</si>
  <si>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</si>
  <si>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</si>
  <si>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</si>
  <si>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</si>
  <si>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</si>
  <si>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</si>
  <si>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</si>
  <si>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</si>
  <si>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</si>
  <si>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</si>
  <si>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</si>
  <si>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</si>
  <si>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</si>
  <si>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</si>
  <si>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特別会計へき地三度出張診療所</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</si>
  <si>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</si>
  <si>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</si>
  <si>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</si>
  <si>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</si>
  <si>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</si>
  <si>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</si>
  <si>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</si>
  <si>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</si>
  <si>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</si>
  <si>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</si>
  <si>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</si>
  <si>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</si>
  <si>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</si>
  <si>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</si>
  <si>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特別会計国民健康保険事業</t>
    <phoneticPr fontId="5"/>
  </si>
  <si>
    <t>特別会計後期高齢者医療保険事業</t>
    <phoneticPr fontId="5"/>
  </si>
  <si>
    <t>特別会計浦郷診療所</t>
    <phoneticPr fontId="5"/>
  </si>
  <si>
    <t>特別会計簡易水道事業</t>
    <phoneticPr fontId="5"/>
  </si>
  <si>
    <t>法非適用企業</t>
    <phoneticPr fontId="5"/>
  </si>
  <si>
    <t>特別会計下水道事業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</si>
  <si>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</si>
  <si>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</si>
  <si>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</si>
  <si>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</si>
  <si>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</si>
  <si>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</si>
  <si>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</si>
  <si>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</si>
  <si>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</si>
  <si>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</si>
  <si>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</si>
  <si>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</si>
  <si>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</si>
  <si>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</si>
  <si>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</si>
  <si>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</si>
  <si>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</si>
  <si>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</si>
  <si>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</si>
  <si>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</si>
  <si>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</si>
  <si>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</si>
  <si>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</si>
  <si>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</si>
  <si>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</si>
  <si>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</si>
  <si>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</si>
  <si>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</si>
  <si>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</si>
  <si>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</si>
  <si>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</si>
  <si>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</si>
  <si>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</si>
  <si>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</si>
  <si>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</si>
  <si>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</si>
  <si>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</si>
  <si>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</si>
  <si>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</si>
  <si>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</si>
  <si>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</si>
  <si>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</si>
  <si>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</si>
  <si>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</si>
  <si>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</si>
  <si>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</si>
  <si>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</si>
  <si>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</si>
  <si>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</si>
  <si>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</si>
  <si>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</si>
  <si>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</si>
  <si>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</si>
  <si>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</si>
  <si>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</si>
  <si>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</si>
  <si>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</si>
  <si>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特別会計下水道事業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</si>
  <si>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</si>
  <si>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</si>
  <si>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特別会計簡易水道事業</t>
    <phoneticPr fontId="5"/>
  </si>
  <si>
    <t>(Ｆ)</t>
    <phoneticPr fontId="5"/>
  </si>
  <si>
    <t>特別会計浦郷診療所</t>
    <phoneticPr fontId="5"/>
  </si>
  <si>
    <t>将来負担比率（(Ｅ)－(Ｆ)）／（(Ｃ)－(Ｄ)）×１００</t>
    <rPh sb="0" eb="2">
      <t>ショウライ</t>
    </rPh>
    <rPh sb="2" eb="4">
      <t>フタン</t>
    </rPh>
    <rPh sb="4" eb="6">
      <t>ヒリツ</t>
    </rPh>
    <phoneticPr fontId="5"/>
  </si>
  <si>
    <t>特別会計後期高齢者医療保険事業</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</si>
  <si>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</si>
  <si>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</si>
  <si>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</si>
  <si>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</si>
  <si>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</si>
  <si>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</si>
  <si>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</si>
  <si>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</si>
  <si>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</si>
  <si>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</si>
  <si>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</si>
  <si>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</si>
  <si>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</si>
  <si>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</si>
  <si>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</si>
  <si>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</si>
  <si>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</si>
  <si>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</si>
  <si>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</si>
  <si>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</si>
  <si>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</si>
  <si>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</si>
  <si>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</si>
  <si>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</si>
  <si>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</si>
  <si>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</si>
  <si>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</si>
  <si>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</si>
  <si>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</si>
  <si>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</si>
  <si>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</si>
  <si>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</si>
  <si>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</si>
  <si>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</si>
  <si>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</si>
  <si>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</si>
  <si>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</si>
  <si>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</si>
  <si>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</si>
  <si>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</si>
  <si>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</si>
  <si>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</si>
  <si>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</si>
  <si>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</si>
  <si>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</si>
  <si>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</si>
  <si>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</si>
  <si>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</si>
  <si>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</si>
  <si>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</si>
  <si>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</si>
  <si>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</si>
  <si>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</si>
  <si>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</si>
  <si>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</si>
  <si>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</si>
  <si>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</si>
  <si>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</si>
  <si>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</si>
  <si>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</si>
  <si>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</si>
  <si>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</si>
  <si>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</si>
  <si>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</si>
  <si>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</si>
  <si>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</si>
  <si>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</si>
  <si>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</si>
  <si>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</si>
  <si>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</si>
  <si>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</si>
  <si>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</si>
  <si>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</si>
  <si>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</si>
  <si>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</si>
  <si>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</si>
  <si>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</si>
  <si>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</si>
  <si>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</si>
  <si>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</si>
  <si>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</si>
  <si>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</si>
  <si>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2.10</t>
  </si>
  <si>
    <t>一般会計</t>
  </si>
  <si>
    <t>特別会計下水道事業</t>
  </si>
  <si>
    <t>特別会計国民健康保険事業</t>
  </si>
  <si>
    <t>特別会計後期高齢者医療保険事業</t>
  </si>
  <si>
    <t>特別会計簡易水道事業</t>
  </si>
  <si>
    <t>特別会計浦郷診療所</t>
  </si>
  <si>
    <t>特別会計へき地三度出張診療所</t>
  </si>
  <si>
    <t>その他会計（赤字）</t>
  </si>
  <si>
    <t>その他会計（黒字）</t>
  </si>
  <si>
    <t>-</t>
    <phoneticPr fontId="2"/>
  </si>
  <si>
    <t>隠岐広域連合（普通会計）</t>
    <rPh sb="0" eb="2">
      <t>オキ</t>
    </rPh>
    <rPh sb="2" eb="4">
      <t>コウイキ</t>
    </rPh>
    <rPh sb="4" eb="6">
      <t>レンゴウ</t>
    </rPh>
    <rPh sb="7" eb="9">
      <t>フツウ</t>
    </rPh>
    <rPh sb="9" eb="11">
      <t>カイケイ</t>
    </rPh>
    <phoneticPr fontId="5"/>
  </si>
  <si>
    <t>隠岐広域連合（介護会計）</t>
    <rPh sb="0" eb="2">
      <t>オキ</t>
    </rPh>
    <rPh sb="2" eb="4">
      <t>コウイキ</t>
    </rPh>
    <rPh sb="4" eb="6">
      <t>レンゴウ</t>
    </rPh>
    <rPh sb="7" eb="9">
      <t>カイゴ</t>
    </rPh>
    <rPh sb="9" eb="11">
      <t>カイケイ</t>
    </rPh>
    <phoneticPr fontId="5"/>
  </si>
  <si>
    <t>隠岐広域連合（隠岐病院会計）</t>
    <rPh sb="0" eb="2">
      <t>オキ</t>
    </rPh>
    <rPh sb="2" eb="4">
      <t>コウイキ</t>
    </rPh>
    <rPh sb="4" eb="6">
      <t>レンゴウ</t>
    </rPh>
    <rPh sb="7" eb="9">
      <t>オキ</t>
    </rPh>
    <rPh sb="9" eb="11">
      <t>ビョウイン</t>
    </rPh>
    <rPh sb="11" eb="13">
      <t>カイケイ</t>
    </rPh>
    <phoneticPr fontId="5"/>
  </si>
  <si>
    <t>隠岐広域連合（島前病院会計）</t>
    <rPh sb="0" eb="2">
      <t>オキ</t>
    </rPh>
    <rPh sb="2" eb="4">
      <t>コウイキ</t>
    </rPh>
    <rPh sb="4" eb="6">
      <t>レンゴウ</t>
    </rPh>
    <rPh sb="7" eb="9">
      <t>ドウゼン</t>
    </rPh>
    <rPh sb="9" eb="11">
      <t>ビョウイン</t>
    </rPh>
    <rPh sb="11" eb="13">
      <t>カイケイ</t>
    </rPh>
    <phoneticPr fontId="5"/>
  </si>
  <si>
    <t>島前町村組合</t>
    <rPh sb="0" eb="2">
      <t>ドウゼン</t>
    </rPh>
    <rPh sb="2" eb="4">
      <t>チョウソン</t>
    </rPh>
    <rPh sb="4" eb="6">
      <t>クミアイ</t>
    </rPh>
    <phoneticPr fontId="5"/>
  </si>
  <si>
    <t>島根県市町村総合事務組合</t>
    <rPh sb="0" eb="3">
      <t>シマネケン</t>
    </rPh>
    <rPh sb="3" eb="6">
      <t>シチョウソン</t>
    </rPh>
    <rPh sb="6" eb="8">
      <t>ソウゴウ</t>
    </rPh>
    <rPh sb="8" eb="10">
      <t>ジム</t>
    </rPh>
    <rPh sb="10" eb="12">
      <t>クミアイ</t>
    </rPh>
    <phoneticPr fontId="5"/>
  </si>
  <si>
    <t>島根県後期高齢者医療広域連合（普通会計）</t>
    <rPh sb="0" eb="3">
      <t>シマネケン</t>
    </rPh>
    <rPh sb="3" eb="5">
      <t>コウキ</t>
    </rPh>
    <rPh sb="5" eb="8">
      <t>コウレイシャ</t>
    </rPh>
    <rPh sb="8" eb="10">
      <t>イリョウ</t>
    </rPh>
    <rPh sb="10" eb="12">
      <t>コウイキ</t>
    </rPh>
    <rPh sb="12" eb="14">
      <t>レンゴウ</t>
    </rPh>
    <rPh sb="15" eb="17">
      <t>フツウ</t>
    </rPh>
    <rPh sb="17" eb="19">
      <t>カイケイ</t>
    </rPh>
    <phoneticPr fontId="5"/>
  </si>
  <si>
    <t>島根県後期高齢者医療広域連合（後期高齢会計）</t>
    <rPh sb="0" eb="3">
      <t>シマネケン</t>
    </rPh>
    <rPh sb="3" eb="5">
      <t>コウキ</t>
    </rPh>
    <rPh sb="5" eb="8">
      <t>コウレイシャ</t>
    </rPh>
    <rPh sb="8" eb="10">
      <t>イリョウ</t>
    </rPh>
    <rPh sb="10" eb="12">
      <t>コウイキ</t>
    </rPh>
    <rPh sb="12" eb="14">
      <t>レンゴウ</t>
    </rPh>
    <rPh sb="15" eb="17">
      <t>コウキ</t>
    </rPh>
    <rPh sb="17" eb="19">
      <t>コウレイ</t>
    </rPh>
    <rPh sb="19" eb="21">
      <t>カイケイ</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</si>
  <si>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</si>
  <si>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</si>
  <si>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</si>
  <si>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</si>
  <si>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</si>
  <si>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</si>
  <si>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</si>
  <si>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</si>
  <si>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</si>
  <si>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</si>
  <si>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</si>
  <si>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</si>
  <si>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</si>
  <si>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実質公債費比率共に類似団体と比較して高い水準にあります。近年は、公債費負担金適正化計画に基づく繰上償還の実施や、交付税措置の有利な地方債の運用に努めたことによる基金残高の増加、行財政改革による歳出の抑制等により各指標とも減少していました。
　一方、平成２７年度に学校建設事業が概ね完了したことにより、地方債の借入が増加した影響で将来負担比率は平成２６年度比で12.7％の増加に転じています。実質公債費比率は、平成26年度比で0.2％の減少となっていますが、前述の学校建設事業の元金償還が始まるとともに増加に転じることが予想されるため引き続き適正な事業執行に努めてまいります。</t>
    <rPh sb="1" eb="3">
      <t>ショウライ</t>
    </rPh>
    <rPh sb="3" eb="5">
      <t>フタン</t>
    </rPh>
    <rPh sb="5" eb="7">
      <t>ヒリツ</t>
    </rPh>
    <rPh sb="8" eb="10">
      <t>ジッシツ</t>
    </rPh>
    <rPh sb="10" eb="13">
      <t>コウサイヒ</t>
    </rPh>
    <rPh sb="13" eb="15">
      <t>ヒリツ</t>
    </rPh>
    <rPh sb="15" eb="16">
      <t>トモ</t>
    </rPh>
    <rPh sb="17" eb="19">
      <t>ルイジ</t>
    </rPh>
    <rPh sb="19" eb="21">
      <t>ダンタイ</t>
    </rPh>
    <rPh sb="22" eb="24">
      <t>ヒカク</t>
    </rPh>
    <rPh sb="26" eb="27">
      <t>タカ</t>
    </rPh>
    <rPh sb="28" eb="30">
      <t>スイジュン</t>
    </rPh>
    <rPh sb="36" eb="38">
      <t>キンネン</t>
    </rPh>
    <rPh sb="40" eb="43">
      <t>コウサイヒ</t>
    </rPh>
    <rPh sb="43" eb="46">
      <t>フタンキン</t>
    </rPh>
    <rPh sb="46" eb="49">
      <t>テキセイカ</t>
    </rPh>
    <rPh sb="49" eb="51">
      <t>ケイカク</t>
    </rPh>
    <rPh sb="52" eb="53">
      <t>モト</t>
    </rPh>
    <rPh sb="55" eb="57">
      <t>クリアゲ</t>
    </rPh>
    <rPh sb="57" eb="59">
      <t>ショウカン</t>
    </rPh>
    <rPh sb="60" eb="62">
      <t>ジッシ</t>
    </rPh>
    <rPh sb="64" eb="67">
      <t>コウフゼイ</t>
    </rPh>
    <rPh sb="67" eb="69">
      <t>ソチ</t>
    </rPh>
    <rPh sb="70" eb="72">
      <t>ユウリ</t>
    </rPh>
    <rPh sb="73" eb="76">
      <t>チホウサイ</t>
    </rPh>
    <rPh sb="77" eb="79">
      <t>ウンヨウ</t>
    </rPh>
    <rPh sb="80" eb="81">
      <t>ツト</t>
    </rPh>
    <rPh sb="88" eb="90">
      <t>キキン</t>
    </rPh>
    <rPh sb="90" eb="92">
      <t>ザンダカ</t>
    </rPh>
    <rPh sb="93" eb="95">
      <t>ゾウカ</t>
    </rPh>
    <rPh sb="96" eb="99">
      <t>ギョウザイセイ</t>
    </rPh>
    <rPh sb="99" eb="101">
      <t>カイカク</t>
    </rPh>
    <rPh sb="104" eb="106">
      <t>サイシュツ</t>
    </rPh>
    <rPh sb="107" eb="109">
      <t>ヨクセイ</t>
    </rPh>
    <rPh sb="109" eb="110">
      <t>トウ</t>
    </rPh>
    <rPh sb="113" eb="116">
      <t>カクシヒョウ</t>
    </rPh>
    <rPh sb="118" eb="120">
      <t>ゲンショウ</t>
    </rPh>
    <rPh sb="129" eb="131">
      <t>イッポウ</t>
    </rPh>
    <rPh sb="132" eb="134">
      <t>ヘイセイ</t>
    </rPh>
    <rPh sb="136" eb="138">
      <t>ネンド</t>
    </rPh>
    <rPh sb="139" eb="141">
      <t>ガッコウ</t>
    </rPh>
    <rPh sb="141" eb="143">
      <t>ケンセツ</t>
    </rPh>
    <rPh sb="143" eb="145">
      <t>ジギョウ</t>
    </rPh>
    <rPh sb="146" eb="147">
      <t>オオム</t>
    </rPh>
    <rPh sb="148" eb="150">
      <t>カンリョウ</t>
    </rPh>
    <rPh sb="158" eb="161">
      <t>チホウサイ</t>
    </rPh>
    <rPh sb="162" eb="164">
      <t>カリイレ</t>
    </rPh>
    <rPh sb="165" eb="167">
      <t>ゾウカ</t>
    </rPh>
    <rPh sb="169" eb="171">
      <t>エイキョウ</t>
    </rPh>
    <rPh sb="172" eb="174">
      <t>ショウライ</t>
    </rPh>
    <rPh sb="174" eb="176">
      <t>フタン</t>
    </rPh>
    <rPh sb="176" eb="178">
      <t>ヒリツ</t>
    </rPh>
    <rPh sb="179" eb="181">
      <t>ヘイセイ</t>
    </rPh>
    <rPh sb="183" eb="185">
      <t>ネンド</t>
    </rPh>
    <rPh sb="185" eb="186">
      <t>ヒ</t>
    </rPh>
    <rPh sb="193" eb="195">
      <t>ゾウカ</t>
    </rPh>
    <rPh sb="196" eb="197">
      <t>テン</t>
    </rPh>
    <rPh sb="203" eb="205">
      <t>ジッシツ</t>
    </rPh>
    <rPh sb="205" eb="208">
      <t>コウサイヒ</t>
    </rPh>
    <rPh sb="208" eb="210">
      <t>ヒリツ</t>
    </rPh>
    <rPh sb="212" eb="214">
      <t>ヘイセイ</t>
    </rPh>
    <rPh sb="216" eb="218">
      <t>ネンド</t>
    </rPh>
    <rPh sb="218" eb="219">
      <t>ヒ</t>
    </rPh>
    <rPh sb="225" eb="227">
      <t>ゲンショウ</t>
    </rPh>
    <rPh sb="236" eb="238">
      <t>ゼンジュツ</t>
    </rPh>
    <rPh sb="239" eb="241">
      <t>ガッコウ</t>
    </rPh>
    <rPh sb="241" eb="243">
      <t>ケンセツ</t>
    </rPh>
    <rPh sb="243" eb="245">
      <t>ジギョウ</t>
    </rPh>
    <rPh sb="246" eb="248">
      <t>ガンキン</t>
    </rPh>
    <rPh sb="248" eb="250">
      <t>ショウカン</t>
    </rPh>
    <rPh sb="251" eb="252">
      <t>ハジ</t>
    </rPh>
    <rPh sb="258" eb="260">
      <t>ゾウカ</t>
    </rPh>
    <rPh sb="261" eb="262">
      <t>テン</t>
    </rPh>
    <rPh sb="267" eb="269">
      <t>ヨソウ</t>
    </rPh>
    <rPh sb="274" eb="275">
      <t>ヒ</t>
    </rPh>
    <rPh sb="276" eb="277">
      <t>ツヅ</t>
    </rPh>
    <rPh sb="278" eb="280">
      <t>テキセイ</t>
    </rPh>
    <rPh sb="281" eb="283">
      <t>ジギョウ</t>
    </rPh>
    <rPh sb="283" eb="285">
      <t>シッコウ</t>
    </rPh>
    <rPh sb="286" eb="287">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</si>
</sst>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203567</c:v>
                </c:pt>
                <c:pt idx="1">
                  <c:v>185018</c:v>
                </c:pt>
                <c:pt idx="2">
                  <c:v>238802</c:v>
                </c:pt>
                <c:pt idx="3">
                  <c:v>288550</c:v>
                </c:pt>
                <c:pt idx="4">
                  <c:v>287914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190134</c:v>
                </c:pt>
                <c:pt idx="1">
                  <c:v>598629</c:v>
                </c:pt>
                <c:pt idx="2">
                  <c:v>396969</c:v>
                </c:pt>
                <c:pt idx="3">
                  <c:v>475679</c:v>
                </c:pt>
                <c:pt idx="4">
                  <c:v>1108701</c:v>
                </c:pt>
              </c:numCache>
            </c:numRef>
          </c:val>
          <c:smooth val="0"/>
        </c:ser>
        <c:dLbls>
          <c:showLegendKey val="0"/>
          <c:showVal val="0"/>
          <c:showCatName val="0"/>
          <c:showSerName val="0"/>
          <c:showPercent val="0"/>
          <c:showBubbleSize val="0"/>
        </c:dLbls>
        <c:marker val="1"/>
        <c:smooth val="0"/>
        <c:axId val="134809088"/>
        <c:axId val="134811008"/>
      </c:lineChart>
      <c:catAx>
        <c:axId val="1348090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4811008"/>
        <c:crosses val="autoZero"/>
        <c:auto val="1"/>
        <c:lblAlgn val="ctr"/>
        <c:lblOffset val="100"/>
        <c:tickLblSkip val="1"/>
        <c:tickMarkSkip val="1"/>
        <c:noMultiLvlLbl val="0"/>
      </c:catAx>
      <c:valAx>
        <c:axId val="134811008"/>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48090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7.51</c:v>
                </c:pt>
                <c:pt idx="1">
                  <c:v>8.58</c:v>
                </c:pt>
                <c:pt idx="2">
                  <c:v>7.47</c:v>
                </c:pt>
                <c:pt idx="3">
                  <c:v>8.94</c:v>
                </c:pt>
                <c:pt idx="4">
                  <c:v>1.95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28.22</c:v>
                </c:pt>
                <c:pt idx="1">
                  <c:v>32.19</c:v>
                </c:pt>
                <c:pt idx="2">
                  <c:v>36.229999999999997</c:v>
                </c:pt>
                <c:pt idx="3">
                  <c:v>39.880000000000003</c:v>
                </c:pt>
                <c:pt idx="4">
                  <c:v>40.67</c:v>
                </c:pt>
              </c:numCache>
            </c:numRef>
          </c:val>
        </c:ser>
        <c:dLbls>
          <c:showLegendKey val="0"/>
          <c:showVal val="0"/>
          <c:showCatName val="0"/>
          <c:showSerName val="0"/>
          <c:showPercent val="0"/>
          <c:showBubbleSize val="0"/>
        </c:dLbls>
        <c:gapWidth val="250"/>
        <c:overlap val="100"/>
        <c:axId val="143103872"/>
        <c:axId val="367656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7.69</c:v>
                </c:pt>
                <c:pt idx="1">
                  <c:v>7.71</c:v>
                </c:pt>
                <c:pt idx="2">
                  <c:v>8.59</c:v>
                </c:pt>
                <c:pt idx="3">
                  <c:v>8.48</c:v>
                </c:pt>
                <c:pt idx="4">
                  <c:v>-2.1</c:v>
                </c:pt>
              </c:numCache>
            </c:numRef>
          </c:val>
          <c:smooth val="0"/>
        </c:ser>
        <c:dLbls>
          <c:showLegendKey val="0"/>
          <c:showVal val="0"/>
          <c:showCatName val="0"/>
          <c:showSerName val="0"/>
          <c:showPercent val="0"/>
          <c:showBubbleSize val="0"/>
        </c:dLbls>
        <c:marker val="1"/>
        <c:smooth val="0"/>
        <c:axId val="143103872"/>
        <c:axId val="36765696"/>
      </c:lineChart>
      <c:catAx>
        <c:axId val="143103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765696"/>
        <c:crosses val="autoZero"/>
        <c:auto val="1"/>
        <c:lblAlgn val="ctr"/>
        <c:lblOffset val="100"/>
        <c:tickLblSkip val="1"/>
        <c:tickMarkSkip val="1"/>
        <c:noMultiLvlLbl val="0"/>
      </c:catAx>
      <c:valAx>
        <c:axId val="36765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103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特別会計へき地三度出張診療所</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特別会計浦郷診療所</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0.25</c:v>
                </c:pt>
                <c:pt idx="2">
                  <c:v>#N/A</c:v>
                </c:pt>
                <c:pt idx="3">
                  <c:v>0.05</c:v>
                </c:pt>
                <c:pt idx="4">
                  <c:v>#N/A</c:v>
                </c:pt>
                <c:pt idx="5">
                  <c:v>0</c:v>
                </c:pt>
                <c:pt idx="6">
                  <c:v>#N/A</c:v>
                </c:pt>
                <c:pt idx="7">
                  <c:v>0</c:v>
                </c:pt>
                <c:pt idx="8">
                  <c:v>#N/A</c:v>
                </c:pt>
                <c:pt idx="9">
                  <c:v>0</c:v>
                </c:pt>
              </c:numCache>
            </c:numRef>
          </c:val>
        </c:ser>
        <c:ser>
          <c:idx val="5"/>
          <c:order val="5"/>
          <c:tx>
            <c:strRef>
              <c:f>データシート!$A$32</c:f>
              <c:strCache>
                <c:ptCount val="1"/>
                <c:pt idx="0">
                  <c:v>特別会計簡易水道事業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0.01</c:v>
                </c:pt>
                <c:pt idx="2">
                  <c:v>#N/A</c:v>
                </c:pt>
                <c:pt idx="3">
                  <c:v>0.01</c:v>
                </c:pt>
                <c:pt idx="4">
                  <c:v>#N/A</c:v>
                </c:pt>
                <c:pt idx="5">
                  <c:v>0</c:v>
                </c:pt>
                <c:pt idx="6">
                  <c:v>#N/A</c:v>
                </c:pt>
                <c:pt idx="7">
                  <c:v>0</c:v>
                </c:pt>
                <c:pt idx="8">
                  <c:v>#N/A</c:v>
                </c:pt>
                <c:pt idx="9">
                  <c:v>0.01</c:v>
                </c:pt>
              </c:numCache>
            </c:numRef>
          </c:val>
        </c:ser>
        <c:ser>
          <c:idx val="6"/>
          <c:order val="6"/>
          <c:tx>
            <c:strRef>
              <c:f>データシート!$A$33</c:f>
              <c:strCache>
                <c:ptCount val="1"/>
                <c:pt idx="0">
                  <c:v>特別会計後期高齢者医療保険事業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c:v>
                </c:pt>
                <c:pt idx="4">
                  <c:v>#N/A</c:v>
                </c:pt>
                <c:pt idx="5">
                  <c:v>0.01</c:v>
                </c:pt>
                <c:pt idx="6">
                  <c:v>#N/A</c:v>
                </c:pt>
                <c:pt idx="7">
                  <c:v>0.02</c:v>
                </c:pt>
                <c:pt idx="8">
                  <c:v>#N/A</c:v>
                </c:pt>
                <c:pt idx="9">
                  <c:v>0.02</c:v>
                </c:pt>
              </c:numCache>
            </c:numRef>
          </c:val>
        </c:ser>
        <c:ser>
          <c:idx val="7"/>
          <c:order val="7"/>
          <c:tx>
            <c:strRef>
              <c:f>データシート!$A$34</c:f>
              <c:strCache>
                <c:ptCount val="1"/>
                <c:pt idx="0">
                  <c:v>特別会計国民健康保険事業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0.01</c:v>
                </c:pt>
                <c:pt idx="2">
                  <c:v>#N/A</c:v>
                </c:pt>
                <c:pt idx="3">
                  <c:v>0.11</c:v>
                </c:pt>
                <c:pt idx="4">
                  <c:v>#N/A</c:v>
                </c:pt>
                <c:pt idx="5">
                  <c:v>0.64</c:v>
                </c:pt>
                <c:pt idx="6">
                  <c:v>#N/A</c:v>
                </c:pt>
                <c:pt idx="7">
                  <c:v>0.76</c:v>
                </c:pt>
                <c:pt idx="8">
                  <c:v>#N/A</c:v>
                </c:pt>
                <c:pt idx="9">
                  <c:v>0.02</c:v>
                </c:pt>
              </c:numCache>
            </c:numRef>
          </c:val>
        </c:ser>
        <c:ser>
          <c:idx val="8"/>
          <c:order val="8"/>
          <c:tx>
            <c:strRef>
              <c:f>データシート!$A$35</c:f>
              <c:strCache>
                <c:ptCount val="1"/>
                <c:pt idx="0">
                  <c:v>特別会計下水道事業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0.03</c:v>
                </c:pt>
                <c:pt idx="2">
                  <c:v>#N/A</c:v>
                </c:pt>
                <c:pt idx="3">
                  <c:v>0.03</c:v>
                </c:pt>
                <c:pt idx="4">
                  <c:v>#N/A</c:v>
                </c:pt>
                <c:pt idx="5">
                  <c:v>0.03</c:v>
                </c:pt>
                <c:pt idx="6">
                  <c:v>#N/A</c:v>
                </c:pt>
                <c:pt idx="7">
                  <c:v>0.03</c:v>
                </c:pt>
                <c:pt idx="8">
                  <c:v>#N/A</c:v>
                </c:pt>
                <c:pt idx="9">
                  <c:v>0.03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7.49</c:v>
                </c:pt>
                <c:pt idx="2">
                  <c:v>#N/A</c:v>
                </c:pt>
                <c:pt idx="3">
                  <c:v>8.57</c:v>
                </c:pt>
                <c:pt idx="4">
                  <c:v>#N/A</c:v>
                </c:pt>
                <c:pt idx="5">
                  <c:v>7.46</c:v>
                </c:pt>
                <c:pt idx="6">
                  <c:v>#N/A</c:v>
                </c:pt>
                <c:pt idx="7">
                  <c:v>8.93</c:v>
                </c:pt>
                <c:pt idx="8">
                  <c:v>#N/A</c:v>
                </c:pt>
                <c:pt idx="9">
                  <c:v>1.94</c:v>
                </c:pt>
              </c:numCache>
            </c:numRef>
          </c:val>
        </c:ser>
        <c:dLbls>
          <c:showLegendKey val="0"/>
          <c:showVal val="0"/>
          <c:showCatName val="0"/>
          <c:showSerName val="0"/>
          <c:showPercent val="0"/>
          <c:showBubbleSize val="0"/>
        </c:dLbls>
        <c:gapWidth val="150"/>
        <c:overlap val="100"/>
        <c:axId val="37154176"/>
        <c:axId val="36832384"/>
      </c:barChart>
      <c:catAx>
        <c:axId val="37154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832384"/>
        <c:crosses val="autoZero"/>
        <c:auto val="1"/>
        <c:lblAlgn val="ctr"/>
        <c:lblOffset val="100"/>
        <c:tickLblSkip val="1"/>
        <c:tickMarkSkip val="1"/>
        <c:noMultiLvlLbl val="0"/>
      </c:catAx>
      <c:valAx>
        <c:axId val="36832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154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558</c:v>
                </c:pt>
                <c:pt idx="5">
                  <c:v>569</c:v>
                </c:pt>
                <c:pt idx="8">
                  <c:v>573</c:v>
                </c:pt>
                <c:pt idx="11">
                  <c:v>598</c:v>
                </c:pt>
                <c:pt idx="14">
                  <c:v>699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12</c:v>
                </c:pt>
                <c:pt idx="3">
                  <c:v>15</c:v>
                </c:pt>
                <c:pt idx="6">
                  <c:v>20</c:v>
                </c:pt>
                <c:pt idx="9">
                  <c:v>18</c:v>
                </c:pt>
                <c:pt idx="12">
                  <c:v>19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123</c:v>
                </c:pt>
                <c:pt idx="3">
                  <c:v>144</c:v>
                </c:pt>
                <c:pt idx="6">
                  <c:v>143</c:v>
                </c:pt>
                <c:pt idx="9">
                  <c:v>151</c:v>
                </c:pt>
                <c:pt idx="12">
                  <c:v>167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638</c:v>
                </c:pt>
                <c:pt idx="3">
                  <c:v>599</c:v>
                </c:pt>
                <c:pt idx="6">
                  <c:v>627</c:v>
                </c:pt>
                <c:pt idx="9">
                  <c:v>604</c:v>
                </c:pt>
                <c:pt idx="12">
                  <c:v>701</c:v>
                </c:pt>
              </c:numCache>
            </c:numRef>
          </c:val>
        </c:ser>
        <c:dLbls>
          <c:showLegendKey val="0"/>
          <c:showVal val="0"/>
          <c:showCatName val="0"/>
          <c:showSerName val="0"/>
          <c:showPercent val="0"/>
          <c:showBubbleSize val="0"/>
        </c:dLbls>
        <c:gapWidth val="100"/>
        <c:overlap val="100"/>
        <c:axId val="36942592"/>
        <c:axId val="369445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215</c:v>
                </c:pt>
                <c:pt idx="2">
                  <c:v>#N/A</c:v>
                </c:pt>
                <c:pt idx="3">
                  <c:v>#N/A</c:v>
                </c:pt>
                <c:pt idx="4">
                  <c:v>189</c:v>
                </c:pt>
                <c:pt idx="5">
                  <c:v>#N/A</c:v>
                </c:pt>
                <c:pt idx="6">
                  <c:v>#N/A</c:v>
                </c:pt>
                <c:pt idx="7">
                  <c:v>218</c:v>
                </c:pt>
                <c:pt idx="8">
                  <c:v>#N/A</c:v>
                </c:pt>
                <c:pt idx="9">
                  <c:v>#N/A</c:v>
                </c:pt>
                <c:pt idx="10">
                  <c:v>175</c:v>
                </c:pt>
                <c:pt idx="11">
                  <c:v>#N/A</c:v>
                </c:pt>
                <c:pt idx="12">
                  <c:v>#N/A</c:v>
                </c:pt>
                <c:pt idx="13">
                  <c:v>188</c:v>
                </c:pt>
                <c:pt idx="14">
                  <c:v>#N/A</c:v>
                </c:pt>
              </c:numCache>
            </c:numRef>
          </c:val>
          <c:smooth val="0"/>
        </c:ser>
        <c:dLbls>
          <c:showLegendKey val="0"/>
          <c:showVal val="0"/>
          <c:showCatName val="0"/>
          <c:showSerName val="0"/>
          <c:showPercent val="0"/>
          <c:showBubbleSize val="0"/>
        </c:dLbls>
        <c:marker val="1"/>
        <c:smooth val="0"/>
        <c:axId val="36942592"/>
        <c:axId val="36944512"/>
      </c:lineChart>
      <c:catAx>
        <c:axId val="36942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944512"/>
        <c:crosses val="autoZero"/>
        <c:auto val="1"/>
        <c:lblAlgn val="ctr"/>
        <c:lblOffset val="100"/>
        <c:tickLblSkip val="1"/>
        <c:tickMarkSkip val="1"/>
        <c:noMultiLvlLbl val="0"/>
      </c:catAx>
      <c:valAx>
        <c:axId val="36944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942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4896</c:v>
                </c:pt>
                <c:pt idx="5">
                  <c:v>5789</c:v>
                </c:pt>
                <c:pt idx="8">
                  <c:v>5942</c:v>
                </c:pt>
                <c:pt idx="11">
                  <c:v>6514</c:v>
                </c:pt>
                <c:pt idx="14">
                  <c:v>7883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554</c:v>
                </c:pt>
                <c:pt idx="5">
                  <c:v>576</c:v>
                </c:pt>
                <c:pt idx="8">
                  <c:v>562</c:v>
                </c:pt>
                <c:pt idx="11">
                  <c:v>498</c:v>
                </c:pt>
                <c:pt idx="14">
                  <c:v>453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1192</c:v>
                </c:pt>
                <c:pt idx="5">
                  <c:v>1421</c:v>
                </c:pt>
                <c:pt idx="8">
                  <c:v>1606</c:v>
                </c:pt>
                <c:pt idx="11">
                  <c:v>1796</c:v>
                </c:pt>
                <c:pt idx="14">
                  <c:v>2125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807</c:v>
                </c:pt>
                <c:pt idx="3">
                  <c:v>785</c:v>
                </c:pt>
                <c:pt idx="6">
                  <c:v>775</c:v>
                </c:pt>
                <c:pt idx="9">
                  <c:v>744</c:v>
                </c:pt>
                <c:pt idx="12">
                  <c:v>710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276</c:v>
                </c:pt>
                <c:pt idx="3">
                  <c:v>283</c:v>
                </c:pt>
                <c:pt idx="6">
                  <c:v>255</c:v>
                </c:pt>
                <c:pt idx="9">
                  <c:v>252</c:v>
                </c:pt>
                <c:pt idx="12">
                  <c:v>241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1883</c:v>
                </c:pt>
                <c:pt idx="3">
                  <c:v>1816</c:v>
                </c:pt>
                <c:pt idx="6">
                  <c:v>1746</c:v>
                </c:pt>
                <c:pt idx="9">
                  <c:v>1725</c:v>
                </c:pt>
                <c:pt idx="12">
                  <c:v>1680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5325</c:v>
                </c:pt>
                <c:pt idx="3">
                  <c:v>6374</c:v>
                </c:pt>
                <c:pt idx="6">
                  <c:v>6714</c:v>
                </c:pt>
                <c:pt idx="9">
                  <c:v>7118</c:v>
                </c:pt>
                <c:pt idx="12">
                  <c:v>9155</c:v>
                </c:pt>
              </c:numCache>
            </c:numRef>
          </c:val>
        </c:ser>
        <c:dLbls>
          <c:showLegendKey val="0"/>
          <c:showVal val="0"/>
          <c:showCatName val="0"/>
          <c:showSerName val="0"/>
          <c:showPercent val="0"/>
          <c:showBubbleSize val="0"/>
        </c:dLbls>
        <c:gapWidth val="100"/>
        <c:overlap val="100"/>
        <c:axId val="36989568"/>
        <c:axId val="370040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1650</c:v>
                </c:pt>
                <c:pt idx="2">
                  <c:v>#N/A</c:v>
                </c:pt>
                <c:pt idx="3">
                  <c:v>#N/A</c:v>
                </c:pt>
                <c:pt idx="4">
                  <c:v>1472</c:v>
                </c:pt>
                <c:pt idx="5">
                  <c:v>#N/A</c:v>
                </c:pt>
                <c:pt idx="6">
                  <c:v>#N/A</c:v>
                </c:pt>
                <c:pt idx="7">
                  <c:v>1381</c:v>
                </c:pt>
                <c:pt idx="8">
                  <c:v>#N/A</c:v>
                </c:pt>
                <c:pt idx="9">
                  <c:v>#N/A</c:v>
                </c:pt>
                <c:pt idx="10">
                  <c:v>1030</c:v>
                </c:pt>
                <c:pt idx="11">
                  <c:v>#N/A</c:v>
                </c:pt>
                <c:pt idx="12">
                  <c:v>#N/A</c:v>
                </c:pt>
                <c:pt idx="13">
                  <c:v>1326</c:v>
                </c:pt>
                <c:pt idx="14">
                  <c:v>#N/A</c:v>
                </c:pt>
              </c:numCache>
            </c:numRef>
          </c:val>
          <c:smooth val="0"/>
        </c:ser>
        <c:dLbls>
          <c:showLegendKey val="0"/>
          <c:showVal val="0"/>
          <c:showCatName val="0"/>
          <c:showSerName val="0"/>
          <c:showPercent val="0"/>
          <c:showBubbleSize val="0"/>
        </c:dLbls>
        <c:marker val="1"/>
        <c:smooth val="0"/>
        <c:axId val="36989568"/>
        <c:axId val="37004032"/>
      </c:lineChart>
      <c:catAx>
        <c:axId val="36989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004032"/>
        <c:crosses val="autoZero"/>
        <c:auto val="1"/>
        <c:lblAlgn val="ctr"/>
        <c:lblOffset val="100"/>
        <c:tickLblSkip val="1"/>
        <c:tickMarkSkip val="1"/>
        <c:noMultiLvlLbl val="0"/>
      </c:catAx>
      <c:valAx>
        <c:axId val="37004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989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37251712"/>
        <c:axId val="37257984"/>
      </c:scatterChart>
      <c:valAx>
        <c:axId val="372517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257984"/>
        <c:crosses val="autoZero"/>
        <c:crossBetween val="midCat"/>
      </c:valAx>
      <c:valAx>
        <c:axId val="3725798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2517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14.6</c:v>
                </c:pt>
                <c:pt idx="1">
                  <c:v>12.5</c:v>
                </c:pt>
                <c:pt idx="2">
                  <c:v>11.9</c:v>
                </c:pt>
                <c:pt idx="3">
                  <c:v>11.2</c:v>
                </c:pt>
                <c:pt idx="4">
                  <c:v>11</c:v>
                </c:pt>
              </c:numCache>
            </c:numRef>
          </c:xVal>
          <c:yVal>
            <c:numRef>
              <c:f>公会計指標分析・財政指標組合せ分析表!$K$73:$O$73</c:f>
              <c:numCache>
                <c:formatCode>#,##0.0;"▲ "#,##0.0</c:formatCode>
                <c:ptCount val="5"/>
                <c:pt idx="0">
                  <c:v>94.4</c:v>
                </c:pt>
                <c:pt idx="1">
                  <c:v>85.5</c:v>
                </c:pt>
                <c:pt idx="2">
                  <c:v>79.7</c:v>
                </c:pt>
                <c:pt idx="3">
                  <c:v>60</c:v>
                </c:pt>
                <c:pt idx="4">
                  <c:v>72.7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10.8</c:v>
                </c:pt>
                <c:pt idx="1">
                  <c:v>9.6999999999999993</c:v>
                </c:pt>
                <c:pt idx="2">
                  <c:v>8.6</c:v>
                </c:pt>
                <c:pt idx="3">
                  <c:v>7.7</c:v>
                </c:pt>
                <c:pt idx="4">
                  <c:v>6.4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36648832"/>
        <c:axId val="36679680"/>
      </c:scatterChart>
      <c:valAx>
        <c:axId val="36648832"/>
        <c:scaling>
          <c:orientation val="minMax"/>
          <c:max val="15.299999999999999"/>
          <c:min val="5.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679680"/>
        <c:crosses val="autoZero"/>
        <c:crossBetween val="midCat"/>
      </c:valAx>
      <c:valAx>
        <c:axId val="36679680"/>
        <c:scaling>
          <c:orientation val="minMax"/>
          <c:max val="111"/>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648832"/>
        <c:crosses val="autoZero"/>
        <c:crossBetween val="midCat"/>
        <c:majorUnit val="12"/>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島根県西ノ島町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実質公債費比率は、平成２</a:t>
          </a: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年度に比べ</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平成２</a:t>
          </a:r>
          <a:r>
            <a:rPr kumimoji="1" lang="ja-JP" altLang="en-US" sz="1400">
              <a:solidFill>
                <a:schemeClr val="dk1"/>
              </a:solidFill>
              <a:effectLst/>
              <a:latin typeface="+mn-lt"/>
              <a:ea typeface="+mn-ea"/>
              <a:cs typeface="+mn-cs"/>
            </a:rPr>
            <a:t>７</a:t>
          </a:r>
          <a:r>
            <a:rPr kumimoji="1" lang="ja-JP" altLang="ja-JP" sz="1400">
              <a:solidFill>
                <a:schemeClr val="dk1"/>
              </a:solidFill>
              <a:effectLst/>
              <a:latin typeface="+mn-lt"/>
              <a:ea typeface="+mn-ea"/>
              <a:cs typeface="+mn-cs"/>
            </a:rPr>
            <a:t>年度は</a:t>
          </a:r>
          <a:r>
            <a:rPr kumimoji="1" lang="ja-JP" altLang="en-US" sz="1400">
              <a:solidFill>
                <a:schemeClr val="dk1"/>
              </a:solidFill>
              <a:effectLst/>
              <a:latin typeface="+mn-lt"/>
              <a:ea typeface="+mn-ea"/>
              <a:cs typeface="+mn-cs"/>
            </a:rPr>
            <a:t>、分母は７５</a:t>
          </a:r>
          <a:r>
            <a:rPr kumimoji="1" lang="ja-JP" altLang="ja-JP" sz="1400">
              <a:solidFill>
                <a:schemeClr val="dk1"/>
              </a:solidFill>
              <a:effectLst/>
              <a:latin typeface="+mn-lt"/>
              <a:ea typeface="+mn-ea"/>
              <a:cs typeface="+mn-cs"/>
            </a:rPr>
            <a:t>百万円、分子</a:t>
          </a:r>
          <a:r>
            <a:rPr kumimoji="1" lang="ja-JP" altLang="en-US" sz="1400">
              <a:solidFill>
                <a:schemeClr val="dk1"/>
              </a:solidFill>
              <a:effectLst/>
              <a:latin typeface="+mn-lt"/>
              <a:ea typeface="+mn-ea"/>
              <a:cs typeface="+mn-cs"/>
            </a:rPr>
            <a:t>は２７</a:t>
          </a:r>
          <a:r>
            <a:rPr kumimoji="1" lang="ja-JP" altLang="ja-JP" sz="1400">
              <a:solidFill>
                <a:schemeClr val="dk1"/>
              </a:solidFill>
              <a:effectLst/>
              <a:latin typeface="+mn-lt"/>
              <a:ea typeface="+mn-ea"/>
              <a:cs typeface="+mn-cs"/>
            </a:rPr>
            <a:t>百万円</a:t>
          </a:r>
          <a:r>
            <a:rPr kumimoji="1" lang="ja-JP" altLang="en-US" sz="1400">
              <a:solidFill>
                <a:schemeClr val="dk1"/>
              </a:solidFill>
              <a:effectLst/>
              <a:latin typeface="+mn-lt"/>
              <a:ea typeface="+mn-ea"/>
              <a:cs typeface="+mn-cs"/>
            </a:rPr>
            <a:t>増加</a:t>
          </a:r>
          <a:r>
            <a:rPr kumimoji="1" lang="ja-JP" altLang="ja-JP" sz="1400">
              <a:solidFill>
                <a:schemeClr val="dk1"/>
              </a:solidFill>
              <a:effectLst/>
              <a:latin typeface="+mn-lt"/>
              <a:ea typeface="+mn-ea"/>
              <a:cs typeface="+mn-cs"/>
            </a:rPr>
            <a:t>しています。平成２</a:t>
          </a:r>
          <a:r>
            <a:rPr kumimoji="1" lang="ja-JP" altLang="en-US" sz="1400">
              <a:solidFill>
                <a:schemeClr val="dk1"/>
              </a:solidFill>
              <a:effectLst/>
              <a:latin typeface="+mn-lt"/>
              <a:ea typeface="+mn-ea"/>
              <a:cs typeface="+mn-cs"/>
            </a:rPr>
            <a:t>７</a:t>
          </a:r>
          <a:r>
            <a:rPr kumimoji="1" lang="ja-JP" altLang="ja-JP" sz="1400">
              <a:solidFill>
                <a:schemeClr val="dk1"/>
              </a:solidFill>
              <a:effectLst/>
              <a:latin typeface="+mn-lt"/>
              <a:ea typeface="+mn-ea"/>
              <a:cs typeface="+mn-cs"/>
            </a:rPr>
            <a:t>年度単年ベースでは、前年度に比べ比率が約</a:t>
          </a:r>
          <a:r>
            <a:rPr kumimoji="1" lang="en-US" altLang="ja-JP" sz="1400">
              <a:solidFill>
                <a:schemeClr val="dk1"/>
              </a:solidFill>
              <a:effectLst/>
              <a:latin typeface="+mn-lt"/>
              <a:ea typeface="+mn-ea"/>
              <a:cs typeface="+mn-cs"/>
            </a:rPr>
            <a:t>0.1</a:t>
          </a:r>
          <a:r>
            <a:rPr kumimoji="1" lang="ja-JP" altLang="ja-JP" sz="1400">
              <a:solidFill>
                <a:schemeClr val="dk1"/>
              </a:solidFill>
              <a:effectLst/>
              <a:latin typeface="+mn-lt"/>
              <a:ea typeface="+mn-ea"/>
              <a:cs typeface="+mn-cs"/>
            </a:rPr>
            <a:t>ポイント減少し、また、３年間を平均した比率は、この５年間で１</a:t>
          </a:r>
          <a:r>
            <a:rPr kumimoji="1" lang="ja-JP" altLang="en-US" sz="1400">
              <a:solidFill>
                <a:schemeClr val="dk1"/>
              </a:solidFill>
              <a:effectLst/>
              <a:latin typeface="+mn-lt"/>
              <a:ea typeface="+mn-ea"/>
              <a:cs typeface="+mn-cs"/>
            </a:rPr>
            <a:t>４</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６</a:t>
          </a:r>
          <a:r>
            <a:rPr kumimoji="1" lang="ja-JP" altLang="ja-JP" sz="1400">
              <a:solidFill>
                <a:schemeClr val="dk1"/>
              </a:solidFill>
              <a:effectLst/>
              <a:latin typeface="+mn-lt"/>
              <a:ea typeface="+mn-ea"/>
              <a:cs typeface="+mn-cs"/>
            </a:rPr>
            <a:t>％から１１．</a:t>
          </a:r>
          <a:r>
            <a:rPr kumimoji="1" lang="ja-JP" altLang="en-US" sz="1400">
              <a:solidFill>
                <a:schemeClr val="dk1"/>
              </a:solidFill>
              <a:effectLst/>
              <a:latin typeface="+mn-lt"/>
              <a:ea typeface="+mn-ea"/>
              <a:cs typeface="+mn-cs"/>
            </a:rPr>
            <a:t>０</a:t>
          </a:r>
          <a:r>
            <a:rPr kumimoji="1" lang="ja-JP" altLang="ja-JP" sz="1400">
              <a:solidFill>
                <a:schemeClr val="dk1"/>
              </a:solidFill>
              <a:effectLst/>
              <a:latin typeface="+mn-lt"/>
              <a:ea typeface="+mn-ea"/>
              <a:cs typeface="+mn-cs"/>
            </a:rPr>
            <a:t>％と大きく改善しています。</a:t>
          </a:r>
          <a:endParaRPr lang="ja-JP" altLang="ja-JP" sz="1400">
            <a:effectLst/>
          </a:endParaRPr>
        </a:p>
        <a:p>
          <a:r>
            <a:rPr kumimoji="1" lang="ja-JP" altLang="ja-JP" sz="1400">
              <a:solidFill>
                <a:schemeClr val="dk1"/>
              </a:solidFill>
              <a:effectLst/>
              <a:latin typeface="+mn-lt"/>
              <a:ea typeface="+mn-ea"/>
              <a:cs typeface="+mn-cs"/>
            </a:rPr>
            <a:t>　しかしながら、学校校舎</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ごみ処理施設といった大型建設事業の実施に伴い、公債費が大幅に増加することが見込まれて</a:t>
          </a:r>
          <a:r>
            <a:rPr kumimoji="1" lang="ja-JP" altLang="en-US" sz="1400">
              <a:solidFill>
                <a:schemeClr val="dk1"/>
              </a:solidFill>
              <a:effectLst/>
              <a:latin typeface="+mn-lt"/>
              <a:ea typeface="+mn-ea"/>
              <a:cs typeface="+mn-cs"/>
            </a:rPr>
            <a:t>いることから</a:t>
          </a:r>
          <a:r>
            <a:rPr kumimoji="1" lang="ja-JP" altLang="ja-JP" sz="1400">
              <a:solidFill>
                <a:schemeClr val="dk1"/>
              </a:solidFill>
              <a:effectLst/>
              <a:latin typeface="+mn-lt"/>
              <a:ea typeface="+mn-ea"/>
              <a:cs typeface="+mn-cs"/>
            </a:rPr>
            <a:t>、繰上償還や有利な地方債の活用、事業費の圧縮等に努めてまいります。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島根県西ノ島町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平成２</a:t>
          </a: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年度には、</a:t>
          </a:r>
          <a:r>
            <a:rPr kumimoji="1" lang="ja-JP" altLang="en-US" sz="1400">
              <a:solidFill>
                <a:schemeClr val="dk1"/>
              </a:solidFill>
              <a:effectLst/>
              <a:latin typeface="+mn-lt"/>
              <a:ea typeface="+mn-ea"/>
              <a:cs typeface="+mn-cs"/>
            </a:rPr>
            <a:t>９４．４</a:t>
          </a:r>
          <a:r>
            <a:rPr kumimoji="1" lang="ja-JP" altLang="ja-JP" sz="1400">
              <a:solidFill>
                <a:schemeClr val="dk1"/>
              </a:solidFill>
              <a:effectLst/>
              <a:latin typeface="+mn-lt"/>
              <a:ea typeface="+mn-ea"/>
              <a:cs typeface="+mn-cs"/>
            </a:rPr>
            <a:t>％であった将来負担比率は、平成２</a:t>
          </a:r>
          <a:r>
            <a:rPr kumimoji="1" lang="ja-JP" altLang="en-US" sz="1400">
              <a:solidFill>
                <a:schemeClr val="dk1"/>
              </a:solidFill>
              <a:effectLst/>
              <a:latin typeface="+mn-lt"/>
              <a:ea typeface="+mn-ea"/>
              <a:cs typeface="+mn-cs"/>
            </a:rPr>
            <a:t>７</a:t>
          </a:r>
          <a:r>
            <a:rPr kumimoji="1" lang="ja-JP" altLang="ja-JP" sz="1400">
              <a:solidFill>
                <a:schemeClr val="dk1"/>
              </a:solidFill>
              <a:effectLst/>
              <a:latin typeface="+mn-lt"/>
              <a:ea typeface="+mn-ea"/>
              <a:cs typeface="+mn-cs"/>
            </a:rPr>
            <a:t>年度には</a:t>
          </a:r>
          <a:r>
            <a:rPr kumimoji="1" lang="ja-JP" altLang="en-US" sz="1400">
              <a:solidFill>
                <a:schemeClr val="dk1"/>
              </a:solidFill>
              <a:effectLst/>
              <a:latin typeface="+mn-lt"/>
              <a:ea typeface="+mn-ea"/>
              <a:cs typeface="+mn-cs"/>
            </a:rPr>
            <a:t>７２</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７％に</a:t>
          </a:r>
          <a:r>
            <a:rPr kumimoji="1" lang="ja-JP" altLang="ja-JP" sz="1400">
              <a:solidFill>
                <a:schemeClr val="dk1"/>
              </a:solidFill>
              <a:effectLst/>
              <a:latin typeface="+mn-lt"/>
              <a:ea typeface="+mn-ea"/>
              <a:cs typeface="+mn-cs"/>
            </a:rPr>
            <a:t>減少しました。</a:t>
          </a:r>
          <a:endParaRPr lang="ja-JP" altLang="ja-JP" sz="1400">
            <a:effectLst/>
          </a:endParaRPr>
        </a:p>
        <a:p>
          <a:r>
            <a:rPr kumimoji="1" lang="ja-JP" altLang="ja-JP" sz="1400">
              <a:solidFill>
                <a:schemeClr val="dk1"/>
              </a:solidFill>
              <a:effectLst/>
              <a:latin typeface="+mn-lt"/>
              <a:ea typeface="+mn-ea"/>
              <a:cs typeface="+mn-cs"/>
            </a:rPr>
            <a:t>　これは、公債費負担適正化計画に基づく繰上償還等による地方債残高の減少、歳出抑制による財政調整基金及び減債基金の増加に努めたこと、また、地方交付税の増加等によることが大きな要因です。</a:t>
          </a:r>
          <a:endParaRPr lang="ja-JP" altLang="ja-JP" sz="1400">
            <a:effectLst/>
          </a:endParaRPr>
        </a:p>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平成２７年度は、学校校舎建設などにかかる起債借入額が多かったため、分子額が大きく増加しました。</a:t>
          </a:r>
          <a:r>
            <a:rPr kumimoji="1" lang="ja-JP" altLang="ja-JP" sz="1400">
              <a:solidFill>
                <a:schemeClr val="dk1"/>
              </a:solidFill>
              <a:effectLst/>
              <a:latin typeface="+mn-lt"/>
              <a:ea typeface="+mn-ea"/>
              <a:cs typeface="+mn-cs"/>
            </a:rPr>
            <a:t>今後</a:t>
          </a:r>
          <a:r>
            <a:rPr kumimoji="1" lang="ja-JP" altLang="en-US" sz="1400">
              <a:solidFill>
                <a:schemeClr val="dk1"/>
              </a:solidFill>
              <a:effectLst/>
              <a:latin typeface="+mn-lt"/>
              <a:ea typeface="+mn-ea"/>
              <a:cs typeface="+mn-cs"/>
            </a:rPr>
            <a:t>も、</a:t>
          </a:r>
          <a:r>
            <a:rPr kumimoji="1" lang="ja-JP" altLang="ja-JP" sz="1400">
              <a:solidFill>
                <a:schemeClr val="dk1"/>
              </a:solidFill>
              <a:effectLst/>
              <a:latin typeface="+mn-lt"/>
              <a:ea typeface="+mn-ea"/>
              <a:cs typeface="+mn-cs"/>
            </a:rPr>
            <a:t>ごみ処理施設</a:t>
          </a:r>
          <a:r>
            <a:rPr kumimoji="1" lang="ja-JP" altLang="en-US" sz="1400">
              <a:solidFill>
                <a:schemeClr val="dk1"/>
              </a:solidFill>
              <a:effectLst/>
              <a:latin typeface="+mn-lt"/>
              <a:ea typeface="+mn-ea"/>
              <a:cs typeface="+mn-cs"/>
            </a:rPr>
            <a:t>などの大型建設事業による地方債残高の</a:t>
          </a:r>
          <a:r>
            <a:rPr kumimoji="1" lang="ja-JP" altLang="ja-JP" sz="1400">
              <a:solidFill>
                <a:schemeClr val="dk1"/>
              </a:solidFill>
              <a:effectLst/>
              <a:latin typeface="+mn-lt"/>
              <a:ea typeface="+mn-ea"/>
              <a:cs typeface="+mn-cs"/>
            </a:rPr>
            <a:t>上昇が想定されることから、繰上償還や有利な地方債の活用、事業</a:t>
          </a:r>
          <a:r>
            <a:rPr kumimoji="1" lang="ja-JP" altLang="en-US" sz="1400">
              <a:solidFill>
                <a:schemeClr val="dk1"/>
              </a:solidFill>
              <a:effectLst/>
              <a:latin typeface="+mn-lt"/>
              <a:ea typeface="+mn-ea"/>
              <a:cs typeface="+mn-cs"/>
            </a:rPr>
            <a:t>費</a:t>
          </a:r>
          <a:r>
            <a:rPr kumimoji="1" lang="ja-JP" altLang="ja-JP" sz="1400">
              <a:solidFill>
                <a:schemeClr val="dk1"/>
              </a:solidFill>
              <a:effectLst/>
              <a:latin typeface="+mn-lt"/>
              <a:ea typeface="+mn-ea"/>
              <a:cs typeface="+mn-cs"/>
            </a:rPr>
            <a:t>の圧縮に</a:t>
          </a:r>
          <a:r>
            <a:rPr kumimoji="1" lang="ja-JP" altLang="en-US" sz="1400">
              <a:solidFill>
                <a:schemeClr val="dk1"/>
              </a:solidFill>
              <a:effectLst/>
              <a:latin typeface="+mn-lt"/>
              <a:ea typeface="+mn-ea"/>
              <a:cs typeface="+mn-cs"/>
            </a:rPr>
            <a:t>努め</a:t>
          </a:r>
          <a:r>
            <a:rPr kumimoji="1" lang="ja-JP" altLang="ja-JP" sz="1400">
              <a:solidFill>
                <a:schemeClr val="dk1"/>
              </a:solidFill>
              <a:effectLst/>
              <a:latin typeface="+mn-lt"/>
              <a:ea typeface="+mn-ea"/>
              <a:cs typeface="+mn-cs"/>
            </a:rPr>
            <a:t>てま</a:t>
          </a:r>
          <a:r>
            <a:rPr kumimoji="1" lang="ja-JP" altLang="en-US" sz="1400">
              <a:solidFill>
                <a:schemeClr val="dk1"/>
              </a:solidFill>
              <a:effectLst/>
              <a:latin typeface="+mn-lt"/>
              <a:ea typeface="+mn-ea"/>
              <a:cs typeface="+mn-cs"/>
            </a:rPr>
            <a:t>い</a:t>
          </a:r>
          <a:r>
            <a:rPr kumimoji="1" lang="ja-JP" altLang="ja-JP" sz="1400">
              <a:solidFill>
                <a:schemeClr val="dk1"/>
              </a:solidFill>
              <a:effectLst/>
              <a:latin typeface="+mn-lt"/>
              <a:ea typeface="+mn-ea"/>
              <a:cs typeface="+mn-cs"/>
            </a:rPr>
            <a:t>ります。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島根県西ノ島町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2,974
2,965
55.96
7,203,801
7,156,098
47,609
2,443,040
9,155,246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72.7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島根県西ノ島町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2,974
2,965
55.96
7,203,801
7,156,098
47,609
2,443,040
9,155,246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72.7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島根県西ノ島町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2,974
2,965
55.96
7,203,801
7,156,098
47,609
2,443,040
9,155,246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72.7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島根県西ノ島町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2,974
2,965
55.96
7,203,801
7,156,098
47,609
2,443,040
9,155,246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72.7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本土から約６５ｋｍ離れた離島にある本町は、漁業</a:t>
          </a:r>
          <a:r>
            <a:rPr kumimoji="1" lang="ja-JP" altLang="en-US" sz="1100">
              <a:solidFill>
                <a:schemeClr val="dk1"/>
              </a:solidFill>
              <a:effectLst/>
              <a:latin typeface="+mn-lt"/>
              <a:ea typeface="+mn-ea"/>
              <a:cs typeface="+mn-cs"/>
            </a:rPr>
            <a:t>、畜産、</a:t>
          </a:r>
          <a:r>
            <a:rPr kumimoji="1" lang="ja-JP" altLang="ja-JP" sz="1100">
              <a:solidFill>
                <a:schemeClr val="dk1"/>
              </a:solidFill>
              <a:effectLst/>
              <a:latin typeface="+mn-lt"/>
              <a:ea typeface="+mn-ea"/>
              <a:cs typeface="+mn-cs"/>
            </a:rPr>
            <a:t>観光等が基幹産業</a:t>
          </a:r>
          <a:r>
            <a:rPr kumimoji="1" lang="ja-JP" altLang="en-US" sz="1100">
              <a:solidFill>
                <a:schemeClr val="dk1"/>
              </a:solidFill>
              <a:effectLst/>
              <a:latin typeface="+mn-lt"/>
              <a:ea typeface="+mn-ea"/>
              <a:cs typeface="+mn-cs"/>
            </a:rPr>
            <a:t>です</a:t>
          </a:r>
          <a:r>
            <a:rPr kumimoji="1" lang="ja-JP" altLang="ja-JP" sz="1100">
              <a:solidFill>
                <a:schemeClr val="dk1"/>
              </a:solidFill>
              <a:effectLst/>
              <a:latin typeface="+mn-lt"/>
              <a:ea typeface="+mn-ea"/>
              <a:cs typeface="+mn-cs"/>
            </a:rPr>
            <a:t>が、地理的要件等から大きな企業がなく、また、人口の減少や、少子高齢化の進展により、自主財源となる税源に乏しく財政基盤が弱い。そのため、財政力指数は、類似団体平均値を下回り０．１３となっていま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漁業や畜産をはじめとした産業振興に対する支援制度の拡充や、イベント等による交流の促進、子育て環境の充実等により、人口増加・地域活性化を図り、自主財源の確保に取り組んでいます。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また、自主財源が乏しい財政構造が大きく変わることは見込めないことから、歳出の削減に努め、財政の健全化を図っています。</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45</xdr:row>
      <xdr:rowOff>33867</xdr:rowOff>
    </xdr:to>
    <xdr:cxnSp macro="">
      <xdr:nvCxnSpPr>
        <xdr:cNvPr id="62" name="直線コネクタ 61"/>
        <xdr:cNvCxnSpPr/>
      </xdr:nvCxnSpPr>
      <xdr:spPr>
        <a:xfrm flipV="1">
          <a:off x="4953000" y="63334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5"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6" name="直線コネクタ 65"/>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140970</xdr:rowOff>
    </xdr:from>
    <xdr:to>
      <xdr:col>7</xdr:col>
      <xdr:colOff>152400</xdr:colOff>
      <xdr:row>44</xdr:row>
      <xdr:rowOff>140970</xdr:rowOff>
    </xdr:to>
    <xdr:cxnSp macro="">
      <xdr:nvCxnSpPr>
        <xdr:cNvPr id="67" name="直線コネクタ 66"/>
        <xdr:cNvCxnSpPr/>
      </xdr:nvCxnSpPr>
      <xdr:spPr>
        <a:xfrm>
          <a:off x="4114800" y="76847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157497</xdr:rowOff>
    </xdr:from>
    <xdr:ext cx="762000" cy="259045"/>
    <xdr:sp macro="" textlink="">
      <xdr:nvSpPr>
        <xdr:cNvPr id="68" name="財政力平均値テキスト"/>
        <xdr:cNvSpPr txBox="1"/>
      </xdr:nvSpPr>
      <xdr:spPr>
        <a:xfrm>
          <a:off x="5041900" y="7358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140970</xdr:rowOff>
    </xdr:from>
    <xdr:to>
      <xdr:col>7</xdr:col>
      <xdr:colOff>203200</xdr:colOff>
      <xdr:row>44</xdr:row>
      <xdr:rowOff>71120</xdr:rowOff>
    </xdr:to>
    <xdr:sp macro="" textlink="">
      <xdr:nvSpPr>
        <xdr:cNvPr id="69" name="フローチャート : 判断 68"/>
        <xdr:cNvSpPr/>
      </xdr:nvSpPr>
      <xdr:spPr>
        <a:xfrm>
          <a:off x="49022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140970</xdr:rowOff>
    </xdr:from>
    <xdr:to>
      <xdr:col>6</xdr:col>
      <xdr:colOff>0</xdr:colOff>
      <xdr:row>44</xdr:row>
      <xdr:rowOff>140970</xdr:rowOff>
    </xdr:to>
    <xdr:cxnSp macro="">
      <xdr:nvCxnSpPr>
        <xdr:cNvPr id="70" name="直線コネクタ 69"/>
        <xdr:cNvCxnSpPr/>
      </xdr:nvCxnSpPr>
      <xdr:spPr>
        <a:xfrm>
          <a:off x="3225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1694</xdr:rowOff>
    </xdr:from>
    <xdr:to>
      <xdr:col>6</xdr:col>
      <xdr:colOff>50800</xdr:colOff>
      <xdr:row>44</xdr:row>
      <xdr:rowOff>103294</xdr:rowOff>
    </xdr:to>
    <xdr:sp macro="" textlink="">
      <xdr:nvSpPr>
        <xdr:cNvPr id="71" name="フローチャート : 判断 70"/>
        <xdr:cNvSpPr/>
      </xdr:nvSpPr>
      <xdr:spPr>
        <a:xfrm>
          <a:off x="4064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113471</xdr:rowOff>
    </xdr:from>
    <xdr:ext cx="736600" cy="259045"/>
    <xdr:sp macro="" textlink="">
      <xdr:nvSpPr>
        <xdr:cNvPr id="72" name="テキスト ボックス 71"/>
        <xdr:cNvSpPr txBox="1"/>
      </xdr:nvSpPr>
      <xdr:spPr>
        <a:xfrm>
          <a:off x="3733800" y="7314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140970</xdr:rowOff>
    </xdr:from>
    <xdr:to>
      <xdr:col>4</xdr:col>
      <xdr:colOff>482600</xdr:colOff>
      <xdr:row>44</xdr:row>
      <xdr:rowOff>140970</xdr:rowOff>
    </xdr:to>
    <xdr:cxnSp macro="">
      <xdr:nvCxnSpPr>
        <xdr:cNvPr id="73" name="直線コネクタ 72"/>
        <xdr:cNvCxnSpPr/>
      </xdr:nvCxnSpPr>
      <xdr:spPr>
        <a:xfrm>
          <a:off x="2336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157056</xdr:rowOff>
    </xdr:from>
    <xdr:to>
      <xdr:col>4</xdr:col>
      <xdr:colOff>533400</xdr:colOff>
      <xdr:row>44</xdr:row>
      <xdr:rowOff>87206</xdr:rowOff>
    </xdr:to>
    <xdr:sp macro="" textlink="">
      <xdr:nvSpPr>
        <xdr:cNvPr id="74" name="フローチャート : 判断 73"/>
        <xdr:cNvSpPr/>
      </xdr:nvSpPr>
      <xdr:spPr>
        <a:xfrm>
          <a:off x="3175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97383</xdr:rowOff>
    </xdr:from>
    <xdr:ext cx="762000" cy="259045"/>
    <xdr:sp macro="" textlink="">
      <xdr:nvSpPr>
        <xdr:cNvPr id="75" name="テキスト ボックス 74"/>
        <xdr:cNvSpPr txBox="1"/>
      </xdr:nvSpPr>
      <xdr:spPr>
        <a:xfrm>
          <a:off x="2844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140970</xdr:rowOff>
    </xdr:from>
    <xdr:to>
      <xdr:col>3</xdr:col>
      <xdr:colOff>279400</xdr:colOff>
      <xdr:row>44</xdr:row>
      <xdr:rowOff>140970</xdr:rowOff>
    </xdr:to>
    <xdr:cxnSp macro="">
      <xdr:nvCxnSpPr>
        <xdr:cNvPr id="76" name="直線コネクタ 75"/>
        <xdr:cNvCxnSpPr/>
      </xdr:nvCxnSpPr>
      <xdr:spPr>
        <a:xfrm>
          <a:off x="1447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165100</xdr:rowOff>
    </xdr:from>
    <xdr:to>
      <xdr:col>3</xdr:col>
      <xdr:colOff>330200</xdr:colOff>
      <xdr:row>44</xdr:row>
      <xdr:rowOff>95250</xdr:rowOff>
    </xdr:to>
    <xdr:sp macro="" textlink="">
      <xdr:nvSpPr>
        <xdr:cNvPr id="77" name="フローチャート : 判断 76"/>
        <xdr:cNvSpPr/>
      </xdr:nvSpPr>
      <xdr:spPr>
        <a:xfrm>
          <a:off x="2286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105427</xdr:rowOff>
    </xdr:from>
    <xdr:ext cx="762000" cy="259045"/>
    <xdr:sp macro="" textlink="">
      <xdr:nvSpPr>
        <xdr:cNvPr id="78" name="テキスト ボックス 77"/>
        <xdr:cNvSpPr txBox="1"/>
      </xdr:nvSpPr>
      <xdr:spPr>
        <a:xfrm>
          <a:off x="1955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157056</xdr:rowOff>
    </xdr:from>
    <xdr:to>
      <xdr:col>2</xdr:col>
      <xdr:colOff>127000</xdr:colOff>
      <xdr:row>44</xdr:row>
      <xdr:rowOff>87206</xdr:rowOff>
    </xdr:to>
    <xdr:sp macro="" textlink="">
      <xdr:nvSpPr>
        <xdr:cNvPr id="79" name="フローチャート : 判断 78"/>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97383</xdr:rowOff>
    </xdr:from>
    <xdr:ext cx="762000" cy="259045"/>
    <xdr:sp macro="" textlink="">
      <xdr:nvSpPr>
        <xdr:cNvPr id="80" name="テキスト ボックス 79"/>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90170</xdr:rowOff>
    </xdr:from>
    <xdr:to>
      <xdr:col>7</xdr:col>
      <xdr:colOff>203200</xdr:colOff>
      <xdr:row>45</xdr:row>
      <xdr:rowOff>20320</xdr:rowOff>
    </xdr:to>
    <xdr:sp macro="" textlink="">
      <xdr:nvSpPr>
        <xdr:cNvPr id="86" name="円/楕円 85"/>
        <xdr:cNvSpPr/>
      </xdr:nvSpPr>
      <xdr:spPr>
        <a:xfrm>
          <a:off x="49022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157497</xdr:rowOff>
    </xdr:from>
    <xdr:ext cx="762000" cy="259045"/>
    <xdr:sp macro="" textlink="">
      <xdr:nvSpPr>
        <xdr:cNvPr id="87" name="財政力該当値テキスト"/>
        <xdr:cNvSpPr txBox="1"/>
      </xdr:nvSpPr>
      <xdr:spPr>
        <a:xfrm>
          <a:off x="5041900" y="752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90170</xdr:rowOff>
    </xdr:from>
    <xdr:to>
      <xdr:col>6</xdr:col>
      <xdr:colOff>50800</xdr:colOff>
      <xdr:row>45</xdr:row>
      <xdr:rowOff>20320</xdr:rowOff>
    </xdr:to>
    <xdr:sp macro="" textlink="">
      <xdr:nvSpPr>
        <xdr:cNvPr id="88" name="円/楕円 87"/>
        <xdr:cNvSpPr/>
      </xdr:nvSpPr>
      <xdr:spPr>
        <a:xfrm>
          <a:off x="4064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5097</xdr:rowOff>
    </xdr:from>
    <xdr:ext cx="736600" cy="259045"/>
    <xdr:sp macro="" textlink="">
      <xdr:nvSpPr>
        <xdr:cNvPr id="89" name="テキスト ボックス 88"/>
        <xdr:cNvSpPr txBox="1"/>
      </xdr:nvSpPr>
      <xdr:spPr>
        <a:xfrm>
          <a:off x="3733800" y="772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90170</xdr:rowOff>
    </xdr:from>
    <xdr:to>
      <xdr:col>4</xdr:col>
      <xdr:colOff>533400</xdr:colOff>
      <xdr:row>45</xdr:row>
      <xdr:rowOff>20320</xdr:rowOff>
    </xdr:to>
    <xdr:sp macro="" textlink="">
      <xdr:nvSpPr>
        <xdr:cNvPr id="90" name="円/楕円 89"/>
        <xdr:cNvSpPr/>
      </xdr:nvSpPr>
      <xdr:spPr>
        <a:xfrm>
          <a:off x="3175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5097</xdr:rowOff>
    </xdr:from>
    <xdr:ext cx="762000" cy="259045"/>
    <xdr:sp macro="" textlink="">
      <xdr:nvSpPr>
        <xdr:cNvPr id="91" name="テキスト ボックス 90"/>
        <xdr:cNvSpPr txBox="1"/>
      </xdr:nvSpPr>
      <xdr:spPr>
        <a:xfrm>
          <a:off x="2844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90170</xdr:rowOff>
    </xdr:from>
    <xdr:to>
      <xdr:col>3</xdr:col>
      <xdr:colOff>330200</xdr:colOff>
      <xdr:row>45</xdr:row>
      <xdr:rowOff>20320</xdr:rowOff>
    </xdr:to>
    <xdr:sp macro="" textlink="">
      <xdr:nvSpPr>
        <xdr:cNvPr id="92" name="円/楕円 91"/>
        <xdr:cNvSpPr/>
      </xdr:nvSpPr>
      <xdr:spPr>
        <a:xfrm>
          <a:off x="2286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5097</xdr:rowOff>
    </xdr:from>
    <xdr:ext cx="762000" cy="259045"/>
    <xdr:sp macro="" textlink="">
      <xdr:nvSpPr>
        <xdr:cNvPr id="93" name="テキスト ボックス 92"/>
        <xdr:cNvSpPr txBox="1"/>
      </xdr:nvSpPr>
      <xdr:spPr>
        <a:xfrm>
          <a:off x="1955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90170</xdr:rowOff>
    </xdr:from>
    <xdr:to>
      <xdr:col>2</xdr:col>
      <xdr:colOff>127000</xdr:colOff>
      <xdr:row>45</xdr:row>
      <xdr:rowOff>20320</xdr:rowOff>
    </xdr:to>
    <xdr:sp macro="" textlink="">
      <xdr:nvSpPr>
        <xdr:cNvPr id="94" name="円/楕円 93"/>
        <xdr:cNvSpPr/>
      </xdr:nvSpPr>
      <xdr:spPr>
        <a:xfrm>
          <a:off x="1397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5097</xdr:rowOff>
    </xdr:from>
    <xdr:ext cx="762000" cy="259045"/>
    <xdr:sp macro="" textlink="">
      <xdr:nvSpPr>
        <xdr:cNvPr id="95" name="テキスト ボックス 94"/>
        <xdr:cNvSpPr txBox="1"/>
      </xdr:nvSpPr>
      <xdr:spPr>
        <a:xfrm>
          <a:off x="1066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歳入においては、</a:t>
          </a:r>
          <a:r>
            <a:rPr kumimoji="1" lang="ja-JP" altLang="ja-JP" sz="1100">
              <a:solidFill>
                <a:schemeClr val="dk1"/>
              </a:solidFill>
              <a:effectLst/>
              <a:latin typeface="+mn-lt"/>
              <a:ea typeface="+mn-ea"/>
              <a:cs typeface="+mn-cs"/>
            </a:rPr>
            <a:t>普通交付税</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前年度比で</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しました。また、</a:t>
          </a:r>
          <a:r>
            <a:rPr kumimoji="1" lang="ja-JP" altLang="ja-JP" sz="1100">
              <a:solidFill>
                <a:schemeClr val="dk1"/>
              </a:solidFill>
              <a:effectLst/>
              <a:latin typeface="+mn-lt"/>
              <a:ea typeface="+mn-ea"/>
              <a:cs typeface="+mn-cs"/>
            </a:rPr>
            <a:t>歳出においては、職員数の減により人件費は減りましたが、公債費が大きく伸びことなどから、歳出全体としては増加となりました。</a:t>
          </a:r>
          <a:r>
            <a:rPr kumimoji="1" lang="ja-JP" altLang="en-US" sz="1100">
              <a:solidFill>
                <a:schemeClr val="dk1"/>
              </a:solidFill>
              <a:effectLst/>
              <a:latin typeface="+mn-lt"/>
              <a:ea typeface="+mn-ea"/>
              <a:cs typeface="+mn-cs"/>
            </a:rPr>
            <a:t>歳入に比べ歳出の増加が抑制されたことから、</a:t>
          </a:r>
          <a:r>
            <a:rPr kumimoji="1" lang="ja-JP" altLang="ja-JP" sz="1100">
              <a:solidFill>
                <a:schemeClr val="dk1"/>
              </a:solidFill>
              <a:effectLst/>
              <a:latin typeface="+mn-lt"/>
              <a:ea typeface="+mn-ea"/>
              <a:cs typeface="+mn-cs"/>
            </a:rPr>
            <a:t>比率は</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改善されました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しかしながら、</a:t>
          </a:r>
          <a:r>
            <a:rPr kumimoji="1" lang="ja-JP" altLang="ja-JP" sz="1100">
              <a:solidFill>
                <a:schemeClr val="dk1"/>
              </a:solidFill>
              <a:effectLst/>
              <a:latin typeface="+mn-lt"/>
              <a:ea typeface="+mn-ea"/>
              <a:cs typeface="+mn-cs"/>
            </a:rPr>
            <a:t>類似団体平均値</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上回っており、消防・介護・病院等の負担金等や繰出金により、今後も硬直的な財政状況が続くことが見込まれます。</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99441</xdr:rowOff>
    </xdr:to>
    <xdr:cxnSp macro="">
      <xdr:nvCxnSpPr>
        <xdr:cNvPr id="123" name="直線コネクタ 122"/>
        <xdr:cNvCxnSpPr/>
      </xdr:nvCxnSpPr>
      <xdr:spPr>
        <a:xfrm flipV="1">
          <a:off x="4953000" y="10075926"/>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71518</xdr:rowOff>
    </xdr:from>
    <xdr:ext cx="762000" cy="259045"/>
    <xdr:sp macro="" textlink="">
      <xdr:nvSpPr>
        <xdr:cNvPr id="124" name="財政構造の弾力性最小値テキスト"/>
        <xdr:cNvSpPr txBox="1"/>
      </xdr:nvSpPr>
      <xdr:spPr>
        <a:xfrm>
          <a:off x="5041900" y="1138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66</xdr:row>
      <xdr:rowOff>99441</xdr:rowOff>
    </xdr:from>
    <xdr:to>
      <xdr:col>7</xdr:col>
      <xdr:colOff>241300</xdr:colOff>
      <xdr:row>66</xdr:row>
      <xdr:rowOff>99441</xdr:rowOff>
    </xdr:to>
    <xdr:cxnSp macro="">
      <xdr:nvCxnSpPr>
        <xdr:cNvPr id="125" name="直線コネクタ 124"/>
        <xdr:cNvCxnSpPr/>
      </xdr:nvCxnSpPr>
      <xdr:spPr>
        <a:xfrm>
          <a:off x="4864100" y="1141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6"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7" name="直線コネクタ 126"/>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94869</xdr:rowOff>
    </xdr:from>
    <xdr:to>
      <xdr:col>7</xdr:col>
      <xdr:colOff>152400</xdr:colOff>
      <xdr:row>65</xdr:row>
      <xdr:rowOff>34417</xdr:rowOff>
    </xdr:to>
    <xdr:cxnSp macro="">
      <xdr:nvCxnSpPr>
        <xdr:cNvPr id="128" name="直線コネクタ 127"/>
        <xdr:cNvCxnSpPr/>
      </xdr:nvCxnSpPr>
      <xdr:spPr>
        <a:xfrm flipV="1">
          <a:off x="4114800" y="11067669"/>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12336</xdr:rowOff>
    </xdr:from>
    <xdr:ext cx="762000" cy="259045"/>
    <xdr:sp macro="" textlink="">
      <xdr:nvSpPr>
        <xdr:cNvPr id="129" name="財政構造の弾力性平均値テキスト"/>
        <xdr:cNvSpPr txBox="1"/>
      </xdr:nvSpPr>
      <xdr:spPr>
        <a:xfrm>
          <a:off x="5041900" y="10813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167259</xdr:rowOff>
    </xdr:from>
    <xdr:to>
      <xdr:col>7</xdr:col>
      <xdr:colOff>203200</xdr:colOff>
      <xdr:row>64</xdr:row>
      <xdr:rowOff>97409</xdr:rowOff>
    </xdr:to>
    <xdr:sp macro="" textlink="">
      <xdr:nvSpPr>
        <xdr:cNvPr id="130" name="フローチャート : 判断 129"/>
        <xdr:cNvSpPr/>
      </xdr:nvSpPr>
      <xdr:spPr>
        <a:xfrm>
          <a:off x="49022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169672</xdr:rowOff>
    </xdr:from>
    <xdr:to>
      <xdr:col>6</xdr:col>
      <xdr:colOff>0</xdr:colOff>
      <xdr:row>65</xdr:row>
      <xdr:rowOff>34417</xdr:rowOff>
    </xdr:to>
    <xdr:cxnSp macro="">
      <xdr:nvCxnSpPr>
        <xdr:cNvPr id="131" name="直線コネクタ 130"/>
        <xdr:cNvCxnSpPr/>
      </xdr:nvCxnSpPr>
      <xdr:spPr>
        <a:xfrm>
          <a:off x="3225800" y="1114247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109220</xdr:rowOff>
    </xdr:from>
    <xdr:to>
      <xdr:col>6</xdr:col>
      <xdr:colOff>50800</xdr:colOff>
      <xdr:row>65</xdr:row>
      <xdr:rowOff>39370</xdr:rowOff>
    </xdr:to>
    <xdr:sp macro="" textlink="">
      <xdr:nvSpPr>
        <xdr:cNvPr id="132" name="フローチャート : 判断 131"/>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49547</xdr:rowOff>
    </xdr:from>
    <xdr:ext cx="736600" cy="259045"/>
    <xdr:sp macro="" textlink="">
      <xdr:nvSpPr>
        <xdr:cNvPr id="133" name="テキスト ボックス 132"/>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87630</xdr:rowOff>
    </xdr:from>
    <xdr:to>
      <xdr:col>4</xdr:col>
      <xdr:colOff>482600</xdr:colOff>
      <xdr:row>64</xdr:row>
      <xdr:rowOff>169672</xdr:rowOff>
    </xdr:to>
    <xdr:cxnSp macro="">
      <xdr:nvCxnSpPr>
        <xdr:cNvPr id="134" name="直線コネクタ 133"/>
        <xdr:cNvCxnSpPr/>
      </xdr:nvCxnSpPr>
      <xdr:spPr>
        <a:xfrm>
          <a:off x="2336800" y="1106043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19939</xdr:rowOff>
    </xdr:from>
    <xdr:to>
      <xdr:col>4</xdr:col>
      <xdr:colOff>533400</xdr:colOff>
      <xdr:row>64</xdr:row>
      <xdr:rowOff>121539</xdr:rowOff>
    </xdr:to>
    <xdr:sp macro="" textlink="">
      <xdr:nvSpPr>
        <xdr:cNvPr id="135" name="フローチャート : 判断 134"/>
        <xdr:cNvSpPr/>
      </xdr:nvSpPr>
      <xdr:spPr>
        <a:xfrm>
          <a:off x="3175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131716</xdr:rowOff>
    </xdr:from>
    <xdr:ext cx="762000" cy="259045"/>
    <xdr:sp macro="" textlink="">
      <xdr:nvSpPr>
        <xdr:cNvPr id="136" name="テキスト ボックス 135"/>
        <xdr:cNvSpPr txBox="1"/>
      </xdr:nvSpPr>
      <xdr:spPr>
        <a:xfrm>
          <a:off x="2844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87630</xdr:rowOff>
    </xdr:from>
    <xdr:to>
      <xdr:col>3</xdr:col>
      <xdr:colOff>279400</xdr:colOff>
      <xdr:row>64</xdr:row>
      <xdr:rowOff>97282</xdr:rowOff>
    </xdr:to>
    <xdr:cxnSp macro="">
      <xdr:nvCxnSpPr>
        <xdr:cNvPr id="137" name="直線コネクタ 136"/>
        <xdr:cNvCxnSpPr/>
      </xdr:nvCxnSpPr>
      <xdr:spPr>
        <a:xfrm flipV="1">
          <a:off x="1447800" y="1106043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29591</xdr:rowOff>
    </xdr:from>
    <xdr:to>
      <xdr:col>3</xdr:col>
      <xdr:colOff>330200</xdr:colOff>
      <xdr:row>64</xdr:row>
      <xdr:rowOff>131191</xdr:rowOff>
    </xdr:to>
    <xdr:sp macro="" textlink="">
      <xdr:nvSpPr>
        <xdr:cNvPr id="138" name="フローチャート : 判断 137"/>
        <xdr:cNvSpPr/>
      </xdr:nvSpPr>
      <xdr:spPr>
        <a:xfrm>
          <a:off x="2286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141368</xdr:rowOff>
    </xdr:from>
    <xdr:ext cx="762000" cy="259045"/>
    <xdr:sp macro="" textlink="">
      <xdr:nvSpPr>
        <xdr:cNvPr id="139" name="テキスト ボックス 138"/>
        <xdr:cNvSpPr txBox="1"/>
      </xdr:nvSpPr>
      <xdr:spPr>
        <a:xfrm>
          <a:off x="1955800" y="1077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87503</xdr:rowOff>
    </xdr:from>
    <xdr:to>
      <xdr:col>2</xdr:col>
      <xdr:colOff>127000</xdr:colOff>
      <xdr:row>65</xdr:row>
      <xdr:rowOff>17653</xdr:rowOff>
    </xdr:to>
    <xdr:sp macro="" textlink="">
      <xdr:nvSpPr>
        <xdr:cNvPr id="140" name="フローチャート : 判断 139"/>
        <xdr:cNvSpPr/>
      </xdr:nvSpPr>
      <xdr:spPr>
        <a:xfrm>
          <a:off x="1397000" y="11060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2430</xdr:rowOff>
    </xdr:from>
    <xdr:ext cx="762000" cy="259045"/>
    <xdr:sp macro="" textlink="">
      <xdr:nvSpPr>
        <xdr:cNvPr id="141" name="テキスト ボックス 140"/>
        <xdr:cNvSpPr txBox="1"/>
      </xdr:nvSpPr>
      <xdr:spPr>
        <a:xfrm>
          <a:off x="1066800" y="11146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44069</xdr:rowOff>
    </xdr:from>
    <xdr:to>
      <xdr:col>7</xdr:col>
      <xdr:colOff>203200</xdr:colOff>
      <xdr:row>64</xdr:row>
      <xdr:rowOff>145669</xdr:rowOff>
    </xdr:to>
    <xdr:sp macro="" textlink="">
      <xdr:nvSpPr>
        <xdr:cNvPr id="147" name="円/楕円 146"/>
        <xdr:cNvSpPr/>
      </xdr:nvSpPr>
      <xdr:spPr>
        <a:xfrm>
          <a:off x="4902200" y="1101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16146</xdr:rowOff>
    </xdr:from>
    <xdr:ext cx="762000" cy="259045"/>
    <xdr:sp macro="" textlink="">
      <xdr:nvSpPr>
        <xdr:cNvPr id="148" name="財政構造の弾力性該当値テキスト"/>
        <xdr:cNvSpPr txBox="1"/>
      </xdr:nvSpPr>
      <xdr:spPr>
        <a:xfrm>
          <a:off x="5041900" y="1098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155067</xdr:rowOff>
    </xdr:from>
    <xdr:to>
      <xdr:col>6</xdr:col>
      <xdr:colOff>50800</xdr:colOff>
      <xdr:row>65</xdr:row>
      <xdr:rowOff>85217</xdr:rowOff>
    </xdr:to>
    <xdr:sp macro="" textlink="">
      <xdr:nvSpPr>
        <xdr:cNvPr id="149" name="円/楕円 148"/>
        <xdr:cNvSpPr/>
      </xdr:nvSpPr>
      <xdr:spPr>
        <a:xfrm>
          <a:off x="4064000" y="1112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69994</xdr:rowOff>
    </xdr:from>
    <xdr:ext cx="736600" cy="259045"/>
    <xdr:sp macro="" textlink="">
      <xdr:nvSpPr>
        <xdr:cNvPr id="150" name="テキスト ボックス 149"/>
        <xdr:cNvSpPr txBox="1"/>
      </xdr:nvSpPr>
      <xdr:spPr>
        <a:xfrm>
          <a:off x="3733800" y="11214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118872</xdr:rowOff>
    </xdr:from>
    <xdr:to>
      <xdr:col>4</xdr:col>
      <xdr:colOff>533400</xdr:colOff>
      <xdr:row>65</xdr:row>
      <xdr:rowOff>49022</xdr:rowOff>
    </xdr:to>
    <xdr:sp macro="" textlink="">
      <xdr:nvSpPr>
        <xdr:cNvPr id="151" name="円/楕円 150"/>
        <xdr:cNvSpPr/>
      </xdr:nvSpPr>
      <xdr:spPr>
        <a:xfrm>
          <a:off x="3175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33799</xdr:rowOff>
    </xdr:from>
    <xdr:ext cx="762000" cy="259045"/>
    <xdr:sp macro="" textlink="">
      <xdr:nvSpPr>
        <xdr:cNvPr id="152" name="テキスト ボックス 151"/>
        <xdr:cNvSpPr txBox="1"/>
      </xdr:nvSpPr>
      <xdr:spPr>
        <a:xfrm>
          <a:off x="2844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36830</xdr:rowOff>
    </xdr:from>
    <xdr:to>
      <xdr:col>3</xdr:col>
      <xdr:colOff>330200</xdr:colOff>
      <xdr:row>64</xdr:row>
      <xdr:rowOff>138430</xdr:rowOff>
    </xdr:to>
    <xdr:sp macro="" textlink="">
      <xdr:nvSpPr>
        <xdr:cNvPr id="153" name="円/楕円 152"/>
        <xdr:cNvSpPr/>
      </xdr:nvSpPr>
      <xdr:spPr>
        <a:xfrm>
          <a:off x="2286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123207</xdr:rowOff>
    </xdr:from>
    <xdr:ext cx="762000" cy="259045"/>
    <xdr:sp macro="" textlink="">
      <xdr:nvSpPr>
        <xdr:cNvPr id="154" name="テキスト ボックス 153"/>
        <xdr:cNvSpPr txBox="1"/>
      </xdr:nvSpPr>
      <xdr:spPr>
        <a:xfrm>
          <a:off x="1955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46482</xdr:rowOff>
    </xdr:from>
    <xdr:to>
      <xdr:col>2</xdr:col>
      <xdr:colOff>127000</xdr:colOff>
      <xdr:row>64</xdr:row>
      <xdr:rowOff>148082</xdr:rowOff>
    </xdr:to>
    <xdr:sp macro="" textlink="">
      <xdr:nvSpPr>
        <xdr:cNvPr id="155" name="円/楕円 154"/>
        <xdr:cNvSpPr/>
      </xdr:nvSpPr>
      <xdr:spPr>
        <a:xfrm>
          <a:off x="1397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158259</xdr:rowOff>
    </xdr:from>
    <xdr:ext cx="762000" cy="259045"/>
    <xdr:sp macro="" textlink="">
      <xdr:nvSpPr>
        <xdr:cNvPr id="156" name="テキスト ボックス 155"/>
        <xdr:cNvSpPr txBox="1"/>
      </xdr:nvSpPr>
      <xdr:spPr>
        <a:xfrm>
          <a:off x="1066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[472,012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160,103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離島という地理的条件から、社会福祉施設・環境衛生施設等の広域的な取組みが難しく管理運営にかかるコストが高くなります。</a:t>
          </a:r>
          <a:endParaRPr lang="ja-JP" altLang="ja-JP" sz="1400">
            <a:effectLst/>
          </a:endParaRPr>
        </a:p>
        <a:p>
          <a:r>
            <a:rPr kumimoji="1" lang="ja-JP" altLang="ja-JP" sz="1100">
              <a:solidFill>
                <a:schemeClr val="dk1"/>
              </a:solidFill>
              <a:effectLst/>
              <a:latin typeface="+mn-lt"/>
              <a:ea typeface="+mn-ea"/>
              <a:cs typeface="+mn-cs"/>
            </a:rPr>
            <a:t>　人件費は、これまでの行財政改革により、指定管理者制度の活用や職員の年齢構成が若くなったこと等により、低く抑えられています。</a:t>
          </a:r>
          <a:endParaRPr lang="ja-JP" altLang="ja-JP" sz="1400">
            <a:effectLst/>
          </a:endParaRPr>
        </a:p>
        <a:p>
          <a:r>
            <a:rPr kumimoji="1" lang="ja-JP" altLang="ja-JP" sz="1100">
              <a:solidFill>
                <a:schemeClr val="dk1"/>
              </a:solidFill>
              <a:effectLst/>
              <a:latin typeface="+mn-lt"/>
              <a:ea typeface="+mn-ea"/>
              <a:cs typeface="+mn-cs"/>
            </a:rPr>
            <a:t>　一方、物件費については、経費削減に努めているものの、行財政改革に伴い指定管理者制度の活用を積極的に行ったことに加え、光ファイバー事業に係る施設管理費等が物件費の増加の要因となっています。今後も、適切に施設管理を行うほか、経費削減に取り組んでまいります</a:t>
          </a:r>
          <a:r>
            <a:rPr kumimoji="1" lang="ja-JP" altLang="en-US" sz="11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95641</xdr:rowOff>
    </xdr:from>
    <xdr:to>
      <xdr:col>7</xdr:col>
      <xdr:colOff>152400</xdr:colOff>
      <xdr:row>90</xdr:row>
      <xdr:rowOff>52377</xdr:rowOff>
    </xdr:to>
    <xdr:cxnSp macro="">
      <xdr:nvCxnSpPr>
        <xdr:cNvPr id="185" name="直線コネクタ 184"/>
        <xdr:cNvCxnSpPr/>
      </xdr:nvCxnSpPr>
      <xdr:spPr>
        <a:xfrm flipV="1">
          <a:off x="4953000" y="13983091"/>
          <a:ext cx="0" cy="14997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24454</xdr:rowOff>
    </xdr:from>
    <xdr:ext cx="762000" cy="259045"/>
    <xdr:sp macro="" textlink="">
      <xdr:nvSpPr>
        <xdr:cNvPr id="186" name="人件費・物件費等の状況最小値テキスト"/>
        <xdr:cNvSpPr txBox="1"/>
      </xdr:nvSpPr>
      <xdr:spPr>
        <a:xfrm>
          <a:off x="5041900" y="1545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2,091,433</a:t>
          </a:r>
          <a:endParaRPr kumimoji="1" lang="ja-JP" altLang="en-US" sz="1000" b="1">
            <a:latin typeface="ＭＳ Ｐゴシック"/>
          </a:endParaRPr>
        </a:p>
      </xdr:txBody>
    </xdr:sp>
    <xdr:clientData/>
  </xdr:oneCellAnchor>
  <xdr:twoCellAnchor>
    <xdr:from>
      <xdr:col>7</xdr:col>
      <xdr:colOff>63500</xdr:colOff>
      <xdr:row>90</xdr:row>
      <xdr:rowOff>52377</xdr:rowOff>
    </xdr:from>
    <xdr:to>
      <xdr:col>7</xdr:col>
      <xdr:colOff>241300</xdr:colOff>
      <xdr:row>90</xdr:row>
      <xdr:rowOff>52377</xdr:rowOff>
    </xdr:to>
    <xdr:cxnSp macro="">
      <xdr:nvCxnSpPr>
        <xdr:cNvPr id="187" name="直線コネクタ 186"/>
        <xdr:cNvCxnSpPr/>
      </xdr:nvCxnSpPr>
      <xdr:spPr>
        <a:xfrm>
          <a:off x="4864100" y="1548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10568</xdr:rowOff>
    </xdr:from>
    <xdr:ext cx="762000" cy="259045"/>
    <xdr:sp macro="" textlink="">
      <xdr:nvSpPr>
        <xdr:cNvPr id="188" name="人件費・物件費等の状況最大値テキスト"/>
        <xdr:cNvSpPr txBox="1"/>
      </xdr:nvSpPr>
      <xdr:spPr>
        <a:xfrm>
          <a:off x="5041900" y="1372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226,802</a:t>
          </a:r>
          <a:endParaRPr kumimoji="1" lang="ja-JP" altLang="en-US" sz="1000" b="1">
            <a:latin typeface="ＭＳ Ｐゴシック"/>
          </a:endParaRPr>
        </a:p>
      </xdr:txBody>
    </xdr:sp>
    <xdr:clientData/>
  </xdr:oneCellAnchor>
  <xdr:twoCellAnchor>
    <xdr:from>
      <xdr:col>7</xdr:col>
      <xdr:colOff>63500</xdr:colOff>
      <xdr:row>81</xdr:row>
      <xdr:rowOff>95641</xdr:rowOff>
    </xdr:from>
    <xdr:to>
      <xdr:col>7</xdr:col>
      <xdr:colOff>241300</xdr:colOff>
      <xdr:row>81</xdr:row>
      <xdr:rowOff>95641</xdr:rowOff>
    </xdr:to>
    <xdr:cxnSp macro="">
      <xdr:nvCxnSpPr>
        <xdr:cNvPr id="189" name="直線コネクタ 188"/>
        <xdr:cNvCxnSpPr/>
      </xdr:nvCxnSpPr>
      <xdr:spPr>
        <a:xfrm>
          <a:off x="4864100" y="1398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87069</xdr:rowOff>
    </xdr:from>
    <xdr:to>
      <xdr:col>7</xdr:col>
      <xdr:colOff>152400</xdr:colOff>
      <xdr:row>82</xdr:row>
      <xdr:rowOff>121422</xdr:rowOff>
    </xdr:to>
    <xdr:cxnSp macro="">
      <xdr:nvCxnSpPr>
        <xdr:cNvPr id="190" name="直線コネクタ 189"/>
        <xdr:cNvCxnSpPr/>
      </xdr:nvCxnSpPr>
      <xdr:spPr>
        <a:xfrm>
          <a:off x="4114800" y="14145969"/>
          <a:ext cx="838200" cy="3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61682</xdr:rowOff>
    </xdr:from>
    <xdr:ext cx="762000" cy="259045"/>
    <xdr:sp macro="" textlink="">
      <xdr:nvSpPr>
        <xdr:cNvPr id="191" name="人件費・物件費等の状況平均値テキスト"/>
        <xdr:cNvSpPr txBox="1"/>
      </xdr:nvSpPr>
      <xdr:spPr>
        <a:xfrm>
          <a:off x="5041900" y="14120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89605</xdr:rowOff>
    </xdr:from>
    <xdr:to>
      <xdr:col>7</xdr:col>
      <xdr:colOff>203200</xdr:colOff>
      <xdr:row>83</xdr:row>
      <xdr:rowOff>19755</xdr:rowOff>
    </xdr:to>
    <xdr:sp macro="" textlink="">
      <xdr:nvSpPr>
        <xdr:cNvPr id="192" name="フローチャート : 判断 191"/>
        <xdr:cNvSpPr/>
      </xdr:nvSpPr>
      <xdr:spPr>
        <a:xfrm>
          <a:off x="4902200" y="1414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74389</xdr:rowOff>
    </xdr:from>
    <xdr:to>
      <xdr:col>6</xdr:col>
      <xdr:colOff>0</xdr:colOff>
      <xdr:row>82</xdr:row>
      <xdr:rowOff>87069</xdr:rowOff>
    </xdr:to>
    <xdr:cxnSp macro="">
      <xdr:nvCxnSpPr>
        <xdr:cNvPr id="193" name="直線コネクタ 192"/>
        <xdr:cNvCxnSpPr/>
      </xdr:nvCxnSpPr>
      <xdr:spPr>
        <a:xfrm>
          <a:off x="3225800" y="14133289"/>
          <a:ext cx="889000" cy="1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12195</xdr:rowOff>
    </xdr:from>
    <xdr:to>
      <xdr:col>6</xdr:col>
      <xdr:colOff>50800</xdr:colOff>
      <xdr:row>82</xdr:row>
      <xdr:rowOff>113795</xdr:rowOff>
    </xdr:to>
    <xdr:sp macro="" textlink="">
      <xdr:nvSpPr>
        <xdr:cNvPr id="194" name="フローチャート : 判断 193"/>
        <xdr:cNvSpPr/>
      </xdr:nvSpPr>
      <xdr:spPr>
        <a:xfrm>
          <a:off x="4064000" y="1407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123972</xdr:rowOff>
    </xdr:from>
    <xdr:ext cx="736600" cy="259045"/>
    <xdr:sp macro="" textlink="">
      <xdr:nvSpPr>
        <xdr:cNvPr id="195" name="テキスト ボックス 194"/>
        <xdr:cNvSpPr txBox="1"/>
      </xdr:nvSpPr>
      <xdr:spPr>
        <a:xfrm>
          <a:off x="3733800" y="13839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17954</xdr:rowOff>
    </xdr:from>
    <xdr:to>
      <xdr:col>4</xdr:col>
      <xdr:colOff>482600</xdr:colOff>
      <xdr:row>82</xdr:row>
      <xdr:rowOff>74389</xdr:rowOff>
    </xdr:to>
    <xdr:cxnSp macro="">
      <xdr:nvCxnSpPr>
        <xdr:cNvPr id="196" name="直線コネクタ 195"/>
        <xdr:cNvCxnSpPr/>
      </xdr:nvCxnSpPr>
      <xdr:spPr>
        <a:xfrm>
          <a:off x="2336800" y="14076854"/>
          <a:ext cx="889000" cy="5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167077</xdr:rowOff>
    </xdr:from>
    <xdr:to>
      <xdr:col>4</xdr:col>
      <xdr:colOff>533400</xdr:colOff>
      <xdr:row>82</xdr:row>
      <xdr:rowOff>97227</xdr:rowOff>
    </xdr:to>
    <xdr:sp macro="" textlink="">
      <xdr:nvSpPr>
        <xdr:cNvPr id="197" name="フローチャート : 判断 196"/>
        <xdr:cNvSpPr/>
      </xdr:nvSpPr>
      <xdr:spPr>
        <a:xfrm>
          <a:off x="3175000" y="1405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107404</xdr:rowOff>
    </xdr:from>
    <xdr:ext cx="762000" cy="259045"/>
    <xdr:sp macro="" textlink="">
      <xdr:nvSpPr>
        <xdr:cNvPr id="198" name="テキスト ボックス 197"/>
        <xdr:cNvSpPr txBox="1"/>
      </xdr:nvSpPr>
      <xdr:spPr>
        <a:xfrm>
          <a:off x="2844800" y="13823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17954</xdr:rowOff>
    </xdr:from>
    <xdr:to>
      <xdr:col>3</xdr:col>
      <xdr:colOff>279400</xdr:colOff>
      <xdr:row>82</xdr:row>
      <xdr:rowOff>28787</xdr:rowOff>
    </xdr:to>
    <xdr:cxnSp macro="">
      <xdr:nvCxnSpPr>
        <xdr:cNvPr id="199" name="直線コネクタ 198"/>
        <xdr:cNvCxnSpPr/>
      </xdr:nvCxnSpPr>
      <xdr:spPr>
        <a:xfrm flipV="1">
          <a:off x="1447800" y="14076854"/>
          <a:ext cx="889000" cy="1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155380</xdr:rowOff>
    </xdr:from>
    <xdr:to>
      <xdr:col>3</xdr:col>
      <xdr:colOff>330200</xdr:colOff>
      <xdr:row>82</xdr:row>
      <xdr:rowOff>85530</xdr:rowOff>
    </xdr:to>
    <xdr:sp macro="" textlink="">
      <xdr:nvSpPr>
        <xdr:cNvPr id="200" name="フローチャート : 判断 199"/>
        <xdr:cNvSpPr/>
      </xdr:nvSpPr>
      <xdr:spPr>
        <a:xfrm>
          <a:off x="2286000" y="140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70307</xdr:rowOff>
    </xdr:from>
    <xdr:ext cx="762000" cy="259045"/>
    <xdr:sp macro="" textlink="">
      <xdr:nvSpPr>
        <xdr:cNvPr id="201" name="テキスト ボックス 200"/>
        <xdr:cNvSpPr txBox="1"/>
      </xdr:nvSpPr>
      <xdr:spPr>
        <a:xfrm>
          <a:off x="1955800" y="1412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155747</xdr:rowOff>
    </xdr:from>
    <xdr:to>
      <xdr:col>2</xdr:col>
      <xdr:colOff>127000</xdr:colOff>
      <xdr:row>82</xdr:row>
      <xdr:rowOff>85897</xdr:rowOff>
    </xdr:to>
    <xdr:sp macro="" textlink="">
      <xdr:nvSpPr>
        <xdr:cNvPr id="202" name="フローチャート : 判断 201"/>
        <xdr:cNvSpPr/>
      </xdr:nvSpPr>
      <xdr:spPr>
        <a:xfrm>
          <a:off x="1397000" y="1404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70674</xdr:rowOff>
    </xdr:from>
    <xdr:ext cx="762000" cy="259045"/>
    <xdr:sp macro="" textlink="">
      <xdr:nvSpPr>
        <xdr:cNvPr id="203" name="テキスト ボックス 202"/>
        <xdr:cNvSpPr txBox="1"/>
      </xdr:nvSpPr>
      <xdr:spPr>
        <a:xfrm>
          <a:off x="1066800" y="1412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70622</xdr:rowOff>
    </xdr:from>
    <xdr:to>
      <xdr:col>7</xdr:col>
      <xdr:colOff>203200</xdr:colOff>
      <xdr:row>83</xdr:row>
      <xdr:rowOff>772</xdr:rowOff>
    </xdr:to>
    <xdr:sp macro="" textlink="">
      <xdr:nvSpPr>
        <xdr:cNvPr id="209" name="円/楕円 208"/>
        <xdr:cNvSpPr/>
      </xdr:nvSpPr>
      <xdr:spPr>
        <a:xfrm>
          <a:off x="4902200" y="1412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87149</xdr:rowOff>
    </xdr:from>
    <xdr:ext cx="762000" cy="259045"/>
    <xdr:sp macro="" textlink="">
      <xdr:nvSpPr>
        <xdr:cNvPr id="210" name="人件費・物件費等の状況該当値テキスト"/>
        <xdr:cNvSpPr txBox="1"/>
      </xdr:nvSpPr>
      <xdr:spPr>
        <a:xfrm>
          <a:off x="5041900" y="1397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472,012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36269</xdr:rowOff>
    </xdr:from>
    <xdr:to>
      <xdr:col>6</xdr:col>
      <xdr:colOff>50800</xdr:colOff>
      <xdr:row>82</xdr:row>
      <xdr:rowOff>137869</xdr:rowOff>
    </xdr:to>
    <xdr:sp macro="" textlink="">
      <xdr:nvSpPr>
        <xdr:cNvPr id="211" name="円/楕円 210"/>
        <xdr:cNvSpPr/>
      </xdr:nvSpPr>
      <xdr:spPr>
        <a:xfrm>
          <a:off x="4064000" y="1409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122646</xdr:rowOff>
    </xdr:from>
    <xdr:ext cx="736600" cy="259045"/>
    <xdr:sp macro="" textlink="">
      <xdr:nvSpPr>
        <xdr:cNvPr id="212" name="テキスト ボックス 211"/>
        <xdr:cNvSpPr txBox="1"/>
      </xdr:nvSpPr>
      <xdr:spPr>
        <a:xfrm>
          <a:off x="3733800" y="14181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429,302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23589</xdr:rowOff>
    </xdr:from>
    <xdr:to>
      <xdr:col>4</xdr:col>
      <xdr:colOff>533400</xdr:colOff>
      <xdr:row>82</xdr:row>
      <xdr:rowOff>125189</xdr:rowOff>
    </xdr:to>
    <xdr:sp macro="" textlink="">
      <xdr:nvSpPr>
        <xdr:cNvPr id="213" name="円/楕円 212"/>
        <xdr:cNvSpPr/>
      </xdr:nvSpPr>
      <xdr:spPr>
        <a:xfrm>
          <a:off x="3175000" y="1408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109966</xdr:rowOff>
    </xdr:from>
    <xdr:ext cx="762000" cy="259045"/>
    <xdr:sp macro="" textlink="">
      <xdr:nvSpPr>
        <xdr:cNvPr id="214" name="テキスト ボックス 213"/>
        <xdr:cNvSpPr txBox="1"/>
      </xdr:nvSpPr>
      <xdr:spPr>
        <a:xfrm>
          <a:off x="2844800" y="1416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413,539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138604</xdr:rowOff>
    </xdr:from>
    <xdr:to>
      <xdr:col>3</xdr:col>
      <xdr:colOff>330200</xdr:colOff>
      <xdr:row>82</xdr:row>
      <xdr:rowOff>68754</xdr:rowOff>
    </xdr:to>
    <xdr:sp macro="" textlink="">
      <xdr:nvSpPr>
        <xdr:cNvPr id="215" name="円/楕円 214"/>
        <xdr:cNvSpPr/>
      </xdr:nvSpPr>
      <xdr:spPr>
        <a:xfrm>
          <a:off x="2286000" y="1402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78931</xdr:rowOff>
    </xdr:from>
    <xdr:ext cx="762000" cy="259045"/>
    <xdr:sp macro="" textlink="">
      <xdr:nvSpPr>
        <xdr:cNvPr id="216" name="テキスト ボックス 215"/>
        <xdr:cNvSpPr txBox="1"/>
      </xdr:nvSpPr>
      <xdr:spPr>
        <a:xfrm>
          <a:off x="1955800" y="1379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343,374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149437</xdr:rowOff>
    </xdr:from>
    <xdr:to>
      <xdr:col>2</xdr:col>
      <xdr:colOff>127000</xdr:colOff>
      <xdr:row>82</xdr:row>
      <xdr:rowOff>79587</xdr:rowOff>
    </xdr:to>
    <xdr:sp macro="" textlink="">
      <xdr:nvSpPr>
        <xdr:cNvPr id="217" name="円/楕円 216"/>
        <xdr:cNvSpPr/>
      </xdr:nvSpPr>
      <xdr:spPr>
        <a:xfrm>
          <a:off x="1397000" y="1403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89764</xdr:rowOff>
    </xdr:from>
    <xdr:ext cx="762000" cy="259045"/>
    <xdr:sp macro="" textlink="">
      <xdr:nvSpPr>
        <xdr:cNvPr id="218" name="テキスト ボックス 217"/>
        <xdr:cNvSpPr txBox="1"/>
      </xdr:nvSpPr>
      <xdr:spPr>
        <a:xfrm>
          <a:off x="1066800" y="1380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356,843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国家公務員</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給与</a:t>
          </a:r>
          <a:r>
            <a:rPr kumimoji="1" lang="ja-JP" altLang="en-US" sz="1100">
              <a:solidFill>
                <a:schemeClr val="dk1"/>
              </a:solidFill>
              <a:effectLst/>
              <a:latin typeface="+mn-lt"/>
              <a:ea typeface="+mn-ea"/>
              <a:cs typeface="+mn-cs"/>
            </a:rPr>
            <a:t>削減措置を行っていた際は、指数は１００を超えましたが、その措置が</a:t>
          </a:r>
          <a:r>
            <a:rPr kumimoji="1" lang="ja-JP" altLang="ja-JP" sz="1100">
              <a:solidFill>
                <a:schemeClr val="dk1"/>
              </a:solidFill>
              <a:effectLst/>
              <a:latin typeface="+mn-lt"/>
              <a:ea typeface="+mn-ea"/>
              <a:cs typeface="+mn-cs"/>
            </a:rPr>
            <a:t>終了したこと</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より、再び指数は１００を下回っています。</a:t>
          </a:r>
          <a:endParaRPr lang="ja-JP" altLang="ja-JP" sz="1400">
            <a:effectLst/>
          </a:endParaRPr>
        </a:p>
        <a:p>
          <a:r>
            <a:rPr kumimoji="1" lang="ja-JP" altLang="ja-JP" sz="1100">
              <a:solidFill>
                <a:schemeClr val="dk1"/>
              </a:solidFill>
              <a:effectLst/>
              <a:latin typeface="+mn-lt"/>
              <a:ea typeface="+mn-ea"/>
              <a:cs typeface="+mn-cs"/>
            </a:rPr>
            <a:t>　引き続き職員給与の適正化に努めてまいります。</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122343</xdr:rowOff>
    </xdr:from>
    <xdr:to>
      <xdr:col>24</xdr:col>
      <xdr:colOff>558800</xdr:colOff>
      <xdr:row>90</xdr:row>
      <xdr:rowOff>67311</xdr:rowOff>
    </xdr:to>
    <xdr:cxnSp macro="">
      <xdr:nvCxnSpPr>
        <xdr:cNvPr id="247" name="直線コネクタ 246"/>
        <xdr:cNvCxnSpPr/>
      </xdr:nvCxnSpPr>
      <xdr:spPr>
        <a:xfrm flipV="1">
          <a:off x="17018000" y="14009793"/>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39388</xdr:rowOff>
    </xdr:from>
    <xdr:ext cx="762000" cy="259045"/>
    <xdr:sp macro="" textlink="">
      <xdr:nvSpPr>
        <xdr:cNvPr id="248" name="給与水準   （国との比較）最小値テキスト"/>
        <xdr:cNvSpPr txBox="1"/>
      </xdr:nvSpPr>
      <xdr:spPr>
        <a:xfrm>
          <a:off x="17106900" y="1546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90</xdr:row>
      <xdr:rowOff>67311</xdr:rowOff>
    </xdr:from>
    <xdr:to>
      <xdr:col>24</xdr:col>
      <xdr:colOff>647700</xdr:colOff>
      <xdr:row>90</xdr:row>
      <xdr:rowOff>67311</xdr:rowOff>
    </xdr:to>
    <xdr:cxnSp macro="">
      <xdr:nvCxnSpPr>
        <xdr:cNvPr id="249" name="直線コネクタ 248"/>
        <xdr:cNvCxnSpPr/>
      </xdr:nvCxnSpPr>
      <xdr:spPr>
        <a:xfrm>
          <a:off x="16929100" y="1549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37270</xdr:rowOff>
    </xdr:from>
    <xdr:ext cx="762000" cy="259045"/>
    <xdr:sp macro="" textlink="">
      <xdr:nvSpPr>
        <xdr:cNvPr id="250"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81</xdr:row>
      <xdr:rowOff>122343</xdr:rowOff>
    </xdr:from>
    <xdr:to>
      <xdr:col>24</xdr:col>
      <xdr:colOff>647700</xdr:colOff>
      <xdr:row>81</xdr:row>
      <xdr:rowOff>122343</xdr:rowOff>
    </xdr:to>
    <xdr:cxnSp macro="">
      <xdr:nvCxnSpPr>
        <xdr:cNvPr id="251" name="直線コネクタ 250"/>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82973</xdr:rowOff>
    </xdr:from>
    <xdr:to>
      <xdr:col>24</xdr:col>
      <xdr:colOff>558800</xdr:colOff>
      <xdr:row>87</xdr:row>
      <xdr:rowOff>155363</xdr:rowOff>
    </xdr:to>
    <xdr:cxnSp macro="">
      <xdr:nvCxnSpPr>
        <xdr:cNvPr id="252" name="直線コネクタ 251"/>
        <xdr:cNvCxnSpPr/>
      </xdr:nvCxnSpPr>
      <xdr:spPr>
        <a:xfrm>
          <a:off x="16179800" y="14999123"/>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16527</xdr:rowOff>
    </xdr:from>
    <xdr:ext cx="762000" cy="259045"/>
    <xdr:sp macro="" textlink="">
      <xdr:nvSpPr>
        <xdr:cNvPr id="253" name="給与水準   （国との比較）平均値テキスト"/>
        <xdr:cNvSpPr txBox="1"/>
      </xdr:nvSpPr>
      <xdr:spPr>
        <a:xfrm>
          <a:off x="17106900" y="1476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0</xdr:rowOff>
    </xdr:from>
    <xdr:to>
      <xdr:col>24</xdr:col>
      <xdr:colOff>609600</xdr:colOff>
      <xdr:row>87</xdr:row>
      <xdr:rowOff>101600</xdr:rowOff>
    </xdr:to>
    <xdr:sp macro="" textlink="">
      <xdr:nvSpPr>
        <xdr:cNvPr id="254" name="フローチャート : 判断 253"/>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82973</xdr:rowOff>
    </xdr:from>
    <xdr:to>
      <xdr:col>23</xdr:col>
      <xdr:colOff>406400</xdr:colOff>
      <xdr:row>87</xdr:row>
      <xdr:rowOff>147320</xdr:rowOff>
    </xdr:to>
    <xdr:cxnSp macro="">
      <xdr:nvCxnSpPr>
        <xdr:cNvPr id="255" name="直線コネクタ 254"/>
        <xdr:cNvCxnSpPr/>
      </xdr:nvCxnSpPr>
      <xdr:spPr>
        <a:xfrm flipV="1">
          <a:off x="15290800" y="1499912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91016</xdr:rowOff>
    </xdr:from>
    <xdr:to>
      <xdr:col>23</xdr:col>
      <xdr:colOff>457200</xdr:colOff>
      <xdr:row>87</xdr:row>
      <xdr:rowOff>21166</xdr:rowOff>
    </xdr:to>
    <xdr:sp macro="" textlink="">
      <xdr:nvSpPr>
        <xdr:cNvPr id="256" name="フローチャート : 判断 255"/>
        <xdr:cNvSpPr/>
      </xdr:nvSpPr>
      <xdr:spPr>
        <a:xfrm>
          <a:off x="16129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31343</xdr:rowOff>
    </xdr:from>
    <xdr:ext cx="736600" cy="259045"/>
    <xdr:sp macro="" textlink="">
      <xdr:nvSpPr>
        <xdr:cNvPr id="257" name="テキスト ボックス 256"/>
        <xdr:cNvSpPr txBox="1"/>
      </xdr:nvSpPr>
      <xdr:spPr>
        <a:xfrm>
          <a:off x="15798800" y="14604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147320</xdr:rowOff>
    </xdr:from>
    <xdr:to>
      <xdr:col>22</xdr:col>
      <xdr:colOff>203200</xdr:colOff>
      <xdr:row>90</xdr:row>
      <xdr:rowOff>75354</xdr:rowOff>
    </xdr:to>
    <xdr:cxnSp macro="">
      <xdr:nvCxnSpPr>
        <xdr:cNvPr id="258" name="直線コネクタ 257"/>
        <xdr:cNvCxnSpPr/>
      </xdr:nvCxnSpPr>
      <xdr:spPr>
        <a:xfrm flipV="1">
          <a:off x="14401800" y="15063470"/>
          <a:ext cx="889000" cy="44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82973</xdr:rowOff>
    </xdr:from>
    <xdr:to>
      <xdr:col>22</xdr:col>
      <xdr:colOff>254000</xdr:colOff>
      <xdr:row>87</xdr:row>
      <xdr:rowOff>13123</xdr:rowOff>
    </xdr:to>
    <xdr:sp macro="" textlink="">
      <xdr:nvSpPr>
        <xdr:cNvPr id="259" name="フローチャート : 判断 258"/>
        <xdr:cNvSpPr/>
      </xdr:nvSpPr>
      <xdr:spPr>
        <a:xfrm>
          <a:off x="152400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23300</xdr:rowOff>
    </xdr:from>
    <xdr:ext cx="762000" cy="259045"/>
    <xdr:sp macro="" textlink="">
      <xdr:nvSpPr>
        <xdr:cNvPr id="260" name="テキスト ボックス 259"/>
        <xdr:cNvSpPr txBox="1"/>
      </xdr:nvSpPr>
      <xdr:spPr>
        <a:xfrm>
          <a:off x="14909800" y="1459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77893</xdr:rowOff>
    </xdr:from>
    <xdr:to>
      <xdr:col>21</xdr:col>
      <xdr:colOff>0</xdr:colOff>
      <xdr:row>90</xdr:row>
      <xdr:rowOff>75354</xdr:rowOff>
    </xdr:to>
    <xdr:cxnSp macro="">
      <xdr:nvCxnSpPr>
        <xdr:cNvPr id="261" name="直線コネクタ 260"/>
        <xdr:cNvCxnSpPr/>
      </xdr:nvCxnSpPr>
      <xdr:spPr>
        <a:xfrm>
          <a:off x="13512800" y="15336943"/>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423</xdr:rowOff>
    </xdr:from>
    <xdr:to>
      <xdr:col>21</xdr:col>
      <xdr:colOff>50800</xdr:colOff>
      <xdr:row>90</xdr:row>
      <xdr:rowOff>102023</xdr:rowOff>
    </xdr:to>
    <xdr:sp macro="" textlink="">
      <xdr:nvSpPr>
        <xdr:cNvPr id="262" name="フローチャート : 判断 261"/>
        <xdr:cNvSpPr/>
      </xdr:nvSpPr>
      <xdr:spPr>
        <a:xfrm>
          <a:off x="14351000" y="1543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112200</xdr:rowOff>
    </xdr:from>
    <xdr:ext cx="762000" cy="259045"/>
    <xdr:sp macro="" textlink="">
      <xdr:nvSpPr>
        <xdr:cNvPr id="263" name="テキスト ボックス 262"/>
        <xdr:cNvSpPr txBox="1"/>
      </xdr:nvSpPr>
      <xdr:spPr>
        <a:xfrm>
          <a:off x="14020800" y="1519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155787</xdr:rowOff>
    </xdr:from>
    <xdr:to>
      <xdr:col>19</xdr:col>
      <xdr:colOff>533400</xdr:colOff>
      <xdr:row>90</xdr:row>
      <xdr:rowOff>85937</xdr:rowOff>
    </xdr:to>
    <xdr:sp macro="" textlink="">
      <xdr:nvSpPr>
        <xdr:cNvPr id="264" name="フローチャート : 判断 263"/>
        <xdr:cNvSpPr/>
      </xdr:nvSpPr>
      <xdr:spPr>
        <a:xfrm>
          <a:off x="13462000" y="15414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70714</xdr:rowOff>
    </xdr:from>
    <xdr:ext cx="762000" cy="259045"/>
    <xdr:sp macro="" textlink="">
      <xdr:nvSpPr>
        <xdr:cNvPr id="265" name="テキスト ボックス 264"/>
        <xdr:cNvSpPr txBox="1"/>
      </xdr:nvSpPr>
      <xdr:spPr>
        <a:xfrm>
          <a:off x="13131800" y="1550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87</xdr:row>
      <xdr:rowOff>104563</xdr:rowOff>
    </xdr:from>
    <xdr:to>
      <xdr:col>24</xdr:col>
      <xdr:colOff>609600</xdr:colOff>
      <xdr:row>88</xdr:row>
      <xdr:rowOff>34713</xdr:rowOff>
    </xdr:to>
    <xdr:sp macro="" textlink="">
      <xdr:nvSpPr>
        <xdr:cNvPr id="271" name="円/楕円 270"/>
        <xdr:cNvSpPr/>
      </xdr:nvSpPr>
      <xdr:spPr>
        <a:xfrm>
          <a:off x="16967200" y="150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87</xdr:row>
      <xdr:rowOff>76640</xdr:rowOff>
    </xdr:from>
    <xdr:ext cx="762000" cy="259045"/>
    <xdr:sp macro="" textlink="">
      <xdr:nvSpPr>
        <xdr:cNvPr id="272" name="給与水準   （国との比較）該当値テキスト"/>
        <xdr:cNvSpPr txBox="1"/>
      </xdr:nvSpPr>
      <xdr:spPr>
        <a:xfrm>
          <a:off x="17106900" y="1499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32173</xdr:rowOff>
    </xdr:from>
    <xdr:to>
      <xdr:col>23</xdr:col>
      <xdr:colOff>457200</xdr:colOff>
      <xdr:row>87</xdr:row>
      <xdr:rowOff>133773</xdr:rowOff>
    </xdr:to>
    <xdr:sp macro="" textlink="">
      <xdr:nvSpPr>
        <xdr:cNvPr id="273" name="円/楕円 272"/>
        <xdr:cNvSpPr/>
      </xdr:nvSpPr>
      <xdr:spPr>
        <a:xfrm>
          <a:off x="16129000" y="149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118550</xdr:rowOff>
    </xdr:from>
    <xdr:ext cx="736600" cy="259045"/>
    <xdr:sp macro="" textlink="">
      <xdr:nvSpPr>
        <xdr:cNvPr id="274" name="テキスト ボックス 273"/>
        <xdr:cNvSpPr txBox="1"/>
      </xdr:nvSpPr>
      <xdr:spPr>
        <a:xfrm>
          <a:off x="15798800" y="1503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96520</xdr:rowOff>
    </xdr:from>
    <xdr:to>
      <xdr:col>22</xdr:col>
      <xdr:colOff>254000</xdr:colOff>
      <xdr:row>88</xdr:row>
      <xdr:rowOff>26670</xdr:rowOff>
    </xdr:to>
    <xdr:sp macro="" textlink="">
      <xdr:nvSpPr>
        <xdr:cNvPr id="275" name="円/楕円 274"/>
        <xdr:cNvSpPr/>
      </xdr:nvSpPr>
      <xdr:spPr>
        <a:xfrm>
          <a:off x="15240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11447</xdr:rowOff>
    </xdr:from>
    <xdr:ext cx="762000" cy="259045"/>
    <xdr:sp macro="" textlink="">
      <xdr:nvSpPr>
        <xdr:cNvPr id="276" name="テキスト ボックス 275"/>
        <xdr:cNvSpPr txBox="1"/>
      </xdr:nvSpPr>
      <xdr:spPr>
        <a:xfrm>
          <a:off x="14909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20</xdr:col>
      <xdr:colOff>635000</xdr:colOff>
      <xdr:row>90</xdr:row>
      <xdr:rowOff>24554</xdr:rowOff>
    </xdr:from>
    <xdr:to>
      <xdr:col>21</xdr:col>
      <xdr:colOff>50800</xdr:colOff>
      <xdr:row>90</xdr:row>
      <xdr:rowOff>126154</xdr:rowOff>
    </xdr:to>
    <xdr:sp macro="" textlink="">
      <xdr:nvSpPr>
        <xdr:cNvPr id="277" name="円/楕円 276"/>
        <xdr:cNvSpPr/>
      </xdr:nvSpPr>
      <xdr:spPr>
        <a:xfrm>
          <a:off x="14351000" y="1545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110931</xdr:rowOff>
    </xdr:from>
    <xdr:ext cx="762000" cy="259045"/>
    <xdr:sp macro="" textlink="">
      <xdr:nvSpPr>
        <xdr:cNvPr id="278" name="テキスト ボックス 277"/>
        <xdr:cNvSpPr txBox="1"/>
      </xdr:nvSpPr>
      <xdr:spPr>
        <a:xfrm>
          <a:off x="14020800" y="1554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27093</xdr:rowOff>
    </xdr:from>
    <xdr:to>
      <xdr:col>19</xdr:col>
      <xdr:colOff>533400</xdr:colOff>
      <xdr:row>89</xdr:row>
      <xdr:rowOff>128693</xdr:rowOff>
    </xdr:to>
    <xdr:sp macro="" textlink="">
      <xdr:nvSpPr>
        <xdr:cNvPr id="279" name="円/楕円 278"/>
        <xdr:cNvSpPr/>
      </xdr:nvSpPr>
      <xdr:spPr>
        <a:xfrm>
          <a:off x="13462000" y="152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138870</xdr:rowOff>
    </xdr:from>
    <xdr:ext cx="762000" cy="259045"/>
    <xdr:sp macro="" textlink="">
      <xdr:nvSpPr>
        <xdr:cNvPr id="280" name="テキスト ボックス 279"/>
        <xdr:cNvSpPr txBox="1"/>
      </xdr:nvSpPr>
      <xdr:spPr>
        <a:xfrm>
          <a:off x="13131800" y="150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[22.53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比較し</a:t>
          </a:r>
          <a:r>
            <a:rPr kumimoji="1" lang="en-US" altLang="ja-JP" sz="1100">
              <a:solidFill>
                <a:schemeClr val="dk1"/>
              </a:solidFill>
              <a:effectLst/>
              <a:latin typeface="+mn-lt"/>
              <a:ea typeface="+mn-ea"/>
              <a:cs typeface="+mn-cs"/>
            </a:rPr>
            <a:t>0.53</a:t>
          </a:r>
          <a:r>
            <a:rPr kumimoji="1" lang="ja-JP" altLang="ja-JP" sz="1100">
              <a:solidFill>
                <a:schemeClr val="dk1"/>
              </a:solidFill>
              <a:effectLst/>
              <a:latin typeface="+mn-lt"/>
              <a:ea typeface="+mn-ea"/>
              <a:cs typeface="+mn-cs"/>
            </a:rPr>
            <a:t>人</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また、類似団体平均値と</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比較</a:t>
          </a:r>
          <a:r>
            <a:rPr kumimoji="1" lang="ja-JP" altLang="en-US" sz="1100">
              <a:solidFill>
                <a:schemeClr val="dk1"/>
              </a:solidFill>
              <a:effectLst/>
              <a:latin typeface="+mn-lt"/>
              <a:ea typeface="+mn-ea"/>
              <a:cs typeface="+mn-cs"/>
            </a:rPr>
            <a:t>では</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0.09</a:t>
          </a:r>
          <a:r>
            <a:rPr kumimoji="1" lang="ja-JP" altLang="ja-JP" sz="1100">
              <a:solidFill>
                <a:schemeClr val="dk1"/>
              </a:solidFill>
              <a:effectLst/>
              <a:latin typeface="+mn-lt"/>
              <a:ea typeface="+mn-ea"/>
              <a:cs typeface="+mn-cs"/>
            </a:rPr>
            <a:t>人上回って</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ます。離島である本町の特性から、診療所や保育所をはじめ幅広い公共サービスを行政が行う必要があることが大きな要因</a:t>
          </a:r>
          <a:r>
            <a:rPr kumimoji="1" lang="ja-JP" altLang="en-US" sz="1100">
              <a:solidFill>
                <a:schemeClr val="dk1"/>
              </a:solidFill>
              <a:effectLst/>
              <a:latin typeface="+mn-lt"/>
              <a:ea typeface="+mn-ea"/>
              <a:cs typeface="+mn-cs"/>
            </a:rPr>
            <a:t>だと考えます</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今後も、引き続き</a:t>
          </a:r>
          <a:r>
            <a:rPr kumimoji="1" lang="ja-JP" altLang="en-US" sz="1100">
              <a:solidFill>
                <a:schemeClr val="dk1"/>
              </a:solidFill>
              <a:effectLst/>
              <a:latin typeface="+mn-lt"/>
              <a:ea typeface="+mn-ea"/>
              <a:cs typeface="+mn-cs"/>
            </a:rPr>
            <a:t>事務</a:t>
          </a:r>
          <a:r>
            <a:rPr kumimoji="1" lang="ja-JP" altLang="ja-JP" sz="1100">
              <a:solidFill>
                <a:schemeClr val="dk1"/>
              </a:solidFill>
              <a:effectLst/>
              <a:latin typeface="+mn-lt"/>
              <a:ea typeface="+mn-ea"/>
              <a:cs typeface="+mn-cs"/>
            </a:rPr>
            <a:t>事業の見直しや指定管理者制度等の活用により適正化を図ります。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61320</xdr:rowOff>
    </xdr:from>
    <xdr:to>
      <xdr:col>24</xdr:col>
      <xdr:colOff>558800</xdr:colOff>
      <xdr:row>67</xdr:row>
      <xdr:rowOff>104542</xdr:rowOff>
    </xdr:to>
    <xdr:cxnSp macro="">
      <xdr:nvCxnSpPr>
        <xdr:cNvPr id="309" name="直線コネクタ 308"/>
        <xdr:cNvCxnSpPr/>
      </xdr:nvCxnSpPr>
      <xdr:spPr>
        <a:xfrm flipV="1">
          <a:off x="17018000" y="10176870"/>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76619</xdr:rowOff>
    </xdr:from>
    <xdr:ext cx="762000" cy="259045"/>
    <xdr:sp macro="" textlink="">
      <xdr:nvSpPr>
        <xdr:cNvPr id="310" name="定員管理の状況最小値テキスト"/>
        <xdr:cNvSpPr txBox="1"/>
      </xdr:nvSpPr>
      <xdr:spPr>
        <a:xfrm>
          <a:off x="17106900" y="1156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79.62</a:t>
          </a:r>
          <a:endParaRPr kumimoji="1" lang="ja-JP" altLang="en-US" sz="1000" b="1">
            <a:latin typeface="ＭＳ Ｐゴシック"/>
          </a:endParaRPr>
        </a:p>
      </xdr:txBody>
    </xdr:sp>
    <xdr:clientData/>
  </xdr:oneCellAnchor>
  <xdr:twoCellAnchor>
    <xdr:from>
      <xdr:col>24</xdr:col>
      <xdr:colOff>469900</xdr:colOff>
      <xdr:row>67</xdr:row>
      <xdr:rowOff>104542</xdr:rowOff>
    </xdr:from>
    <xdr:to>
      <xdr:col>24</xdr:col>
      <xdr:colOff>647700</xdr:colOff>
      <xdr:row>67</xdr:row>
      <xdr:rowOff>104542</xdr:rowOff>
    </xdr:to>
    <xdr:cxnSp macro="">
      <xdr:nvCxnSpPr>
        <xdr:cNvPr id="311" name="直線コネクタ 310"/>
        <xdr:cNvCxnSpPr/>
      </xdr:nvCxnSpPr>
      <xdr:spPr>
        <a:xfrm>
          <a:off x="16929100" y="1159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147697</xdr:rowOff>
    </xdr:from>
    <xdr:ext cx="762000" cy="259045"/>
    <xdr:sp macro="" textlink="">
      <xdr:nvSpPr>
        <xdr:cNvPr id="312" name="定員管理の状況最大値テキスト"/>
        <xdr:cNvSpPr txBox="1"/>
      </xdr:nvSpPr>
      <xdr:spPr>
        <a:xfrm>
          <a:off x="17106900" y="99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9.26</a:t>
          </a:r>
          <a:endParaRPr kumimoji="1" lang="ja-JP" altLang="en-US" sz="1000" b="1">
            <a:latin typeface="ＭＳ Ｐゴシック"/>
          </a:endParaRPr>
        </a:p>
      </xdr:txBody>
    </xdr:sp>
    <xdr:clientData/>
  </xdr:oneCellAnchor>
  <xdr:twoCellAnchor>
    <xdr:from>
      <xdr:col>24</xdr:col>
      <xdr:colOff>469900</xdr:colOff>
      <xdr:row>59</xdr:row>
      <xdr:rowOff>61320</xdr:rowOff>
    </xdr:from>
    <xdr:to>
      <xdr:col>24</xdr:col>
      <xdr:colOff>647700</xdr:colOff>
      <xdr:row>59</xdr:row>
      <xdr:rowOff>61320</xdr:rowOff>
    </xdr:to>
    <xdr:cxnSp macro="">
      <xdr:nvCxnSpPr>
        <xdr:cNvPr id="313" name="直線コネクタ 312"/>
        <xdr:cNvCxnSpPr/>
      </xdr:nvCxnSpPr>
      <xdr:spPr>
        <a:xfrm>
          <a:off x="16929100" y="10176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146050</xdr:rowOff>
    </xdr:from>
    <xdr:to>
      <xdr:col>24</xdr:col>
      <xdr:colOff>558800</xdr:colOff>
      <xdr:row>60</xdr:row>
      <xdr:rowOff>156707</xdr:rowOff>
    </xdr:to>
    <xdr:cxnSp macro="">
      <xdr:nvCxnSpPr>
        <xdr:cNvPr id="314" name="直線コネクタ 313"/>
        <xdr:cNvCxnSpPr/>
      </xdr:nvCxnSpPr>
      <xdr:spPr>
        <a:xfrm>
          <a:off x="16179800" y="10433050"/>
          <a:ext cx="838200" cy="1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120625</xdr:rowOff>
    </xdr:from>
    <xdr:ext cx="762000" cy="259045"/>
    <xdr:sp macro="" textlink="">
      <xdr:nvSpPr>
        <xdr:cNvPr id="315" name="定員管理の状況平均値テキスト"/>
        <xdr:cNvSpPr txBox="1"/>
      </xdr:nvSpPr>
      <xdr:spPr>
        <a:xfrm>
          <a:off x="17106900" y="102361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104098</xdr:rowOff>
    </xdr:from>
    <xdr:to>
      <xdr:col>24</xdr:col>
      <xdr:colOff>609600</xdr:colOff>
      <xdr:row>61</xdr:row>
      <xdr:rowOff>34248</xdr:rowOff>
    </xdr:to>
    <xdr:sp macro="" textlink="">
      <xdr:nvSpPr>
        <xdr:cNvPr id="316" name="フローチャート : 判断 315"/>
        <xdr:cNvSpPr/>
      </xdr:nvSpPr>
      <xdr:spPr>
        <a:xfrm>
          <a:off x="16967200" y="1039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146050</xdr:rowOff>
    </xdr:from>
    <xdr:to>
      <xdr:col>23</xdr:col>
      <xdr:colOff>406400</xdr:colOff>
      <xdr:row>60</xdr:row>
      <xdr:rowOff>168169</xdr:rowOff>
    </xdr:to>
    <xdr:cxnSp macro="">
      <xdr:nvCxnSpPr>
        <xdr:cNvPr id="317" name="直線コネクタ 316"/>
        <xdr:cNvCxnSpPr/>
      </xdr:nvCxnSpPr>
      <xdr:spPr>
        <a:xfrm flipV="1">
          <a:off x="15290800" y="10433050"/>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96658</xdr:rowOff>
    </xdr:from>
    <xdr:to>
      <xdr:col>23</xdr:col>
      <xdr:colOff>457200</xdr:colOff>
      <xdr:row>61</xdr:row>
      <xdr:rowOff>26808</xdr:rowOff>
    </xdr:to>
    <xdr:sp macro="" textlink="">
      <xdr:nvSpPr>
        <xdr:cNvPr id="318" name="フローチャート : 判断 317"/>
        <xdr:cNvSpPr/>
      </xdr:nvSpPr>
      <xdr:spPr>
        <a:xfrm>
          <a:off x="16129000" y="1038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11585</xdr:rowOff>
    </xdr:from>
    <xdr:ext cx="736600" cy="259045"/>
    <xdr:sp macro="" textlink="">
      <xdr:nvSpPr>
        <xdr:cNvPr id="319" name="テキスト ボックス 318"/>
        <xdr:cNvSpPr txBox="1"/>
      </xdr:nvSpPr>
      <xdr:spPr>
        <a:xfrm>
          <a:off x="15798800" y="1047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151881</xdr:rowOff>
    </xdr:from>
    <xdr:to>
      <xdr:col>22</xdr:col>
      <xdr:colOff>203200</xdr:colOff>
      <xdr:row>60</xdr:row>
      <xdr:rowOff>168169</xdr:rowOff>
    </xdr:to>
    <xdr:cxnSp macro="">
      <xdr:nvCxnSpPr>
        <xdr:cNvPr id="320" name="直線コネクタ 319"/>
        <xdr:cNvCxnSpPr/>
      </xdr:nvCxnSpPr>
      <xdr:spPr>
        <a:xfrm>
          <a:off x="14401800" y="10438881"/>
          <a:ext cx="8890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83587</xdr:rowOff>
    </xdr:from>
    <xdr:to>
      <xdr:col>22</xdr:col>
      <xdr:colOff>254000</xdr:colOff>
      <xdr:row>61</xdr:row>
      <xdr:rowOff>13737</xdr:rowOff>
    </xdr:to>
    <xdr:sp macro="" textlink="">
      <xdr:nvSpPr>
        <xdr:cNvPr id="321" name="フローチャート : 判断 320"/>
        <xdr:cNvSpPr/>
      </xdr:nvSpPr>
      <xdr:spPr>
        <a:xfrm>
          <a:off x="15240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23914</xdr:rowOff>
    </xdr:from>
    <xdr:ext cx="762000" cy="259045"/>
    <xdr:sp macro="" textlink="">
      <xdr:nvSpPr>
        <xdr:cNvPr id="322" name="テキスト ボックス 321"/>
        <xdr:cNvSpPr txBox="1"/>
      </xdr:nvSpPr>
      <xdr:spPr>
        <a:xfrm>
          <a:off x="14909800" y="1013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151881</xdr:rowOff>
    </xdr:from>
    <xdr:to>
      <xdr:col>21</xdr:col>
      <xdr:colOff>0</xdr:colOff>
      <xdr:row>61</xdr:row>
      <xdr:rowOff>1947</xdr:rowOff>
    </xdr:to>
    <xdr:cxnSp macro="">
      <xdr:nvCxnSpPr>
        <xdr:cNvPr id="323" name="直線コネクタ 322"/>
        <xdr:cNvCxnSpPr/>
      </xdr:nvCxnSpPr>
      <xdr:spPr>
        <a:xfrm flipV="1">
          <a:off x="13512800" y="10438881"/>
          <a:ext cx="889000" cy="2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88413</xdr:rowOff>
    </xdr:from>
    <xdr:to>
      <xdr:col>21</xdr:col>
      <xdr:colOff>50800</xdr:colOff>
      <xdr:row>61</xdr:row>
      <xdr:rowOff>18563</xdr:rowOff>
    </xdr:to>
    <xdr:sp macro="" textlink="">
      <xdr:nvSpPr>
        <xdr:cNvPr id="324" name="フローチャート : 判断 323"/>
        <xdr:cNvSpPr/>
      </xdr:nvSpPr>
      <xdr:spPr>
        <a:xfrm>
          <a:off x="14351000" y="1037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28740</xdr:rowOff>
    </xdr:from>
    <xdr:ext cx="762000" cy="259045"/>
    <xdr:sp macro="" textlink="">
      <xdr:nvSpPr>
        <xdr:cNvPr id="325" name="テキスト ボックス 324"/>
        <xdr:cNvSpPr txBox="1"/>
      </xdr:nvSpPr>
      <xdr:spPr>
        <a:xfrm>
          <a:off x="14020800" y="10144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83587</xdr:rowOff>
    </xdr:from>
    <xdr:to>
      <xdr:col>19</xdr:col>
      <xdr:colOff>533400</xdr:colOff>
      <xdr:row>61</xdr:row>
      <xdr:rowOff>13737</xdr:rowOff>
    </xdr:to>
    <xdr:sp macro="" textlink="">
      <xdr:nvSpPr>
        <xdr:cNvPr id="326" name="フローチャート : 判断 325"/>
        <xdr:cNvSpPr/>
      </xdr:nvSpPr>
      <xdr:spPr>
        <a:xfrm>
          <a:off x="13462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23914</xdr:rowOff>
    </xdr:from>
    <xdr:ext cx="762000" cy="259045"/>
    <xdr:sp macro="" textlink="">
      <xdr:nvSpPr>
        <xdr:cNvPr id="327" name="テキスト ボックス 326"/>
        <xdr:cNvSpPr txBox="1"/>
      </xdr:nvSpPr>
      <xdr:spPr>
        <a:xfrm>
          <a:off x="13131800" y="1013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105907</xdr:rowOff>
    </xdr:from>
    <xdr:to>
      <xdr:col>24</xdr:col>
      <xdr:colOff>609600</xdr:colOff>
      <xdr:row>61</xdr:row>
      <xdr:rowOff>36057</xdr:rowOff>
    </xdr:to>
    <xdr:sp macro="" textlink="">
      <xdr:nvSpPr>
        <xdr:cNvPr id="333" name="円/楕円 332"/>
        <xdr:cNvSpPr/>
      </xdr:nvSpPr>
      <xdr:spPr>
        <a:xfrm>
          <a:off x="16967200" y="1039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77984</xdr:rowOff>
    </xdr:from>
    <xdr:ext cx="762000" cy="259045"/>
    <xdr:sp macro="" textlink="">
      <xdr:nvSpPr>
        <xdr:cNvPr id="334" name="定員管理の状況該当値テキスト"/>
        <xdr:cNvSpPr txBox="1"/>
      </xdr:nvSpPr>
      <xdr:spPr>
        <a:xfrm>
          <a:off x="17106900" y="1036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95250</xdr:rowOff>
    </xdr:from>
    <xdr:to>
      <xdr:col>23</xdr:col>
      <xdr:colOff>457200</xdr:colOff>
      <xdr:row>61</xdr:row>
      <xdr:rowOff>25400</xdr:rowOff>
    </xdr:to>
    <xdr:sp macro="" textlink="">
      <xdr:nvSpPr>
        <xdr:cNvPr id="335" name="円/楕円 334"/>
        <xdr:cNvSpPr/>
      </xdr:nvSpPr>
      <xdr:spPr>
        <a:xfrm>
          <a:off x="16129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35577</xdr:rowOff>
    </xdr:from>
    <xdr:ext cx="736600" cy="259045"/>
    <xdr:sp macro="" textlink="">
      <xdr:nvSpPr>
        <xdr:cNvPr id="336" name="テキスト ボックス 335"/>
        <xdr:cNvSpPr txBox="1"/>
      </xdr:nvSpPr>
      <xdr:spPr>
        <a:xfrm>
          <a:off x="15798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117369</xdr:rowOff>
    </xdr:from>
    <xdr:to>
      <xdr:col>22</xdr:col>
      <xdr:colOff>254000</xdr:colOff>
      <xdr:row>61</xdr:row>
      <xdr:rowOff>47519</xdr:rowOff>
    </xdr:to>
    <xdr:sp macro="" textlink="">
      <xdr:nvSpPr>
        <xdr:cNvPr id="337" name="円/楕円 336"/>
        <xdr:cNvSpPr/>
      </xdr:nvSpPr>
      <xdr:spPr>
        <a:xfrm>
          <a:off x="15240000" y="1040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32296</xdr:rowOff>
    </xdr:from>
    <xdr:ext cx="762000" cy="259045"/>
    <xdr:sp macro="" textlink="">
      <xdr:nvSpPr>
        <xdr:cNvPr id="338" name="テキスト ボックス 337"/>
        <xdr:cNvSpPr txBox="1"/>
      </xdr:nvSpPr>
      <xdr:spPr>
        <a:xfrm>
          <a:off x="14909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101081</xdr:rowOff>
    </xdr:from>
    <xdr:to>
      <xdr:col>21</xdr:col>
      <xdr:colOff>50800</xdr:colOff>
      <xdr:row>61</xdr:row>
      <xdr:rowOff>31231</xdr:rowOff>
    </xdr:to>
    <xdr:sp macro="" textlink="">
      <xdr:nvSpPr>
        <xdr:cNvPr id="339" name="円/楕円 338"/>
        <xdr:cNvSpPr/>
      </xdr:nvSpPr>
      <xdr:spPr>
        <a:xfrm>
          <a:off x="14351000" y="1038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16008</xdr:rowOff>
    </xdr:from>
    <xdr:ext cx="762000" cy="259045"/>
    <xdr:sp macro="" textlink="">
      <xdr:nvSpPr>
        <xdr:cNvPr id="340" name="テキスト ボックス 339"/>
        <xdr:cNvSpPr txBox="1"/>
      </xdr:nvSpPr>
      <xdr:spPr>
        <a:xfrm>
          <a:off x="14020800" y="1047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122597</xdr:rowOff>
    </xdr:from>
    <xdr:to>
      <xdr:col>19</xdr:col>
      <xdr:colOff>533400</xdr:colOff>
      <xdr:row>61</xdr:row>
      <xdr:rowOff>52747</xdr:rowOff>
    </xdr:to>
    <xdr:sp macro="" textlink="">
      <xdr:nvSpPr>
        <xdr:cNvPr id="341" name="円/楕円 340"/>
        <xdr:cNvSpPr/>
      </xdr:nvSpPr>
      <xdr:spPr>
        <a:xfrm>
          <a:off x="13462000" y="104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37524</xdr:rowOff>
    </xdr:from>
    <xdr:ext cx="762000" cy="259045"/>
    <xdr:sp macro="" textlink="">
      <xdr:nvSpPr>
        <xdr:cNvPr id="342" name="テキスト ボックス 341"/>
        <xdr:cNvSpPr txBox="1"/>
      </xdr:nvSpPr>
      <xdr:spPr>
        <a:xfrm>
          <a:off x="13131800" y="1049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過去の積極的な投資により、類似団体平均値と比較し依然として比率が高い水準にありますが、繰上償還の実施等により比率は改善に向かっており、前年度比</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ポイント減となっています。今後は、学校校舎やごみ処理施設等の大型建設事業の</a:t>
          </a:r>
          <a:r>
            <a:rPr kumimoji="1" lang="ja-JP" altLang="en-US" sz="1100">
              <a:solidFill>
                <a:schemeClr val="dk1"/>
              </a:solidFill>
              <a:effectLst/>
              <a:latin typeface="+mn-lt"/>
              <a:ea typeface="+mn-ea"/>
              <a:cs typeface="+mn-cs"/>
            </a:rPr>
            <a:t>元金償還</a:t>
          </a:r>
          <a:r>
            <a:rPr kumimoji="1" lang="ja-JP" altLang="ja-JP" sz="1100">
              <a:solidFill>
                <a:schemeClr val="dk1"/>
              </a:solidFill>
              <a:effectLst/>
              <a:latin typeface="+mn-lt"/>
              <a:ea typeface="+mn-ea"/>
              <a:cs typeface="+mn-cs"/>
            </a:rPr>
            <a:t>が始まっていくことから、引き続き繰上償還や交付税算入に有利な地方債の活用、適正な</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執行に努めてまります。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9" name="直線コネクタ 35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0" name="テキスト ボックス 35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1" name="直線コネクタ 36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2" name="テキスト ボックス 36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3" name="直線コネクタ 36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4" name="テキスト ボックス 36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5" name="直線コネクタ 36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6" name="テキスト ボックス 36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7" name="直線コネクタ 36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8" name="テキスト ボックス 36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9" name="直線コネクタ 36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123372</xdr:rowOff>
    </xdr:from>
    <xdr:to>
      <xdr:col>24</xdr:col>
      <xdr:colOff>558800</xdr:colOff>
      <xdr:row>44</xdr:row>
      <xdr:rowOff>109946</xdr:rowOff>
    </xdr:to>
    <xdr:cxnSp macro="">
      <xdr:nvCxnSpPr>
        <xdr:cNvPr id="372" name="直線コネクタ 371"/>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82023</xdr:rowOff>
    </xdr:from>
    <xdr:ext cx="762000" cy="259045"/>
    <xdr:sp macro="" textlink="">
      <xdr:nvSpPr>
        <xdr:cNvPr id="373"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109946</xdr:rowOff>
    </xdr:from>
    <xdr:to>
      <xdr:col>24</xdr:col>
      <xdr:colOff>647700</xdr:colOff>
      <xdr:row>44</xdr:row>
      <xdr:rowOff>109946</xdr:rowOff>
    </xdr:to>
    <xdr:cxnSp macro="">
      <xdr:nvCxnSpPr>
        <xdr:cNvPr id="374" name="直線コネクタ 373"/>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38299</xdr:rowOff>
    </xdr:from>
    <xdr:ext cx="762000" cy="259045"/>
    <xdr:sp macro="" textlink="">
      <xdr:nvSpPr>
        <xdr:cNvPr id="375"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123372</xdr:rowOff>
    </xdr:from>
    <xdr:to>
      <xdr:col>24</xdr:col>
      <xdr:colOff>647700</xdr:colOff>
      <xdr:row>36</xdr:row>
      <xdr:rowOff>123372</xdr:rowOff>
    </xdr:to>
    <xdr:cxnSp macro="">
      <xdr:nvCxnSpPr>
        <xdr:cNvPr id="376" name="直線コネクタ 375"/>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25400</xdr:rowOff>
    </xdr:from>
    <xdr:to>
      <xdr:col>24</xdr:col>
      <xdr:colOff>558800</xdr:colOff>
      <xdr:row>42</xdr:row>
      <xdr:rowOff>39188</xdr:rowOff>
    </xdr:to>
    <xdr:cxnSp macro="">
      <xdr:nvCxnSpPr>
        <xdr:cNvPr id="377" name="直線コネクタ 376"/>
        <xdr:cNvCxnSpPr/>
      </xdr:nvCxnSpPr>
      <xdr:spPr>
        <a:xfrm flipV="1">
          <a:off x="16179800" y="7226300"/>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16890</xdr:rowOff>
    </xdr:from>
    <xdr:ext cx="762000" cy="259045"/>
    <xdr:sp macro="" textlink="">
      <xdr:nvSpPr>
        <xdr:cNvPr id="378" name="公債費負担の状況平均値テキスト"/>
        <xdr:cNvSpPr txBox="1"/>
      </xdr:nvSpPr>
      <xdr:spPr>
        <a:xfrm>
          <a:off x="17106900" y="6703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363</xdr:rowOff>
    </xdr:from>
    <xdr:to>
      <xdr:col>24</xdr:col>
      <xdr:colOff>609600</xdr:colOff>
      <xdr:row>40</xdr:row>
      <xdr:rowOff>101963</xdr:rowOff>
    </xdr:to>
    <xdr:sp macro="" textlink="">
      <xdr:nvSpPr>
        <xdr:cNvPr id="379" name="フローチャート : 判断 378"/>
        <xdr:cNvSpPr/>
      </xdr:nvSpPr>
      <xdr:spPr>
        <a:xfrm>
          <a:off x="169672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39188</xdr:rowOff>
    </xdr:from>
    <xdr:to>
      <xdr:col>23</xdr:col>
      <xdr:colOff>406400</xdr:colOff>
      <xdr:row>42</xdr:row>
      <xdr:rowOff>87449</xdr:rowOff>
    </xdr:to>
    <xdr:cxnSp macro="">
      <xdr:nvCxnSpPr>
        <xdr:cNvPr id="380" name="直線コネクタ 379"/>
        <xdr:cNvCxnSpPr/>
      </xdr:nvCxnSpPr>
      <xdr:spPr>
        <a:xfrm flipV="1">
          <a:off x="15290800" y="7240088"/>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89988</xdr:rowOff>
    </xdr:from>
    <xdr:to>
      <xdr:col>23</xdr:col>
      <xdr:colOff>457200</xdr:colOff>
      <xdr:row>41</xdr:row>
      <xdr:rowOff>20138</xdr:rowOff>
    </xdr:to>
    <xdr:sp macro="" textlink="">
      <xdr:nvSpPr>
        <xdr:cNvPr id="381" name="フローチャート : 判断 380"/>
        <xdr:cNvSpPr/>
      </xdr:nvSpPr>
      <xdr:spPr>
        <a:xfrm>
          <a:off x="16129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30315</xdr:rowOff>
    </xdr:from>
    <xdr:ext cx="736600" cy="259045"/>
    <xdr:sp macro="" textlink="">
      <xdr:nvSpPr>
        <xdr:cNvPr id="382" name="テキスト ボックス 381"/>
        <xdr:cNvSpPr txBox="1"/>
      </xdr:nvSpPr>
      <xdr:spPr>
        <a:xfrm>
          <a:off x="15798800" y="671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87449</xdr:rowOff>
    </xdr:from>
    <xdr:to>
      <xdr:col>22</xdr:col>
      <xdr:colOff>203200</xdr:colOff>
      <xdr:row>42</xdr:row>
      <xdr:rowOff>128815</xdr:rowOff>
    </xdr:to>
    <xdr:cxnSp macro="">
      <xdr:nvCxnSpPr>
        <xdr:cNvPr id="383" name="直線コネクタ 382"/>
        <xdr:cNvCxnSpPr/>
      </xdr:nvCxnSpPr>
      <xdr:spPr>
        <a:xfrm flipV="1">
          <a:off x="14401800" y="7288349"/>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152037</xdr:rowOff>
    </xdr:from>
    <xdr:to>
      <xdr:col>22</xdr:col>
      <xdr:colOff>254000</xdr:colOff>
      <xdr:row>41</xdr:row>
      <xdr:rowOff>82187</xdr:rowOff>
    </xdr:to>
    <xdr:sp macro="" textlink="">
      <xdr:nvSpPr>
        <xdr:cNvPr id="384" name="フローチャート : 判断 383"/>
        <xdr:cNvSpPr/>
      </xdr:nvSpPr>
      <xdr:spPr>
        <a:xfrm>
          <a:off x="15240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92364</xdr:rowOff>
    </xdr:from>
    <xdr:ext cx="762000" cy="259045"/>
    <xdr:sp macro="" textlink="">
      <xdr:nvSpPr>
        <xdr:cNvPr id="385" name="テキスト ボックス 384"/>
        <xdr:cNvSpPr txBox="1"/>
      </xdr:nvSpPr>
      <xdr:spPr>
        <a:xfrm>
          <a:off x="14909800" y="677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128815</xdr:rowOff>
    </xdr:from>
    <xdr:to>
      <xdr:col>21</xdr:col>
      <xdr:colOff>0</xdr:colOff>
      <xdr:row>43</xdr:row>
      <xdr:rowOff>102144</xdr:rowOff>
    </xdr:to>
    <xdr:cxnSp macro="">
      <xdr:nvCxnSpPr>
        <xdr:cNvPr id="386" name="直線コネクタ 385"/>
        <xdr:cNvCxnSpPr/>
      </xdr:nvCxnSpPr>
      <xdr:spPr>
        <a:xfrm flipV="1">
          <a:off x="13512800" y="7329715"/>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56424</xdr:rowOff>
    </xdr:from>
    <xdr:to>
      <xdr:col>21</xdr:col>
      <xdr:colOff>50800</xdr:colOff>
      <xdr:row>41</xdr:row>
      <xdr:rowOff>158024</xdr:rowOff>
    </xdr:to>
    <xdr:sp macro="" textlink="">
      <xdr:nvSpPr>
        <xdr:cNvPr id="387" name="フローチャート : 判断 386"/>
        <xdr:cNvSpPr/>
      </xdr:nvSpPr>
      <xdr:spPr>
        <a:xfrm>
          <a:off x="14351000" y="708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168201</xdr:rowOff>
    </xdr:from>
    <xdr:ext cx="762000" cy="259045"/>
    <xdr:sp macro="" textlink="">
      <xdr:nvSpPr>
        <xdr:cNvPr id="388" name="テキスト ボックス 387"/>
        <xdr:cNvSpPr txBox="1"/>
      </xdr:nvSpPr>
      <xdr:spPr>
        <a:xfrm>
          <a:off x="14020800" y="685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132262</xdr:rowOff>
    </xdr:from>
    <xdr:to>
      <xdr:col>19</xdr:col>
      <xdr:colOff>533400</xdr:colOff>
      <xdr:row>42</xdr:row>
      <xdr:rowOff>62412</xdr:rowOff>
    </xdr:to>
    <xdr:sp macro="" textlink="">
      <xdr:nvSpPr>
        <xdr:cNvPr id="389" name="フローチャート : 判断 388"/>
        <xdr:cNvSpPr/>
      </xdr:nvSpPr>
      <xdr:spPr>
        <a:xfrm>
          <a:off x="13462000" y="716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72589</xdr:rowOff>
    </xdr:from>
    <xdr:ext cx="762000" cy="259045"/>
    <xdr:sp macro="" textlink="">
      <xdr:nvSpPr>
        <xdr:cNvPr id="390" name="テキスト ボックス 389"/>
        <xdr:cNvSpPr txBox="1"/>
      </xdr:nvSpPr>
      <xdr:spPr>
        <a:xfrm>
          <a:off x="13131800" y="693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146050</xdr:rowOff>
    </xdr:from>
    <xdr:to>
      <xdr:col>24</xdr:col>
      <xdr:colOff>609600</xdr:colOff>
      <xdr:row>42</xdr:row>
      <xdr:rowOff>76200</xdr:rowOff>
    </xdr:to>
    <xdr:sp macro="" textlink="">
      <xdr:nvSpPr>
        <xdr:cNvPr id="396" name="円/楕円 395"/>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118127</xdr:rowOff>
    </xdr:from>
    <xdr:ext cx="762000" cy="259045"/>
    <xdr:sp macro="" textlink="">
      <xdr:nvSpPr>
        <xdr:cNvPr id="397" name="公債費負担の状況該当値テキスト"/>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159838</xdr:rowOff>
    </xdr:from>
    <xdr:to>
      <xdr:col>23</xdr:col>
      <xdr:colOff>457200</xdr:colOff>
      <xdr:row>42</xdr:row>
      <xdr:rowOff>89988</xdr:rowOff>
    </xdr:to>
    <xdr:sp macro="" textlink="">
      <xdr:nvSpPr>
        <xdr:cNvPr id="398" name="円/楕円 397"/>
        <xdr:cNvSpPr/>
      </xdr:nvSpPr>
      <xdr:spPr>
        <a:xfrm>
          <a:off x="16129000" y="718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74765</xdr:rowOff>
    </xdr:from>
    <xdr:ext cx="736600" cy="259045"/>
    <xdr:sp macro="" textlink="">
      <xdr:nvSpPr>
        <xdr:cNvPr id="399" name="テキスト ボックス 398"/>
        <xdr:cNvSpPr txBox="1"/>
      </xdr:nvSpPr>
      <xdr:spPr>
        <a:xfrm>
          <a:off x="15798800" y="7275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36649</xdr:rowOff>
    </xdr:from>
    <xdr:to>
      <xdr:col>22</xdr:col>
      <xdr:colOff>254000</xdr:colOff>
      <xdr:row>42</xdr:row>
      <xdr:rowOff>138249</xdr:rowOff>
    </xdr:to>
    <xdr:sp macro="" textlink="">
      <xdr:nvSpPr>
        <xdr:cNvPr id="400" name="円/楕円 399"/>
        <xdr:cNvSpPr/>
      </xdr:nvSpPr>
      <xdr:spPr>
        <a:xfrm>
          <a:off x="15240000" y="723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123026</xdr:rowOff>
    </xdr:from>
    <xdr:ext cx="762000" cy="259045"/>
    <xdr:sp macro="" textlink="">
      <xdr:nvSpPr>
        <xdr:cNvPr id="401" name="テキスト ボックス 400"/>
        <xdr:cNvSpPr txBox="1"/>
      </xdr:nvSpPr>
      <xdr:spPr>
        <a:xfrm>
          <a:off x="14909800" y="732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78015</xdr:rowOff>
    </xdr:from>
    <xdr:to>
      <xdr:col>21</xdr:col>
      <xdr:colOff>50800</xdr:colOff>
      <xdr:row>43</xdr:row>
      <xdr:rowOff>8165</xdr:rowOff>
    </xdr:to>
    <xdr:sp macro="" textlink="">
      <xdr:nvSpPr>
        <xdr:cNvPr id="402" name="円/楕円 401"/>
        <xdr:cNvSpPr/>
      </xdr:nvSpPr>
      <xdr:spPr>
        <a:xfrm>
          <a:off x="14351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164392</xdr:rowOff>
    </xdr:from>
    <xdr:ext cx="762000" cy="259045"/>
    <xdr:sp macro="" textlink="">
      <xdr:nvSpPr>
        <xdr:cNvPr id="403" name="テキスト ボックス 402"/>
        <xdr:cNvSpPr txBox="1"/>
      </xdr:nvSpPr>
      <xdr:spPr>
        <a:xfrm>
          <a:off x="14020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51344</xdr:rowOff>
    </xdr:from>
    <xdr:to>
      <xdr:col>19</xdr:col>
      <xdr:colOff>533400</xdr:colOff>
      <xdr:row>43</xdr:row>
      <xdr:rowOff>152944</xdr:rowOff>
    </xdr:to>
    <xdr:sp macro="" textlink="">
      <xdr:nvSpPr>
        <xdr:cNvPr id="404" name="円/楕円 403"/>
        <xdr:cNvSpPr/>
      </xdr:nvSpPr>
      <xdr:spPr>
        <a:xfrm>
          <a:off x="13462000" y="742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137721</xdr:rowOff>
    </xdr:from>
    <xdr:ext cx="762000" cy="259045"/>
    <xdr:sp macro="" textlink="">
      <xdr:nvSpPr>
        <xdr:cNvPr id="405" name="テキスト ボックス 404"/>
        <xdr:cNvSpPr txBox="1"/>
      </xdr:nvSpPr>
      <xdr:spPr>
        <a:xfrm>
          <a:off x="13131800" y="751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公債費負担適正化計画に基づく、繰上償還に伴う地方債残高の減少や、交付税</a:t>
          </a:r>
          <a:r>
            <a:rPr kumimoji="1" lang="ja-JP" altLang="en-US" sz="1100">
              <a:solidFill>
                <a:schemeClr val="dk1"/>
              </a:solidFill>
              <a:effectLst/>
              <a:latin typeface="+mn-lt"/>
              <a:ea typeface="+mn-ea"/>
              <a:cs typeface="+mn-cs"/>
            </a:rPr>
            <a:t>措置が</a:t>
          </a:r>
          <a:r>
            <a:rPr kumimoji="1" lang="ja-JP" altLang="ja-JP" sz="1100">
              <a:solidFill>
                <a:schemeClr val="dk1"/>
              </a:solidFill>
              <a:effectLst/>
              <a:latin typeface="+mn-lt"/>
              <a:ea typeface="+mn-ea"/>
              <a:cs typeface="+mn-cs"/>
            </a:rPr>
            <a:t>有利な地方債の運用に努めたことによる基金残高の増加、また、行財政改革による歳出の抑制や普通交付税増加等を要因として、</a:t>
          </a:r>
          <a:r>
            <a:rPr kumimoji="1" lang="ja-JP" altLang="en-US" sz="1100">
              <a:solidFill>
                <a:schemeClr val="dk1"/>
              </a:solidFill>
              <a:effectLst/>
              <a:latin typeface="+mn-lt"/>
              <a:ea typeface="+mn-ea"/>
              <a:cs typeface="+mn-cs"/>
            </a:rPr>
            <a:t>比率は改善傾向を続けていますが、大型公共事業の償還が本格化したことにより公債費が増えたため、</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12.7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増加しました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類似団体平均値と比較すると依然として高い水準にあり、引き続き改善に向け取り組んでまいります。</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159106</xdr:rowOff>
    </xdr:to>
    <xdr:cxnSp macro="">
      <xdr:nvCxnSpPr>
        <xdr:cNvPr id="432" name="直線コネクタ 431"/>
        <xdr:cNvCxnSpPr/>
      </xdr:nvCxnSpPr>
      <xdr:spPr>
        <a:xfrm flipV="1">
          <a:off x="17018000" y="2451100"/>
          <a:ext cx="0" cy="11370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131183</xdr:rowOff>
    </xdr:from>
    <xdr:ext cx="762000" cy="259045"/>
    <xdr:sp macro="" textlink="">
      <xdr:nvSpPr>
        <xdr:cNvPr id="433" name="将来負担の状況最小値テキスト"/>
        <xdr:cNvSpPr txBox="1"/>
      </xdr:nvSpPr>
      <xdr:spPr>
        <a:xfrm>
          <a:off x="17106900" y="35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235.6</a:t>
          </a:r>
          <a:endParaRPr kumimoji="1" lang="ja-JP" altLang="en-US" sz="1000" b="1">
            <a:latin typeface="ＭＳ Ｐゴシック"/>
          </a:endParaRPr>
        </a:p>
      </xdr:txBody>
    </xdr:sp>
    <xdr:clientData/>
  </xdr:oneCellAnchor>
  <xdr:twoCellAnchor>
    <xdr:from>
      <xdr:col>24</xdr:col>
      <xdr:colOff>469900</xdr:colOff>
      <xdr:row>20</xdr:row>
      <xdr:rowOff>159106</xdr:rowOff>
    </xdr:from>
    <xdr:to>
      <xdr:col>24</xdr:col>
      <xdr:colOff>647700</xdr:colOff>
      <xdr:row>20</xdr:row>
      <xdr:rowOff>159106</xdr:rowOff>
    </xdr:to>
    <xdr:cxnSp macro="">
      <xdr:nvCxnSpPr>
        <xdr:cNvPr id="434" name="直線コネクタ 433"/>
        <xdr:cNvCxnSpPr/>
      </xdr:nvCxnSpPr>
      <xdr:spPr>
        <a:xfrm>
          <a:off x="16929100" y="3588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86377</xdr:rowOff>
    </xdr:from>
    <xdr:ext cx="762000" cy="259045"/>
    <xdr:sp macro="" textlink="">
      <xdr:nvSpPr>
        <xdr:cNvPr id="435"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168910</xdr:rowOff>
    </xdr:from>
    <xdr:to>
      <xdr:col>24</xdr:col>
      <xdr:colOff>558800</xdr:colOff>
      <xdr:row>16</xdr:row>
      <xdr:rowOff>58750</xdr:rowOff>
    </xdr:to>
    <xdr:cxnSp macro="">
      <xdr:nvCxnSpPr>
        <xdr:cNvPr id="437" name="直線コネクタ 436"/>
        <xdr:cNvCxnSpPr/>
      </xdr:nvCxnSpPr>
      <xdr:spPr>
        <a:xfrm>
          <a:off x="16179800" y="2740660"/>
          <a:ext cx="838200" cy="6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29227</xdr:rowOff>
    </xdr:from>
    <xdr:ext cx="762000" cy="259045"/>
    <xdr:sp macro="" textlink="">
      <xdr:nvSpPr>
        <xdr:cNvPr id="438"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39" name="フローチャート : 判断 438"/>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168910</xdr:rowOff>
    </xdr:from>
    <xdr:to>
      <xdr:col>23</xdr:col>
      <xdr:colOff>406400</xdr:colOff>
      <xdr:row>16</xdr:row>
      <xdr:rowOff>92532</xdr:rowOff>
    </xdr:to>
    <xdr:cxnSp macro="">
      <xdr:nvCxnSpPr>
        <xdr:cNvPr id="440" name="直線コネクタ 439"/>
        <xdr:cNvCxnSpPr/>
      </xdr:nvCxnSpPr>
      <xdr:spPr>
        <a:xfrm flipV="1">
          <a:off x="15290800" y="2740660"/>
          <a:ext cx="889000" cy="9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0</xdr:rowOff>
    </xdr:from>
    <xdr:to>
      <xdr:col>23</xdr:col>
      <xdr:colOff>457200</xdr:colOff>
      <xdr:row>14</xdr:row>
      <xdr:rowOff>101600</xdr:rowOff>
    </xdr:to>
    <xdr:sp macro="" textlink="">
      <xdr:nvSpPr>
        <xdr:cNvPr id="441" name="フローチャート : 判断 440"/>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111777</xdr:rowOff>
    </xdr:from>
    <xdr:ext cx="736600" cy="259045"/>
    <xdr:sp macro="" textlink="">
      <xdr:nvSpPr>
        <xdr:cNvPr id="442" name="テキスト ボックス 441"/>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92532</xdr:rowOff>
    </xdr:from>
    <xdr:to>
      <xdr:col>22</xdr:col>
      <xdr:colOff>203200</xdr:colOff>
      <xdr:row>16</xdr:row>
      <xdr:rowOff>120523</xdr:rowOff>
    </xdr:to>
    <xdr:cxnSp macro="">
      <xdr:nvCxnSpPr>
        <xdr:cNvPr id="443" name="直線コネクタ 442"/>
        <xdr:cNvCxnSpPr/>
      </xdr:nvCxnSpPr>
      <xdr:spPr>
        <a:xfrm flipV="1">
          <a:off x="14401800" y="2835732"/>
          <a:ext cx="889000" cy="2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0</xdr:rowOff>
    </xdr:from>
    <xdr:to>
      <xdr:col>22</xdr:col>
      <xdr:colOff>254000</xdr:colOff>
      <xdr:row>14</xdr:row>
      <xdr:rowOff>101600</xdr:rowOff>
    </xdr:to>
    <xdr:sp macro="" textlink="">
      <xdr:nvSpPr>
        <xdr:cNvPr id="444" name="フローチャート : 判断 443"/>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111777</xdr:rowOff>
    </xdr:from>
    <xdr:ext cx="762000" cy="259045"/>
    <xdr:sp macro="" textlink="">
      <xdr:nvSpPr>
        <xdr:cNvPr id="445" name="テキスト ボックス 444"/>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120523</xdr:rowOff>
    </xdr:from>
    <xdr:to>
      <xdr:col>21</xdr:col>
      <xdr:colOff>0</xdr:colOff>
      <xdr:row>16</xdr:row>
      <xdr:rowOff>163474</xdr:rowOff>
    </xdr:to>
    <xdr:cxnSp macro="">
      <xdr:nvCxnSpPr>
        <xdr:cNvPr id="446" name="直線コネクタ 445"/>
        <xdr:cNvCxnSpPr/>
      </xdr:nvCxnSpPr>
      <xdr:spPr>
        <a:xfrm flipV="1">
          <a:off x="13512800" y="2863723"/>
          <a:ext cx="889000" cy="4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0</xdr:rowOff>
    </xdr:from>
    <xdr:to>
      <xdr:col>21</xdr:col>
      <xdr:colOff>50800</xdr:colOff>
      <xdr:row>14</xdr:row>
      <xdr:rowOff>101600</xdr:rowOff>
    </xdr:to>
    <xdr:sp macro="" textlink="">
      <xdr:nvSpPr>
        <xdr:cNvPr id="447" name="フローチャート : 判断 446"/>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111777</xdr:rowOff>
    </xdr:from>
    <xdr:ext cx="762000" cy="259045"/>
    <xdr:sp macro="" textlink="">
      <xdr:nvSpPr>
        <xdr:cNvPr id="448" name="テキスト ボックス 447"/>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0</xdr:rowOff>
    </xdr:from>
    <xdr:to>
      <xdr:col>19</xdr:col>
      <xdr:colOff>533400</xdr:colOff>
      <xdr:row>14</xdr:row>
      <xdr:rowOff>101600</xdr:rowOff>
    </xdr:to>
    <xdr:sp macro="" textlink="">
      <xdr:nvSpPr>
        <xdr:cNvPr id="449" name="フローチャート : 判断 448"/>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111777</xdr:rowOff>
    </xdr:from>
    <xdr:ext cx="762000" cy="259045"/>
    <xdr:sp macro="" textlink="">
      <xdr:nvSpPr>
        <xdr:cNvPr id="450" name="テキスト ボックス 449"/>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7950</xdr:rowOff>
    </xdr:from>
    <xdr:to>
      <xdr:col>24</xdr:col>
      <xdr:colOff>609600</xdr:colOff>
      <xdr:row>16</xdr:row>
      <xdr:rowOff>109550</xdr:rowOff>
    </xdr:to>
    <xdr:sp macro="" textlink="">
      <xdr:nvSpPr>
        <xdr:cNvPr id="456" name="円/楕円 455"/>
        <xdr:cNvSpPr/>
      </xdr:nvSpPr>
      <xdr:spPr>
        <a:xfrm>
          <a:off x="16967200" y="275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151477</xdr:rowOff>
    </xdr:from>
    <xdr:ext cx="762000" cy="259045"/>
    <xdr:sp macro="" textlink="">
      <xdr:nvSpPr>
        <xdr:cNvPr id="457" name="将来負担の状況該当値テキスト"/>
        <xdr:cNvSpPr txBox="1"/>
      </xdr:nvSpPr>
      <xdr:spPr>
        <a:xfrm>
          <a:off x="17106900" y="272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118110</xdr:rowOff>
    </xdr:from>
    <xdr:to>
      <xdr:col>23</xdr:col>
      <xdr:colOff>457200</xdr:colOff>
      <xdr:row>16</xdr:row>
      <xdr:rowOff>48260</xdr:rowOff>
    </xdr:to>
    <xdr:sp macro="" textlink="">
      <xdr:nvSpPr>
        <xdr:cNvPr id="458" name="円/楕円 457"/>
        <xdr:cNvSpPr/>
      </xdr:nvSpPr>
      <xdr:spPr>
        <a:xfrm>
          <a:off x="16129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33037</xdr:rowOff>
    </xdr:from>
    <xdr:ext cx="736600" cy="259045"/>
    <xdr:sp macro="" textlink="">
      <xdr:nvSpPr>
        <xdr:cNvPr id="459" name="テキスト ボックス 458"/>
        <xdr:cNvSpPr txBox="1"/>
      </xdr:nvSpPr>
      <xdr:spPr>
        <a:xfrm>
          <a:off x="15798800" y="277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41732</xdr:rowOff>
    </xdr:from>
    <xdr:to>
      <xdr:col>22</xdr:col>
      <xdr:colOff>254000</xdr:colOff>
      <xdr:row>16</xdr:row>
      <xdr:rowOff>143332</xdr:rowOff>
    </xdr:to>
    <xdr:sp macro="" textlink="">
      <xdr:nvSpPr>
        <xdr:cNvPr id="460" name="円/楕円 459"/>
        <xdr:cNvSpPr/>
      </xdr:nvSpPr>
      <xdr:spPr>
        <a:xfrm>
          <a:off x="15240000" y="278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128109</xdr:rowOff>
    </xdr:from>
    <xdr:ext cx="762000" cy="259045"/>
    <xdr:sp macro="" textlink="">
      <xdr:nvSpPr>
        <xdr:cNvPr id="461" name="テキスト ボックス 460"/>
        <xdr:cNvSpPr txBox="1"/>
      </xdr:nvSpPr>
      <xdr:spPr>
        <a:xfrm>
          <a:off x="14909800" y="287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69723</xdr:rowOff>
    </xdr:from>
    <xdr:to>
      <xdr:col>21</xdr:col>
      <xdr:colOff>50800</xdr:colOff>
      <xdr:row>16</xdr:row>
      <xdr:rowOff>171323</xdr:rowOff>
    </xdr:to>
    <xdr:sp macro="" textlink="">
      <xdr:nvSpPr>
        <xdr:cNvPr id="462" name="円/楕円 461"/>
        <xdr:cNvSpPr/>
      </xdr:nvSpPr>
      <xdr:spPr>
        <a:xfrm>
          <a:off x="14351000" y="281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156100</xdr:rowOff>
    </xdr:from>
    <xdr:ext cx="762000" cy="259045"/>
    <xdr:sp macro="" textlink="">
      <xdr:nvSpPr>
        <xdr:cNvPr id="463" name="テキスト ボックス 462"/>
        <xdr:cNvSpPr txBox="1"/>
      </xdr:nvSpPr>
      <xdr:spPr>
        <a:xfrm>
          <a:off x="14020800" y="289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112674</xdr:rowOff>
    </xdr:from>
    <xdr:to>
      <xdr:col>19</xdr:col>
      <xdr:colOff>533400</xdr:colOff>
      <xdr:row>17</xdr:row>
      <xdr:rowOff>42824</xdr:rowOff>
    </xdr:to>
    <xdr:sp macro="" textlink="">
      <xdr:nvSpPr>
        <xdr:cNvPr id="464" name="円/楕円 463"/>
        <xdr:cNvSpPr/>
      </xdr:nvSpPr>
      <xdr:spPr>
        <a:xfrm>
          <a:off x="13462000" y="285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27601</xdr:rowOff>
    </xdr:from>
    <xdr:ext cx="762000" cy="259045"/>
    <xdr:sp macro="" textlink="">
      <xdr:nvSpPr>
        <xdr:cNvPr id="465" name="テキスト ボックス 464"/>
        <xdr:cNvSpPr txBox="1"/>
      </xdr:nvSpPr>
      <xdr:spPr>
        <a:xfrm>
          <a:off x="13131800" y="294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島根県西ノ島町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2,974
2,965
55.96
7,203,801
7,156,098
47,609
2,443,040
9,155,246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72.7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行財政改革により、施設等の外部委託（ごみ処理施設・し尿処理施設等）を進め、また、職員給与の見直し、職員構成の若返りにより、人件費は抑制されており、類似団体平均値を下回っています。</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130266</xdr:rowOff>
    </xdr:to>
    <xdr:cxnSp macro="">
      <xdr:nvCxnSpPr>
        <xdr:cNvPr id="62" name="直線コネクタ 61"/>
        <xdr:cNvCxnSpPr/>
      </xdr:nvCxnSpPr>
      <xdr:spPr>
        <a:xfrm flipV="1">
          <a:off x="4826000" y="5796280"/>
          <a:ext cx="0" cy="1191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102343</xdr:rowOff>
    </xdr:from>
    <xdr:ext cx="762000" cy="259045"/>
    <xdr:sp macro="" textlink="">
      <xdr:nvSpPr>
        <xdr:cNvPr id="63"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6</xdr:col>
      <xdr:colOff>612775</xdr:colOff>
      <xdr:row>40</xdr:row>
      <xdr:rowOff>130266</xdr:rowOff>
    </xdr:from>
    <xdr:to>
      <xdr:col>7</xdr:col>
      <xdr:colOff>104775</xdr:colOff>
      <xdr:row>40</xdr:row>
      <xdr:rowOff>130266</xdr:rowOff>
    </xdr:to>
    <xdr:cxnSp macro="">
      <xdr:nvCxnSpPr>
        <xdr:cNvPr id="64" name="直線コネクタ 63"/>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5"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6" name="直線コネクタ 65"/>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58420</xdr:rowOff>
    </xdr:from>
    <xdr:to>
      <xdr:col>7</xdr:col>
      <xdr:colOff>15875</xdr:colOff>
      <xdr:row>36</xdr:row>
      <xdr:rowOff>146594</xdr:rowOff>
    </xdr:to>
    <xdr:cxnSp macro="">
      <xdr:nvCxnSpPr>
        <xdr:cNvPr id="67" name="直線コネクタ 66"/>
        <xdr:cNvCxnSpPr/>
      </xdr:nvCxnSpPr>
      <xdr:spPr>
        <a:xfrm flipV="1">
          <a:off x="3987800" y="6230620"/>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142983</xdr:rowOff>
    </xdr:from>
    <xdr:ext cx="762000" cy="259045"/>
    <xdr:sp macro="" textlink="">
      <xdr:nvSpPr>
        <xdr:cNvPr id="68" name="人件費平均値テキスト"/>
        <xdr:cNvSpPr txBox="1"/>
      </xdr:nvSpPr>
      <xdr:spPr>
        <a:xfrm>
          <a:off x="4914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9" name="フローチャート : 判断 68"/>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97608</xdr:rowOff>
    </xdr:from>
    <xdr:to>
      <xdr:col>5</xdr:col>
      <xdr:colOff>549275</xdr:colOff>
      <xdr:row>36</xdr:row>
      <xdr:rowOff>146594</xdr:rowOff>
    </xdr:to>
    <xdr:cxnSp macro="">
      <xdr:nvCxnSpPr>
        <xdr:cNvPr id="70" name="直線コネクタ 69"/>
        <xdr:cNvCxnSpPr/>
      </xdr:nvCxnSpPr>
      <xdr:spPr>
        <a:xfrm>
          <a:off x="3098800" y="626980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38644</xdr:rowOff>
    </xdr:from>
    <xdr:to>
      <xdr:col>5</xdr:col>
      <xdr:colOff>600075</xdr:colOff>
      <xdr:row>37</xdr:row>
      <xdr:rowOff>140244</xdr:rowOff>
    </xdr:to>
    <xdr:sp macro="" textlink="">
      <xdr:nvSpPr>
        <xdr:cNvPr id="71" name="フローチャート : 判断 70"/>
        <xdr:cNvSpPr/>
      </xdr:nvSpPr>
      <xdr:spPr>
        <a:xfrm>
          <a:off x="3937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125021</xdr:rowOff>
    </xdr:from>
    <xdr:ext cx="736600" cy="259045"/>
    <xdr:sp macro="" textlink="">
      <xdr:nvSpPr>
        <xdr:cNvPr id="72" name="テキスト ボックス 71"/>
        <xdr:cNvSpPr txBox="1"/>
      </xdr:nvSpPr>
      <xdr:spPr>
        <a:xfrm>
          <a:off x="3606800" y="6468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97608</xdr:rowOff>
    </xdr:from>
    <xdr:to>
      <xdr:col>4</xdr:col>
      <xdr:colOff>346075</xdr:colOff>
      <xdr:row>36</xdr:row>
      <xdr:rowOff>97608</xdr:rowOff>
    </xdr:to>
    <xdr:cxnSp macro="">
      <xdr:nvCxnSpPr>
        <xdr:cNvPr id="73" name="直線コネクタ 72"/>
        <xdr:cNvCxnSpPr/>
      </xdr:nvCxnSpPr>
      <xdr:spPr>
        <a:xfrm>
          <a:off x="2209800" y="62698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4" name="フローチャート : 判断 73"/>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82567</xdr:rowOff>
    </xdr:from>
    <xdr:ext cx="762000" cy="259045"/>
    <xdr:sp macro="" textlink="">
      <xdr:nvSpPr>
        <xdr:cNvPr id="75" name="テキスト ボックス 74"/>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97608</xdr:rowOff>
    </xdr:from>
    <xdr:to>
      <xdr:col>3</xdr:col>
      <xdr:colOff>142875</xdr:colOff>
      <xdr:row>36</xdr:row>
      <xdr:rowOff>136797</xdr:rowOff>
    </xdr:to>
    <xdr:cxnSp macro="">
      <xdr:nvCxnSpPr>
        <xdr:cNvPr id="76" name="直線コネクタ 75"/>
        <xdr:cNvCxnSpPr/>
      </xdr:nvCxnSpPr>
      <xdr:spPr>
        <a:xfrm flipV="1">
          <a:off x="1320800" y="626980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9253</xdr:rowOff>
    </xdr:from>
    <xdr:to>
      <xdr:col>3</xdr:col>
      <xdr:colOff>193675</xdr:colOff>
      <xdr:row>37</xdr:row>
      <xdr:rowOff>110853</xdr:rowOff>
    </xdr:to>
    <xdr:sp macro="" textlink="">
      <xdr:nvSpPr>
        <xdr:cNvPr id="77" name="フローチャート : 判断 76"/>
        <xdr:cNvSpPr/>
      </xdr:nvSpPr>
      <xdr:spPr>
        <a:xfrm>
          <a:off x="2159000" y="635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95630</xdr:rowOff>
    </xdr:from>
    <xdr:ext cx="762000" cy="259045"/>
    <xdr:sp macro="" textlink="">
      <xdr:nvSpPr>
        <xdr:cNvPr id="78" name="テキスト ボックス 77"/>
        <xdr:cNvSpPr txBox="1"/>
      </xdr:nvSpPr>
      <xdr:spPr>
        <a:xfrm>
          <a:off x="1828800" y="643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45176</xdr:rowOff>
    </xdr:from>
    <xdr:to>
      <xdr:col>1</xdr:col>
      <xdr:colOff>676275</xdr:colOff>
      <xdr:row>37</xdr:row>
      <xdr:rowOff>146776</xdr:rowOff>
    </xdr:to>
    <xdr:sp macro="" textlink="">
      <xdr:nvSpPr>
        <xdr:cNvPr id="79" name="フローチャート : 判断 78"/>
        <xdr:cNvSpPr/>
      </xdr:nvSpPr>
      <xdr:spPr>
        <a:xfrm>
          <a:off x="1270000" y="63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131553</xdr:rowOff>
    </xdr:from>
    <xdr:ext cx="762000" cy="259045"/>
    <xdr:sp macro="" textlink="">
      <xdr:nvSpPr>
        <xdr:cNvPr id="80" name="テキスト ボックス 79"/>
        <xdr:cNvSpPr txBox="1"/>
      </xdr:nvSpPr>
      <xdr:spPr>
        <a:xfrm>
          <a:off x="939800" y="647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86" name="円/楕円 85"/>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24147</xdr:rowOff>
    </xdr:from>
    <xdr:ext cx="762000" cy="259045"/>
    <xdr:sp macro="" textlink="">
      <xdr:nvSpPr>
        <xdr:cNvPr id="87" name="人件費該当値テキスト"/>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95794</xdr:rowOff>
    </xdr:from>
    <xdr:to>
      <xdr:col>5</xdr:col>
      <xdr:colOff>600075</xdr:colOff>
      <xdr:row>37</xdr:row>
      <xdr:rowOff>25944</xdr:rowOff>
    </xdr:to>
    <xdr:sp macro="" textlink="">
      <xdr:nvSpPr>
        <xdr:cNvPr id="88" name="円/楕円 87"/>
        <xdr:cNvSpPr/>
      </xdr:nvSpPr>
      <xdr:spPr>
        <a:xfrm>
          <a:off x="3937000" y="626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36121</xdr:rowOff>
    </xdr:from>
    <xdr:ext cx="736600" cy="259045"/>
    <xdr:sp macro="" textlink="">
      <xdr:nvSpPr>
        <xdr:cNvPr id="89" name="テキスト ボックス 88"/>
        <xdr:cNvSpPr txBox="1"/>
      </xdr:nvSpPr>
      <xdr:spPr>
        <a:xfrm>
          <a:off x="3606800" y="6036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46808</xdr:rowOff>
    </xdr:from>
    <xdr:to>
      <xdr:col>4</xdr:col>
      <xdr:colOff>396875</xdr:colOff>
      <xdr:row>36</xdr:row>
      <xdr:rowOff>148408</xdr:rowOff>
    </xdr:to>
    <xdr:sp macro="" textlink="">
      <xdr:nvSpPr>
        <xdr:cNvPr id="90" name="円/楕円 89"/>
        <xdr:cNvSpPr/>
      </xdr:nvSpPr>
      <xdr:spPr>
        <a:xfrm>
          <a:off x="3048000" y="621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158585</xdr:rowOff>
    </xdr:from>
    <xdr:ext cx="762000" cy="259045"/>
    <xdr:sp macro="" textlink="">
      <xdr:nvSpPr>
        <xdr:cNvPr id="91" name="テキスト ボックス 90"/>
        <xdr:cNvSpPr txBox="1"/>
      </xdr:nvSpPr>
      <xdr:spPr>
        <a:xfrm>
          <a:off x="2717800" y="598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46808</xdr:rowOff>
    </xdr:from>
    <xdr:to>
      <xdr:col>3</xdr:col>
      <xdr:colOff>193675</xdr:colOff>
      <xdr:row>36</xdr:row>
      <xdr:rowOff>148408</xdr:rowOff>
    </xdr:to>
    <xdr:sp macro="" textlink="">
      <xdr:nvSpPr>
        <xdr:cNvPr id="92" name="円/楕円 91"/>
        <xdr:cNvSpPr/>
      </xdr:nvSpPr>
      <xdr:spPr>
        <a:xfrm>
          <a:off x="2159000" y="621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158585</xdr:rowOff>
    </xdr:from>
    <xdr:ext cx="762000" cy="259045"/>
    <xdr:sp macro="" textlink="">
      <xdr:nvSpPr>
        <xdr:cNvPr id="93" name="テキスト ボックス 92"/>
        <xdr:cNvSpPr txBox="1"/>
      </xdr:nvSpPr>
      <xdr:spPr>
        <a:xfrm>
          <a:off x="1828800" y="598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85997</xdr:rowOff>
    </xdr:from>
    <xdr:to>
      <xdr:col>1</xdr:col>
      <xdr:colOff>676275</xdr:colOff>
      <xdr:row>37</xdr:row>
      <xdr:rowOff>16147</xdr:rowOff>
    </xdr:to>
    <xdr:sp macro="" textlink="">
      <xdr:nvSpPr>
        <xdr:cNvPr id="94" name="円/楕円 93"/>
        <xdr:cNvSpPr/>
      </xdr:nvSpPr>
      <xdr:spPr>
        <a:xfrm>
          <a:off x="1270000" y="625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26324</xdr:rowOff>
    </xdr:from>
    <xdr:ext cx="762000" cy="259045"/>
    <xdr:sp macro="" textlink="">
      <xdr:nvSpPr>
        <xdr:cNvPr id="95" name="テキスト ボックス 94"/>
        <xdr:cNvSpPr txBox="1"/>
      </xdr:nvSpPr>
      <xdr:spPr>
        <a:xfrm>
          <a:off x="939800" y="6027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物件費は概ね類似団体平均値と近い値で推移しています</a:t>
          </a:r>
          <a:r>
            <a:rPr kumimoji="1" lang="ja-JP" altLang="en-US"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1.7</a:t>
          </a:r>
          <a:r>
            <a:rPr kumimoji="1" lang="ja-JP" altLang="en-US" sz="1100">
              <a:solidFill>
                <a:schemeClr val="dk1"/>
              </a:solidFill>
              <a:effectLst/>
              <a:latin typeface="+mn-lt"/>
              <a:ea typeface="+mn-ea"/>
              <a:cs typeface="+mn-cs"/>
            </a:rPr>
            <a:t>ポイント減となりましたが、全体としては増加傾向を続けていました。</a:t>
          </a:r>
          <a:r>
            <a:rPr kumimoji="1" lang="ja-JP" altLang="ja-JP" sz="1100">
              <a:solidFill>
                <a:schemeClr val="dk1"/>
              </a:solidFill>
              <a:effectLst/>
              <a:latin typeface="+mn-lt"/>
              <a:ea typeface="+mn-ea"/>
              <a:cs typeface="+mn-cs"/>
            </a:rPr>
            <a:t>その主な要因は指定管理者制度導入により、人件費から物件費へ支出費目が変わったことや、光ファイバー施設の管理が始まったことによるものであり、今後も恒常的に管理に係る負担が発生するため、引き続き歳出削減に努めてまいり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104140</xdr:rowOff>
    </xdr:from>
    <xdr:to>
      <xdr:col>24</xdr:col>
      <xdr:colOff>31750</xdr:colOff>
      <xdr:row>20</xdr:row>
      <xdr:rowOff>53848</xdr:rowOff>
    </xdr:to>
    <xdr:cxnSp macro="">
      <xdr:nvCxnSpPr>
        <xdr:cNvPr id="120" name="直線コネクタ 119"/>
        <xdr:cNvCxnSpPr/>
      </xdr:nvCxnSpPr>
      <xdr:spPr>
        <a:xfrm flipV="1">
          <a:off x="16510000" y="250444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25925</xdr:rowOff>
    </xdr:from>
    <xdr:ext cx="762000" cy="259045"/>
    <xdr:sp macro="" textlink="">
      <xdr:nvSpPr>
        <xdr:cNvPr id="121" name="物件費最小値テキスト"/>
        <xdr:cNvSpPr txBox="1"/>
      </xdr:nvSpPr>
      <xdr:spPr>
        <a:xfrm>
          <a:off x="16598900" y="345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20</xdr:row>
      <xdr:rowOff>53848</xdr:rowOff>
    </xdr:from>
    <xdr:to>
      <xdr:col>24</xdr:col>
      <xdr:colOff>120650</xdr:colOff>
      <xdr:row>20</xdr:row>
      <xdr:rowOff>53848</xdr:rowOff>
    </xdr:to>
    <xdr:cxnSp macro="">
      <xdr:nvCxnSpPr>
        <xdr:cNvPr id="122" name="直線コネクタ 121"/>
        <xdr:cNvCxnSpPr/>
      </xdr:nvCxnSpPr>
      <xdr:spPr>
        <a:xfrm>
          <a:off x="16421100" y="3482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19067</xdr:rowOff>
    </xdr:from>
    <xdr:ext cx="762000" cy="259045"/>
    <xdr:sp macro="" textlink="">
      <xdr:nvSpPr>
        <xdr:cNvPr id="123" name="物件費最大値テキスト"/>
        <xdr:cNvSpPr txBox="1"/>
      </xdr:nvSpPr>
      <xdr:spPr>
        <a:xfrm>
          <a:off x="16598900" y="224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14</xdr:row>
      <xdr:rowOff>104140</xdr:rowOff>
    </xdr:from>
    <xdr:to>
      <xdr:col>24</xdr:col>
      <xdr:colOff>120650</xdr:colOff>
      <xdr:row>14</xdr:row>
      <xdr:rowOff>104140</xdr:rowOff>
    </xdr:to>
    <xdr:cxnSp macro="">
      <xdr:nvCxnSpPr>
        <xdr:cNvPr id="124" name="直線コネクタ 123"/>
        <xdr:cNvCxnSpPr/>
      </xdr:nvCxnSpPr>
      <xdr:spPr>
        <a:xfrm>
          <a:off x="16421100" y="25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168148</xdr:rowOff>
    </xdr:from>
    <xdr:to>
      <xdr:col>24</xdr:col>
      <xdr:colOff>31750</xdr:colOff>
      <xdr:row>17</xdr:row>
      <xdr:rowOff>74422</xdr:rowOff>
    </xdr:to>
    <xdr:cxnSp macro="">
      <xdr:nvCxnSpPr>
        <xdr:cNvPr id="125" name="直線コネクタ 124"/>
        <xdr:cNvCxnSpPr/>
      </xdr:nvCxnSpPr>
      <xdr:spPr>
        <a:xfrm flipV="1">
          <a:off x="15671800" y="291134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98569</xdr:rowOff>
    </xdr:from>
    <xdr:ext cx="762000" cy="259045"/>
    <xdr:sp macro="" textlink="">
      <xdr:nvSpPr>
        <xdr:cNvPr id="126" name="物件費平均値テキスト"/>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126492</xdr:rowOff>
    </xdr:from>
    <xdr:to>
      <xdr:col>24</xdr:col>
      <xdr:colOff>82550</xdr:colOff>
      <xdr:row>17</xdr:row>
      <xdr:rowOff>56642</xdr:rowOff>
    </xdr:to>
    <xdr:sp macro="" textlink="">
      <xdr:nvSpPr>
        <xdr:cNvPr id="127" name="フローチャート :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65278</xdr:rowOff>
    </xdr:from>
    <xdr:to>
      <xdr:col>22</xdr:col>
      <xdr:colOff>565150</xdr:colOff>
      <xdr:row>17</xdr:row>
      <xdr:rowOff>74422</xdr:rowOff>
    </xdr:to>
    <xdr:cxnSp macro="">
      <xdr:nvCxnSpPr>
        <xdr:cNvPr id="128" name="直線コネクタ 127"/>
        <xdr:cNvCxnSpPr/>
      </xdr:nvCxnSpPr>
      <xdr:spPr>
        <a:xfrm>
          <a:off x="14782800" y="29799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135636</xdr:rowOff>
    </xdr:from>
    <xdr:to>
      <xdr:col>22</xdr:col>
      <xdr:colOff>615950</xdr:colOff>
      <xdr:row>17</xdr:row>
      <xdr:rowOff>65786</xdr:rowOff>
    </xdr:to>
    <xdr:sp macro="" textlink="">
      <xdr:nvSpPr>
        <xdr:cNvPr id="129" name="フローチャート : 判断 128"/>
        <xdr:cNvSpPr/>
      </xdr:nvSpPr>
      <xdr:spPr>
        <a:xfrm>
          <a:off x="15621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75963</xdr:rowOff>
    </xdr:from>
    <xdr:ext cx="736600" cy="259045"/>
    <xdr:sp macro="" textlink="">
      <xdr:nvSpPr>
        <xdr:cNvPr id="130" name="テキスト ボックス 129"/>
        <xdr:cNvSpPr txBox="1"/>
      </xdr:nvSpPr>
      <xdr:spPr>
        <a:xfrm>
          <a:off x="15290800" y="264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149860</xdr:rowOff>
    </xdr:from>
    <xdr:to>
      <xdr:col>21</xdr:col>
      <xdr:colOff>361950</xdr:colOff>
      <xdr:row>17</xdr:row>
      <xdr:rowOff>65278</xdr:rowOff>
    </xdr:to>
    <xdr:cxnSp macro="">
      <xdr:nvCxnSpPr>
        <xdr:cNvPr id="131" name="直線コネクタ 130"/>
        <xdr:cNvCxnSpPr/>
      </xdr:nvCxnSpPr>
      <xdr:spPr>
        <a:xfrm>
          <a:off x="13893800" y="28930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94488</xdr:rowOff>
    </xdr:from>
    <xdr:to>
      <xdr:col>21</xdr:col>
      <xdr:colOff>412750</xdr:colOff>
      <xdr:row>17</xdr:row>
      <xdr:rowOff>24638</xdr:rowOff>
    </xdr:to>
    <xdr:sp macro="" textlink="">
      <xdr:nvSpPr>
        <xdr:cNvPr id="132" name="フローチャート : 判断 131"/>
        <xdr:cNvSpPr/>
      </xdr:nvSpPr>
      <xdr:spPr>
        <a:xfrm>
          <a:off x="14732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34815</xdr:rowOff>
    </xdr:from>
    <xdr:ext cx="762000" cy="259045"/>
    <xdr:sp macro="" textlink="">
      <xdr:nvSpPr>
        <xdr:cNvPr id="133" name="テキスト ボックス 132"/>
        <xdr:cNvSpPr txBox="1"/>
      </xdr:nvSpPr>
      <xdr:spPr>
        <a:xfrm>
          <a:off x="14401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67564</xdr:rowOff>
    </xdr:from>
    <xdr:to>
      <xdr:col>20</xdr:col>
      <xdr:colOff>158750</xdr:colOff>
      <xdr:row>16</xdr:row>
      <xdr:rowOff>149860</xdr:rowOff>
    </xdr:to>
    <xdr:cxnSp macro="">
      <xdr:nvCxnSpPr>
        <xdr:cNvPr id="134" name="直線コネクタ 133"/>
        <xdr:cNvCxnSpPr/>
      </xdr:nvCxnSpPr>
      <xdr:spPr>
        <a:xfrm>
          <a:off x="13004800" y="281076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5" name="フローチャート : 判断 134"/>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11955</xdr:rowOff>
    </xdr:from>
    <xdr:ext cx="762000" cy="259045"/>
    <xdr:sp macro="" textlink="">
      <xdr:nvSpPr>
        <xdr:cNvPr id="136" name="テキスト ボックス 135"/>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7" name="フローチャート : 判断 136"/>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144289</xdr:rowOff>
    </xdr:from>
    <xdr:ext cx="762000" cy="259045"/>
    <xdr:sp macro="" textlink="">
      <xdr:nvSpPr>
        <xdr:cNvPr id="138" name="テキスト ボックス 137"/>
        <xdr:cNvSpPr txBox="1"/>
      </xdr:nvSpPr>
      <xdr:spPr>
        <a:xfrm>
          <a:off x="12623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44" name="円/楕円 143"/>
        <xdr:cNvSpPr/>
      </xdr:nvSpPr>
      <xdr:spPr>
        <a:xfrm>
          <a:off x="164592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133875</xdr:rowOff>
    </xdr:from>
    <xdr:ext cx="762000" cy="259045"/>
    <xdr:sp macro="" textlink="">
      <xdr:nvSpPr>
        <xdr:cNvPr id="145" name="物件費該当値テキスト"/>
        <xdr:cNvSpPr txBox="1"/>
      </xdr:nvSpPr>
      <xdr:spPr>
        <a:xfrm>
          <a:off x="16598900" y="270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23622</xdr:rowOff>
    </xdr:from>
    <xdr:to>
      <xdr:col>22</xdr:col>
      <xdr:colOff>615950</xdr:colOff>
      <xdr:row>17</xdr:row>
      <xdr:rowOff>125222</xdr:rowOff>
    </xdr:to>
    <xdr:sp macro="" textlink="">
      <xdr:nvSpPr>
        <xdr:cNvPr id="146" name="円/楕円 145"/>
        <xdr:cNvSpPr/>
      </xdr:nvSpPr>
      <xdr:spPr>
        <a:xfrm>
          <a:off x="15621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109999</xdr:rowOff>
    </xdr:from>
    <xdr:ext cx="736600" cy="259045"/>
    <xdr:sp macro="" textlink="">
      <xdr:nvSpPr>
        <xdr:cNvPr id="147" name="テキスト ボックス 146"/>
        <xdr:cNvSpPr txBox="1"/>
      </xdr:nvSpPr>
      <xdr:spPr>
        <a:xfrm>
          <a:off x="15290800" y="302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14478</xdr:rowOff>
    </xdr:from>
    <xdr:to>
      <xdr:col>21</xdr:col>
      <xdr:colOff>412750</xdr:colOff>
      <xdr:row>17</xdr:row>
      <xdr:rowOff>116078</xdr:rowOff>
    </xdr:to>
    <xdr:sp macro="" textlink="">
      <xdr:nvSpPr>
        <xdr:cNvPr id="148" name="円/楕円 147"/>
        <xdr:cNvSpPr/>
      </xdr:nvSpPr>
      <xdr:spPr>
        <a:xfrm>
          <a:off x="14732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100855</xdr:rowOff>
    </xdr:from>
    <xdr:ext cx="762000" cy="259045"/>
    <xdr:sp macro="" textlink="">
      <xdr:nvSpPr>
        <xdr:cNvPr id="149" name="テキスト ボックス 148"/>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99060</xdr:rowOff>
    </xdr:from>
    <xdr:to>
      <xdr:col>20</xdr:col>
      <xdr:colOff>209550</xdr:colOff>
      <xdr:row>17</xdr:row>
      <xdr:rowOff>29210</xdr:rowOff>
    </xdr:to>
    <xdr:sp macro="" textlink="">
      <xdr:nvSpPr>
        <xdr:cNvPr id="150" name="円/楕円 149"/>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13987</xdr:rowOff>
    </xdr:from>
    <xdr:ext cx="762000" cy="259045"/>
    <xdr:sp macro="" textlink="">
      <xdr:nvSpPr>
        <xdr:cNvPr id="151" name="テキスト ボックス 150"/>
        <xdr:cNvSpPr txBox="1"/>
      </xdr:nvSpPr>
      <xdr:spPr>
        <a:xfrm>
          <a:off x="13512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16764</xdr:rowOff>
    </xdr:from>
    <xdr:to>
      <xdr:col>19</xdr:col>
      <xdr:colOff>6350</xdr:colOff>
      <xdr:row>16</xdr:row>
      <xdr:rowOff>118364</xdr:rowOff>
    </xdr:to>
    <xdr:sp macro="" textlink="">
      <xdr:nvSpPr>
        <xdr:cNvPr id="152" name="円/楕円 151"/>
        <xdr:cNvSpPr/>
      </xdr:nvSpPr>
      <xdr:spPr>
        <a:xfrm>
          <a:off x="12954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128541</xdr:rowOff>
    </xdr:from>
    <xdr:ext cx="762000" cy="259045"/>
    <xdr:sp macro="" textlink="">
      <xdr:nvSpPr>
        <xdr:cNvPr id="153" name="テキスト ボックス 152"/>
        <xdr:cNvSpPr txBox="1"/>
      </xdr:nvSpPr>
      <xdr:spPr>
        <a:xfrm>
          <a:off x="12623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比率は横ばいで推移しており、類似団体平均値を下回っていますが、子育て支援制度の拡充等により支出額は増加しています。</a:t>
          </a:r>
          <a:endParaRPr lang="ja-JP" altLang="ja-JP" sz="1400">
            <a:effectLst/>
          </a:endParaRPr>
        </a:p>
        <a:p>
          <a:r>
            <a:rPr kumimoji="1" lang="ja-JP" altLang="ja-JP" sz="1100">
              <a:solidFill>
                <a:schemeClr val="dk1"/>
              </a:solidFill>
              <a:effectLst/>
              <a:latin typeface="+mn-lt"/>
              <a:ea typeface="+mn-ea"/>
              <a:cs typeface="+mn-cs"/>
            </a:rPr>
            <a:t>　扶助費は、義務的経費であるため歳出の抑制は難しいですが、対象世帯への健康指導等により扶助の軽減を図り、適切な支給に取組みます。</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88900</xdr:rowOff>
    </xdr:from>
    <xdr:to>
      <xdr:col>7</xdr:col>
      <xdr:colOff>15875</xdr:colOff>
      <xdr:row>61</xdr:row>
      <xdr:rowOff>146050</xdr:rowOff>
    </xdr:to>
    <xdr:cxnSp macro="">
      <xdr:nvCxnSpPr>
        <xdr:cNvPr id="180" name="直線コネクタ 179"/>
        <xdr:cNvCxnSpPr/>
      </xdr:nvCxnSpPr>
      <xdr:spPr>
        <a:xfrm flipV="1">
          <a:off x="4826000" y="91757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118127</xdr:rowOff>
    </xdr:from>
    <xdr:ext cx="762000" cy="259045"/>
    <xdr:sp macro="" textlink="">
      <xdr:nvSpPr>
        <xdr:cNvPr id="181"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61</xdr:row>
      <xdr:rowOff>146050</xdr:rowOff>
    </xdr:from>
    <xdr:to>
      <xdr:col>7</xdr:col>
      <xdr:colOff>104775</xdr:colOff>
      <xdr:row>61</xdr:row>
      <xdr:rowOff>146050</xdr:rowOff>
    </xdr:to>
    <xdr:cxnSp macro="">
      <xdr:nvCxnSpPr>
        <xdr:cNvPr id="182" name="直線コネクタ 181"/>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3827</xdr:rowOff>
    </xdr:from>
    <xdr:ext cx="762000" cy="259045"/>
    <xdr:sp macro="" textlink="">
      <xdr:nvSpPr>
        <xdr:cNvPr id="183" name="扶助費最大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88900</xdr:rowOff>
    </xdr:from>
    <xdr:to>
      <xdr:col>7</xdr:col>
      <xdr:colOff>104775</xdr:colOff>
      <xdr:row>53</xdr:row>
      <xdr:rowOff>88900</xdr:rowOff>
    </xdr:to>
    <xdr:cxnSp macro="">
      <xdr:nvCxnSpPr>
        <xdr:cNvPr id="184" name="直線コネクタ 183"/>
        <xdr:cNvCxnSpPr/>
      </xdr:nvCxnSpPr>
      <xdr:spPr>
        <a:xfrm>
          <a:off x="4737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165100</xdr:rowOff>
    </xdr:from>
    <xdr:to>
      <xdr:col>7</xdr:col>
      <xdr:colOff>15875</xdr:colOff>
      <xdr:row>55</xdr:row>
      <xdr:rowOff>12700</xdr:rowOff>
    </xdr:to>
    <xdr:cxnSp macro="">
      <xdr:nvCxnSpPr>
        <xdr:cNvPr id="185" name="直線コネクタ 184"/>
        <xdr:cNvCxnSpPr/>
      </xdr:nvCxnSpPr>
      <xdr:spPr>
        <a:xfrm flipV="1">
          <a:off x="3987800" y="94234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6"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7" name="フローチャート : 判断 186"/>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12700</xdr:rowOff>
    </xdr:from>
    <xdr:to>
      <xdr:col>5</xdr:col>
      <xdr:colOff>549275</xdr:colOff>
      <xdr:row>55</xdr:row>
      <xdr:rowOff>31750</xdr:rowOff>
    </xdr:to>
    <xdr:cxnSp macro="">
      <xdr:nvCxnSpPr>
        <xdr:cNvPr id="188" name="直線コネクタ 187"/>
        <xdr:cNvCxnSpPr/>
      </xdr:nvCxnSpPr>
      <xdr:spPr>
        <a:xfrm flipV="1">
          <a:off x="3098800" y="9442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89" name="フローチャート : 判断 188"/>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0" name="テキスト ボックス 189"/>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12700</xdr:rowOff>
    </xdr:from>
    <xdr:to>
      <xdr:col>4</xdr:col>
      <xdr:colOff>346075</xdr:colOff>
      <xdr:row>55</xdr:row>
      <xdr:rowOff>31750</xdr:rowOff>
    </xdr:to>
    <xdr:cxnSp macro="">
      <xdr:nvCxnSpPr>
        <xdr:cNvPr id="191" name="直線コネクタ 190"/>
        <xdr:cNvCxnSpPr/>
      </xdr:nvCxnSpPr>
      <xdr:spPr>
        <a:xfrm>
          <a:off x="2209800" y="9442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2" name="フローチャート : 判断 191"/>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10177</xdr:rowOff>
    </xdr:from>
    <xdr:ext cx="762000" cy="259045"/>
    <xdr:sp macro="" textlink="">
      <xdr:nvSpPr>
        <xdr:cNvPr id="193" name="テキスト ボックス 192"/>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12700</xdr:rowOff>
    </xdr:from>
    <xdr:to>
      <xdr:col>3</xdr:col>
      <xdr:colOff>142875</xdr:colOff>
      <xdr:row>55</xdr:row>
      <xdr:rowOff>31750</xdr:rowOff>
    </xdr:to>
    <xdr:cxnSp macro="">
      <xdr:nvCxnSpPr>
        <xdr:cNvPr id="194" name="直線コネクタ 193"/>
        <xdr:cNvCxnSpPr/>
      </xdr:nvCxnSpPr>
      <xdr:spPr>
        <a:xfrm flipV="1">
          <a:off x="1320800" y="9442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5" name="フローチャート : 判断 194"/>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196" name="テキスト ボックス 195"/>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7" name="フローチャート : 判断 196"/>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198" name="テキスト ボックス 197"/>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114300</xdr:rowOff>
    </xdr:from>
    <xdr:to>
      <xdr:col>7</xdr:col>
      <xdr:colOff>66675</xdr:colOff>
      <xdr:row>55</xdr:row>
      <xdr:rowOff>44450</xdr:rowOff>
    </xdr:to>
    <xdr:sp macro="" textlink="">
      <xdr:nvSpPr>
        <xdr:cNvPr id="204" name="円/楕円 203"/>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130827</xdr:rowOff>
    </xdr:from>
    <xdr:ext cx="762000" cy="259045"/>
    <xdr:sp macro="" textlink="">
      <xdr:nvSpPr>
        <xdr:cNvPr id="205" name="扶助費該当値テキスト"/>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133350</xdr:rowOff>
    </xdr:from>
    <xdr:to>
      <xdr:col>5</xdr:col>
      <xdr:colOff>600075</xdr:colOff>
      <xdr:row>55</xdr:row>
      <xdr:rowOff>63500</xdr:rowOff>
    </xdr:to>
    <xdr:sp macro="" textlink="">
      <xdr:nvSpPr>
        <xdr:cNvPr id="206" name="円/楕円 205"/>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73677</xdr:rowOff>
    </xdr:from>
    <xdr:ext cx="736600" cy="259045"/>
    <xdr:sp macro="" textlink="">
      <xdr:nvSpPr>
        <xdr:cNvPr id="207" name="テキスト ボックス 206"/>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152400</xdr:rowOff>
    </xdr:from>
    <xdr:to>
      <xdr:col>4</xdr:col>
      <xdr:colOff>396875</xdr:colOff>
      <xdr:row>55</xdr:row>
      <xdr:rowOff>82550</xdr:rowOff>
    </xdr:to>
    <xdr:sp macro="" textlink="">
      <xdr:nvSpPr>
        <xdr:cNvPr id="208" name="円/楕円 207"/>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92727</xdr:rowOff>
    </xdr:from>
    <xdr:ext cx="762000" cy="259045"/>
    <xdr:sp macro="" textlink="">
      <xdr:nvSpPr>
        <xdr:cNvPr id="209" name="テキスト ボックス 208"/>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133350</xdr:rowOff>
    </xdr:from>
    <xdr:to>
      <xdr:col>3</xdr:col>
      <xdr:colOff>193675</xdr:colOff>
      <xdr:row>55</xdr:row>
      <xdr:rowOff>63500</xdr:rowOff>
    </xdr:to>
    <xdr:sp macro="" textlink="">
      <xdr:nvSpPr>
        <xdr:cNvPr id="210" name="円/楕円 209"/>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73677</xdr:rowOff>
    </xdr:from>
    <xdr:ext cx="762000" cy="259045"/>
    <xdr:sp macro="" textlink="">
      <xdr:nvSpPr>
        <xdr:cNvPr id="211" name="テキスト ボックス 210"/>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212" name="円/楕円 211"/>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213" name="テキスト ボックス 212"/>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類似団体平均値を下回っているものの、</a:t>
          </a:r>
          <a:r>
            <a:rPr kumimoji="1" lang="ja-JP" altLang="en-US" sz="1100">
              <a:solidFill>
                <a:schemeClr val="dk1"/>
              </a:solidFill>
              <a:effectLst/>
              <a:latin typeface="+mn-lt"/>
              <a:ea typeface="+mn-ea"/>
              <a:cs typeface="+mn-cs"/>
            </a:rPr>
            <a:t>簡易水道及び</a:t>
          </a:r>
          <a:r>
            <a:rPr kumimoji="1" lang="ja-JP" altLang="ja-JP" sz="1100">
              <a:solidFill>
                <a:schemeClr val="dk1"/>
              </a:solidFill>
              <a:effectLst/>
              <a:latin typeface="+mn-lt"/>
              <a:ea typeface="+mn-ea"/>
              <a:cs typeface="+mn-cs"/>
            </a:rPr>
            <a:t>下水道</a:t>
          </a:r>
          <a:r>
            <a:rPr kumimoji="1" lang="ja-JP" altLang="en-US" sz="1100">
              <a:solidFill>
                <a:schemeClr val="dk1"/>
              </a:solidFill>
              <a:effectLst/>
              <a:latin typeface="+mn-lt"/>
              <a:ea typeface="+mn-ea"/>
              <a:cs typeface="+mn-cs"/>
            </a:rPr>
            <a:t>の管路更新等</a:t>
          </a:r>
          <a:r>
            <a:rPr kumimoji="1" lang="ja-JP" altLang="ja-JP" sz="1100">
              <a:solidFill>
                <a:schemeClr val="dk1"/>
              </a:solidFill>
              <a:effectLst/>
              <a:latin typeface="+mn-lt"/>
              <a:ea typeface="+mn-ea"/>
              <a:cs typeface="+mn-cs"/>
            </a:rPr>
            <a:t>に伴う繰出金が、今後、増加することが予想されるため、</a:t>
          </a:r>
          <a:r>
            <a:rPr kumimoji="1" lang="ja-JP" altLang="en-US" sz="1100">
              <a:solidFill>
                <a:schemeClr val="dk1"/>
              </a:solidFill>
              <a:effectLst/>
              <a:latin typeface="+mn-lt"/>
              <a:ea typeface="+mn-ea"/>
              <a:cs typeface="+mn-cs"/>
            </a:rPr>
            <a:t>維持管理費の低減や</a:t>
          </a:r>
          <a:r>
            <a:rPr kumimoji="1" lang="ja-JP" altLang="ja-JP" sz="1100">
              <a:solidFill>
                <a:schemeClr val="dk1"/>
              </a:solidFill>
              <a:effectLst/>
              <a:latin typeface="+mn-lt"/>
              <a:ea typeface="+mn-ea"/>
              <a:cs typeface="+mn-cs"/>
            </a:rPr>
            <a:t>下水道への加入を促進し、繰出金の抑制に努めてまいります。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61</xdr:row>
      <xdr:rowOff>19558</xdr:rowOff>
    </xdr:to>
    <xdr:cxnSp macro="">
      <xdr:nvCxnSpPr>
        <xdr:cNvPr id="238" name="直線コネクタ 237"/>
        <xdr:cNvCxnSpPr/>
      </xdr:nvCxnSpPr>
      <xdr:spPr>
        <a:xfrm flipV="1">
          <a:off x="16510000" y="9156700"/>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163085</xdr:rowOff>
    </xdr:from>
    <xdr:ext cx="762000" cy="259045"/>
    <xdr:sp macro="" textlink="">
      <xdr:nvSpPr>
        <xdr:cNvPr id="239" name="その他最小値テキスト"/>
        <xdr:cNvSpPr txBox="1"/>
      </xdr:nvSpPr>
      <xdr:spPr>
        <a:xfrm>
          <a:off x="16598900" y="1045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19558</xdr:rowOff>
    </xdr:from>
    <xdr:to>
      <xdr:col>24</xdr:col>
      <xdr:colOff>120650</xdr:colOff>
      <xdr:row>61</xdr:row>
      <xdr:rowOff>19558</xdr:rowOff>
    </xdr:to>
    <xdr:cxnSp macro="">
      <xdr:nvCxnSpPr>
        <xdr:cNvPr id="240" name="直線コネクタ 239"/>
        <xdr:cNvCxnSpPr/>
      </xdr:nvCxnSpPr>
      <xdr:spPr>
        <a:xfrm>
          <a:off x="16421100" y="104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4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42" name="直線コネクタ 24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131572</xdr:rowOff>
    </xdr:from>
    <xdr:to>
      <xdr:col>24</xdr:col>
      <xdr:colOff>31750</xdr:colOff>
      <xdr:row>54</xdr:row>
      <xdr:rowOff>136144</xdr:rowOff>
    </xdr:to>
    <xdr:cxnSp macro="">
      <xdr:nvCxnSpPr>
        <xdr:cNvPr id="243" name="直線コネクタ 242"/>
        <xdr:cNvCxnSpPr/>
      </xdr:nvCxnSpPr>
      <xdr:spPr>
        <a:xfrm>
          <a:off x="15671800" y="93898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128287</xdr:rowOff>
    </xdr:from>
    <xdr:ext cx="762000" cy="259045"/>
    <xdr:sp macro="" textlink="">
      <xdr:nvSpPr>
        <xdr:cNvPr id="244" name="その他平均値テキスト"/>
        <xdr:cNvSpPr txBox="1"/>
      </xdr:nvSpPr>
      <xdr:spPr>
        <a:xfrm>
          <a:off x="16598900" y="9558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45" name="フローチャート : 判断 244"/>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99568</xdr:rowOff>
    </xdr:from>
    <xdr:to>
      <xdr:col>22</xdr:col>
      <xdr:colOff>565150</xdr:colOff>
      <xdr:row>54</xdr:row>
      <xdr:rowOff>131572</xdr:rowOff>
    </xdr:to>
    <xdr:cxnSp macro="">
      <xdr:nvCxnSpPr>
        <xdr:cNvPr id="246" name="直線コネクタ 245"/>
        <xdr:cNvCxnSpPr/>
      </xdr:nvCxnSpPr>
      <xdr:spPr>
        <a:xfrm>
          <a:off x="14782800" y="93578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21336</xdr:rowOff>
    </xdr:from>
    <xdr:to>
      <xdr:col>22</xdr:col>
      <xdr:colOff>615950</xdr:colOff>
      <xdr:row>56</xdr:row>
      <xdr:rowOff>122936</xdr:rowOff>
    </xdr:to>
    <xdr:sp macro="" textlink="">
      <xdr:nvSpPr>
        <xdr:cNvPr id="247" name="フローチャート : 判断 246"/>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107713</xdr:rowOff>
    </xdr:from>
    <xdr:ext cx="736600" cy="259045"/>
    <xdr:sp macro="" textlink="">
      <xdr:nvSpPr>
        <xdr:cNvPr id="248" name="テキスト ボックス 247"/>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99568</xdr:rowOff>
    </xdr:from>
    <xdr:to>
      <xdr:col>21</xdr:col>
      <xdr:colOff>361950</xdr:colOff>
      <xdr:row>54</xdr:row>
      <xdr:rowOff>163576</xdr:rowOff>
    </xdr:to>
    <xdr:cxnSp macro="">
      <xdr:nvCxnSpPr>
        <xdr:cNvPr id="249" name="直線コネクタ 248"/>
        <xdr:cNvCxnSpPr/>
      </xdr:nvCxnSpPr>
      <xdr:spPr>
        <a:xfrm flipV="1">
          <a:off x="13893800" y="93578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0" name="フローチャート : 判断 249"/>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1" name="テキスト ボックス 250"/>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145288</xdr:rowOff>
    </xdr:from>
    <xdr:to>
      <xdr:col>20</xdr:col>
      <xdr:colOff>158750</xdr:colOff>
      <xdr:row>54</xdr:row>
      <xdr:rowOff>163576</xdr:rowOff>
    </xdr:to>
    <xdr:cxnSp macro="">
      <xdr:nvCxnSpPr>
        <xdr:cNvPr id="252" name="直線コネクタ 251"/>
        <xdr:cNvCxnSpPr/>
      </xdr:nvCxnSpPr>
      <xdr:spPr>
        <a:xfrm>
          <a:off x="13004800" y="94035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3" name="フローチャート : 判断 252"/>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4" name="テキスト ボックス 253"/>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151638</xdr:rowOff>
    </xdr:from>
    <xdr:to>
      <xdr:col>19</xdr:col>
      <xdr:colOff>6350</xdr:colOff>
      <xdr:row>56</xdr:row>
      <xdr:rowOff>81788</xdr:rowOff>
    </xdr:to>
    <xdr:sp macro="" textlink="">
      <xdr:nvSpPr>
        <xdr:cNvPr id="255" name="フローチャート : 判断 254"/>
        <xdr:cNvSpPr/>
      </xdr:nvSpPr>
      <xdr:spPr>
        <a:xfrm>
          <a:off x="12954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66565</xdr:rowOff>
    </xdr:from>
    <xdr:ext cx="762000" cy="259045"/>
    <xdr:sp macro="" textlink="">
      <xdr:nvSpPr>
        <xdr:cNvPr id="256" name="テキスト ボックス 255"/>
        <xdr:cNvSpPr txBox="1"/>
      </xdr:nvSpPr>
      <xdr:spPr>
        <a:xfrm>
          <a:off x="12623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85344</xdr:rowOff>
    </xdr:from>
    <xdr:to>
      <xdr:col>24</xdr:col>
      <xdr:colOff>82550</xdr:colOff>
      <xdr:row>55</xdr:row>
      <xdr:rowOff>15494</xdr:rowOff>
    </xdr:to>
    <xdr:sp macro="" textlink="">
      <xdr:nvSpPr>
        <xdr:cNvPr id="262" name="円/楕円 261"/>
        <xdr:cNvSpPr/>
      </xdr:nvSpPr>
      <xdr:spPr>
        <a:xfrm>
          <a:off x="16459200" y="934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101871</xdr:rowOff>
    </xdr:from>
    <xdr:ext cx="762000" cy="259045"/>
    <xdr:sp macro="" textlink="">
      <xdr:nvSpPr>
        <xdr:cNvPr id="263" name="その他該当値テキスト"/>
        <xdr:cNvSpPr txBox="1"/>
      </xdr:nvSpPr>
      <xdr:spPr>
        <a:xfrm>
          <a:off x="16598900" y="918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80772</xdr:rowOff>
    </xdr:from>
    <xdr:to>
      <xdr:col>22</xdr:col>
      <xdr:colOff>615950</xdr:colOff>
      <xdr:row>55</xdr:row>
      <xdr:rowOff>10922</xdr:rowOff>
    </xdr:to>
    <xdr:sp macro="" textlink="">
      <xdr:nvSpPr>
        <xdr:cNvPr id="264" name="円/楕円 263"/>
        <xdr:cNvSpPr/>
      </xdr:nvSpPr>
      <xdr:spPr>
        <a:xfrm>
          <a:off x="15621000" y="933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21099</xdr:rowOff>
    </xdr:from>
    <xdr:ext cx="736600" cy="259045"/>
    <xdr:sp macro="" textlink="">
      <xdr:nvSpPr>
        <xdr:cNvPr id="265" name="テキスト ボックス 264"/>
        <xdr:cNvSpPr txBox="1"/>
      </xdr:nvSpPr>
      <xdr:spPr>
        <a:xfrm>
          <a:off x="15290800" y="910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48768</xdr:rowOff>
    </xdr:from>
    <xdr:to>
      <xdr:col>21</xdr:col>
      <xdr:colOff>412750</xdr:colOff>
      <xdr:row>54</xdr:row>
      <xdr:rowOff>150368</xdr:rowOff>
    </xdr:to>
    <xdr:sp macro="" textlink="">
      <xdr:nvSpPr>
        <xdr:cNvPr id="266" name="円/楕円 265"/>
        <xdr:cNvSpPr/>
      </xdr:nvSpPr>
      <xdr:spPr>
        <a:xfrm>
          <a:off x="14732000" y="930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160545</xdr:rowOff>
    </xdr:from>
    <xdr:ext cx="762000" cy="259045"/>
    <xdr:sp macro="" textlink="">
      <xdr:nvSpPr>
        <xdr:cNvPr id="267" name="テキスト ボックス 266"/>
        <xdr:cNvSpPr txBox="1"/>
      </xdr:nvSpPr>
      <xdr:spPr>
        <a:xfrm>
          <a:off x="14401800" y="907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112776</xdr:rowOff>
    </xdr:from>
    <xdr:to>
      <xdr:col>20</xdr:col>
      <xdr:colOff>209550</xdr:colOff>
      <xdr:row>55</xdr:row>
      <xdr:rowOff>42926</xdr:rowOff>
    </xdr:to>
    <xdr:sp macro="" textlink="">
      <xdr:nvSpPr>
        <xdr:cNvPr id="268" name="円/楕円 267"/>
        <xdr:cNvSpPr/>
      </xdr:nvSpPr>
      <xdr:spPr>
        <a:xfrm>
          <a:off x="13843000" y="937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53103</xdr:rowOff>
    </xdr:from>
    <xdr:ext cx="762000" cy="259045"/>
    <xdr:sp macro="" textlink="">
      <xdr:nvSpPr>
        <xdr:cNvPr id="269" name="テキスト ボックス 268"/>
        <xdr:cNvSpPr txBox="1"/>
      </xdr:nvSpPr>
      <xdr:spPr>
        <a:xfrm>
          <a:off x="13512800" y="913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94488</xdr:rowOff>
    </xdr:from>
    <xdr:to>
      <xdr:col>19</xdr:col>
      <xdr:colOff>6350</xdr:colOff>
      <xdr:row>55</xdr:row>
      <xdr:rowOff>24638</xdr:rowOff>
    </xdr:to>
    <xdr:sp macro="" textlink="">
      <xdr:nvSpPr>
        <xdr:cNvPr id="270" name="円/楕円 269"/>
        <xdr:cNvSpPr/>
      </xdr:nvSpPr>
      <xdr:spPr>
        <a:xfrm>
          <a:off x="12954000" y="935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34815</xdr:rowOff>
    </xdr:from>
    <xdr:ext cx="762000" cy="259045"/>
    <xdr:sp macro="" textlink="">
      <xdr:nvSpPr>
        <xdr:cNvPr id="271" name="テキスト ボックス 270"/>
        <xdr:cNvSpPr txBox="1"/>
      </xdr:nvSpPr>
      <xdr:spPr>
        <a:xfrm>
          <a:off x="12623800" y="912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離島航路・消防・病院業務等を行う一部事務組合への負担金の割合が多く、当該業務は、離島である本町において、行政が行わざるを得ない公共サービスであり、類似団体平均値を上回る要因となってます。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41</xdr:row>
      <xdr:rowOff>74422</xdr:rowOff>
    </xdr:to>
    <xdr:cxnSp macro="">
      <xdr:nvCxnSpPr>
        <xdr:cNvPr id="296" name="直線コネクタ 295"/>
        <xdr:cNvCxnSpPr/>
      </xdr:nvCxnSpPr>
      <xdr:spPr>
        <a:xfrm flipV="1">
          <a:off x="16510000" y="584657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46499</xdr:rowOff>
    </xdr:from>
    <xdr:ext cx="762000" cy="259045"/>
    <xdr:sp macro="" textlink="">
      <xdr:nvSpPr>
        <xdr:cNvPr id="297" name="補助費等最小値テキスト"/>
        <xdr:cNvSpPr txBox="1"/>
      </xdr:nvSpPr>
      <xdr:spPr>
        <a:xfrm>
          <a:off x="16598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628650</xdr:colOff>
      <xdr:row>41</xdr:row>
      <xdr:rowOff>74422</xdr:rowOff>
    </xdr:from>
    <xdr:to>
      <xdr:col>24</xdr:col>
      <xdr:colOff>120650</xdr:colOff>
      <xdr:row>41</xdr:row>
      <xdr:rowOff>74422</xdr:rowOff>
    </xdr:to>
    <xdr:cxnSp macro="">
      <xdr:nvCxnSpPr>
        <xdr:cNvPr id="298" name="直線コネクタ 297"/>
        <xdr:cNvCxnSpPr/>
      </xdr:nvCxnSpPr>
      <xdr:spPr>
        <a:xfrm>
          <a:off x="16421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120142</xdr:rowOff>
    </xdr:from>
    <xdr:to>
      <xdr:col>24</xdr:col>
      <xdr:colOff>31750</xdr:colOff>
      <xdr:row>38</xdr:row>
      <xdr:rowOff>40132</xdr:rowOff>
    </xdr:to>
    <xdr:cxnSp macro="">
      <xdr:nvCxnSpPr>
        <xdr:cNvPr id="301" name="直線コネクタ 300"/>
        <xdr:cNvCxnSpPr/>
      </xdr:nvCxnSpPr>
      <xdr:spPr>
        <a:xfrm flipV="1">
          <a:off x="15671800" y="646379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92727</xdr:rowOff>
    </xdr:from>
    <xdr:ext cx="762000" cy="259045"/>
    <xdr:sp macro="" textlink="">
      <xdr:nvSpPr>
        <xdr:cNvPr id="302"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03" name="フローチャート : 判断 302"/>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17272</xdr:rowOff>
    </xdr:from>
    <xdr:to>
      <xdr:col>22</xdr:col>
      <xdr:colOff>565150</xdr:colOff>
      <xdr:row>38</xdr:row>
      <xdr:rowOff>40132</xdr:rowOff>
    </xdr:to>
    <xdr:cxnSp macro="">
      <xdr:nvCxnSpPr>
        <xdr:cNvPr id="304" name="直線コネクタ 303"/>
        <xdr:cNvCxnSpPr/>
      </xdr:nvCxnSpPr>
      <xdr:spPr>
        <a:xfrm>
          <a:off x="14782800" y="65323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05" name="フローチャート : 判断 304"/>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06" name="テキスト ボックス 305"/>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124714</xdr:rowOff>
    </xdr:from>
    <xdr:to>
      <xdr:col>21</xdr:col>
      <xdr:colOff>361950</xdr:colOff>
      <xdr:row>38</xdr:row>
      <xdr:rowOff>17272</xdr:rowOff>
    </xdr:to>
    <xdr:cxnSp macro="">
      <xdr:nvCxnSpPr>
        <xdr:cNvPr id="307" name="直線コネクタ 306"/>
        <xdr:cNvCxnSpPr/>
      </xdr:nvCxnSpPr>
      <xdr:spPr>
        <a:xfrm>
          <a:off x="13893800" y="64683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08" name="フローチャート : 判断 307"/>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09" name="テキスト ボックス 308"/>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101854</xdr:rowOff>
    </xdr:from>
    <xdr:to>
      <xdr:col>20</xdr:col>
      <xdr:colOff>158750</xdr:colOff>
      <xdr:row>37</xdr:row>
      <xdr:rowOff>124714</xdr:rowOff>
    </xdr:to>
    <xdr:cxnSp macro="">
      <xdr:nvCxnSpPr>
        <xdr:cNvPr id="310" name="直線コネクタ 309"/>
        <xdr:cNvCxnSpPr/>
      </xdr:nvCxnSpPr>
      <xdr:spPr>
        <a:xfrm>
          <a:off x="13004800" y="64455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53340</xdr:rowOff>
    </xdr:from>
    <xdr:to>
      <xdr:col>20</xdr:col>
      <xdr:colOff>209550</xdr:colOff>
      <xdr:row>36</xdr:row>
      <xdr:rowOff>154940</xdr:rowOff>
    </xdr:to>
    <xdr:sp macro="" textlink="">
      <xdr:nvSpPr>
        <xdr:cNvPr id="311" name="フローチャート : 判断 310"/>
        <xdr:cNvSpPr/>
      </xdr:nvSpPr>
      <xdr:spPr>
        <a:xfrm>
          <a:off x="13843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165117</xdr:rowOff>
    </xdr:from>
    <xdr:ext cx="762000" cy="259045"/>
    <xdr:sp macro="" textlink="">
      <xdr:nvSpPr>
        <xdr:cNvPr id="312" name="テキスト ボックス 311"/>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7383</xdr:rowOff>
    </xdr:from>
    <xdr:ext cx="762000" cy="259045"/>
    <xdr:sp macro="" textlink="">
      <xdr:nvSpPr>
        <xdr:cNvPr id="314" name="テキスト ボックス 313"/>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69342</xdr:rowOff>
    </xdr:from>
    <xdr:to>
      <xdr:col>24</xdr:col>
      <xdr:colOff>82550</xdr:colOff>
      <xdr:row>37</xdr:row>
      <xdr:rowOff>170942</xdr:rowOff>
    </xdr:to>
    <xdr:sp macro="" textlink="">
      <xdr:nvSpPr>
        <xdr:cNvPr id="320" name="円/楕円 319"/>
        <xdr:cNvSpPr/>
      </xdr:nvSpPr>
      <xdr:spPr>
        <a:xfrm>
          <a:off x="16459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41419</xdr:rowOff>
    </xdr:from>
    <xdr:ext cx="762000" cy="259045"/>
    <xdr:sp macro="" textlink="">
      <xdr:nvSpPr>
        <xdr:cNvPr id="321" name="補助費等該当値テキスト"/>
        <xdr:cNvSpPr txBox="1"/>
      </xdr:nvSpPr>
      <xdr:spPr>
        <a:xfrm>
          <a:off x="16598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160782</xdr:rowOff>
    </xdr:from>
    <xdr:to>
      <xdr:col>22</xdr:col>
      <xdr:colOff>615950</xdr:colOff>
      <xdr:row>38</xdr:row>
      <xdr:rowOff>90932</xdr:rowOff>
    </xdr:to>
    <xdr:sp macro="" textlink="">
      <xdr:nvSpPr>
        <xdr:cNvPr id="322" name="円/楕円 321"/>
        <xdr:cNvSpPr/>
      </xdr:nvSpPr>
      <xdr:spPr>
        <a:xfrm>
          <a:off x="15621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75709</xdr:rowOff>
    </xdr:from>
    <xdr:ext cx="736600" cy="259045"/>
    <xdr:sp macro="" textlink="">
      <xdr:nvSpPr>
        <xdr:cNvPr id="323" name="テキスト ボックス 322"/>
        <xdr:cNvSpPr txBox="1"/>
      </xdr:nvSpPr>
      <xdr:spPr>
        <a:xfrm>
          <a:off x="15290800" y="659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137922</xdr:rowOff>
    </xdr:from>
    <xdr:to>
      <xdr:col>21</xdr:col>
      <xdr:colOff>412750</xdr:colOff>
      <xdr:row>38</xdr:row>
      <xdr:rowOff>68072</xdr:rowOff>
    </xdr:to>
    <xdr:sp macro="" textlink="">
      <xdr:nvSpPr>
        <xdr:cNvPr id="324" name="円/楕円 323"/>
        <xdr:cNvSpPr/>
      </xdr:nvSpPr>
      <xdr:spPr>
        <a:xfrm>
          <a:off x="14732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52849</xdr:rowOff>
    </xdr:from>
    <xdr:ext cx="762000" cy="259045"/>
    <xdr:sp macro="" textlink="">
      <xdr:nvSpPr>
        <xdr:cNvPr id="325" name="テキスト ボックス 324"/>
        <xdr:cNvSpPr txBox="1"/>
      </xdr:nvSpPr>
      <xdr:spPr>
        <a:xfrm>
          <a:off x="14401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73914</xdr:rowOff>
    </xdr:from>
    <xdr:to>
      <xdr:col>20</xdr:col>
      <xdr:colOff>209550</xdr:colOff>
      <xdr:row>38</xdr:row>
      <xdr:rowOff>4064</xdr:rowOff>
    </xdr:to>
    <xdr:sp macro="" textlink="">
      <xdr:nvSpPr>
        <xdr:cNvPr id="326" name="円/楕円 325"/>
        <xdr:cNvSpPr/>
      </xdr:nvSpPr>
      <xdr:spPr>
        <a:xfrm>
          <a:off x="13843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160291</xdr:rowOff>
    </xdr:from>
    <xdr:ext cx="762000" cy="259045"/>
    <xdr:sp macro="" textlink="">
      <xdr:nvSpPr>
        <xdr:cNvPr id="327" name="テキスト ボックス 326"/>
        <xdr:cNvSpPr txBox="1"/>
      </xdr:nvSpPr>
      <xdr:spPr>
        <a:xfrm>
          <a:off x="13512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51054</xdr:rowOff>
    </xdr:from>
    <xdr:to>
      <xdr:col>19</xdr:col>
      <xdr:colOff>6350</xdr:colOff>
      <xdr:row>37</xdr:row>
      <xdr:rowOff>152654</xdr:rowOff>
    </xdr:to>
    <xdr:sp macro="" textlink="">
      <xdr:nvSpPr>
        <xdr:cNvPr id="328" name="円/楕円 327"/>
        <xdr:cNvSpPr/>
      </xdr:nvSpPr>
      <xdr:spPr>
        <a:xfrm>
          <a:off x="12954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137431</xdr:rowOff>
    </xdr:from>
    <xdr:ext cx="762000" cy="259045"/>
    <xdr:sp macro="" textlink="">
      <xdr:nvSpPr>
        <xdr:cNvPr id="329" name="テキスト ボックス 328"/>
        <xdr:cNvSpPr txBox="1"/>
      </xdr:nvSpPr>
      <xdr:spPr>
        <a:xfrm>
          <a:off x="12623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公債費負担適正化計画に基づく起債発行の抑制と繰上償還等により公債費</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改善</a:t>
          </a:r>
          <a:r>
            <a:rPr kumimoji="1" lang="ja-JP" altLang="en-US" sz="1100">
              <a:solidFill>
                <a:schemeClr val="dk1"/>
              </a:solidFill>
              <a:effectLst/>
              <a:latin typeface="+mn-lt"/>
              <a:ea typeface="+mn-ea"/>
              <a:cs typeface="+mn-cs"/>
            </a:rPr>
            <a:t>に取組んでいますが</a:t>
          </a:r>
          <a:r>
            <a:rPr kumimoji="1" lang="ja-JP" altLang="ja-JP" sz="1100">
              <a:solidFill>
                <a:schemeClr val="dk1"/>
              </a:solidFill>
              <a:effectLst/>
              <a:latin typeface="+mn-lt"/>
              <a:ea typeface="+mn-ea"/>
              <a:cs typeface="+mn-cs"/>
            </a:rPr>
            <a:t>、依然として類似団体平均値を上回っています。今後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、学校校舎やごみ処理施設等の大型施設の</a:t>
          </a:r>
          <a:r>
            <a:rPr kumimoji="1" lang="ja-JP" altLang="en-US" sz="1100">
              <a:solidFill>
                <a:schemeClr val="dk1"/>
              </a:solidFill>
              <a:effectLst/>
              <a:latin typeface="+mn-lt"/>
              <a:ea typeface="+mn-ea"/>
              <a:cs typeface="+mn-cs"/>
            </a:rPr>
            <a:t>元金</a:t>
          </a:r>
          <a:r>
            <a:rPr kumimoji="1" lang="ja-JP" altLang="ja-JP" sz="1100">
              <a:solidFill>
                <a:schemeClr val="dk1"/>
              </a:solidFill>
              <a:effectLst/>
              <a:latin typeface="+mn-lt"/>
              <a:ea typeface="+mn-ea"/>
              <a:cs typeface="+mn-cs"/>
            </a:rPr>
            <a:t>償還が始まることにより公債費の増加が見込まれることから、計画的な事業実施、繰上償還や交付税</a:t>
          </a:r>
          <a:r>
            <a:rPr kumimoji="1" lang="ja-JP" altLang="en-US" sz="1100">
              <a:solidFill>
                <a:schemeClr val="dk1"/>
              </a:solidFill>
              <a:effectLst/>
              <a:latin typeface="+mn-lt"/>
              <a:ea typeface="+mn-ea"/>
              <a:cs typeface="+mn-cs"/>
            </a:rPr>
            <a:t>措置が</a:t>
          </a:r>
          <a:r>
            <a:rPr kumimoji="1" lang="ja-JP" altLang="ja-JP" sz="1100">
              <a:solidFill>
                <a:schemeClr val="dk1"/>
              </a:solidFill>
              <a:effectLst/>
              <a:latin typeface="+mn-lt"/>
              <a:ea typeface="+mn-ea"/>
              <a:cs typeface="+mn-cs"/>
            </a:rPr>
            <a:t>有利な地方債の活用に努めてまります。</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123189</xdr:rowOff>
    </xdr:to>
    <xdr:cxnSp macro="">
      <xdr:nvCxnSpPr>
        <xdr:cNvPr id="356" name="直線コネクタ 355"/>
        <xdr:cNvCxnSpPr/>
      </xdr:nvCxnSpPr>
      <xdr:spPr>
        <a:xfrm flipV="1">
          <a:off x="4826000" y="12517120"/>
          <a:ext cx="0" cy="1322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95266</xdr:rowOff>
    </xdr:from>
    <xdr:ext cx="762000" cy="259045"/>
    <xdr:sp macro="" textlink="">
      <xdr:nvSpPr>
        <xdr:cNvPr id="357" name="公債費最小値テキスト"/>
        <xdr:cNvSpPr txBox="1"/>
      </xdr:nvSpPr>
      <xdr:spPr>
        <a:xfrm>
          <a:off x="4914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80</xdr:row>
      <xdr:rowOff>123189</xdr:rowOff>
    </xdr:from>
    <xdr:to>
      <xdr:col>7</xdr:col>
      <xdr:colOff>104775</xdr:colOff>
      <xdr:row>80</xdr:row>
      <xdr:rowOff>123189</xdr:rowOff>
    </xdr:to>
    <xdr:cxnSp macro="">
      <xdr:nvCxnSpPr>
        <xdr:cNvPr id="358" name="直線コネクタ 357"/>
        <xdr:cNvCxnSpPr/>
      </xdr:nvCxnSpPr>
      <xdr:spPr>
        <a:xfrm>
          <a:off x="4737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59"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0" name="直線コネクタ 359"/>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35561</xdr:rowOff>
    </xdr:from>
    <xdr:to>
      <xdr:col>7</xdr:col>
      <xdr:colOff>15875</xdr:colOff>
      <xdr:row>78</xdr:row>
      <xdr:rowOff>104139</xdr:rowOff>
    </xdr:to>
    <xdr:cxnSp macro="">
      <xdr:nvCxnSpPr>
        <xdr:cNvPr id="361" name="直線コネクタ 360"/>
        <xdr:cNvCxnSpPr/>
      </xdr:nvCxnSpPr>
      <xdr:spPr>
        <a:xfrm>
          <a:off x="3987800" y="1340866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43197</xdr:rowOff>
    </xdr:from>
    <xdr:ext cx="762000" cy="259045"/>
    <xdr:sp macro="" textlink="">
      <xdr:nvSpPr>
        <xdr:cNvPr id="362" name="公債費平均値テキスト"/>
        <xdr:cNvSpPr txBox="1"/>
      </xdr:nvSpPr>
      <xdr:spPr>
        <a:xfrm>
          <a:off x="4914900" y="12901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26670</xdr:rowOff>
    </xdr:from>
    <xdr:to>
      <xdr:col>7</xdr:col>
      <xdr:colOff>66675</xdr:colOff>
      <xdr:row>76</xdr:row>
      <xdr:rowOff>128270</xdr:rowOff>
    </xdr:to>
    <xdr:sp macro="" textlink="">
      <xdr:nvSpPr>
        <xdr:cNvPr id="363" name="フローチャート : 判断 362"/>
        <xdr:cNvSpPr/>
      </xdr:nvSpPr>
      <xdr:spPr>
        <a:xfrm>
          <a:off x="47752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35561</xdr:rowOff>
    </xdr:from>
    <xdr:to>
      <xdr:col>5</xdr:col>
      <xdr:colOff>549275</xdr:colOff>
      <xdr:row>78</xdr:row>
      <xdr:rowOff>85089</xdr:rowOff>
    </xdr:to>
    <xdr:cxnSp macro="">
      <xdr:nvCxnSpPr>
        <xdr:cNvPr id="364" name="直線コネクタ 363"/>
        <xdr:cNvCxnSpPr/>
      </xdr:nvCxnSpPr>
      <xdr:spPr>
        <a:xfrm flipV="1">
          <a:off x="3098800" y="134086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5" name="フローチャート : 判断 364"/>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43197</xdr:rowOff>
    </xdr:from>
    <xdr:ext cx="736600" cy="259045"/>
    <xdr:sp macro="" textlink="">
      <xdr:nvSpPr>
        <xdr:cNvPr id="366" name="テキスト ボックス 365"/>
        <xdr:cNvSpPr txBox="1"/>
      </xdr:nvSpPr>
      <xdr:spPr>
        <a:xfrm>
          <a:off x="3606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31750</xdr:rowOff>
    </xdr:from>
    <xdr:to>
      <xdr:col>4</xdr:col>
      <xdr:colOff>346075</xdr:colOff>
      <xdr:row>78</xdr:row>
      <xdr:rowOff>85089</xdr:rowOff>
    </xdr:to>
    <xdr:cxnSp macro="">
      <xdr:nvCxnSpPr>
        <xdr:cNvPr id="367" name="直線コネクタ 366"/>
        <xdr:cNvCxnSpPr/>
      </xdr:nvCxnSpPr>
      <xdr:spPr>
        <a:xfrm>
          <a:off x="2209800" y="1340485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8" name="フローチャート : 判断 367"/>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43197</xdr:rowOff>
    </xdr:from>
    <xdr:ext cx="762000" cy="259045"/>
    <xdr:sp macro="" textlink="">
      <xdr:nvSpPr>
        <xdr:cNvPr id="369" name="テキスト ボックス 368"/>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31750</xdr:rowOff>
    </xdr:from>
    <xdr:to>
      <xdr:col>3</xdr:col>
      <xdr:colOff>142875</xdr:colOff>
      <xdr:row>78</xdr:row>
      <xdr:rowOff>100330</xdr:rowOff>
    </xdr:to>
    <xdr:cxnSp macro="">
      <xdr:nvCxnSpPr>
        <xdr:cNvPr id="370" name="直線コネクタ 369"/>
        <xdr:cNvCxnSpPr/>
      </xdr:nvCxnSpPr>
      <xdr:spPr>
        <a:xfrm flipV="1">
          <a:off x="1320800" y="134048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129539</xdr:rowOff>
    </xdr:from>
    <xdr:to>
      <xdr:col>3</xdr:col>
      <xdr:colOff>193675</xdr:colOff>
      <xdr:row>77</xdr:row>
      <xdr:rowOff>59689</xdr:rowOff>
    </xdr:to>
    <xdr:sp macro="" textlink="">
      <xdr:nvSpPr>
        <xdr:cNvPr id="371" name="フローチャート : 判断 370"/>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69867</xdr:rowOff>
    </xdr:from>
    <xdr:ext cx="762000" cy="259045"/>
    <xdr:sp macro="" textlink="">
      <xdr:nvSpPr>
        <xdr:cNvPr id="372" name="テキスト ボックス 371"/>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3" name="フローチャート : 判断 372"/>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74" name="テキスト ボックス 373"/>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53339</xdr:rowOff>
    </xdr:from>
    <xdr:to>
      <xdr:col>7</xdr:col>
      <xdr:colOff>66675</xdr:colOff>
      <xdr:row>78</xdr:row>
      <xdr:rowOff>154939</xdr:rowOff>
    </xdr:to>
    <xdr:sp macro="" textlink="">
      <xdr:nvSpPr>
        <xdr:cNvPr id="380" name="円/楕円 379"/>
        <xdr:cNvSpPr/>
      </xdr:nvSpPr>
      <xdr:spPr>
        <a:xfrm>
          <a:off x="4775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25416</xdr:rowOff>
    </xdr:from>
    <xdr:ext cx="762000" cy="259045"/>
    <xdr:sp macro="" textlink="">
      <xdr:nvSpPr>
        <xdr:cNvPr id="381" name="公債費該当値テキスト"/>
        <xdr:cNvSpPr txBox="1"/>
      </xdr:nvSpPr>
      <xdr:spPr>
        <a:xfrm>
          <a:off x="4914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156211</xdr:rowOff>
    </xdr:from>
    <xdr:to>
      <xdr:col>5</xdr:col>
      <xdr:colOff>600075</xdr:colOff>
      <xdr:row>78</xdr:row>
      <xdr:rowOff>86361</xdr:rowOff>
    </xdr:to>
    <xdr:sp macro="" textlink="">
      <xdr:nvSpPr>
        <xdr:cNvPr id="382" name="円/楕円 381"/>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71138</xdr:rowOff>
    </xdr:from>
    <xdr:ext cx="736600" cy="259045"/>
    <xdr:sp macro="" textlink="">
      <xdr:nvSpPr>
        <xdr:cNvPr id="383" name="テキスト ボックス 382"/>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34289</xdr:rowOff>
    </xdr:from>
    <xdr:to>
      <xdr:col>4</xdr:col>
      <xdr:colOff>396875</xdr:colOff>
      <xdr:row>78</xdr:row>
      <xdr:rowOff>135889</xdr:rowOff>
    </xdr:to>
    <xdr:sp macro="" textlink="">
      <xdr:nvSpPr>
        <xdr:cNvPr id="384" name="円/楕円 383"/>
        <xdr:cNvSpPr/>
      </xdr:nvSpPr>
      <xdr:spPr>
        <a:xfrm>
          <a:off x="3048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120666</xdr:rowOff>
    </xdr:from>
    <xdr:ext cx="762000" cy="259045"/>
    <xdr:sp macro="" textlink="">
      <xdr:nvSpPr>
        <xdr:cNvPr id="385" name="テキスト ボックス 384"/>
        <xdr:cNvSpPr txBox="1"/>
      </xdr:nvSpPr>
      <xdr:spPr>
        <a:xfrm>
          <a:off x="27178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152400</xdr:rowOff>
    </xdr:from>
    <xdr:to>
      <xdr:col>3</xdr:col>
      <xdr:colOff>193675</xdr:colOff>
      <xdr:row>78</xdr:row>
      <xdr:rowOff>82550</xdr:rowOff>
    </xdr:to>
    <xdr:sp macro="" textlink="">
      <xdr:nvSpPr>
        <xdr:cNvPr id="386" name="円/楕円 385"/>
        <xdr:cNvSpPr/>
      </xdr:nvSpPr>
      <xdr:spPr>
        <a:xfrm>
          <a:off x="2159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67327</xdr:rowOff>
    </xdr:from>
    <xdr:ext cx="762000" cy="259045"/>
    <xdr:sp macro="" textlink="">
      <xdr:nvSpPr>
        <xdr:cNvPr id="387" name="テキスト ボックス 386"/>
        <xdr:cNvSpPr txBox="1"/>
      </xdr:nvSpPr>
      <xdr:spPr>
        <a:xfrm>
          <a:off x="1828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49530</xdr:rowOff>
    </xdr:from>
    <xdr:to>
      <xdr:col>1</xdr:col>
      <xdr:colOff>676275</xdr:colOff>
      <xdr:row>78</xdr:row>
      <xdr:rowOff>151130</xdr:rowOff>
    </xdr:to>
    <xdr:sp macro="" textlink="">
      <xdr:nvSpPr>
        <xdr:cNvPr id="388" name="円/楕円 387"/>
        <xdr:cNvSpPr/>
      </xdr:nvSpPr>
      <xdr:spPr>
        <a:xfrm>
          <a:off x="1270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135907</xdr:rowOff>
    </xdr:from>
    <xdr:ext cx="762000" cy="259045"/>
    <xdr:sp macro="" textlink="">
      <xdr:nvSpPr>
        <xdr:cNvPr id="389" name="テキスト ボックス 388"/>
        <xdr:cNvSpPr txBox="1"/>
      </xdr:nvSpPr>
      <xdr:spPr>
        <a:xfrm>
          <a:off x="939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公債費以外は類似団体平均値を下回る数値となっていますが、大型建設事業により今後は、公債費が増加することが見込まれます。公債費以外についても、物件費等をはじめ、更なる歳出削減に努めます。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4" name="直線コネクタ 403"/>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5" name="テキスト ボックス 404"/>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6" name="直線コネクタ 405"/>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7" name="テキスト ボックス 406"/>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8" name="直線コネクタ 407"/>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9" name="テキスト ボックス 408"/>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0" name="直線コネクタ 409"/>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1" name="テキスト ボックス 410"/>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2" name="直線コネクタ 411"/>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3" name="テキスト ボックス 412"/>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4" name="直線コネクタ 413"/>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5" name="テキスト ボックス 414"/>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144962</xdr:rowOff>
    </xdr:from>
    <xdr:to>
      <xdr:col>24</xdr:col>
      <xdr:colOff>31750</xdr:colOff>
      <xdr:row>82</xdr:row>
      <xdr:rowOff>71482</xdr:rowOff>
    </xdr:to>
    <xdr:cxnSp macro="">
      <xdr:nvCxnSpPr>
        <xdr:cNvPr id="419" name="直線コネクタ 418"/>
        <xdr:cNvCxnSpPr/>
      </xdr:nvCxnSpPr>
      <xdr:spPr>
        <a:xfrm flipV="1">
          <a:off x="16510000" y="12660812"/>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43559</xdr:rowOff>
    </xdr:from>
    <xdr:ext cx="762000" cy="259045"/>
    <xdr:sp macro="" textlink="">
      <xdr:nvSpPr>
        <xdr:cNvPr id="420" name="公債費以外最小値テキスト"/>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628650</xdr:colOff>
      <xdr:row>82</xdr:row>
      <xdr:rowOff>71482</xdr:rowOff>
    </xdr:from>
    <xdr:to>
      <xdr:col>24</xdr:col>
      <xdr:colOff>120650</xdr:colOff>
      <xdr:row>82</xdr:row>
      <xdr:rowOff>71482</xdr:rowOff>
    </xdr:to>
    <xdr:cxnSp macro="">
      <xdr:nvCxnSpPr>
        <xdr:cNvPr id="421" name="直線コネクタ 420"/>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59889</xdr:rowOff>
    </xdr:from>
    <xdr:ext cx="762000" cy="259045"/>
    <xdr:sp macro="" textlink="">
      <xdr:nvSpPr>
        <xdr:cNvPr id="422" name="公債費以外最大値テキスト"/>
        <xdr:cNvSpPr txBox="1"/>
      </xdr:nvSpPr>
      <xdr:spPr>
        <a:xfrm>
          <a:off x="16598900" y="1240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628650</xdr:colOff>
      <xdr:row>73</xdr:row>
      <xdr:rowOff>144962</xdr:rowOff>
    </xdr:from>
    <xdr:to>
      <xdr:col>24</xdr:col>
      <xdr:colOff>120650</xdr:colOff>
      <xdr:row>73</xdr:row>
      <xdr:rowOff>144962</xdr:rowOff>
    </xdr:to>
    <xdr:cxnSp macro="">
      <xdr:nvCxnSpPr>
        <xdr:cNvPr id="423" name="直線コネクタ 422"/>
        <xdr:cNvCxnSpPr/>
      </xdr:nvCxnSpPr>
      <xdr:spPr>
        <a:xfrm>
          <a:off x="16421100" y="1266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99242</xdr:rowOff>
    </xdr:from>
    <xdr:to>
      <xdr:col>24</xdr:col>
      <xdr:colOff>31750</xdr:colOff>
      <xdr:row>78</xdr:row>
      <xdr:rowOff>136798</xdr:rowOff>
    </xdr:to>
    <xdr:cxnSp macro="">
      <xdr:nvCxnSpPr>
        <xdr:cNvPr id="424" name="直線コネクタ 423"/>
        <xdr:cNvCxnSpPr/>
      </xdr:nvCxnSpPr>
      <xdr:spPr>
        <a:xfrm flipV="1">
          <a:off x="15671800" y="13300892"/>
          <a:ext cx="8382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100528</xdr:rowOff>
    </xdr:from>
    <xdr:ext cx="762000" cy="259045"/>
    <xdr:sp macro="" textlink="">
      <xdr:nvSpPr>
        <xdr:cNvPr id="425" name="公債費以外平均値テキスト"/>
        <xdr:cNvSpPr txBox="1"/>
      </xdr:nvSpPr>
      <xdr:spPr>
        <a:xfrm>
          <a:off x="16598900" y="13473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128451</xdr:rowOff>
    </xdr:from>
    <xdr:to>
      <xdr:col>24</xdr:col>
      <xdr:colOff>82550</xdr:colOff>
      <xdr:row>79</xdr:row>
      <xdr:rowOff>58601</xdr:rowOff>
    </xdr:to>
    <xdr:sp macro="" textlink="">
      <xdr:nvSpPr>
        <xdr:cNvPr id="426" name="フローチャート : 判断 425"/>
        <xdr:cNvSpPr/>
      </xdr:nvSpPr>
      <xdr:spPr>
        <a:xfrm>
          <a:off x="16459200" y="1350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45357</xdr:rowOff>
    </xdr:from>
    <xdr:to>
      <xdr:col>22</xdr:col>
      <xdr:colOff>565150</xdr:colOff>
      <xdr:row>78</xdr:row>
      <xdr:rowOff>136798</xdr:rowOff>
    </xdr:to>
    <xdr:cxnSp macro="">
      <xdr:nvCxnSpPr>
        <xdr:cNvPr id="427" name="直線コネクタ 426"/>
        <xdr:cNvCxnSpPr/>
      </xdr:nvCxnSpPr>
      <xdr:spPr>
        <a:xfrm>
          <a:off x="14782800" y="13418457"/>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45176</xdr:rowOff>
    </xdr:from>
    <xdr:to>
      <xdr:col>22</xdr:col>
      <xdr:colOff>615950</xdr:colOff>
      <xdr:row>79</xdr:row>
      <xdr:rowOff>146776</xdr:rowOff>
    </xdr:to>
    <xdr:sp macro="" textlink="">
      <xdr:nvSpPr>
        <xdr:cNvPr id="428" name="フローチャート : 判断 427"/>
        <xdr:cNvSpPr/>
      </xdr:nvSpPr>
      <xdr:spPr>
        <a:xfrm>
          <a:off x="15621000" y="13589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131553</xdr:rowOff>
    </xdr:from>
    <xdr:ext cx="736600" cy="259045"/>
    <xdr:sp macro="" textlink="">
      <xdr:nvSpPr>
        <xdr:cNvPr id="429" name="テキスト ボックス 428"/>
        <xdr:cNvSpPr txBox="1"/>
      </xdr:nvSpPr>
      <xdr:spPr>
        <a:xfrm>
          <a:off x="15290800" y="13676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151493</xdr:rowOff>
    </xdr:from>
    <xdr:to>
      <xdr:col>21</xdr:col>
      <xdr:colOff>361950</xdr:colOff>
      <xdr:row>78</xdr:row>
      <xdr:rowOff>45357</xdr:rowOff>
    </xdr:to>
    <xdr:cxnSp macro="">
      <xdr:nvCxnSpPr>
        <xdr:cNvPr id="430" name="直線コネクタ 429"/>
        <xdr:cNvCxnSpPr/>
      </xdr:nvCxnSpPr>
      <xdr:spPr>
        <a:xfrm>
          <a:off x="13893800" y="133531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95794</xdr:rowOff>
    </xdr:from>
    <xdr:to>
      <xdr:col>21</xdr:col>
      <xdr:colOff>412750</xdr:colOff>
      <xdr:row>79</xdr:row>
      <xdr:rowOff>25944</xdr:rowOff>
    </xdr:to>
    <xdr:sp macro="" textlink="">
      <xdr:nvSpPr>
        <xdr:cNvPr id="431" name="フローチャート : 判断 430"/>
        <xdr:cNvSpPr/>
      </xdr:nvSpPr>
      <xdr:spPr>
        <a:xfrm>
          <a:off x="14732000" y="134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10721</xdr:rowOff>
    </xdr:from>
    <xdr:ext cx="762000" cy="259045"/>
    <xdr:sp macro="" textlink="">
      <xdr:nvSpPr>
        <xdr:cNvPr id="432" name="テキスト ボックス 431"/>
        <xdr:cNvSpPr txBox="1"/>
      </xdr:nvSpPr>
      <xdr:spPr>
        <a:xfrm>
          <a:off x="14401800" y="1355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105773</xdr:rowOff>
    </xdr:from>
    <xdr:to>
      <xdr:col>20</xdr:col>
      <xdr:colOff>158750</xdr:colOff>
      <xdr:row>77</xdr:row>
      <xdr:rowOff>151493</xdr:rowOff>
    </xdr:to>
    <xdr:cxnSp macro="">
      <xdr:nvCxnSpPr>
        <xdr:cNvPr id="433" name="直線コネクタ 432"/>
        <xdr:cNvCxnSpPr/>
      </xdr:nvCxnSpPr>
      <xdr:spPr>
        <a:xfrm>
          <a:off x="13004800" y="1330742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85998</xdr:rowOff>
    </xdr:from>
    <xdr:to>
      <xdr:col>20</xdr:col>
      <xdr:colOff>209550</xdr:colOff>
      <xdr:row>79</xdr:row>
      <xdr:rowOff>16148</xdr:rowOff>
    </xdr:to>
    <xdr:sp macro="" textlink="">
      <xdr:nvSpPr>
        <xdr:cNvPr id="434" name="フローチャート : 判断 433"/>
        <xdr:cNvSpPr/>
      </xdr:nvSpPr>
      <xdr:spPr>
        <a:xfrm>
          <a:off x="13843000" y="1345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925</xdr:rowOff>
    </xdr:from>
    <xdr:ext cx="762000" cy="259045"/>
    <xdr:sp macro="" textlink="">
      <xdr:nvSpPr>
        <xdr:cNvPr id="435" name="テキスト ボックス 434"/>
        <xdr:cNvSpPr txBox="1"/>
      </xdr:nvSpPr>
      <xdr:spPr>
        <a:xfrm>
          <a:off x="13512800" y="1354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112123</xdr:rowOff>
    </xdr:from>
    <xdr:to>
      <xdr:col>19</xdr:col>
      <xdr:colOff>6350</xdr:colOff>
      <xdr:row>79</xdr:row>
      <xdr:rowOff>42273</xdr:rowOff>
    </xdr:to>
    <xdr:sp macro="" textlink="">
      <xdr:nvSpPr>
        <xdr:cNvPr id="436" name="フローチャート : 判断 435"/>
        <xdr:cNvSpPr/>
      </xdr:nvSpPr>
      <xdr:spPr>
        <a:xfrm>
          <a:off x="12954000" y="1348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27050</xdr:rowOff>
    </xdr:from>
    <xdr:ext cx="762000" cy="259045"/>
    <xdr:sp macro="" textlink="">
      <xdr:nvSpPr>
        <xdr:cNvPr id="437" name="テキスト ボックス 436"/>
        <xdr:cNvSpPr txBox="1"/>
      </xdr:nvSpPr>
      <xdr:spPr>
        <a:xfrm>
          <a:off x="12623800" y="1357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48442</xdr:rowOff>
    </xdr:from>
    <xdr:to>
      <xdr:col>24</xdr:col>
      <xdr:colOff>82550</xdr:colOff>
      <xdr:row>77</xdr:row>
      <xdr:rowOff>150042</xdr:rowOff>
    </xdr:to>
    <xdr:sp macro="" textlink="">
      <xdr:nvSpPr>
        <xdr:cNvPr id="443" name="円/楕円 442"/>
        <xdr:cNvSpPr/>
      </xdr:nvSpPr>
      <xdr:spPr>
        <a:xfrm>
          <a:off x="16459200" y="1325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64969</xdr:rowOff>
    </xdr:from>
    <xdr:ext cx="762000" cy="259045"/>
    <xdr:sp macro="" textlink="">
      <xdr:nvSpPr>
        <xdr:cNvPr id="444" name="公債費以外該当値テキスト"/>
        <xdr:cNvSpPr txBox="1"/>
      </xdr:nvSpPr>
      <xdr:spPr>
        <a:xfrm>
          <a:off x="16598900" y="1309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85998</xdr:rowOff>
    </xdr:from>
    <xdr:to>
      <xdr:col>22</xdr:col>
      <xdr:colOff>615950</xdr:colOff>
      <xdr:row>79</xdr:row>
      <xdr:rowOff>16148</xdr:rowOff>
    </xdr:to>
    <xdr:sp macro="" textlink="">
      <xdr:nvSpPr>
        <xdr:cNvPr id="445" name="円/楕円 444"/>
        <xdr:cNvSpPr/>
      </xdr:nvSpPr>
      <xdr:spPr>
        <a:xfrm>
          <a:off x="15621000" y="1345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26325</xdr:rowOff>
    </xdr:from>
    <xdr:ext cx="736600" cy="259045"/>
    <xdr:sp macro="" textlink="">
      <xdr:nvSpPr>
        <xdr:cNvPr id="446" name="テキスト ボックス 445"/>
        <xdr:cNvSpPr txBox="1"/>
      </xdr:nvSpPr>
      <xdr:spPr>
        <a:xfrm>
          <a:off x="15290800" y="13227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166007</xdr:rowOff>
    </xdr:from>
    <xdr:to>
      <xdr:col>21</xdr:col>
      <xdr:colOff>412750</xdr:colOff>
      <xdr:row>78</xdr:row>
      <xdr:rowOff>96157</xdr:rowOff>
    </xdr:to>
    <xdr:sp macro="" textlink="">
      <xdr:nvSpPr>
        <xdr:cNvPr id="447" name="円/楕円 446"/>
        <xdr:cNvSpPr/>
      </xdr:nvSpPr>
      <xdr:spPr>
        <a:xfrm>
          <a:off x="14732000" y="133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106334</xdr:rowOff>
    </xdr:from>
    <xdr:ext cx="762000" cy="259045"/>
    <xdr:sp macro="" textlink="">
      <xdr:nvSpPr>
        <xdr:cNvPr id="448" name="テキスト ボックス 447"/>
        <xdr:cNvSpPr txBox="1"/>
      </xdr:nvSpPr>
      <xdr:spPr>
        <a:xfrm>
          <a:off x="14401800" y="1313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100693</xdr:rowOff>
    </xdr:from>
    <xdr:to>
      <xdr:col>20</xdr:col>
      <xdr:colOff>209550</xdr:colOff>
      <xdr:row>78</xdr:row>
      <xdr:rowOff>30843</xdr:rowOff>
    </xdr:to>
    <xdr:sp macro="" textlink="">
      <xdr:nvSpPr>
        <xdr:cNvPr id="449" name="円/楕円 448"/>
        <xdr:cNvSpPr/>
      </xdr:nvSpPr>
      <xdr:spPr>
        <a:xfrm>
          <a:off x="13843000" y="133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41020</xdr:rowOff>
    </xdr:from>
    <xdr:ext cx="762000" cy="259045"/>
    <xdr:sp macro="" textlink="">
      <xdr:nvSpPr>
        <xdr:cNvPr id="450" name="テキスト ボックス 449"/>
        <xdr:cNvSpPr txBox="1"/>
      </xdr:nvSpPr>
      <xdr:spPr>
        <a:xfrm>
          <a:off x="13512800" y="1307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54973</xdr:rowOff>
    </xdr:from>
    <xdr:to>
      <xdr:col>19</xdr:col>
      <xdr:colOff>6350</xdr:colOff>
      <xdr:row>77</xdr:row>
      <xdr:rowOff>156573</xdr:rowOff>
    </xdr:to>
    <xdr:sp macro="" textlink="">
      <xdr:nvSpPr>
        <xdr:cNvPr id="451" name="円/楕円 450"/>
        <xdr:cNvSpPr/>
      </xdr:nvSpPr>
      <xdr:spPr>
        <a:xfrm>
          <a:off x="12954000" y="1325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166750</xdr:rowOff>
    </xdr:from>
    <xdr:ext cx="762000" cy="259045"/>
    <xdr:sp macro="" textlink="">
      <xdr:nvSpPr>
        <xdr:cNvPr id="452" name="テキスト ボックス 451"/>
        <xdr:cNvSpPr txBox="1"/>
      </xdr:nvSpPr>
      <xdr:spPr>
        <a:xfrm>
          <a:off x="12623800" y="1302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島根県西ノ島町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157141</xdr:rowOff>
    </xdr:from>
    <xdr:to>
      <xdr:col>4</xdr:col>
      <xdr:colOff>1117600</xdr:colOff>
      <xdr:row>19</xdr:row>
      <xdr:rowOff>61963</xdr:rowOff>
    </xdr:to>
    <xdr:cxnSp macro="">
      <xdr:nvCxnSpPr>
        <xdr:cNvPr id="44" name="直線コネクタ 43"/>
        <xdr:cNvCxnSpPr/>
      </xdr:nvCxnSpPr>
      <xdr:spPr bwMode="auto">
        <a:xfrm flipV="1">
          <a:off x="5651500" y="1919266"/>
          <a:ext cx="0" cy="14478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34040</xdr:rowOff>
    </xdr:from>
    <xdr:ext cx="762000" cy="259045"/>
    <xdr:sp macro="" textlink="">
      <xdr:nvSpPr>
        <xdr:cNvPr id="45" name="人口1人当たり決算額の推移最小値テキスト130"/>
        <xdr:cNvSpPr txBox="1"/>
      </xdr:nvSpPr>
      <xdr:spPr>
        <a:xfrm>
          <a:off x="5740400" y="333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99,140</a:t>
          </a:r>
          <a:endParaRPr kumimoji="1" lang="ja-JP" altLang="en-US" sz="1000" b="1">
            <a:latin typeface="ＭＳ Ｐゴシック"/>
          </a:endParaRPr>
        </a:p>
      </xdr:txBody>
    </xdr:sp>
    <xdr:clientData/>
  </xdr:oneCellAnchor>
  <xdr:twoCellAnchor>
    <xdr:from>
      <xdr:col>4</xdr:col>
      <xdr:colOff>1028700</xdr:colOff>
      <xdr:row>19</xdr:row>
      <xdr:rowOff>61963</xdr:rowOff>
    </xdr:from>
    <xdr:to>
      <xdr:col>5</xdr:col>
      <xdr:colOff>73025</xdr:colOff>
      <xdr:row>19</xdr:row>
      <xdr:rowOff>61963</xdr:rowOff>
    </xdr:to>
    <xdr:cxnSp macro="">
      <xdr:nvCxnSpPr>
        <xdr:cNvPr id="46" name="直線コネクタ 45"/>
        <xdr:cNvCxnSpPr/>
      </xdr:nvCxnSpPr>
      <xdr:spPr bwMode="auto">
        <a:xfrm>
          <a:off x="5562600" y="3367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72068</xdr:rowOff>
    </xdr:from>
    <xdr:ext cx="762000" cy="259045"/>
    <xdr:sp macro="" textlink="">
      <xdr:nvSpPr>
        <xdr:cNvPr id="47" name="人口1人当たり決算額の推移最大値テキスト130"/>
        <xdr:cNvSpPr txBox="1"/>
      </xdr:nvSpPr>
      <xdr:spPr>
        <a:xfrm>
          <a:off x="5740400" y="166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859,178</a:t>
          </a:r>
          <a:endParaRPr kumimoji="1" lang="ja-JP" altLang="en-US" sz="1000" b="1">
            <a:latin typeface="ＭＳ Ｐゴシック"/>
          </a:endParaRPr>
        </a:p>
      </xdr:txBody>
    </xdr:sp>
    <xdr:clientData/>
  </xdr:oneCellAnchor>
  <xdr:twoCellAnchor>
    <xdr:from>
      <xdr:col>4</xdr:col>
      <xdr:colOff>1028700</xdr:colOff>
      <xdr:row>10</xdr:row>
      <xdr:rowOff>157141</xdr:rowOff>
    </xdr:from>
    <xdr:to>
      <xdr:col>5</xdr:col>
      <xdr:colOff>73025</xdr:colOff>
      <xdr:row>10</xdr:row>
      <xdr:rowOff>157141</xdr:rowOff>
    </xdr:to>
    <xdr:cxnSp macro="">
      <xdr:nvCxnSpPr>
        <xdr:cNvPr id="48" name="直線コネクタ 47"/>
        <xdr:cNvCxnSpPr/>
      </xdr:nvCxnSpPr>
      <xdr:spPr bwMode="auto">
        <a:xfrm>
          <a:off x="5562600" y="19192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167908</xdr:rowOff>
    </xdr:from>
    <xdr:to>
      <xdr:col>4</xdr:col>
      <xdr:colOff>1117600</xdr:colOff>
      <xdr:row>18</xdr:row>
      <xdr:rowOff>6534</xdr:rowOff>
    </xdr:to>
    <xdr:cxnSp macro="">
      <xdr:nvCxnSpPr>
        <xdr:cNvPr id="49" name="直線コネクタ 48"/>
        <xdr:cNvCxnSpPr/>
      </xdr:nvCxnSpPr>
      <xdr:spPr bwMode="auto">
        <a:xfrm flipV="1">
          <a:off x="5003800" y="3130183"/>
          <a:ext cx="647700" cy="10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98520</xdr:rowOff>
    </xdr:from>
    <xdr:ext cx="762000" cy="259045"/>
    <xdr:sp macro="" textlink="">
      <xdr:nvSpPr>
        <xdr:cNvPr id="50" name="人口1人当たり決算額の推移平均値テキスト130"/>
        <xdr:cNvSpPr txBox="1"/>
      </xdr:nvSpPr>
      <xdr:spPr>
        <a:xfrm>
          <a:off x="5740400" y="2889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81993</xdr:rowOff>
    </xdr:from>
    <xdr:to>
      <xdr:col>5</xdr:col>
      <xdr:colOff>34925</xdr:colOff>
      <xdr:row>18</xdr:row>
      <xdr:rowOff>12143</xdr:rowOff>
    </xdr:to>
    <xdr:sp macro="" textlink="">
      <xdr:nvSpPr>
        <xdr:cNvPr id="51" name="フローチャート : 判断 50"/>
        <xdr:cNvSpPr/>
      </xdr:nvSpPr>
      <xdr:spPr bwMode="auto">
        <a:xfrm>
          <a:off x="5600700" y="30442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6534</xdr:rowOff>
    </xdr:from>
    <xdr:to>
      <xdr:col>4</xdr:col>
      <xdr:colOff>469900</xdr:colOff>
      <xdr:row>18</xdr:row>
      <xdr:rowOff>38873</xdr:rowOff>
    </xdr:to>
    <xdr:cxnSp macro="">
      <xdr:nvCxnSpPr>
        <xdr:cNvPr id="52" name="直線コネクタ 51"/>
        <xdr:cNvCxnSpPr/>
      </xdr:nvCxnSpPr>
      <xdr:spPr bwMode="auto">
        <a:xfrm flipV="1">
          <a:off x="4305300" y="3140259"/>
          <a:ext cx="698500" cy="32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81227</xdr:rowOff>
    </xdr:from>
    <xdr:to>
      <xdr:col>4</xdr:col>
      <xdr:colOff>520700</xdr:colOff>
      <xdr:row>18</xdr:row>
      <xdr:rowOff>11377</xdr:rowOff>
    </xdr:to>
    <xdr:sp macro="" textlink="">
      <xdr:nvSpPr>
        <xdr:cNvPr id="53" name="フローチャート : 判断 52"/>
        <xdr:cNvSpPr/>
      </xdr:nvSpPr>
      <xdr:spPr bwMode="auto">
        <a:xfrm>
          <a:off x="49530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21554</xdr:rowOff>
    </xdr:from>
    <xdr:ext cx="736600" cy="259045"/>
    <xdr:sp macro="" textlink="">
      <xdr:nvSpPr>
        <xdr:cNvPr id="54" name="テキスト ボックス 53"/>
        <xdr:cNvSpPr txBox="1"/>
      </xdr:nvSpPr>
      <xdr:spPr>
        <a:xfrm>
          <a:off x="4622800" y="2812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38873</xdr:rowOff>
    </xdr:from>
    <xdr:to>
      <xdr:col>3</xdr:col>
      <xdr:colOff>904875</xdr:colOff>
      <xdr:row>18</xdr:row>
      <xdr:rowOff>40763</xdr:rowOff>
    </xdr:to>
    <xdr:cxnSp macro="">
      <xdr:nvCxnSpPr>
        <xdr:cNvPr id="55" name="直線コネクタ 54"/>
        <xdr:cNvCxnSpPr/>
      </xdr:nvCxnSpPr>
      <xdr:spPr bwMode="auto">
        <a:xfrm flipV="1">
          <a:off x="3606800" y="3172598"/>
          <a:ext cx="698500" cy="1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99304</xdr:rowOff>
    </xdr:from>
    <xdr:to>
      <xdr:col>3</xdr:col>
      <xdr:colOff>955675</xdr:colOff>
      <xdr:row>18</xdr:row>
      <xdr:rowOff>29454</xdr:rowOff>
    </xdr:to>
    <xdr:sp macro="" textlink="">
      <xdr:nvSpPr>
        <xdr:cNvPr id="56" name="フローチャート : 判断 55"/>
        <xdr:cNvSpPr/>
      </xdr:nvSpPr>
      <xdr:spPr bwMode="auto">
        <a:xfrm>
          <a:off x="4254500" y="306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39631</xdr:rowOff>
    </xdr:from>
    <xdr:ext cx="762000" cy="259045"/>
    <xdr:sp macro="" textlink="">
      <xdr:nvSpPr>
        <xdr:cNvPr id="57" name="テキスト ボックス 56"/>
        <xdr:cNvSpPr txBox="1"/>
      </xdr:nvSpPr>
      <xdr:spPr>
        <a:xfrm>
          <a:off x="3924300" y="283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39328</xdr:rowOff>
    </xdr:from>
    <xdr:to>
      <xdr:col>3</xdr:col>
      <xdr:colOff>206375</xdr:colOff>
      <xdr:row>18</xdr:row>
      <xdr:rowOff>40763</xdr:rowOff>
    </xdr:to>
    <xdr:cxnSp macro="">
      <xdr:nvCxnSpPr>
        <xdr:cNvPr id="58" name="直線コネクタ 57"/>
        <xdr:cNvCxnSpPr/>
      </xdr:nvCxnSpPr>
      <xdr:spPr bwMode="auto">
        <a:xfrm>
          <a:off x="2908300" y="3173053"/>
          <a:ext cx="698500" cy="1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102245</xdr:rowOff>
    </xdr:from>
    <xdr:to>
      <xdr:col>3</xdr:col>
      <xdr:colOff>257175</xdr:colOff>
      <xdr:row>18</xdr:row>
      <xdr:rowOff>32395</xdr:rowOff>
    </xdr:to>
    <xdr:sp macro="" textlink="">
      <xdr:nvSpPr>
        <xdr:cNvPr id="59" name="フローチャート : 判断 58"/>
        <xdr:cNvSpPr/>
      </xdr:nvSpPr>
      <xdr:spPr bwMode="auto">
        <a:xfrm>
          <a:off x="3556000" y="3064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42572</xdr:rowOff>
    </xdr:from>
    <xdr:ext cx="762000" cy="259045"/>
    <xdr:sp macro="" textlink="">
      <xdr:nvSpPr>
        <xdr:cNvPr id="60" name="テキスト ボックス 59"/>
        <xdr:cNvSpPr txBox="1"/>
      </xdr:nvSpPr>
      <xdr:spPr>
        <a:xfrm>
          <a:off x="3225800" y="283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102624</xdr:rowOff>
    </xdr:from>
    <xdr:to>
      <xdr:col>2</xdr:col>
      <xdr:colOff>692150</xdr:colOff>
      <xdr:row>18</xdr:row>
      <xdr:rowOff>32774</xdr:rowOff>
    </xdr:to>
    <xdr:sp macro="" textlink="">
      <xdr:nvSpPr>
        <xdr:cNvPr id="61" name="フローチャート : 判断 60"/>
        <xdr:cNvSpPr/>
      </xdr:nvSpPr>
      <xdr:spPr bwMode="auto">
        <a:xfrm>
          <a:off x="2857500" y="30648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42951</xdr:rowOff>
    </xdr:from>
    <xdr:ext cx="762000" cy="259045"/>
    <xdr:sp macro="" textlink="">
      <xdr:nvSpPr>
        <xdr:cNvPr id="62" name="テキスト ボックス 61"/>
        <xdr:cNvSpPr txBox="1"/>
      </xdr:nvSpPr>
      <xdr:spPr>
        <a:xfrm>
          <a:off x="2527300" y="2833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117108</xdr:rowOff>
    </xdr:from>
    <xdr:to>
      <xdr:col>5</xdr:col>
      <xdr:colOff>34925</xdr:colOff>
      <xdr:row>18</xdr:row>
      <xdr:rowOff>47258</xdr:rowOff>
    </xdr:to>
    <xdr:sp macro="" textlink="">
      <xdr:nvSpPr>
        <xdr:cNvPr id="68" name="円/楕円 67"/>
        <xdr:cNvSpPr/>
      </xdr:nvSpPr>
      <xdr:spPr bwMode="auto">
        <a:xfrm>
          <a:off x="5600700" y="3079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89185</xdr:rowOff>
    </xdr:from>
    <xdr:ext cx="762000" cy="259045"/>
    <xdr:sp macro="" textlink="">
      <xdr:nvSpPr>
        <xdr:cNvPr id="69" name="人口1人当たり決算額の推移該当値テキスト130"/>
        <xdr:cNvSpPr txBox="1"/>
      </xdr:nvSpPr>
      <xdr:spPr>
        <a:xfrm>
          <a:off x="5740400" y="305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223,526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127184</xdr:rowOff>
    </xdr:from>
    <xdr:to>
      <xdr:col>4</xdr:col>
      <xdr:colOff>520700</xdr:colOff>
      <xdr:row>18</xdr:row>
      <xdr:rowOff>57334</xdr:rowOff>
    </xdr:to>
    <xdr:sp macro="" textlink="">
      <xdr:nvSpPr>
        <xdr:cNvPr id="70" name="円/楕円 69"/>
        <xdr:cNvSpPr/>
      </xdr:nvSpPr>
      <xdr:spPr bwMode="auto">
        <a:xfrm>
          <a:off x="4953000" y="3089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42111</xdr:rowOff>
    </xdr:from>
    <xdr:ext cx="736600" cy="259045"/>
    <xdr:sp macro="" textlink="">
      <xdr:nvSpPr>
        <xdr:cNvPr id="71" name="テキスト ボックス 70"/>
        <xdr:cNvSpPr txBox="1"/>
      </xdr:nvSpPr>
      <xdr:spPr>
        <a:xfrm>
          <a:off x="4622800" y="3175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218,237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159523</xdr:rowOff>
    </xdr:from>
    <xdr:to>
      <xdr:col>3</xdr:col>
      <xdr:colOff>955675</xdr:colOff>
      <xdr:row>18</xdr:row>
      <xdr:rowOff>89673</xdr:rowOff>
    </xdr:to>
    <xdr:sp macro="" textlink="">
      <xdr:nvSpPr>
        <xdr:cNvPr id="72" name="円/楕円 71"/>
        <xdr:cNvSpPr/>
      </xdr:nvSpPr>
      <xdr:spPr bwMode="auto">
        <a:xfrm>
          <a:off x="4254500" y="3121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74450</xdr:rowOff>
    </xdr:from>
    <xdr:ext cx="762000" cy="259045"/>
    <xdr:sp macro="" textlink="">
      <xdr:nvSpPr>
        <xdr:cNvPr id="73" name="テキスト ボックス 72"/>
        <xdr:cNvSpPr txBox="1"/>
      </xdr:nvSpPr>
      <xdr:spPr>
        <a:xfrm>
          <a:off x="3924300" y="32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201,261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161413</xdr:rowOff>
    </xdr:from>
    <xdr:to>
      <xdr:col>3</xdr:col>
      <xdr:colOff>257175</xdr:colOff>
      <xdr:row>18</xdr:row>
      <xdr:rowOff>91563</xdr:rowOff>
    </xdr:to>
    <xdr:sp macro="" textlink="">
      <xdr:nvSpPr>
        <xdr:cNvPr id="74" name="円/楕円 73"/>
        <xdr:cNvSpPr/>
      </xdr:nvSpPr>
      <xdr:spPr bwMode="auto">
        <a:xfrm>
          <a:off x="3556000" y="3123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76340</xdr:rowOff>
    </xdr:from>
    <xdr:ext cx="762000" cy="259045"/>
    <xdr:sp macro="" textlink="">
      <xdr:nvSpPr>
        <xdr:cNvPr id="75" name="テキスト ボックス 74"/>
        <xdr:cNvSpPr txBox="1"/>
      </xdr:nvSpPr>
      <xdr:spPr>
        <a:xfrm>
          <a:off x="3225800" y="321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200,269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159978</xdr:rowOff>
    </xdr:from>
    <xdr:to>
      <xdr:col>2</xdr:col>
      <xdr:colOff>692150</xdr:colOff>
      <xdr:row>18</xdr:row>
      <xdr:rowOff>90128</xdr:rowOff>
    </xdr:to>
    <xdr:sp macro="" textlink="">
      <xdr:nvSpPr>
        <xdr:cNvPr id="76" name="円/楕円 75"/>
        <xdr:cNvSpPr/>
      </xdr:nvSpPr>
      <xdr:spPr bwMode="auto">
        <a:xfrm>
          <a:off x="2857500" y="3122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74905</xdr:rowOff>
    </xdr:from>
    <xdr:ext cx="762000" cy="259045"/>
    <xdr:sp macro="" textlink="">
      <xdr:nvSpPr>
        <xdr:cNvPr id="77" name="テキスト ボックス 76"/>
        <xdr:cNvSpPr txBox="1"/>
      </xdr:nvSpPr>
      <xdr:spPr>
        <a:xfrm>
          <a:off x="2527300" y="3208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201,022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12723</xdr:rowOff>
    </xdr:from>
    <xdr:to>
      <xdr:col>4</xdr:col>
      <xdr:colOff>1117600</xdr:colOff>
      <xdr:row>37</xdr:row>
      <xdr:rowOff>151378</xdr:rowOff>
    </xdr:to>
    <xdr:cxnSp macro="">
      <xdr:nvCxnSpPr>
        <xdr:cNvPr id="103" name="直線コネクタ 102"/>
        <xdr:cNvCxnSpPr/>
      </xdr:nvCxnSpPr>
      <xdr:spPr bwMode="auto">
        <a:xfrm flipV="1">
          <a:off x="5651500" y="6280173"/>
          <a:ext cx="0" cy="995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123455</xdr:rowOff>
    </xdr:from>
    <xdr:ext cx="762000" cy="259045"/>
    <xdr:sp macro="" textlink="">
      <xdr:nvSpPr>
        <xdr:cNvPr id="104" name="人口1人当たり決算額の推移最小値テキスト445"/>
        <xdr:cNvSpPr txBox="1"/>
      </xdr:nvSpPr>
      <xdr:spPr>
        <a:xfrm>
          <a:off x="5740400" y="724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-55,332</a:t>
          </a:r>
          <a:endParaRPr kumimoji="1" lang="ja-JP" altLang="en-US" sz="1000" b="1">
            <a:latin typeface="ＭＳ Ｐゴシック"/>
          </a:endParaRPr>
        </a:p>
      </xdr:txBody>
    </xdr:sp>
    <xdr:clientData/>
  </xdr:oneCellAnchor>
  <xdr:twoCellAnchor>
    <xdr:from>
      <xdr:col>4</xdr:col>
      <xdr:colOff>1028700</xdr:colOff>
      <xdr:row>37</xdr:row>
      <xdr:rowOff>151378</xdr:rowOff>
    </xdr:from>
    <xdr:to>
      <xdr:col>5</xdr:col>
      <xdr:colOff>73025</xdr:colOff>
      <xdr:row>37</xdr:row>
      <xdr:rowOff>151378</xdr:rowOff>
    </xdr:to>
    <xdr:cxnSp macro="">
      <xdr:nvCxnSpPr>
        <xdr:cNvPr id="105" name="直線コネクタ 104"/>
        <xdr:cNvCxnSpPr/>
      </xdr:nvCxnSpPr>
      <xdr:spPr bwMode="auto">
        <a:xfrm>
          <a:off x="5562600" y="72760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99100</xdr:rowOff>
    </xdr:from>
    <xdr:ext cx="762000" cy="259045"/>
    <xdr:sp macro="" textlink="">
      <xdr:nvSpPr>
        <xdr:cNvPr id="106" name="人口1人当たり決算額の推移最大値テキスト445"/>
        <xdr:cNvSpPr txBox="1"/>
      </xdr:nvSpPr>
      <xdr:spPr>
        <a:xfrm>
          <a:off x="5740400" y="60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162,495</a:t>
          </a:r>
          <a:endParaRPr kumimoji="1" lang="ja-JP" altLang="en-US" sz="1000" b="1">
            <a:latin typeface="ＭＳ Ｐゴシック"/>
          </a:endParaRPr>
        </a:p>
      </xdr:txBody>
    </xdr:sp>
    <xdr:clientData/>
  </xdr:oneCellAnchor>
  <xdr:twoCellAnchor>
    <xdr:from>
      <xdr:col>4</xdr:col>
      <xdr:colOff>1028700</xdr:colOff>
      <xdr:row>34</xdr:row>
      <xdr:rowOff>12723</xdr:rowOff>
    </xdr:from>
    <xdr:to>
      <xdr:col>5</xdr:col>
      <xdr:colOff>73025</xdr:colOff>
      <xdr:row>34</xdr:row>
      <xdr:rowOff>12723</xdr:rowOff>
    </xdr:to>
    <xdr:cxnSp macro="">
      <xdr:nvCxnSpPr>
        <xdr:cNvPr id="107" name="直線コネクタ 106"/>
        <xdr:cNvCxnSpPr/>
      </xdr:nvCxnSpPr>
      <xdr:spPr bwMode="auto">
        <a:xfrm>
          <a:off x="5562600" y="62801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124220</xdr:rowOff>
    </xdr:from>
    <xdr:to>
      <xdr:col>4</xdr:col>
      <xdr:colOff>1117600</xdr:colOff>
      <xdr:row>35</xdr:row>
      <xdr:rowOff>150582</xdr:rowOff>
    </xdr:to>
    <xdr:cxnSp macro="">
      <xdr:nvCxnSpPr>
        <xdr:cNvPr id="108" name="直線コネクタ 107"/>
        <xdr:cNvCxnSpPr/>
      </xdr:nvCxnSpPr>
      <xdr:spPr bwMode="auto">
        <a:xfrm flipV="1">
          <a:off x="5003800" y="6734570"/>
          <a:ext cx="647700" cy="26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178314</xdr:rowOff>
    </xdr:from>
    <xdr:ext cx="762000" cy="259045"/>
    <xdr:sp macro="" textlink="">
      <xdr:nvSpPr>
        <xdr:cNvPr id="109" name="人口1人当たり決算額の推移平均値テキスト445"/>
        <xdr:cNvSpPr txBox="1"/>
      </xdr:nvSpPr>
      <xdr:spPr>
        <a:xfrm>
          <a:off x="5740400" y="6788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206237</xdr:rowOff>
    </xdr:from>
    <xdr:to>
      <xdr:col>5</xdr:col>
      <xdr:colOff>34925</xdr:colOff>
      <xdr:row>35</xdr:row>
      <xdr:rowOff>307837</xdr:rowOff>
    </xdr:to>
    <xdr:sp macro="" textlink="">
      <xdr:nvSpPr>
        <xdr:cNvPr id="110" name="フローチャート : 判断 109"/>
        <xdr:cNvSpPr/>
      </xdr:nvSpPr>
      <xdr:spPr bwMode="auto">
        <a:xfrm>
          <a:off x="56007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91302</xdr:rowOff>
    </xdr:from>
    <xdr:to>
      <xdr:col>4</xdr:col>
      <xdr:colOff>469900</xdr:colOff>
      <xdr:row>35</xdr:row>
      <xdr:rowOff>150582</xdr:rowOff>
    </xdr:to>
    <xdr:cxnSp macro="">
      <xdr:nvCxnSpPr>
        <xdr:cNvPr id="111" name="直線コネクタ 110"/>
        <xdr:cNvCxnSpPr/>
      </xdr:nvCxnSpPr>
      <xdr:spPr bwMode="auto">
        <a:xfrm>
          <a:off x="4305300" y="6701652"/>
          <a:ext cx="698500" cy="59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181109</xdr:rowOff>
    </xdr:from>
    <xdr:to>
      <xdr:col>4</xdr:col>
      <xdr:colOff>520700</xdr:colOff>
      <xdr:row>35</xdr:row>
      <xdr:rowOff>282709</xdr:rowOff>
    </xdr:to>
    <xdr:sp macro="" textlink="">
      <xdr:nvSpPr>
        <xdr:cNvPr id="112" name="フローチャート : 判断 111"/>
        <xdr:cNvSpPr/>
      </xdr:nvSpPr>
      <xdr:spPr bwMode="auto">
        <a:xfrm>
          <a:off x="49530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267486</xdr:rowOff>
    </xdr:from>
    <xdr:ext cx="736600" cy="259045"/>
    <xdr:sp macro="" textlink="">
      <xdr:nvSpPr>
        <xdr:cNvPr id="113" name="テキスト ボックス 112"/>
        <xdr:cNvSpPr txBox="1"/>
      </xdr:nvSpPr>
      <xdr:spPr>
        <a:xfrm>
          <a:off x="4622800" y="6877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91302</xdr:rowOff>
    </xdr:from>
    <xdr:to>
      <xdr:col>3</xdr:col>
      <xdr:colOff>904875</xdr:colOff>
      <xdr:row>35</xdr:row>
      <xdr:rowOff>139016</xdr:rowOff>
    </xdr:to>
    <xdr:cxnSp macro="">
      <xdr:nvCxnSpPr>
        <xdr:cNvPr id="114" name="直線コネクタ 113"/>
        <xdr:cNvCxnSpPr/>
      </xdr:nvCxnSpPr>
      <xdr:spPr bwMode="auto">
        <a:xfrm flipV="1">
          <a:off x="3606800" y="6701652"/>
          <a:ext cx="698500" cy="47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157147</xdr:rowOff>
    </xdr:from>
    <xdr:to>
      <xdr:col>3</xdr:col>
      <xdr:colOff>955675</xdr:colOff>
      <xdr:row>35</xdr:row>
      <xdr:rowOff>258747</xdr:rowOff>
    </xdr:to>
    <xdr:sp macro="" textlink="">
      <xdr:nvSpPr>
        <xdr:cNvPr id="115" name="フローチャート : 判断 114"/>
        <xdr:cNvSpPr/>
      </xdr:nvSpPr>
      <xdr:spPr bwMode="auto">
        <a:xfrm>
          <a:off x="42545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243524</xdr:rowOff>
    </xdr:from>
    <xdr:ext cx="762000" cy="259045"/>
    <xdr:sp macro="" textlink="">
      <xdr:nvSpPr>
        <xdr:cNvPr id="116" name="テキスト ボックス 115"/>
        <xdr:cNvSpPr txBox="1"/>
      </xdr:nvSpPr>
      <xdr:spPr>
        <a:xfrm>
          <a:off x="3924300" y="685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102512</xdr:rowOff>
    </xdr:from>
    <xdr:to>
      <xdr:col>3</xdr:col>
      <xdr:colOff>206375</xdr:colOff>
      <xdr:row>35</xdr:row>
      <xdr:rowOff>139016</xdr:rowOff>
    </xdr:to>
    <xdr:cxnSp macro="">
      <xdr:nvCxnSpPr>
        <xdr:cNvPr id="117" name="直線コネクタ 116"/>
        <xdr:cNvCxnSpPr/>
      </xdr:nvCxnSpPr>
      <xdr:spPr bwMode="auto">
        <a:xfrm>
          <a:off x="2908300" y="6712862"/>
          <a:ext cx="698500" cy="36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134196</xdr:rowOff>
    </xdr:from>
    <xdr:to>
      <xdr:col>3</xdr:col>
      <xdr:colOff>257175</xdr:colOff>
      <xdr:row>35</xdr:row>
      <xdr:rowOff>235796</xdr:rowOff>
    </xdr:to>
    <xdr:sp macro="" textlink="">
      <xdr:nvSpPr>
        <xdr:cNvPr id="118" name="フローチャート : 判断 117"/>
        <xdr:cNvSpPr/>
      </xdr:nvSpPr>
      <xdr:spPr bwMode="auto">
        <a:xfrm>
          <a:off x="35560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220573</xdr:rowOff>
    </xdr:from>
    <xdr:ext cx="762000" cy="259045"/>
    <xdr:sp macro="" textlink="">
      <xdr:nvSpPr>
        <xdr:cNvPr id="119" name="テキスト ボックス 118"/>
        <xdr:cNvSpPr txBox="1"/>
      </xdr:nvSpPr>
      <xdr:spPr>
        <a:xfrm>
          <a:off x="32258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114906</xdr:rowOff>
    </xdr:from>
    <xdr:to>
      <xdr:col>2</xdr:col>
      <xdr:colOff>692150</xdr:colOff>
      <xdr:row>35</xdr:row>
      <xdr:rowOff>216506</xdr:rowOff>
    </xdr:to>
    <xdr:sp macro="" textlink="">
      <xdr:nvSpPr>
        <xdr:cNvPr id="120" name="フローチャート : 判断 119"/>
        <xdr:cNvSpPr/>
      </xdr:nvSpPr>
      <xdr:spPr bwMode="auto">
        <a:xfrm>
          <a:off x="28575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201283</xdr:rowOff>
    </xdr:from>
    <xdr:ext cx="762000" cy="259045"/>
    <xdr:sp macro="" textlink="">
      <xdr:nvSpPr>
        <xdr:cNvPr id="121" name="テキスト ボックス 120"/>
        <xdr:cNvSpPr txBox="1"/>
      </xdr:nvSpPr>
      <xdr:spPr>
        <a:xfrm>
          <a:off x="2527300" y="681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73420</xdr:rowOff>
    </xdr:from>
    <xdr:to>
      <xdr:col>5</xdr:col>
      <xdr:colOff>34925</xdr:colOff>
      <xdr:row>35</xdr:row>
      <xdr:rowOff>175020</xdr:rowOff>
    </xdr:to>
    <xdr:sp macro="" textlink="">
      <xdr:nvSpPr>
        <xdr:cNvPr id="127" name="円/楕円 126"/>
        <xdr:cNvSpPr/>
      </xdr:nvSpPr>
      <xdr:spPr bwMode="auto">
        <a:xfrm>
          <a:off x="5600700" y="6683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261397</xdr:rowOff>
    </xdr:from>
    <xdr:ext cx="762000" cy="259045"/>
    <xdr:sp macro="" textlink="">
      <xdr:nvSpPr>
        <xdr:cNvPr id="128" name="人口1人当たり決算額の推移該当値テキスト445"/>
        <xdr:cNvSpPr txBox="1"/>
      </xdr:nvSpPr>
      <xdr:spPr>
        <a:xfrm>
          <a:off x="5740400" y="6528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63,108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99782</xdr:rowOff>
    </xdr:from>
    <xdr:to>
      <xdr:col>4</xdr:col>
      <xdr:colOff>520700</xdr:colOff>
      <xdr:row>35</xdr:row>
      <xdr:rowOff>201382</xdr:rowOff>
    </xdr:to>
    <xdr:sp macro="" textlink="">
      <xdr:nvSpPr>
        <xdr:cNvPr id="129" name="円/楕円 128"/>
        <xdr:cNvSpPr/>
      </xdr:nvSpPr>
      <xdr:spPr bwMode="auto">
        <a:xfrm>
          <a:off x="4953000" y="6710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211559</xdr:rowOff>
    </xdr:from>
    <xdr:ext cx="736600" cy="259045"/>
    <xdr:sp macro="" textlink="">
      <xdr:nvSpPr>
        <xdr:cNvPr id="130" name="テキスト ボックス 129"/>
        <xdr:cNvSpPr txBox="1"/>
      </xdr:nvSpPr>
      <xdr:spPr>
        <a:xfrm>
          <a:off x="4622800" y="6479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57,342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40502</xdr:rowOff>
    </xdr:from>
    <xdr:to>
      <xdr:col>3</xdr:col>
      <xdr:colOff>955675</xdr:colOff>
      <xdr:row>35</xdr:row>
      <xdr:rowOff>142102</xdr:rowOff>
    </xdr:to>
    <xdr:sp macro="" textlink="">
      <xdr:nvSpPr>
        <xdr:cNvPr id="131" name="円/楕円 130"/>
        <xdr:cNvSpPr/>
      </xdr:nvSpPr>
      <xdr:spPr bwMode="auto">
        <a:xfrm>
          <a:off x="4254500" y="6650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152279</xdr:rowOff>
    </xdr:from>
    <xdr:ext cx="762000" cy="259045"/>
    <xdr:sp macro="" textlink="">
      <xdr:nvSpPr>
        <xdr:cNvPr id="132" name="テキスト ボックス 131"/>
        <xdr:cNvSpPr txBox="1"/>
      </xdr:nvSpPr>
      <xdr:spPr>
        <a:xfrm>
          <a:off x="3924300" y="6419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70,308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88216</xdr:rowOff>
    </xdr:from>
    <xdr:to>
      <xdr:col>3</xdr:col>
      <xdr:colOff>257175</xdr:colOff>
      <xdr:row>35</xdr:row>
      <xdr:rowOff>189816</xdr:rowOff>
    </xdr:to>
    <xdr:sp macro="" textlink="">
      <xdr:nvSpPr>
        <xdr:cNvPr id="133" name="円/楕円 132"/>
        <xdr:cNvSpPr/>
      </xdr:nvSpPr>
      <xdr:spPr bwMode="auto">
        <a:xfrm>
          <a:off x="3556000" y="6698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199993</xdr:rowOff>
    </xdr:from>
    <xdr:ext cx="762000" cy="259045"/>
    <xdr:sp macro="" textlink="">
      <xdr:nvSpPr>
        <xdr:cNvPr id="134" name="テキスト ボックス 133"/>
        <xdr:cNvSpPr txBox="1"/>
      </xdr:nvSpPr>
      <xdr:spPr>
        <a:xfrm>
          <a:off x="3225800" y="6467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59,872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51712</xdr:rowOff>
    </xdr:from>
    <xdr:to>
      <xdr:col>2</xdr:col>
      <xdr:colOff>692150</xdr:colOff>
      <xdr:row>35</xdr:row>
      <xdr:rowOff>153312</xdr:rowOff>
    </xdr:to>
    <xdr:sp macro="" textlink="">
      <xdr:nvSpPr>
        <xdr:cNvPr id="135" name="円/楕円 134"/>
        <xdr:cNvSpPr/>
      </xdr:nvSpPr>
      <xdr:spPr bwMode="auto">
        <a:xfrm>
          <a:off x="2857500" y="6662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163489</xdr:rowOff>
    </xdr:from>
    <xdr:ext cx="762000" cy="259045"/>
    <xdr:sp macro="" textlink="">
      <xdr:nvSpPr>
        <xdr:cNvPr id="136" name="テキスト ボックス 135"/>
        <xdr:cNvSpPr txBox="1"/>
      </xdr:nvSpPr>
      <xdr:spPr>
        <a:xfrm>
          <a:off x="2527300" y="6430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67,856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島根県西ノ島町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2,974
2,965
55.96
7,203,801
7,156,098
47,609
2,443,040
9,155,246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72.7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85,968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33256</xdr:rowOff>
    </xdr:from>
    <xdr:to>
      <xdr:col>6</xdr:col>
      <xdr:colOff>510540</xdr:colOff>
      <xdr:row>38</xdr:row>
      <xdr:rowOff>60854</xdr:rowOff>
    </xdr:to>
    <xdr:cxnSp macro="">
      <xdr:nvCxnSpPr>
        <xdr:cNvPr id="55" name="直線コネクタ 54"/>
        <xdr:cNvCxnSpPr/>
      </xdr:nvCxnSpPr>
      <xdr:spPr>
        <a:xfrm flipV="1">
          <a:off x="4633595" y="5348206"/>
          <a:ext cx="1270" cy="122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64681</xdr:rowOff>
    </xdr:from>
    <xdr:ext cx="534377" cy="259045"/>
    <xdr:sp macro="" textlink="">
      <xdr:nvSpPr>
        <xdr:cNvPr id="56" name="人件費最小値テキスト"/>
        <xdr:cNvSpPr txBox="1"/>
      </xdr:nvSpPr>
      <xdr:spPr>
        <a:xfrm>
          <a:off x="4686300" y="657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81,389</a:t>
          </a:r>
          <a:endParaRPr kumimoji="1" lang="ja-JP" altLang="en-US" sz="1000" b="1">
            <a:latin typeface="ＭＳ Ｐゴシック"/>
          </a:endParaRPr>
        </a:p>
      </xdr:txBody>
    </xdr:sp>
    <xdr:clientData/>
  </xdr:oneCellAnchor>
  <xdr:twoCellAnchor>
    <xdr:from>
      <xdr:col>6</xdr:col>
      <xdr:colOff>422275</xdr:colOff>
      <xdr:row>38</xdr:row>
      <xdr:rowOff>60854</xdr:rowOff>
    </xdr:from>
    <xdr:to>
      <xdr:col>6</xdr:col>
      <xdr:colOff>600075</xdr:colOff>
      <xdr:row>38</xdr:row>
      <xdr:rowOff>60854</xdr:rowOff>
    </xdr:to>
    <xdr:cxnSp macro="">
      <xdr:nvCxnSpPr>
        <xdr:cNvPr id="57" name="直線コネクタ 56"/>
        <xdr:cNvCxnSpPr/>
      </xdr:nvCxnSpPr>
      <xdr:spPr>
        <a:xfrm>
          <a:off x="4546600" y="657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151383</xdr:rowOff>
    </xdr:from>
    <xdr:ext cx="599010" cy="259045"/>
    <xdr:sp macro="" textlink="">
      <xdr:nvSpPr>
        <xdr:cNvPr id="58" name="人件費最大値テキスト"/>
        <xdr:cNvSpPr txBox="1"/>
      </xdr:nvSpPr>
      <xdr:spPr>
        <a:xfrm>
          <a:off x="4686300" y="51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725,876</a:t>
          </a:r>
          <a:endParaRPr kumimoji="1" lang="ja-JP" altLang="en-US" sz="1000" b="1">
            <a:latin typeface="ＭＳ Ｐゴシック"/>
          </a:endParaRPr>
        </a:p>
      </xdr:txBody>
    </xdr:sp>
    <xdr:clientData/>
  </xdr:oneCellAnchor>
  <xdr:twoCellAnchor>
    <xdr:from>
      <xdr:col>6</xdr:col>
      <xdr:colOff>422275</xdr:colOff>
      <xdr:row>31</xdr:row>
      <xdr:rowOff>33256</xdr:rowOff>
    </xdr:from>
    <xdr:to>
      <xdr:col>6</xdr:col>
      <xdr:colOff>600075</xdr:colOff>
      <xdr:row>31</xdr:row>
      <xdr:rowOff>33256</xdr:rowOff>
    </xdr:to>
    <xdr:cxnSp macro="">
      <xdr:nvCxnSpPr>
        <xdr:cNvPr id="59" name="直線コネクタ 58"/>
        <xdr:cNvCxnSpPr/>
      </xdr:nvCxnSpPr>
      <xdr:spPr>
        <a:xfrm>
          <a:off x="4546600" y="534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33283</xdr:rowOff>
    </xdr:from>
    <xdr:to>
      <xdr:col>6</xdr:col>
      <xdr:colOff>511175</xdr:colOff>
      <xdr:row>37</xdr:row>
      <xdr:rowOff>38272</xdr:rowOff>
    </xdr:to>
    <xdr:cxnSp macro="">
      <xdr:nvCxnSpPr>
        <xdr:cNvPr id="60" name="直線コネクタ 59"/>
        <xdr:cNvCxnSpPr/>
      </xdr:nvCxnSpPr>
      <xdr:spPr>
        <a:xfrm flipV="1">
          <a:off x="3797300" y="6376933"/>
          <a:ext cx="838200" cy="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151058</xdr:rowOff>
    </xdr:from>
    <xdr:ext cx="599010" cy="259045"/>
    <xdr:sp macro="" textlink="">
      <xdr:nvSpPr>
        <xdr:cNvPr id="61" name="人件費平均値テキスト"/>
        <xdr:cNvSpPr txBox="1"/>
      </xdr:nvSpPr>
      <xdr:spPr>
        <a:xfrm>
          <a:off x="4686300" y="6151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128181</xdr:rowOff>
    </xdr:from>
    <xdr:to>
      <xdr:col>6</xdr:col>
      <xdr:colOff>561975</xdr:colOff>
      <xdr:row>37</xdr:row>
      <xdr:rowOff>58331</xdr:rowOff>
    </xdr:to>
    <xdr:sp macro="" textlink="">
      <xdr:nvSpPr>
        <xdr:cNvPr id="62" name="フローチャート : 判断 61"/>
        <xdr:cNvSpPr/>
      </xdr:nvSpPr>
      <xdr:spPr>
        <a:xfrm>
          <a:off x="4584700" y="63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38272</xdr:rowOff>
    </xdr:from>
    <xdr:to>
      <xdr:col>5</xdr:col>
      <xdr:colOff>358775</xdr:colOff>
      <xdr:row>37</xdr:row>
      <xdr:rowOff>62770</xdr:rowOff>
    </xdr:to>
    <xdr:cxnSp macro="">
      <xdr:nvCxnSpPr>
        <xdr:cNvPr id="63" name="直線コネクタ 62"/>
        <xdr:cNvCxnSpPr/>
      </xdr:nvCxnSpPr>
      <xdr:spPr>
        <a:xfrm flipV="1">
          <a:off x="2908300" y="6381922"/>
          <a:ext cx="889000" cy="2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129551</xdr:rowOff>
    </xdr:from>
    <xdr:to>
      <xdr:col>5</xdr:col>
      <xdr:colOff>409575</xdr:colOff>
      <xdr:row>37</xdr:row>
      <xdr:rowOff>59701</xdr:rowOff>
    </xdr:to>
    <xdr:sp macro="" textlink="">
      <xdr:nvSpPr>
        <xdr:cNvPr id="64" name="フローチャート : 判断 63"/>
        <xdr:cNvSpPr/>
      </xdr:nvSpPr>
      <xdr:spPr>
        <a:xfrm>
          <a:off x="3746500" y="630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76228</xdr:rowOff>
    </xdr:from>
    <xdr:ext cx="599010" cy="259045"/>
    <xdr:sp macro="" textlink="">
      <xdr:nvSpPr>
        <xdr:cNvPr id="65" name="テキスト ボックス 64"/>
        <xdr:cNvSpPr txBox="1"/>
      </xdr:nvSpPr>
      <xdr:spPr>
        <a:xfrm>
          <a:off x="3497794" y="6076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62770</xdr:rowOff>
    </xdr:from>
    <xdr:to>
      <xdr:col>4</xdr:col>
      <xdr:colOff>155575</xdr:colOff>
      <xdr:row>37</xdr:row>
      <xdr:rowOff>63572</xdr:rowOff>
    </xdr:to>
    <xdr:cxnSp macro="">
      <xdr:nvCxnSpPr>
        <xdr:cNvPr id="66" name="直線コネクタ 65"/>
        <xdr:cNvCxnSpPr/>
      </xdr:nvCxnSpPr>
      <xdr:spPr>
        <a:xfrm flipV="1">
          <a:off x="2019300" y="6406420"/>
          <a:ext cx="889000" cy="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141560</xdr:rowOff>
    </xdr:from>
    <xdr:to>
      <xdr:col>4</xdr:col>
      <xdr:colOff>206375</xdr:colOff>
      <xdr:row>37</xdr:row>
      <xdr:rowOff>71710</xdr:rowOff>
    </xdr:to>
    <xdr:sp macro="" textlink="">
      <xdr:nvSpPr>
        <xdr:cNvPr id="67" name="フローチャート : 判断 66"/>
        <xdr:cNvSpPr/>
      </xdr:nvSpPr>
      <xdr:spPr>
        <a:xfrm>
          <a:off x="2857500" y="631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88237</xdr:rowOff>
    </xdr:from>
    <xdr:ext cx="599010" cy="259045"/>
    <xdr:sp macro="" textlink="">
      <xdr:nvSpPr>
        <xdr:cNvPr id="68" name="テキスト ボックス 67"/>
        <xdr:cNvSpPr txBox="1"/>
      </xdr:nvSpPr>
      <xdr:spPr>
        <a:xfrm>
          <a:off x="2608794" y="6088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49795</xdr:rowOff>
    </xdr:from>
    <xdr:to>
      <xdr:col>2</xdr:col>
      <xdr:colOff>638175</xdr:colOff>
      <xdr:row>37</xdr:row>
      <xdr:rowOff>63572</xdr:rowOff>
    </xdr:to>
    <xdr:cxnSp macro="">
      <xdr:nvCxnSpPr>
        <xdr:cNvPr id="69" name="直線コネクタ 68"/>
        <xdr:cNvCxnSpPr/>
      </xdr:nvCxnSpPr>
      <xdr:spPr>
        <a:xfrm>
          <a:off x="1130300" y="6393445"/>
          <a:ext cx="889000" cy="1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141293</xdr:rowOff>
    </xdr:from>
    <xdr:to>
      <xdr:col>3</xdr:col>
      <xdr:colOff>3175</xdr:colOff>
      <xdr:row>37</xdr:row>
      <xdr:rowOff>71443</xdr:rowOff>
    </xdr:to>
    <xdr:sp macro="" textlink="">
      <xdr:nvSpPr>
        <xdr:cNvPr id="70" name="フローチャート : 判断 69"/>
        <xdr:cNvSpPr/>
      </xdr:nvSpPr>
      <xdr:spPr>
        <a:xfrm>
          <a:off x="1968500" y="631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87970</xdr:rowOff>
    </xdr:from>
    <xdr:ext cx="599010" cy="259045"/>
    <xdr:sp macro="" textlink="">
      <xdr:nvSpPr>
        <xdr:cNvPr id="71" name="テキスト ボックス 70"/>
        <xdr:cNvSpPr txBox="1"/>
      </xdr:nvSpPr>
      <xdr:spPr>
        <a:xfrm>
          <a:off x="1719794" y="608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142857</xdr:rowOff>
    </xdr:from>
    <xdr:to>
      <xdr:col>1</xdr:col>
      <xdr:colOff>485775</xdr:colOff>
      <xdr:row>37</xdr:row>
      <xdr:rowOff>73007</xdr:rowOff>
    </xdr:to>
    <xdr:sp macro="" textlink="">
      <xdr:nvSpPr>
        <xdr:cNvPr id="72" name="フローチャート : 判断 71"/>
        <xdr:cNvSpPr/>
      </xdr:nvSpPr>
      <xdr:spPr>
        <a:xfrm>
          <a:off x="1079500" y="631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89534</xdr:rowOff>
    </xdr:from>
    <xdr:ext cx="599010" cy="259045"/>
    <xdr:sp macro="" textlink="">
      <xdr:nvSpPr>
        <xdr:cNvPr id="73" name="テキスト ボックス 72"/>
        <xdr:cNvSpPr txBox="1"/>
      </xdr:nvSpPr>
      <xdr:spPr>
        <a:xfrm>
          <a:off x="830794" y="609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191,676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153933</xdr:rowOff>
    </xdr:from>
    <xdr:to>
      <xdr:col>6</xdr:col>
      <xdr:colOff>561975</xdr:colOff>
      <xdr:row>37</xdr:row>
      <xdr:rowOff>84083</xdr:rowOff>
    </xdr:to>
    <xdr:sp macro="" textlink="">
      <xdr:nvSpPr>
        <xdr:cNvPr id="79" name="円/楕円 78"/>
        <xdr:cNvSpPr/>
      </xdr:nvSpPr>
      <xdr:spPr>
        <a:xfrm>
          <a:off x="4584700" y="632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132360</xdr:rowOff>
    </xdr:from>
    <xdr:ext cx="599010" cy="259045"/>
    <xdr:sp macro="" textlink="">
      <xdr:nvSpPr>
        <xdr:cNvPr id="80" name="人件費該当値テキスト"/>
        <xdr:cNvSpPr txBox="1"/>
      </xdr:nvSpPr>
      <xdr:spPr>
        <a:xfrm>
          <a:off x="4686300" y="6304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185,862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158922</xdr:rowOff>
    </xdr:from>
    <xdr:to>
      <xdr:col>5</xdr:col>
      <xdr:colOff>409575</xdr:colOff>
      <xdr:row>37</xdr:row>
      <xdr:rowOff>89072</xdr:rowOff>
    </xdr:to>
    <xdr:sp macro="" textlink="">
      <xdr:nvSpPr>
        <xdr:cNvPr id="81" name="円/楕円 80"/>
        <xdr:cNvSpPr/>
      </xdr:nvSpPr>
      <xdr:spPr>
        <a:xfrm>
          <a:off x="3746500" y="633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80199</xdr:rowOff>
    </xdr:from>
    <xdr:ext cx="599010" cy="259045"/>
    <xdr:sp macro="" textlink="">
      <xdr:nvSpPr>
        <xdr:cNvPr id="82" name="テキスト ボックス 81"/>
        <xdr:cNvSpPr txBox="1"/>
      </xdr:nvSpPr>
      <xdr:spPr>
        <a:xfrm>
          <a:off x="3497794" y="6423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183,243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11970</xdr:rowOff>
    </xdr:from>
    <xdr:to>
      <xdr:col>4</xdr:col>
      <xdr:colOff>206375</xdr:colOff>
      <xdr:row>37</xdr:row>
      <xdr:rowOff>113570</xdr:rowOff>
    </xdr:to>
    <xdr:sp macro="" textlink="">
      <xdr:nvSpPr>
        <xdr:cNvPr id="83" name="円/楕円 82"/>
        <xdr:cNvSpPr/>
      </xdr:nvSpPr>
      <xdr:spPr>
        <a:xfrm>
          <a:off x="2857500" y="63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104697</xdr:rowOff>
    </xdr:from>
    <xdr:ext cx="599010" cy="259045"/>
    <xdr:sp macro="" textlink="">
      <xdr:nvSpPr>
        <xdr:cNvPr id="84" name="テキスト ボックス 83"/>
        <xdr:cNvSpPr txBox="1"/>
      </xdr:nvSpPr>
      <xdr:spPr>
        <a:xfrm>
          <a:off x="2608794" y="6448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170,383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12772</xdr:rowOff>
    </xdr:from>
    <xdr:to>
      <xdr:col>3</xdr:col>
      <xdr:colOff>3175</xdr:colOff>
      <xdr:row>37</xdr:row>
      <xdr:rowOff>114372</xdr:rowOff>
    </xdr:to>
    <xdr:sp macro="" textlink="">
      <xdr:nvSpPr>
        <xdr:cNvPr id="85" name="円/楕円 84"/>
        <xdr:cNvSpPr/>
      </xdr:nvSpPr>
      <xdr:spPr>
        <a:xfrm>
          <a:off x="1968500" y="635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105499</xdr:rowOff>
    </xdr:from>
    <xdr:ext cx="599010" cy="259045"/>
    <xdr:sp macro="" textlink="">
      <xdr:nvSpPr>
        <xdr:cNvPr id="86" name="テキスト ボックス 85"/>
        <xdr:cNvSpPr txBox="1"/>
      </xdr:nvSpPr>
      <xdr:spPr>
        <a:xfrm>
          <a:off x="1719794" y="6449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169,962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170445</xdr:rowOff>
    </xdr:from>
    <xdr:to>
      <xdr:col>1</xdr:col>
      <xdr:colOff>485775</xdr:colOff>
      <xdr:row>37</xdr:row>
      <xdr:rowOff>100595</xdr:rowOff>
    </xdr:to>
    <xdr:sp macro="" textlink="">
      <xdr:nvSpPr>
        <xdr:cNvPr id="87" name="円/楕円 86"/>
        <xdr:cNvSpPr/>
      </xdr:nvSpPr>
      <xdr:spPr>
        <a:xfrm>
          <a:off x="1079500" y="634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91722</xdr:rowOff>
    </xdr:from>
    <xdr:ext cx="599010" cy="259045"/>
    <xdr:sp macro="" textlink="">
      <xdr:nvSpPr>
        <xdr:cNvPr id="88" name="テキスト ボックス 87"/>
        <xdr:cNvSpPr txBox="1"/>
      </xdr:nvSpPr>
      <xdr:spPr>
        <a:xfrm>
          <a:off x="830794" y="6435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177,194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75,232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98580</xdr:rowOff>
    </xdr:from>
    <xdr:to>
      <xdr:col>6</xdr:col>
      <xdr:colOff>510540</xdr:colOff>
      <xdr:row>58</xdr:row>
      <xdr:rowOff>151938</xdr:rowOff>
    </xdr:to>
    <xdr:cxnSp macro="">
      <xdr:nvCxnSpPr>
        <xdr:cNvPr id="112" name="直線コネクタ 111"/>
        <xdr:cNvCxnSpPr/>
      </xdr:nvCxnSpPr>
      <xdr:spPr>
        <a:xfrm flipV="1">
          <a:off x="4633595" y="8671080"/>
          <a:ext cx="1270" cy="14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155765</xdr:rowOff>
    </xdr:from>
    <xdr:ext cx="534377" cy="259045"/>
    <xdr:sp macro="" textlink="">
      <xdr:nvSpPr>
        <xdr:cNvPr id="113" name="物件費最小値テキスト"/>
        <xdr:cNvSpPr txBox="1"/>
      </xdr:nvSpPr>
      <xdr:spPr>
        <a:xfrm>
          <a:off x="4686300" y="100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83,940</a:t>
          </a:r>
          <a:endParaRPr kumimoji="1" lang="ja-JP" altLang="en-US" sz="1000" b="1">
            <a:latin typeface="ＭＳ Ｐゴシック"/>
          </a:endParaRPr>
        </a:p>
      </xdr:txBody>
    </xdr:sp>
    <xdr:clientData/>
  </xdr:oneCellAnchor>
  <xdr:twoCellAnchor>
    <xdr:from>
      <xdr:col>6</xdr:col>
      <xdr:colOff>422275</xdr:colOff>
      <xdr:row>58</xdr:row>
      <xdr:rowOff>151938</xdr:rowOff>
    </xdr:from>
    <xdr:to>
      <xdr:col>6</xdr:col>
      <xdr:colOff>600075</xdr:colOff>
      <xdr:row>58</xdr:row>
      <xdr:rowOff>151938</xdr:rowOff>
    </xdr:to>
    <xdr:cxnSp macro="">
      <xdr:nvCxnSpPr>
        <xdr:cNvPr id="114" name="直線コネクタ 113"/>
        <xdr:cNvCxnSpPr/>
      </xdr:nvCxnSpPr>
      <xdr:spPr>
        <a:xfrm>
          <a:off x="4546600" y="1009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45257</xdr:rowOff>
    </xdr:from>
    <xdr:ext cx="690189" cy="259045"/>
    <xdr:sp macro="" textlink="">
      <xdr:nvSpPr>
        <xdr:cNvPr id="115" name="物件費最大値テキスト"/>
        <xdr:cNvSpPr txBox="1"/>
      </xdr:nvSpPr>
      <xdr:spPr>
        <a:xfrm>
          <a:off x="4686300" y="84463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1,953,963</a:t>
          </a:r>
          <a:endParaRPr kumimoji="1" lang="ja-JP" altLang="en-US" sz="1000" b="1">
            <a:latin typeface="ＭＳ Ｐゴシック"/>
          </a:endParaRPr>
        </a:p>
      </xdr:txBody>
    </xdr:sp>
    <xdr:clientData/>
  </xdr:oneCellAnchor>
  <xdr:twoCellAnchor>
    <xdr:from>
      <xdr:col>6</xdr:col>
      <xdr:colOff>422275</xdr:colOff>
      <xdr:row>50</xdr:row>
      <xdr:rowOff>98580</xdr:rowOff>
    </xdr:from>
    <xdr:to>
      <xdr:col>6</xdr:col>
      <xdr:colOff>600075</xdr:colOff>
      <xdr:row>50</xdr:row>
      <xdr:rowOff>98580</xdr:rowOff>
    </xdr:to>
    <xdr:cxnSp macro="">
      <xdr:nvCxnSpPr>
        <xdr:cNvPr id="116" name="直線コネクタ 115"/>
        <xdr:cNvCxnSpPr/>
      </xdr:nvCxnSpPr>
      <xdr:spPr>
        <a:xfrm>
          <a:off x="4546600" y="86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170842</xdr:rowOff>
    </xdr:from>
    <xdr:to>
      <xdr:col>6</xdr:col>
      <xdr:colOff>511175</xdr:colOff>
      <xdr:row>58</xdr:row>
      <xdr:rowOff>21999</xdr:rowOff>
    </xdr:to>
    <xdr:cxnSp macro="">
      <xdr:nvCxnSpPr>
        <xdr:cNvPr id="117" name="直線コネクタ 116"/>
        <xdr:cNvCxnSpPr/>
      </xdr:nvCxnSpPr>
      <xdr:spPr>
        <a:xfrm flipV="1">
          <a:off x="3797300" y="9943492"/>
          <a:ext cx="838200" cy="2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135861</xdr:rowOff>
    </xdr:from>
    <xdr:ext cx="599010" cy="259045"/>
    <xdr:sp macro="" textlink="">
      <xdr:nvSpPr>
        <xdr:cNvPr id="118" name="物件費平均値テキスト"/>
        <xdr:cNvSpPr txBox="1"/>
      </xdr:nvSpPr>
      <xdr:spPr>
        <a:xfrm>
          <a:off x="4686300" y="97370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112984</xdr:rowOff>
    </xdr:from>
    <xdr:to>
      <xdr:col>6</xdr:col>
      <xdr:colOff>561975</xdr:colOff>
      <xdr:row>58</xdr:row>
      <xdr:rowOff>43134</xdr:rowOff>
    </xdr:to>
    <xdr:sp macro="" textlink="">
      <xdr:nvSpPr>
        <xdr:cNvPr id="119" name="フローチャート : 判断 118"/>
        <xdr:cNvSpPr/>
      </xdr:nvSpPr>
      <xdr:spPr>
        <a:xfrm>
          <a:off x="45847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21999</xdr:rowOff>
    </xdr:from>
    <xdr:to>
      <xdr:col>5</xdr:col>
      <xdr:colOff>358775</xdr:colOff>
      <xdr:row>58</xdr:row>
      <xdr:rowOff>24102</xdr:rowOff>
    </xdr:to>
    <xdr:cxnSp macro="">
      <xdr:nvCxnSpPr>
        <xdr:cNvPr id="120" name="直線コネクタ 119"/>
        <xdr:cNvCxnSpPr/>
      </xdr:nvCxnSpPr>
      <xdr:spPr>
        <a:xfrm flipV="1">
          <a:off x="2908300" y="9966099"/>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14363</xdr:rowOff>
    </xdr:from>
    <xdr:to>
      <xdr:col>5</xdr:col>
      <xdr:colOff>409575</xdr:colOff>
      <xdr:row>58</xdr:row>
      <xdr:rowOff>115963</xdr:rowOff>
    </xdr:to>
    <xdr:sp macro="" textlink="">
      <xdr:nvSpPr>
        <xdr:cNvPr id="121" name="フローチャート : 判断 120"/>
        <xdr:cNvSpPr/>
      </xdr:nvSpPr>
      <xdr:spPr>
        <a:xfrm>
          <a:off x="3746500" y="9958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107090</xdr:rowOff>
    </xdr:from>
    <xdr:ext cx="599010" cy="259045"/>
    <xdr:sp macro="" textlink="">
      <xdr:nvSpPr>
        <xdr:cNvPr id="122" name="テキスト ボックス 121"/>
        <xdr:cNvSpPr txBox="1"/>
      </xdr:nvSpPr>
      <xdr:spPr>
        <a:xfrm>
          <a:off x="3497794" y="10051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24102</xdr:rowOff>
    </xdr:from>
    <xdr:to>
      <xdr:col>4</xdr:col>
      <xdr:colOff>155575</xdr:colOff>
      <xdr:row>58</xdr:row>
      <xdr:rowOff>77903</xdr:rowOff>
    </xdr:to>
    <xdr:cxnSp macro="">
      <xdr:nvCxnSpPr>
        <xdr:cNvPr id="123" name="直線コネクタ 122"/>
        <xdr:cNvCxnSpPr/>
      </xdr:nvCxnSpPr>
      <xdr:spPr>
        <a:xfrm flipV="1">
          <a:off x="2019300" y="9968202"/>
          <a:ext cx="889000" cy="5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22895</xdr:rowOff>
    </xdr:from>
    <xdr:to>
      <xdr:col>4</xdr:col>
      <xdr:colOff>206375</xdr:colOff>
      <xdr:row>58</xdr:row>
      <xdr:rowOff>124495</xdr:rowOff>
    </xdr:to>
    <xdr:sp macro="" textlink="">
      <xdr:nvSpPr>
        <xdr:cNvPr id="124" name="フローチャート : 判断 123"/>
        <xdr:cNvSpPr/>
      </xdr:nvSpPr>
      <xdr:spPr>
        <a:xfrm>
          <a:off x="2857500" y="99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115622</xdr:rowOff>
    </xdr:from>
    <xdr:ext cx="599010" cy="259045"/>
    <xdr:sp macro="" textlink="">
      <xdr:nvSpPr>
        <xdr:cNvPr id="125" name="テキスト ボックス 124"/>
        <xdr:cNvSpPr txBox="1"/>
      </xdr:nvSpPr>
      <xdr:spPr>
        <a:xfrm>
          <a:off x="2608794" y="1005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67349</xdr:rowOff>
    </xdr:from>
    <xdr:to>
      <xdr:col>2</xdr:col>
      <xdr:colOff>638175</xdr:colOff>
      <xdr:row>58</xdr:row>
      <xdr:rowOff>77903</xdr:rowOff>
    </xdr:to>
    <xdr:cxnSp macro="">
      <xdr:nvCxnSpPr>
        <xdr:cNvPr id="126" name="直線コネクタ 125"/>
        <xdr:cNvCxnSpPr/>
      </xdr:nvCxnSpPr>
      <xdr:spPr>
        <a:xfrm>
          <a:off x="1130300" y="10011449"/>
          <a:ext cx="889000" cy="1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33158</xdr:rowOff>
    </xdr:from>
    <xdr:to>
      <xdr:col>3</xdr:col>
      <xdr:colOff>3175</xdr:colOff>
      <xdr:row>58</xdr:row>
      <xdr:rowOff>134758</xdr:rowOff>
    </xdr:to>
    <xdr:sp macro="" textlink="">
      <xdr:nvSpPr>
        <xdr:cNvPr id="127" name="フローチャート : 判断 126"/>
        <xdr:cNvSpPr/>
      </xdr:nvSpPr>
      <xdr:spPr>
        <a:xfrm>
          <a:off x="1968500" y="997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125885</xdr:rowOff>
    </xdr:from>
    <xdr:ext cx="599010" cy="259045"/>
    <xdr:sp macro="" textlink="">
      <xdr:nvSpPr>
        <xdr:cNvPr id="128" name="テキスト ボックス 127"/>
        <xdr:cNvSpPr txBox="1"/>
      </xdr:nvSpPr>
      <xdr:spPr>
        <a:xfrm>
          <a:off x="1719794" y="10069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32562</xdr:rowOff>
    </xdr:from>
    <xdr:to>
      <xdr:col>1</xdr:col>
      <xdr:colOff>485775</xdr:colOff>
      <xdr:row>58</xdr:row>
      <xdr:rowOff>134162</xdr:rowOff>
    </xdr:to>
    <xdr:sp macro="" textlink="">
      <xdr:nvSpPr>
        <xdr:cNvPr id="129" name="フローチャート : 判断 128"/>
        <xdr:cNvSpPr/>
      </xdr:nvSpPr>
      <xdr:spPr>
        <a:xfrm>
          <a:off x="1079500" y="997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125289</xdr:rowOff>
    </xdr:from>
    <xdr:ext cx="599010" cy="259045"/>
    <xdr:sp macro="" textlink="">
      <xdr:nvSpPr>
        <xdr:cNvPr id="130" name="テキスト ボックス 129"/>
        <xdr:cNvSpPr txBox="1"/>
      </xdr:nvSpPr>
      <xdr:spPr>
        <a:xfrm>
          <a:off x="830794" y="10069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173,934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120042</xdr:rowOff>
    </xdr:from>
    <xdr:to>
      <xdr:col>6</xdr:col>
      <xdr:colOff>561975</xdr:colOff>
      <xdr:row>58</xdr:row>
      <xdr:rowOff>50192</xdr:rowOff>
    </xdr:to>
    <xdr:sp macro="" textlink="">
      <xdr:nvSpPr>
        <xdr:cNvPr id="136" name="円/楕円 135"/>
        <xdr:cNvSpPr/>
      </xdr:nvSpPr>
      <xdr:spPr>
        <a:xfrm>
          <a:off x="4584700" y="989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98469</xdr:rowOff>
    </xdr:from>
    <xdr:ext cx="599010" cy="259045"/>
    <xdr:sp macro="" textlink="">
      <xdr:nvSpPr>
        <xdr:cNvPr id="137" name="物件費該当値テキスト"/>
        <xdr:cNvSpPr txBox="1"/>
      </xdr:nvSpPr>
      <xdr:spPr>
        <a:xfrm>
          <a:off x="4686300" y="987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284,132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142649</xdr:rowOff>
    </xdr:from>
    <xdr:to>
      <xdr:col>5</xdr:col>
      <xdr:colOff>409575</xdr:colOff>
      <xdr:row>58</xdr:row>
      <xdr:rowOff>72799</xdr:rowOff>
    </xdr:to>
    <xdr:sp macro="" textlink="">
      <xdr:nvSpPr>
        <xdr:cNvPr id="138" name="円/楕円 137"/>
        <xdr:cNvSpPr/>
      </xdr:nvSpPr>
      <xdr:spPr>
        <a:xfrm>
          <a:off x="3746500" y="991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89326</xdr:rowOff>
    </xdr:from>
    <xdr:ext cx="599010" cy="259045"/>
    <xdr:sp macro="" textlink="">
      <xdr:nvSpPr>
        <xdr:cNvPr id="139" name="テキスト ボックス 138"/>
        <xdr:cNvSpPr txBox="1"/>
      </xdr:nvSpPr>
      <xdr:spPr>
        <a:xfrm>
          <a:off x="3497794" y="969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254,463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144752</xdr:rowOff>
    </xdr:from>
    <xdr:to>
      <xdr:col>4</xdr:col>
      <xdr:colOff>206375</xdr:colOff>
      <xdr:row>58</xdr:row>
      <xdr:rowOff>74902</xdr:rowOff>
    </xdr:to>
    <xdr:sp macro="" textlink="">
      <xdr:nvSpPr>
        <xdr:cNvPr id="140" name="円/楕円 139"/>
        <xdr:cNvSpPr/>
      </xdr:nvSpPr>
      <xdr:spPr>
        <a:xfrm>
          <a:off x="2857500" y="991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91429</xdr:rowOff>
    </xdr:from>
    <xdr:ext cx="599010" cy="259045"/>
    <xdr:sp macro="" textlink="">
      <xdr:nvSpPr>
        <xdr:cNvPr id="141" name="テキスト ボックス 140"/>
        <xdr:cNvSpPr txBox="1"/>
      </xdr:nvSpPr>
      <xdr:spPr>
        <a:xfrm>
          <a:off x="2608794" y="9692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251,703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27103</xdr:rowOff>
    </xdr:from>
    <xdr:to>
      <xdr:col>3</xdr:col>
      <xdr:colOff>3175</xdr:colOff>
      <xdr:row>58</xdr:row>
      <xdr:rowOff>128703</xdr:rowOff>
    </xdr:to>
    <xdr:sp macro="" textlink="">
      <xdr:nvSpPr>
        <xdr:cNvPr id="142" name="円/楕円 141"/>
        <xdr:cNvSpPr/>
      </xdr:nvSpPr>
      <xdr:spPr>
        <a:xfrm>
          <a:off x="1968500" y="997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145230</xdr:rowOff>
    </xdr:from>
    <xdr:ext cx="599010" cy="259045"/>
    <xdr:sp macro="" textlink="">
      <xdr:nvSpPr>
        <xdr:cNvPr id="143" name="テキスト ボックス 142"/>
        <xdr:cNvSpPr txBox="1"/>
      </xdr:nvSpPr>
      <xdr:spPr>
        <a:xfrm>
          <a:off x="1719794" y="9746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181,098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16549</xdr:rowOff>
    </xdr:from>
    <xdr:to>
      <xdr:col>1</xdr:col>
      <xdr:colOff>485775</xdr:colOff>
      <xdr:row>58</xdr:row>
      <xdr:rowOff>118149</xdr:rowOff>
    </xdr:to>
    <xdr:sp macro="" textlink="">
      <xdr:nvSpPr>
        <xdr:cNvPr id="144" name="円/楕円 143"/>
        <xdr:cNvSpPr/>
      </xdr:nvSpPr>
      <xdr:spPr>
        <a:xfrm>
          <a:off x="1079500" y="996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134676</xdr:rowOff>
    </xdr:from>
    <xdr:ext cx="599010" cy="259045"/>
    <xdr:sp macro="" textlink="">
      <xdr:nvSpPr>
        <xdr:cNvPr id="145" name="テキスト ボックス 144"/>
        <xdr:cNvSpPr txBox="1"/>
      </xdr:nvSpPr>
      <xdr:spPr>
        <a:xfrm>
          <a:off x="830794" y="9735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194,949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114760</xdr:rowOff>
    </xdr:from>
    <xdr:to>
      <xdr:col>6</xdr:col>
      <xdr:colOff>510540</xdr:colOff>
      <xdr:row>78</xdr:row>
      <xdr:rowOff>139261</xdr:rowOff>
    </xdr:to>
    <xdr:cxnSp macro="">
      <xdr:nvCxnSpPr>
        <xdr:cNvPr id="167" name="直線コネクタ 166"/>
        <xdr:cNvCxnSpPr/>
      </xdr:nvCxnSpPr>
      <xdr:spPr>
        <a:xfrm flipV="1">
          <a:off x="4633595" y="12287710"/>
          <a:ext cx="1270" cy="122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143088</xdr:rowOff>
    </xdr:from>
    <xdr:ext cx="313932" cy="259045"/>
    <xdr:sp macro="" textlink="">
      <xdr:nvSpPr>
        <xdr:cNvPr id="168" name="維持補修費最小値テキスト"/>
        <xdr:cNvSpPr txBox="1"/>
      </xdr:nvSpPr>
      <xdr:spPr>
        <a:xfrm>
          <a:off x="4686300" y="13516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6</xdr:col>
      <xdr:colOff>422275</xdr:colOff>
      <xdr:row>78</xdr:row>
      <xdr:rowOff>139261</xdr:rowOff>
    </xdr:from>
    <xdr:to>
      <xdr:col>6</xdr:col>
      <xdr:colOff>600075</xdr:colOff>
      <xdr:row>78</xdr:row>
      <xdr:rowOff>139261</xdr:rowOff>
    </xdr:to>
    <xdr:cxnSp macro="">
      <xdr:nvCxnSpPr>
        <xdr:cNvPr id="169" name="直線コネクタ 168"/>
        <xdr:cNvCxnSpPr/>
      </xdr:nvCxnSpPr>
      <xdr:spPr>
        <a:xfrm>
          <a:off x="4546600" y="13512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61437</xdr:rowOff>
    </xdr:from>
    <xdr:ext cx="599010" cy="259045"/>
    <xdr:sp macro="" textlink="">
      <xdr:nvSpPr>
        <xdr:cNvPr id="170" name="維持補修費最大値テキスト"/>
        <xdr:cNvSpPr txBox="1"/>
      </xdr:nvSpPr>
      <xdr:spPr>
        <a:xfrm>
          <a:off x="4686300" y="12062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267,955</a:t>
          </a:r>
          <a:endParaRPr kumimoji="1" lang="ja-JP" altLang="en-US" sz="1000" b="1">
            <a:latin typeface="ＭＳ Ｐゴシック"/>
          </a:endParaRPr>
        </a:p>
      </xdr:txBody>
    </xdr:sp>
    <xdr:clientData/>
  </xdr:oneCellAnchor>
  <xdr:twoCellAnchor>
    <xdr:from>
      <xdr:col>6</xdr:col>
      <xdr:colOff>422275</xdr:colOff>
      <xdr:row>71</xdr:row>
      <xdr:rowOff>114760</xdr:rowOff>
    </xdr:from>
    <xdr:to>
      <xdr:col>6</xdr:col>
      <xdr:colOff>600075</xdr:colOff>
      <xdr:row>71</xdr:row>
      <xdr:rowOff>114760</xdr:rowOff>
    </xdr:to>
    <xdr:cxnSp macro="">
      <xdr:nvCxnSpPr>
        <xdr:cNvPr id="171" name="直線コネクタ 170"/>
        <xdr:cNvCxnSpPr/>
      </xdr:nvCxnSpPr>
      <xdr:spPr>
        <a:xfrm>
          <a:off x="4546600" y="1228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72363</xdr:rowOff>
    </xdr:from>
    <xdr:to>
      <xdr:col>6</xdr:col>
      <xdr:colOff>511175</xdr:colOff>
      <xdr:row>78</xdr:row>
      <xdr:rowOff>113233</xdr:rowOff>
    </xdr:to>
    <xdr:cxnSp macro="">
      <xdr:nvCxnSpPr>
        <xdr:cNvPr id="172" name="直線コネクタ 171"/>
        <xdr:cNvCxnSpPr/>
      </xdr:nvCxnSpPr>
      <xdr:spPr>
        <a:xfrm flipV="1">
          <a:off x="3797300" y="13445463"/>
          <a:ext cx="838200" cy="4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28525</xdr:rowOff>
    </xdr:from>
    <xdr:ext cx="534377" cy="259045"/>
    <xdr:sp macro="" textlink="">
      <xdr:nvSpPr>
        <xdr:cNvPr id="173" name="維持補修費平均値テキスト"/>
        <xdr:cNvSpPr txBox="1"/>
      </xdr:nvSpPr>
      <xdr:spPr>
        <a:xfrm>
          <a:off x="4686300" y="13230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5648</xdr:rowOff>
    </xdr:from>
    <xdr:to>
      <xdr:col>6</xdr:col>
      <xdr:colOff>561975</xdr:colOff>
      <xdr:row>78</xdr:row>
      <xdr:rowOff>107248</xdr:rowOff>
    </xdr:to>
    <xdr:sp macro="" textlink="">
      <xdr:nvSpPr>
        <xdr:cNvPr id="174" name="フローチャート : 判断 173"/>
        <xdr:cNvSpPr/>
      </xdr:nvSpPr>
      <xdr:spPr>
        <a:xfrm>
          <a:off x="45847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113233</xdr:rowOff>
    </xdr:from>
    <xdr:to>
      <xdr:col>5</xdr:col>
      <xdr:colOff>358775</xdr:colOff>
      <xdr:row>78</xdr:row>
      <xdr:rowOff>116474</xdr:rowOff>
    </xdr:to>
    <xdr:cxnSp macro="">
      <xdr:nvCxnSpPr>
        <xdr:cNvPr id="175" name="直線コネクタ 174"/>
        <xdr:cNvCxnSpPr/>
      </xdr:nvCxnSpPr>
      <xdr:spPr>
        <a:xfrm flipV="1">
          <a:off x="2908300" y="13486333"/>
          <a:ext cx="889000" cy="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2150</xdr:rowOff>
    </xdr:from>
    <xdr:to>
      <xdr:col>5</xdr:col>
      <xdr:colOff>409575</xdr:colOff>
      <xdr:row>78</xdr:row>
      <xdr:rowOff>103750</xdr:rowOff>
    </xdr:to>
    <xdr:sp macro="" textlink="">
      <xdr:nvSpPr>
        <xdr:cNvPr id="176" name="フローチャート : 判断 175"/>
        <xdr:cNvSpPr/>
      </xdr:nvSpPr>
      <xdr:spPr>
        <a:xfrm>
          <a:off x="3746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120277</xdr:rowOff>
    </xdr:from>
    <xdr:ext cx="534377" cy="259045"/>
    <xdr:sp macro="" textlink="">
      <xdr:nvSpPr>
        <xdr:cNvPr id="177" name="テキスト ボックス 176"/>
        <xdr:cNvSpPr txBox="1"/>
      </xdr:nvSpPr>
      <xdr:spPr>
        <a:xfrm>
          <a:off x="3530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116474</xdr:rowOff>
    </xdr:from>
    <xdr:to>
      <xdr:col>4</xdr:col>
      <xdr:colOff>155575</xdr:colOff>
      <xdr:row>78</xdr:row>
      <xdr:rowOff>117196</xdr:rowOff>
    </xdr:to>
    <xdr:cxnSp macro="">
      <xdr:nvCxnSpPr>
        <xdr:cNvPr id="178" name="直線コネクタ 177"/>
        <xdr:cNvCxnSpPr/>
      </xdr:nvCxnSpPr>
      <xdr:spPr>
        <a:xfrm flipV="1">
          <a:off x="2019300" y="13489574"/>
          <a:ext cx="889000" cy="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10055</xdr:rowOff>
    </xdr:from>
    <xdr:to>
      <xdr:col>4</xdr:col>
      <xdr:colOff>206375</xdr:colOff>
      <xdr:row>78</xdr:row>
      <xdr:rowOff>111655</xdr:rowOff>
    </xdr:to>
    <xdr:sp macro="" textlink="">
      <xdr:nvSpPr>
        <xdr:cNvPr id="179" name="フローチャート : 判断 178"/>
        <xdr:cNvSpPr/>
      </xdr:nvSpPr>
      <xdr:spPr>
        <a:xfrm>
          <a:off x="2857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128182</xdr:rowOff>
    </xdr:from>
    <xdr:ext cx="534377" cy="259045"/>
    <xdr:sp macro="" textlink="">
      <xdr:nvSpPr>
        <xdr:cNvPr id="180" name="テキスト ボックス 179"/>
        <xdr:cNvSpPr txBox="1"/>
      </xdr:nvSpPr>
      <xdr:spPr>
        <a:xfrm>
          <a:off x="2641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117196</xdr:rowOff>
    </xdr:from>
    <xdr:to>
      <xdr:col>2</xdr:col>
      <xdr:colOff>638175</xdr:colOff>
      <xdr:row>78</xdr:row>
      <xdr:rowOff>121714</xdr:rowOff>
    </xdr:to>
    <xdr:cxnSp macro="">
      <xdr:nvCxnSpPr>
        <xdr:cNvPr id="181" name="直線コネクタ 180"/>
        <xdr:cNvCxnSpPr/>
      </xdr:nvCxnSpPr>
      <xdr:spPr>
        <a:xfrm flipV="1">
          <a:off x="1130300" y="13490296"/>
          <a:ext cx="889000" cy="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17289</xdr:rowOff>
    </xdr:from>
    <xdr:to>
      <xdr:col>3</xdr:col>
      <xdr:colOff>3175</xdr:colOff>
      <xdr:row>78</xdr:row>
      <xdr:rowOff>118889</xdr:rowOff>
    </xdr:to>
    <xdr:sp macro="" textlink="">
      <xdr:nvSpPr>
        <xdr:cNvPr id="182" name="フローチャート : 判断 181"/>
        <xdr:cNvSpPr/>
      </xdr:nvSpPr>
      <xdr:spPr>
        <a:xfrm>
          <a:off x="1968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135416</xdr:rowOff>
    </xdr:from>
    <xdr:ext cx="534377" cy="259045"/>
    <xdr:sp macro="" textlink="">
      <xdr:nvSpPr>
        <xdr:cNvPr id="183" name="テキスト ボックス 182"/>
        <xdr:cNvSpPr txBox="1"/>
      </xdr:nvSpPr>
      <xdr:spPr>
        <a:xfrm>
          <a:off x="1752111" y="131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21664</xdr:rowOff>
    </xdr:from>
    <xdr:to>
      <xdr:col>1</xdr:col>
      <xdr:colOff>485775</xdr:colOff>
      <xdr:row>78</xdr:row>
      <xdr:rowOff>123264</xdr:rowOff>
    </xdr:to>
    <xdr:sp macro="" textlink="">
      <xdr:nvSpPr>
        <xdr:cNvPr id="184" name="フローチャート : 判断 183"/>
        <xdr:cNvSpPr/>
      </xdr:nvSpPr>
      <xdr:spPr>
        <a:xfrm>
          <a:off x="1079500" y="133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139791</xdr:rowOff>
    </xdr:from>
    <xdr:ext cx="534377" cy="259045"/>
    <xdr:sp macro="" textlink="">
      <xdr:nvSpPr>
        <xdr:cNvPr id="185" name="テキスト ボックス 184"/>
        <xdr:cNvSpPr txBox="1"/>
      </xdr:nvSpPr>
      <xdr:spPr>
        <a:xfrm>
          <a:off x="863111" y="1316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21563</xdr:rowOff>
    </xdr:from>
    <xdr:to>
      <xdr:col>6</xdr:col>
      <xdr:colOff>561975</xdr:colOff>
      <xdr:row>78</xdr:row>
      <xdr:rowOff>123163</xdr:rowOff>
    </xdr:to>
    <xdr:sp macro="" textlink="">
      <xdr:nvSpPr>
        <xdr:cNvPr id="191" name="円/楕円 190"/>
        <xdr:cNvSpPr/>
      </xdr:nvSpPr>
      <xdr:spPr>
        <a:xfrm>
          <a:off x="4584700" y="1339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155525</xdr:rowOff>
    </xdr:from>
    <xdr:ext cx="534377" cy="259045"/>
    <xdr:sp macro="" textlink="">
      <xdr:nvSpPr>
        <xdr:cNvPr id="192" name="維持補修費該当値テキスト"/>
        <xdr:cNvSpPr txBox="1"/>
      </xdr:nvSpPr>
      <xdr:spPr>
        <a:xfrm>
          <a:off x="4686300" y="1335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14,728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62433</xdr:rowOff>
    </xdr:from>
    <xdr:to>
      <xdr:col>5</xdr:col>
      <xdr:colOff>409575</xdr:colOff>
      <xdr:row>78</xdr:row>
      <xdr:rowOff>164033</xdr:rowOff>
    </xdr:to>
    <xdr:sp macro="" textlink="">
      <xdr:nvSpPr>
        <xdr:cNvPr id="193" name="円/楕円 192"/>
        <xdr:cNvSpPr/>
      </xdr:nvSpPr>
      <xdr:spPr>
        <a:xfrm>
          <a:off x="3746500" y="1343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155160</xdr:rowOff>
    </xdr:from>
    <xdr:ext cx="469744" cy="259045"/>
    <xdr:sp macro="" textlink="">
      <xdr:nvSpPr>
        <xdr:cNvPr id="194" name="テキスト ボックス 193"/>
        <xdr:cNvSpPr txBox="1"/>
      </xdr:nvSpPr>
      <xdr:spPr>
        <a:xfrm>
          <a:off x="3562427" y="13528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65674</xdr:rowOff>
    </xdr:from>
    <xdr:to>
      <xdr:col>4</xdr:col>
      <xdr:colOff>206375</xdr:colOff>
      <xdr:row>78</xdr:row>
      <xdr:rowOff>167274</xdr:rowOff>
    </xdr:to>
    <xdr:sp macro="" textlink="">
      <xdr:nvSpPr>
        <xdr:cNvPr id="195" name="円/楕円 194"/>
        <xdr:cNvSpPr/>
      </xdr:nvSpPr>
      <xdr:spPr>
        <a:xfrm>
          <a:off x="2857500" y="1343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158401</xdr:rowOff>
    </xdr:from>
    <xdr:ext cx="469744" cy="259045"/>
    <xdr:sp macro="" textlink="">
      <xdr:nvSpPr>
        <xdr:cNvPr id="196" name="テキスト ボックス 195"/>
        <xdr:cNvSpPr txBox="1"/>
      </xdr:nvSpPr>
      <xdr:spPr>
        <a:xfrm>
          <a:off x="2673427" y="13531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66396</xdr:rowOff>
    </xdr:from>
    <xdr:to>
      <xdr:col>3</xdr:col>
      <xdr:colOff>3175</xdr:colOff>
      <xdr:row>78</xdr:row>
      <xdr:rowOff>167996</xdr:rowOff>
    </xdr:to>
    <xdr:sp macro="" textlink="">
      <xdr:nvSpPr>
        <xdr:cNvPr id="197" name="円/楕円 196"/>
        <xdr:cNvSpPr/>
      </xdr:nvSpPr>
      <xdr:spPr>
        <a:xfrm>
          <a:off x="1968500" y="1343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159123</xdr:rowOff>
    </xdr:from>
    <xdr:ext cx="469744" cy="259045"/>
    <xdr:sp macro="" textlink="">
      <xdr:nvSpPr>
        <xdr:cNvPr id="198" name="テキスト ボックス 197"/>
        <xdr:cNvSpPr txBox="1"/>
      </xdr:nvSpPr>
      <xdr:spPr>
        <a:xfrm>
          <a:off x="1784427" y="135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70914</xdr:rowOff>
    </xdr:from>
    <xdr:to>
      <xdr:col>1</xdr:col>
      <xdr:colOff>485775</xdr:colOff>
      <xdr:row>79</xdr:row>
      <xdr:rowOff>1064</xdr:rowOff>
    </xdr:to>
    <xdr:sp macro="" textlink="">
      <xdr:nvSpPr>
        <xdr:cNvPr id="199" name="円/楕円 198"/>
        <xdr:cNvSpPr/>
      </xdr:nvSpPr>
      <xdr:spPr>
        <a:xfrm>
          <a:off x="1079500" y="1344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163641</xdr:rowOff>
    </xdr:from>
    <xdr:ext cx="469744" cy="259045"/>
    <xdr:sp macro="" textlink="">
      <xdr:nvSpPr>
        <xdr:cNvPr id="200" name="テキスト ボックス 199"/>
        <xdr:cNvSpPr txBox="1"/>
      </xdr:nvSpPr>
      <xdr:spPr>
        <a:xfrm>
          <a:off x="895427" y="1353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104,859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102493</xdr:rowOff>
    </xdr:from>
    <xdr:to>
      <xdr:col>6</xdr:col>
      <xdr:colOff>510540</xdr:colOff>
      <xdr:row>98</xdr:row>
      <xdr:rowOff>53006</xdr:rowOff>
    </xdr:to>
    <xdr:cxnSp macro="">
      <xdr:nvCxnSpPr>
        <xdr:cNvPr id="226" name="直線コネクタ 225"/>
        <xdr:cNvCxnSpPr/>
      </xdr:nvCxnSpPr>
      <xdr:spPr>
        <a:xfrm flipV="1">
          <a:off x="4633595" y="15532993"/>
          <a:ext cx="1270" cy="132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56833</xdr:rowOff>
    </xdr:from>
    <xdr:ext cx="534377" cy="259045"/>
    <xdr:sp macro="" textlink="">
      <xdr:nvSpPr>
        <xdr:cNvPr id="227" name="扶助費最小値テキスト"/>
        <xdr:cNvSpPr txBox="1"/>
      </xdr:nvSpPr>
      <xdr:spPr>
        <a:xfrm>
          <a:off x="4686300" y="1685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19,964</a:t>
          </a:r>
          <a:endParaRPr kumimoji="1" lang="ja-JP" altLang="en-US" sz="1000" b="1">
            <a:latin typeface="ＭＳ Ｐゴシック"/>
          </a:endParaRPr>
        </a:p>
      </xdr:txBody>
    </xdr:sp>
    <xdr:clientData/>
  </xdr:oneCellAnchor>
  <xdr:twoCellAnchor>
    <xdr:from>
      <xdr:col>6</xdr:col>
      <xdr:colOff>422275</xdr:colOff>
      <xdr:row>98</xdr:row>
      <xdr:rowOff>53006</xdr:rowOff>
    </xdr:from>
    <xdr:to>
      <xdr:col>6</xdr:col>
      <xdr:colOff>600075</xdr:colOff>
      <xdr:row>98</xdr:row>
      <xdr:rowOff>53006</xdr:rowOff>
    </xdr:to>
    <xdr:cxnSp macro="">
      <xdr:nvCxnSpPr>
        <xdr:cNvPr id="228" name="直線コネクタ 227"/>
        <xdr:cNvCxnSpPr/>
      </xdr:nvCxnSpPr>
      <xdr:spPr>
        <a:xfrm>
          <a:off x="4546600" y="1685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49170</xdr:rowOff>
    </xdr:from>
    <xdr:ext cx="599010" cy="259045"/>
    <xdr:sp macro="" textlink="">
      <xdr:nvSpPr>
        <xdr:cNvPr id="229" name="扶助費最大値テキスト"/>
        <xdr:cNvSpPr txBox="1"/>
      </xdr:nvSpPr>
      <xdr:spPr>
        <a:xfrm>
          <a:off x="4686300" y="1530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141,418</a:t>
          </a:r>
          <a:endParaRPr kumimoji="1" lang="ja-JP" altLang="en-US" sz="1000" b="1">
            <a:latin typeface="ＭＳ Ｐゴシック"/>
          </a:endParaRPr>
        </a:p>
      </xdr:txBody>
    </xdr:sp>
    <xdr:clientData/>
  </xdr:oneCellAnchor>
  <xdr:twoCellAnchor>
    <xdr:from>
      <xdr:col>6</xdr:col>
      <xdr:colOff>422275</xdr:colOff>
      <xdr:row>90</xdr:row>
      <xdr:rowOff>102493</xdr:rowOff>
    </xdr:from>
    <xdr:to>
      <xdr:col>6</xdr:col>
      <xdr:colOff>600075</xdr:colOff>
      <xdr:row>90</xdr:row>
      <xdr:rowOff>102493</xdr:rowOff>
    </xdr:to>
    <xdr:cxnSp macro="">
      <xdr:nvCxnSpPr>
        <xdr:cNvPr id="230" name="直線コネクタ 229"/>
        <xdr:cNvCxnSpPr/>
      </xdr:nvCxnSpPr>
      <xdr:spPr>
        <a:xfrm>
          <a:off x="4546600" y="1553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121314</xdr:rowOff>
    </xdr:from>
    <xdr:to>
      <xdr:col>6</xdr:col>
      <xdr:colOff>511175</xdr:colOff>
      <xdr:row>95</xdr:row>
      <xdr:rowOff>153448</xdr:rowOff>
    </xdr:to>
    <xdr:cxnSp macro="">
      <xdr:nvCxnSpPr>
        <xdr:cNvPr id="231" name="直線コネクタ 230"/>
        <xdr:cNvCxnSpPr/>
      </xdr:nvCxnSpPr>
      <xdr:spPr>
        <a:xfrm flipV="1">
          <a:off x="3797300" y="16409064"/>
          <a:ext cx="838200" cy="3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80263</xdr:rowOff>
    </xdr:from>
    <xdr:ext cx="534377" cy="259045"/>
    <xdr:sp macro="" textlink="">
      <xdr:nvSpPr>
        <xdr:cNvPr id="232" name="扶助費平均値テキスト"/>
        <xdr:cNvSpPr txBox="1"/>
      </xdr:nvSpPr>
      <xdr:spPr>
        <a:xfrm>
          <a:off x="4686300" y="16196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57386</xdr:rowOff>
    </xdr:from>
    <xdr:to>
      <xdr:col>6</xdr:col>
      <xdr:colOff>561975</xdr:colOff>
      <xdr:row>95</xdr:row>
      <xdr:rowOff>158986</xdr:rowOff>
    </xdr:to>
    <xdr:sp macro="" textlink="">
      <xdr:nvSpPr>
        <xdr:cNvPr id="233" name="フローチャート : 判断 232"/>
        <xdr:cNvSpPr/>
      </xdr:nvSpPr>
      <xdr:spPr>
        <a:xfrm>
          <a:off x="45847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153448</xdr:rowOff>
    </xdr:from>
    <xdr:to>
      <xdr:col>5</xdr:col>
      <xdr:colOff>358775</xdr:colOff>
      <xdr:row>96</xdr:row>
      <xdr:rowOff>3367</xdr:rowOff>
    </xdr:to>
    <xdr:cxnSp macro="">
      <xdr:nvCxnSpPr>
        <xdr:cNvPr id="234" name="直線コネクタ 233"/>
        <xdr:cNvCxnSpPr/>
      </xdr:nvCxnSpPr>
      <xdr:spPr>
        <a:xfrm flipV="1">
          <a:off x="2908300" y="16441198"/>
          <a:ext cx="889000" cy="2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55677</xdr:rowOff>
    </xdr:from>
    <xdr:to>
      <xdr:col>5</xdr:col>
      <xdr:colOff>409575</xdr:colOff>
      <xdr:row>95</xdr:row>
      <xdr:rowOff>157277</xdr:rowOff>
    </xdr:to>
    <xdr:sp macro="" textlink="">
      <xdr:nvSpPr>
        <xdr:cNvPr id="235" name="フローチャート : 判断 234"/>
        <xdr:cNvSpPr/>
      </xdr:nvSpPr>
      <xdr:spPr>
        <a:xfrm>
          <a:off x="3746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2354</xdr:rowOff>
    </xdr:from>
    <xdr:ext cx="534377" cy="259045"/>
    <xdr:sp macro="" textlink="">
      <xdr:nvSpPr>
        <xdr:cNvPr id="236" name="テキスト ボックス 235"/>
        <xdr:cNvSpPr txBox="1"/>
      </xdr:nvSpPr>
      <xdr:spPr>
        <a:xfrm>
          <a:off x="3530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3367</xdr:rowOff>
    </xdr:from>
    <xdr:to>
      <xdr:col>4</xdr:col>
      <xdr:colOff>155575</xdr:colOff>
      <xdr:row>96</xdr:row>
      <xdr:rowOff>18400</xdr:rowOff>
    </xdr:to>
    <xdr:cxnSp macro="">
      <xdr:nvCxnSpPr>
        <xdr:cNvPr id="237" name="直線コネクタ 236"/>
        <xdr:cNvCxnSpPr/>
      </xdr:nvCxnSpPr>
      <xdr:spPr>
        <a:xfrm flipV="1">
          <a:off x="2019300" y="16462567"/>
          <a:ext cx="889000" cy="1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111869</xdr:rowOff>
    </xdr:from>
    <xdr:to>
      <xdr:col>4</xdr:col>
      <xdr:colOff>206375</xdr:colOff>
      <xdr:row>96</xdr:row>
      <xdr:rowOff>42019</xdr:rowOff>
    </xdr:to>
    <xdr:sp macro="" textlink="">
      <xdr:nvSpPr>
        <xdr:cNvPr id="238" name="フローチャート : 判断 237"/>
        <xdr:cNvSpPr/>
      </xdr:nvSpPr>
      <xdr:spPr>
        <a:xfrm>
          <a:off x="2857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58546</xdr:rowOff>
    </xdr:from>
    <xdr:ext cx="534377" cy="259045"/>
    <xdr:sp macro="" textlink="">
      <xdr:nvSpPr>
        <xdr:cNvPr id="239" name="テキスト ボックス 238"/>
        <xdr:cNvSpPr txBox="1"/>
      </xdr:nvSpPr>
      <xdr:spPr>
        <a:xfrm>
          <a:off x="2641111" y="1617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18400</xdr:rowOff>
    </xdr:from>
    <xdr:to>
      <xdr:col>2</xdr:col>
      <xdr:colOff>638175</xdr:colOff>
      <xdr:row>96</xdr:row>
      <xdr:rowOff>24290</xdr:rowOff>
    </xdr:to>
    <xdr:cxnSp macro="">
      <xdr:nvCxnSpPr>
        <xdr:cNvPr id="240" name="直線コネクタ 239"/>
        <xdr:cNvCxnSpPr/>
      </xdr:nvCxnSpPr>
      <xdr:spPr>
        <a:xfrm flipV="1">
          <a:off x="1130300" y="16477600"/>
          <a:ext cx="889000" cy="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118793</xdr:rowOff>
    </xdr:from>
    <xdr:to>
      <xdr:col>3</xdr:col>
      <xdr:colOff>3175</xdr:colOff>
      <xdr:row>96</xdr:row>
      <xdr:rowOff>48943</xdr:rowOff>
    </xdr:to>
    <xdr:sp macro="" textlink="">
      <xdr:nvSpPr>
        <xdr:cNvPr id="241" name="フローチャート : 判断 240"/>
        <xdr:cNvSpPr/>
      </xdr:nvSpPr>
      <xdr:spPr>
        <a:xfrm>
          <a:off x="1968500" y="164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65470</xdr:rowOff>
    </xdr:from>
    <xdr:ext cx="534377" cy="259045"/>
    <xdr:sp macro="" textlink="">
      <xdr:nvSpPr>
        <xdr:cNvPr id="242" name="テキスト ボックス 241"/>
        <xdr:cNvSpPr txBox="1"/>
      </xdr:nvSpPr>
      <xdr:spPr>
        <a:xfrm>
          <a:off x="1752111" y="1618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165143</xdr:rowOff>
    </xdr:from>
    <xdr:to>
      <xdr:col>1</xdr:col>
      <xdr:colOff>485775</xdr:colOff>
      <xdr:row>96</xdr:row>
      <xdr:rowOff>95293</xdr:rowOff>
    </xdr:to>
    <xdr:sp macro="" textlink="">
      <xdr:nvSpPr>
        <xdr:cNvPr id="243" name="フローチャート : 判断 242"/>
        <xdr:cNvSpPr/>
      </xdr:nvSpPr>
      <xdr:spPr>
        <a:xfrm>
          <a:off x="1079500" y="1645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86420</xdr:rowOff>
    </xdr:from>
    <xdr:ext cx="534377" cy="259045"/>
    <xdr:sp macro="" textlink="">
      <xdr:nvSpPr>
        <xdr:cNvPr id="244" name="テキスト ボックス 243"/>
        <xdr:cNvSpPr txBox="1"/>
      </xdr:nvSpPr>
      <xdr:spPr>
        <a:xfrm>
          <a:off x="863111" y="1654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70514</xdr:rowOff>
    </xdr:from>
    <xdr:to>
      <xdr:col>6</xdr:col>
      <xdr:colOff>561975</xdr:colOff>
      <xdr:row>96</xdr:row>
      <xdr:rowOff>664</xdr:rowOff>
    </xdr:to>
    <xdr:sp macro="" textlink="">
      <xdr:nvSpPr>
        <xdr:cNvPr id="250" name="円/楕円 249"/>
        <xdr:cNvSpPr/>
      </xdr:nvSpPr>
      <xdr:spPr>
        <a:xfrm>
          <a:off x="4584700" y="1635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48941</xdr:rowOff>
    </xdr:from>
    <xdr:ext cx="534377" cy="259045"/>
    <xdr:sp macro="" textlink="">
      <xdr:nvSpPr>
        <xdr:cNvPr id="251" name="扶助費該当値テキスト"/>
        <xdr:cNvSpPr txBox="1"/>
      </xdr:nvSpPr>
      <xdr:spPr>
        <a:xfrm>
          <a:off x="4686300" y="1633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60,939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102648</xdr:rowOff>
    </xdr:from>
    <xdr:to>
      <xdr:col>5</xdr:col>
      <xdr:colOff>409575</xdr:colOff>
      <xdr:row>96</xdr:row>
      <xdr:rowOff>32798</xdr:rowOff>
    </xdr:to>
    <xdr:sp macro="" textlink="">
      <xdr:nvSpPr>
        <xdr:cNvPr id="252" name="円/楕円 251"/>
        <xdr:cNvSpPr/>
      </xdr:nvSpPr>
      <xdr:spPr>
        <a:xfrm>
          <a:off x="3746500" y="1639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23925</xdr:rowOff>
    </xdr:from>
    <xdr:ext cx="534377" cy="259045"/>
    <xdr:sp macro="" textlink="">
      <xdr:nvSpPr>
        <xdr:cNvPr id="253" name="テキスト ボックス 252"/>
        <xdr:cNvSpPr txBox="1"/>
      </xdr:nvSpPr>
      <xdr:spPr>
        <a:xfrm>
          <a:off x="3530111" y="1648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57,987</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124017</xdr:rowOff>
    </xdr:from>
    <xdr:to>
      <xdr:col>4</xdr:col>
      <xdr:colOff>206375</xdr:colOff>
      <xdr:row>96</xdr:row>
      <xdr:rowOff>54167</xdr:rowOff>
    </xdr:to>
    <xdr:sp macro="" textlink="">
      <xdr:nvSpPr>
        <xdr:cNvPr id="254" name="円/楕円 253"/>
        <xdr:cNvSpPr/>
      </xdr:nvSpPr>
      <xdr:spPr>
        <a:xfrm>
          <a:off x="2857500" y="1641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45294</xdr:rowOff>
    </xdr:from>
    <xdr:ext cx="534377" cy="259045"/>
    <xdr:sp macro="" textlink="">
      <xdr:nvSpPr>
        <xdr:cNvPr id="255" name="テキスト ボックス 254"/>
        <xdr:cNvSpPr txBox="1"/>
      </xdr:nvSpPr>
      <xdr:spPr>
        <a:xfrm>
          <a:off x="2641111" y="1650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56,024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139050</xdr:rowOff>
    </xdr:from>
    <xdr:to>
      <xdr:col>3</xdr:col>
      <xdr:colOff>3175</xdr:colOff>
      <xdr:row>96</xdr:row>
      <xdr:rowOff>69200</xdr:rowOff>
    </xdr:to>
    <xdr:sp macro="" textlink="">
      <xdr:nvSpPr>
        <xdr:cNvPr id="256" name="円/楕円 255"/>
        <xdr:cNvSpPr/>
      </xdr:nvSpPr>
      <xdr:spPr>
        <a:xfrm>
          <a:off x="1968500" y="164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60327</xdr:rowOff>
    </xdr:from>
    <xdr:ext cx="534377" cy="259045"/>
    <xdr:sp macro="" textlink="">
      <xdr:nvSpPr>
        <xdr:cNvPr id="257" name="テキスト ボックス 256"/>
        <xdr:cNvSpPr txBox="1"/>
      </xdr:nvSpPr>
      <xdr:spPr>
        <a:xfrm>
          <a:off x="1752111" y="1651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54,643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144940</xdr:rowOff>
    </xdr:from>
    <xdr:to>
      <xdr:col>1</xdr:col>
      <xdr:colOff>485775</xdr:colOff>
      <xdr:row>96</xdr:row>
      <xdr:rowOff>75090</xdr:rowOff>
    </xdr:to>
    <xdr:sp macro="" textlink="">
      <xdr:nvSpPr>
        <xdr:cNvPr id="258" name="円/楕円 257"/>
        <xdr:cNvSpPr/>
      </xdr:nvSpPr>
      <xdr:spPr>
        <a:xfrm>
          <a:off x="1079500" y="1643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91617</xdr:rowOff>
    </xdr:from>
    <xdr:ext cx="534377" cy="259045"/>
    <xdr:sp macro="" textlink="">
      <xdr:nvSpPr>
        <xdr:cNvPr id="259" name="テキスト ボックス 258"/>
        <xdr:cNvSpPr txBox="1"/>
      </xdr:nvSpPr>
      <xdr:spPr>
        <a:xfrm>
          <a:off x="863111" y="1620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54,102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135970</xdr:rowOff>
    </xdr:from>
    <xdr:to>
      <xdr:col>15</xdr:col>
      <xdr:colOff>180340</xdr:colOff>
      <xdr:row>38</xdr:row>
      <xdr:rowOff>145628</xdr:rowOff>
    </xdr:to>
    <xdr:cxnSp macro="">
      <xdr:nvCxnSpPr>
        <xdr:cNvPr id="285" name="直線コネクタ 284"/>
        <xdr:cNvCxnSpPr/>
      </xdr:nvCxnSpPr>
      <xdr:spPr>
        <a:xfrm flipV="1">
          <a:off x="10475595" y="5108020"/>
          <a:ext cx="1270" cy="155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149455</xdr:rowOff>
    </xdr:from>
    <xdr:ext cx="534377" cy="259045"/>
    <xdr:sp macro="" textlink="">
      <xdr:nvSpPr>
        <xdr:cNvPr id="286" name="補助費等最小値テキスト"/>
        <xdr:cNvSpPr txBox="1"/>
      </xdr:nvSpPr>
      <xdr:spPr>
        <a:xfrm>
          <a:off x="10528300" y="666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38,185</a:t>
          </a:r>
          <a:endParaRPr kumimoji="1" lang="ja-JP" altLang="en-US" sz="1000" b="1">
            <a:latin typeface="ＭＳ Ｐゴシック"/>
          </a:endParaRPr>
        </a:p>
      </xdr:txBody>
    </xdr:sp>
    <xdr:clientData/>
  </xdr:oneCellAnchor>
  <xdr:twoCellAnchor>
    <xdr:from>
      <xdr:col>15</xdr:col>
      <xdr:colOff>92075</xdr:colOff>
      <xdr:row>38</xdr:row>
      <xdr:rowOff>145628</xdr:rowOff>
    </xdr:from>
    <xdr:to>
      <xdr:col>15</xdr:col>
      <xdr:colOff>269875</xdr:colOff>
      <xdr:row>38</xdr:row>
      <xdr:rowOff>145628</xdr:rowOff>
    </xdr:to>
    <xdr:cxnSp macro="">
      <xdr:nvCxnSpPr>
        <xdr:cNvPr id="287" name="直線コネクタ 286"/>
        <xdr:cNvCxnSpPr/>
      </xdr:nvCxnSpPr>
      <xdr:spPr>
        <a:xfrm>
          <a:off x="10388600" y="666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82647</xdr:rowOff>
    </xdr:from>
    <xdr:ext cx="599010" cy="259045"/>
    <xdr:sp macro="" textlink="">
      <xdr:nvSpPr>
        <xdr:cNvPr id="288" name="補助費等最大値テキスト"/>
        <xdr:cNvSpPr txBox="1"/>
      </xdr:nvSpPr>
      <xdr:spPr>
        <a:xfrm>
          <a:off x="10528300" y="488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513,642</a:t>
          </a:r>
          <a:endParaRPr kumimoji="1" lang="ja-JP" altLang="en-US" sz="1000" b="1">
            <a:latin typeface="ＭＳ Ｐゴシック"/>
          </a:endParaRPr>
        </a:p>
      </xdr:txBody>
    </xdr:sp>
    <xdr:clientData/>
  </xdr:oneCellAnchor>
  <xdr:twoCellAnchor>
    <xdr:from>
      <xdr:col>15</xdr:col>
      <xdr:colOff>92075</xdr:colOff>
      <xdr:row>29</xdr:row>
      <xdr:rowOff>135970</xdr:rowOff>
    </xdr:from>
    <xdr:to>
      <xdr:col>15</xdr:col>
      <xdr:colOff>269875</xdr:colOff>
      <xdr:row>29</xdr:row>
      <xdr:rowOff>135970</xdr:rowOff>
    </xdr:to>
    <xdr:cxnSp macro="">
      <xdr:nvCxnSpPr>
        <xdr:cNvPr id="289" name="直線コネクタ 288"/>
        <xdr:cNvCxnSpPr/>
      </xdr:nvCxnSpPr>
      <xdr:spPr>
        <a:xfrm>
          <a:off x="10388600" y="510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66055</xdr:rowOff>
    </xdr:from>
    <xdr:to>
      <xdr:col>15</xdr:col>
      <xdr:colOff>180975</xdr:colOff>
      <xdr:row>34</xdr:row>
      <xdr:rowOff>87902</xdr:rowOff>
    </xdr:to>
    <xdr:cxnSp macro="">
      <xdr:nvCxnSpPr>
        <xdr:cNvPr id="290" name="直線コネクタ 289"/>
        <xdr:cNvCxnSpPr/>
      </xdr:nvCxnSpPr>
      <xdr:spPr>
        <a:xfrm flipV="1">
          <a:off x="9639300" y="5895355"/>
          <a:ext cx="838200" cy="2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152503</xdr:rowOff>
    </xdr:from>
    <xdr:ext cx="599010" cy="259045"/>
    <xdr:sp macro="" textlink="">
      <xdr:nvSpPr>
        <xdr:cNvPr id="291" name="補助費等平均値テキスト"/>
        <xdr:cNvSpPr txBox="1"/>
      </xdr:nvSpPr>
      <xdr:spPr>
        <a:xfrm>
          <a:off x="10528300" y="6153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2626</xdr:rowOff>
    </xdr:from>
    <xdr:to>
      <xdr:col>15</xdr:col>
      <xdr:colOff>231775</xdr:colOff>
      <xdr:row>36</xdr:row>
      <xdr:rowOff>104226</xdr:rowOff>
    </xdr:to>
    <xdr:sp macro="" textlink="">
      <xdr:nvSpPr>
        <xdr:cNvPr id="292" name="フローチャート : 判断 291"/>
        <xdr:cNvSpPr/>
      </xdr:nvSpPr>
      <xdr:spPr>
        <a:xfrm>
          <a:off x="104267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18790</xdr:rowOff>
    </xdr:from>
    <xdr:to>
      <xdr:col>14</xdr:col>
      <xdr:colOff>28575</xdr:colOff>
      <xdr:row>34</xdr:row>
      <xdr:rowOff>87902</xdr:rowOff>
    </xdr:to>
    <xdr:cxnSp macro="">
      <xdr:nvCxnSpPr>
        <xdr:cNvPr id="293" name="直線コネクタ 292"/>
        <xdr:cNvCxnSpPr/>
      </xdr:nvCxnSpPr>
      <xdr:spPr>
        <a:xfrm>
          <a:off x="8750300" y="5848090"/>
          <a:ext cx="889000" cy="6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59956</xdr:rowOff>
    </xdr:from>
    <xdr:to>
      <xdr:col>14</xdr:col>
      <xdr:colOff>79375</xdr:colOff>
      <xdr:row>36</xdr:row>
      <xdr:rowOff>161556</xdr:rowOff>
    </xdr:to>
    <xdr:sp macro="" textlink="">
      <xdr:nvSpPr>
        <xdr:cNvPr id="294" name="フローチャート : 判断 293"/>
        <xdr:cNvSpPr/>
      </xdr:nvSpPr>
      <xdr:spPr>
        <a:xfrm>
          <a:off x="9588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152683</xdr:rowOff>
    </xdr:from>
    <xdr:ext cx="599010" cy="259045"/>
    <xdr:sp macro="" textlink="">
      <xdr:nvSpPr>
        <xdr:cNvPr id="295" name="テキスト ボックス 294"/>
        <xdr:cNvSpPr txBox="1"/>
      </xdr:nvSpPr>
      <xdr:spPr>
        <a:xfrm>
          <a:off x="9339794"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18790</xdr:rowOff>
    </xdr:from>
    <xdr:to>
      <xdr:col>12</xdr:col>
      <xdr:colOff>511175</xdr:colOff>
      <xdr:row>34</xdr:row>
      <xdr:rowOff>140190</xdr:rowOff>
    </xdr:to>
    <xdr:cxnSp macro="">
      <xdr:nvCxnSpPr>
        <xdr:cNvPr id="296" name="直線コネクタ 295"/>
        <xdr:cNvCxnSpPr/>
      </xdr:nvCxnSpPr>
      <xdr:spPr>
        <a:xfrm flipV="1">
          <a:off x="7861300" y="5848090"/>
          <a:ext cx="889000" cy="12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90895</xdr:rowOff>
    </xdr:from>
    <xdr:to>
      <xdr:col>12</xdr:col>
      <xdr:colOff>561975</xdr:colOff>
      <xdr:row>37</xdr:row>
      <xdr:rowOff>21045</xdr:rowOff>
    </xdr:to>
    <xdr:sp macro="" textlink="">
      <xdr:nvSpPr>
        <xdr:cNvPr id="297" name="フローチャート : 判断 296"/>
        <xdr:cNvSpPr/>
      </xdr:nvSpPr>
      <xdr:spPr>
        <a:xfrm>
          <a:off x="8699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12172</xdr:rowOff>
    </xdr:from>
    <xdr:ext cx="599010" cy="259045"/>
    <xdr:sp macro="" textlink="">
      <xdr:nvSpPr>
        <xdr:cNvPr id="298" name="テキスト ボックス 297"/>
        <xdr:cNvSpPr txBox="1"/>
      </xdr:nvSpPr>
      <xdr:spPr>
        <a:xfrm>
          <a:off x="8450794" y="635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57783</xdr:rowOff>
    </xdr:from>
    <xdr:to>
      <xdr:col>11</xdr:col>
      <xdr:colOff>307975</xdr:colOff>
      <xdr:row>34</xdr:row>
      <xdr:rowOff>140190</xdr:rowOff>
    </xdr:to>
    <xdr:cxnSp macro="">
      <xdr:nvCxnSpPr>
        <xdr:cNvPr id="299" name="直線コネクタ 298"/>
        <xdr:cNvCxnSpPr/>
      </xdr:nvCxnSpPr>
      <xdr:spPr>
        <a:xfrm>
          <a:off x="6972300" y="5887083"/>
          <a:ext cx="889000" cy="8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103769</xdr:rowOff>
    </xdr:from>
    <xdr:to>
      <xdr:col>11</xdr:col>
      <xdr:colOff>358775</xdr:colOff>
      <xdr:row>37</xdr:row>
      <xdr:rowOff>33919</xdr:rowOff>
    </xdr:to>
    <xdr:sp macro="" textlink="">
      <xdr:nvSpPr>
        <xdr:cNvPr id="300" name="フローチャート : 判断 299"/>
        <xdr:cNvSpPr/>
      </xdr:nvSpPr>
      <xdr:spPr>
        <a:xfrm>
          <a:off x="7810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25046</xdr:rowOff>
    </xdr:from>
    <xdr:ext cx="599010" cy="259045"/>
    <xdr:sp macro="" textlink="">
      <xdr:nvSpPr>
        <xdr:cNvPr id="301" name="テキスト ボックス 300"/>
        <xdr:cNvSpPr txBox="1"/>
      </xdr:nvSpPr>
      <xdr:spPr>
        <a:xfrm>
          <a:off x="7561794" y="636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124274</xdr:rowOff>
    </xdr:from>
    <xdr:to>
      <xdr:col>10</xdr:col>
      <xdr:colOff>155575</xdr:colOff>
      <xdr:row>37</xdr:row>
      <xdr:rowOff>54424</xdr:rowOff>
    </xdr:to>
    <xdr:sp macro="" textlink="">
      <xdr:nvSpPr>
        <xdr:cNvPr id="302" name="フローチャート : 判断 301"/>
        <xdr:cNvSpPr/>
      </xdr:nvSpPr>
      <xdr:spPr>
        <a:xfrm>
          <a:off x="6921500" y="629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45551</xdr:rowOff>
    </xdr:from>
    <xdr:ext cx="599010" cy="259045"/>
    <xdr:sp macro="" textlink="">
      <xdr:nvSpPr>
        <xdr:cNvPr id="303" name="テキスト ボックス 302"/>
        <xdr:cNvSpPr txBox="1"/>
      </xdr:nvSpPr>
      <xdr:spPr>
        <a:xfrm>
          <a:off x="6672794" y="638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134,168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15255</xdr:rowOff>
    </xdr:from>
    <xdr:to>
      <xdr:col>15</xdr:col>
      <xdr:colOff>231775</xdr:colOff>
      <xdr:row>34</xdr:row>
      <xdr:rowOff>116855</xdr:rowOff>
    </xdr:to>
    <xdr:sp macro="" textlink="">
      <xdr:nvSpPr>
        <xdr:cNvPr id="309" name="円/楕円 308"/>
        <xdr:cNvSpPr/>
      </xdr:nvSpPr>
      <xdr:spPr>
        <a:xfrm>
          <a:off x="10426700" y="584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38132</xdr:rowOff>
    </xdr:from>
    <xdr:ext cx="599010" cy="259045"/>
    <xdr:sp macro="" textlink="">
      <xdr:nvSpPr>
        <xdr:cNvPr id="310" name="補助費等該当値テキスト"/>
        <xdr:cNvSpPr txBox="1"/>
      </xdr:nvSpPr>
      <xdr:spPr>
        <a:xfrm>
          <a:off x="10528300" y="5695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272,551</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37102</xdr:rowOff>
    </xdr:from>
    <xdr:to>
      <xdr:col>14</xdr:col>
      <xdr:colOff>79375</xdr:colOff>
      <xdr:row>34</xdr:row>
      <xdr:rowOff>138702</xdr:rowOff>
    </xdr:to>
    <xdr:sp macro="" textlink="">
      <xdr:nvSpPr>
        <xdr:cNvPr id="311" name="円/楕円 310"/>
        <xdr:cNvSpPr/>
      </xdr:nvSpPr>
      <xdr:spPr>
        <a:xfrm>
          <a:off x="9588500" y="586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155229</xdr:rowOff>
    </xdr:from>
    <xdr:ext cx="599010" cy="259045"/>
    <xdr:sp macro="" textlink="">
      <xdr:nvSpPr>
        <xdr:cNvPr id="312" name="テキスト ボックス 311"/>
        <xdr:cNvSpPr txBox="1"/>
      </xdr:nvSpPr>
      <xdr:spPr>
        <a:xfrm>
          <a:off x="9339794" y="564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265,861</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139440</xdr:rowOff>
    </xdr:from>
    <xdr:to>
      <xdr:col>12</xdr:col>
      <xdr:colOff>561975</xdr:colOff>
      <xdr:row>34</xdr:row>
      <xdr:rowOff>69590</xdr:rowOff>
    </xdr:to>
    <xdr:sp macro="" textlink="">
      <xdr:nvSpPr>
        <xdr:cNvPr id="313" name="円/楕円 312"/>
        <xdr:cNvSpPr/>
      </xdr:nvSpPr>
      <xdr:spPr>
        <a:xfrm>
          <a:off x="8699500" y="579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32</xdr:row>
      <xdr:rowOff>86117</xdr:rowOff>
    </xdr:from>
    <xdr:ext cx="599010" cy="259045"/>
    <xdr:sp macro="" textlink="">
      <xdr:nvSpPr>
        <xdr:cNvPr id="314" name="テキスト ボックス 313"/>
        <xdr:cNvSpPr txBox="1"/>
      </xdr:nvSpPr>
      <xdr:spPr>
        <a:xfrm>
          <a:off x="8450794" y="5572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287,024</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89390</xdr:rowOff>
    </xdr:from>
    <xdr:to>
      <xdr:col>11</xdr:col>
      <xdr:colOff>358775</xdr:colOff>
      <xdr:row>35</xdr:row>
      <xdr:rowOff>19540</xdr:rowOff>
    </xdr:to>
    <xdr:sp macro="" textlink="">
      <xdr:nvSpPr>
        <xdr:cNvPr id="315" name="円/楕円 314"/>
        <xdr:cNvSpPr/>
      </xdr:nvSpPr>
      <xdr:spPr>
        <a:xfrm>
          <a:off x="7810500" y="591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33</xdr:row>
      <xdr:rowOff>36067</xdr:rowOff>
    </xdr:from>
    <xdr:ext cx="599010" cy="259045"/>
    <xdr:sp macro="" textlink="">
      <xdr:nvSpPr>
        <xdr:cNvPr id="316" name="テキスト ボックス 315"/>
        <xdr:cNvSpPr txBox="1"/>
      </xdr:nvSpPr>
      <xdr:spPr>
        <a:xfrm>
          <a:off x="7561794" y="5693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249,850</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6983</xdr:rowOff>
    </xdr:from>
    <xdr:to>
      <xdr:col>10</xdr:col>
      <xdr:colOff>155575</xdr:colOff>
      <xdr:row>34</xdr:row>
      <xdr:rowOff>108583</xdr:rowOff>
    </xdr:to>
    <xdr:sp macro="" textlink="">
      <xdr:nvSpPr>
        <xdr:cNvPr id="317" name="円/楕円 316"/>
        <xdr:cNvSpPr/>
      </xdr:nvSpPr>
      <xdr:spPr>
        <a:xfrm>
          <a:off x="6921500" y="583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32</xdr:row>
      <xdr:rowOff>125110</xdr:rowOff>
    </xdr:from>
    <xdr:ext cx="599010" cy="259045"/>
    <xdr:sp macro="" textlink="">
      <xdr:nvSpPr>
        <xdr:cNvPr id="318" name="テキスト ボックス 317"/>
        <xdr:cNvSpPr txBox="1"/>
      </xdr:nvSpPr>
      <xdr:spPr>
        <a:xfrm>
          <a:off x="6672794" y="561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275,084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99,568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2" name="テキスト ボックス 33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34" name="テキスト ボックス 333"/>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24242</xdr:rowOff>
    </xdr:from>
    <xdr:to>
      <xdr:col>15</xdr:col>
      <xdr:colOff>180340</xdr:colOff>
      <xdr:row>58</xdr:row>
      <xdr:rowOff>20213</xdr:rowOff>
    </xdr:to>
    <xdr:cxnSp macro="">
      <xdr:nvCxnSpPr>
        <xdr:cNvPr id="338" name="直線コネクタ 337"/>
        <xdr:cNvCxnSpPr/>
      </xdr:nvCxnSpPr>
      <xdr:spPr>
        <a:xfrm flipV="1">
          <a:off x="10475595" y="8768192"/>
          <a:ext cx="1270" cy="1196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24040</xdr:rowOff>
    </xdr:from>
    <xdr:ext cx="469744" cy="259045"/>
    <xdr:sp macro="" textlink="">
      <xdr:nvSpPr>
        <xdr:cNvPr id="339" name="普通建設事業費最小値テキスト"/>
        <xdr:cNvSpPr txBox="1"/>
      </xdr:nvSpPr>
      <xdr:spPr>
        <a:xfrm>
          <a:off x="10528300" y="99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9,077</a:t>
          </a:r>
          <a:endParaRPr kumimoji="1" lang="ja-JP" altLang="en-US" sz="1000" b="1">
            <a:latin typeface="ＭＳ Ｐゴシック"/>
          </a:endParaRPr>
        </a:p>
      </xdr:txBody>
    </xdr:sp>
    <xdr:clientData/>
  </xdr:oneCellAnchor>
  <xdr:twoCellAnchor>
    <xdr:from>
      <xdr:col>15</xdr:col>
      <xdr:colOff>92075</xdr:colOff>
      <xdr:row>58</xdr:row>
      <xdr:rowOff>20213</xdr:rowOff>
    </xdr:from>
    <xdr:to>
      <xdr:col>15</xdr:col>
      <xdr:colOff>269875</xdr:colOff>
      <xdr:row>58</xdr:row>
      <xdr:rowOff>20213</xdr:rowOff>
    </xdr:to>
    <xdr:cxnSp macro="">
      <xdr:nvCxnSpPr>
        <xdr:cNvPr id="340" name="直線コネクタ 339"/>
        <xdr:cNvCxnSpPr/>
      </xdr:nvCxnSpPr>
      <xdr:spPr>
        <a:xfrm>
          <a:off x="10388600" y="996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142369</xdr:rowOff>
    </xdr:from>
    <xdr:ext cx="690189" cy="259045"/>
    <xdr:sp macro="" textlink="">
      <xdr:nvSpPr>
        <xdr:cNvPr id="341" name="普通建設事業費最大値テキスト"/>
        <xdr:cNvSpPr txBox="1"/>
      </xdr:nvSpPr>
      <xdr:spPr>
        <a:xfrm>
          <a:off x="10528300" y="85434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2,102,027</a:t>
          </a:r>
          <a:endParaRPr kumimoji="1" lang="ja-JP" altLang="en-US" sz="1000" b="1">
            <a:latin typeface="ＭＳ Ｐゴシック"/>
          </a:endParaRPr>
        </a:p>
      </xdr:txBody>
    </xdr:sp>
    <xdr:clientData/>
  </xdr:oneCellAnchor>
  <xdr:twoCellAnchor>
    <xdr:from>
      <xdr:col>15</xdr:col>
      <xdr:colOff>92075</xdr:colOff>
      <xdr:row>51</xdr:row>
      <xdr:rowOff>24242</xdr:rowOff>
    </xdr:from>
    <xdr:to>
      <xdr:col>15</xdr:col>
      <xdr:colOff>269875</xdr:colOff>
      <xdr:row>51</xdr:row>
      <xdr:rowOff>24242</xdr:rowOff>
    </xdr:to>
    <xdr:cxnSp macro="">
      <xdr:nvCxnSpPr>
        <xdr:cNvPr id="342" name="直線コネクタ 341"/>
        <xdr:cNvCxnSpPr/>
      </xdr:nvCxnSpPr>
      <xdr:spPr>
        <a:xfrm>
          <a:off x="10388600" y="876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77577</xdr:rowOff>
    </xdr:from>
    <xdr:to>
      <xdr:col>15</xdr:col>
      <xdr:colOff>180975</xdr:colOff>
      <xdr:row>56</xdr:row>
      <xdr:rowOff>96449</xdr:rowOff>
    </xdr:to>
    <xdr:cxnSp macro="">
      <xdr:nvCxnSpPr>
        <xdr:cNvPr id="343" name="直線コネクタ 342"/>
        <xdr:cNvCxnSpPr/>
      </xdr:nvCxnSpPr>
      <xdr:spPr>
        <a:xfrm flipV="1">
          <a:off x="9639300" y="9335877"/>
          <a:ext cx="838200" cy="36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131384</xdr:rowOff>
    </xdr:from>
    <xdr:ext cx="599010" cy="259045"/>
    <xdr:sp macro="" textlink="">
      <xdr:nvSpPr>
        <xdr:cNvPr id="344" name="普通建設事業費平均値テキスト"/>
        <xdr:cNvSpPr txBox="1"/>
      </xdr:nvSpPr>
      <xdr:spPr>
        <a:xfrm>
          <a:off x="10528300" y="9732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152957</xdr:rowOff>
    </xdr:from>
    <xdr:to>
      <xdr:col>15</xdr:col>
      <xdr:colOff>231775</xdr:colOff>
      <xdr:row>57</xdr:row>
      <xdr:rowOff>83107</xdr:rowOff>
    </xdr:to>
    <xdr:sp macro="" textlink="">
      <xdr:nvSpPr>
        <xdr:cNvPr id="345" name="フローチャート : 判断 344"/>
        <xdr:cNvSpPr/>
      </xdr:nvSpPr>
      <xdr:spPr>
        <a:xfrm>
          <a:off x="10426700" y="97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96449</xdr:rowOff>
    </xdr:from>
    <xdr:to>
      <xdr:col>14</xdr:col>
      <xdr:colOff>28575</xdr:colOff>
      <xdr:row>56</xdr:row>
      <xdr:rowOff>141432</xdr:rowOff>
    </xdr:to>
    <xdr:cxnSp macro="">
      <xdr:nvCxnSpPr>
        <xdr:cNvPr id="346" name="直線コネクタ 345"/>
        <xdr:cNvCxnSpPr/>
      </xdr:nvCxnSpPr>
      <xdr:spPr>
        <a:xfrm flipV="1">
          <a:off x="8750300" y="9697649"/>
          <a:ext cx="889000" cy="4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152594</xdr:rowOff>
    </xdr:from>
    <xdr:to>
      <xdr:col>14</xdr:col>
      <xdr:colOff>79375</xdr:colOff>
      <xdr:row>57</xdr:row>
      <xdr:rowOff>82744</xdr:rowOff>
    </xdr:to>
    <xdr:sp macro="" textlink="">
      <xdr:nvSpPr>
        <xdr:cNvPr id="347" name="フローチャート : 判断 346"/>
        <xdr:cNvSpPr/>
      </xdr:nvSpPr>
      <xdr:spPr>
        <a:xfrm>
          <a:off x="9588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73871</xdr:rowOff>
    </xdr:from>
    <xdr:ext cx="599010" cy="259045"/>
    <xdr:sp macro="" textlink="">
      <xdr:nvSpPr>
        <xdr:cNvPr id="348" name="テキスト ボックス 347"/>
        <xdr:cNvSpPr txBox="1"/>
      </xdr:nvSpPr>
      <xdr:spPr>
        <a:xfrm>
          <a:off x="9339794" y="9846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26184</xdr:rowOff>
    </xdr:from>
    <xdr:to>
      <xdr:col>12</xdr:col>
      <xdr:colOff>511175</xdr:colOff>
      <xdr:row>56</xdr:row>
      <xdr:rowOff>141432</xdr:rowOff>
    </xdr:to>
    <xdr:cxnSp macro="">
      <xdr:nvCxnSpPr>
        <xdr:cNvPr id="349" name="直線コネクタ 348"/>
        <xdr:cNvCxnSpPr/>
      </xdr:nvCxnSpPr>
      <xdr:spPr>
        <a:xfrm>
          <a:off x="7861300" y="9627384"/>
          <a:ext cx="889000" cy="11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9575</xdr:rowOff>
    </xdr:from>
    <xdr:to>
      <xdr:col>12</xdr:col>
      <xdr:colOff>561975</xdr:colOff>
      <xdr:row>57</xdr:row>
      <xdr:rowOff>111175</xdr:rowOff>
    </xdr:to>
    <xdr:sp macro="" textlink="">
      <xdr:nvSpPr>
        <xdr:cNvPr id="350" name="フローチャート : 判断 349"/>
        <xdr:cNvSpPr/>
      </xdr:nvSpPr>
      <xdr:spPr>
        <a:xfrm>
          <a:off x="8699500" y="97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102302</xdr:rowOff>
    </xdr:from>
    <xdr:ext cx="599010" cy="259045"/>
    <xdr:sp macro="" textlink="">
      <xdr:nvSpPr>
        <xdr:cNvPr id="351" name="テキスト ボックス 350"/>
        <xdr:cNvSpPr txBox="1"/>
      </xdr:nvSpPr>
      <xdr:spPr>
        <a:xfrm>
          <a:off x="8450794" y="987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26184</xdr:rowOff>
    </xdr:from>
    <xdr:to>
      <xdr:col>11</xdr:col>
      <xdr:colOff>307975</xdr:colOff>
      <xdr:row>57</xdr:row>
      <xdr:rowOff>88188</xdr:rowOff>
    </xdr:to>
    <xdr:cxnSp macro="">
      <xdr:nvCxnSpPr>
        <xdr:cNvPr id="352" name="直線コネクタ 351"/>
        <xdr:cNvCxnSpPr/>
      </xdr:nvCxnSpPr>
      <xdr:spPr>
        <a:xfrm flipV="1">
          <a:off x="6972300" y="9627384"/>
          <a:ext cx="889000" cy="23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40312</xdr:rowOff>
    </xdr:from>
    <xdr:to>
      <xdr:col>11</xdr:col>
      <xdr:colOff>358775</xdr:colOff>
      <xdr:row>57</xdr:row>
      <xdr:rowOff>141912</xdr:rowOff>
    </xdr:to>
    <xdr:sp macro="" textlink="">
      <xdr:nvSpPr>
        <xdr:cNvPr id="353" name="フローチャート : 判断 352"/>
        <xdr:cNvSpPr/>
      </xdr:nvSpPr>
      <xdr:spPr>
        <a:xfrm>
          <a:off x="7810500" y="981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133039</xdr:rowOff>
    </xdr:from>
    <xdr:ext cx="599010" cy="259045"/>
    <xdr:sp macro="" textlink="">
      <xdr:nvSpPr>
        <xdr:cNvPr id="354" name="テキスト ボックス 353"/>
        <xdr:cNvSpPr txBox="1"/>
      </xdr:nvSpPr>
      <xdr:spPr>
        <a:xfrm>
          <a:off x="7561794" y="990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29711</xdr:rowOff>
    </xdr:from>
    <xdr:to>
      <xdr:col>10</xdr:col>
      <xdr:colOff>155575</xdr:colOff>
      <xdr:row>57</xdr:row>
      <xdr:rowOff>131311</xdr:rowOff>
    </xdr:to>
    <xdr:sp macro="" textlink="">
      <xdr:nvSpPr>
        <xdr:cNvPr id="355" name="フローチャート : 判断 354"/>
        <xdr:cNvSpPr/>
      </xdr:nvSpPr>
      <xdr:spPr>
        <a:xfrm>
          <a:off x="6921500" y="9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147838</xdr:rowOff>
    </xdr:from>
    <xdr:ext cx="599010" cy="259045"/>
    <xdr:sp macro="" textlink="">
      <xdr:nvSpPr>
        <xdr:cNvPr id="356" name="テキスト ボックス 355"/>
        <xdr:cNvSpPr txBox="1"/>
      </xdr:nvSpPr>
      <xdr:spPr>
        <a:xfrm>
          <a:off x="6672794" y="957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203,567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26777</xdr:rowOff>
    </xdr:from>
    <xdr:to>
      <xdr:col>15</xdr:col>
      <xdr:colOff>231775</xdr:colOff>
      <xdr:row>54</xdr:row>
      <xdr:rowOff>128377</xdr:rowOff>
    </xdr:to>
    <xdr:sp macro="" textlink="">
      <xdr:nvSpPr>
        <xdr:cNvPr id="362" name="円/楕円 361"/>
        <xdr:cNvSpPr/>
      </xdr:nvSpPr>
      <xdr:spPr>
        <a:xfrm>
          <a:off x="10426700" y="928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49654</xdr:rowOff>
    </xdr:from>
    <xdr:ext cx="690189" cy="259045"/>
    <xdr:sp macro="" textlink="">
      <xdr:nvSpPr>
        <xdr:cNvPr id="363" name="普通建設事業費該当値テキスト"/>
        <xdr:cNvSpPr txBox="1"/>
      </xdr:nvSpPr>
      <xdr:spPr>
        <a:xfrm>
          <a:off x="10528300" y="91365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1,108,701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45649</xdr:rowOff>
    </xdr:from>
    <xdr:to>
      <xdr:col>14</xdr:col>
      <xdr:colOff>79375</xdr:colOff>
      <xdr:row>56</xdr:row>
      <xdr:rowOff>147249</xdr:rowOff>
    </xdr:to>
    <xdr:sp macro="" textlink="">
      <xdr:nvSpPr>
        <xdr:cNvPr id="364" name="円/楕円 363"/>
        <xdr:cNvSpPr/>
      </xdr:nvSpPr>
      <xdr:spPr>
        <a:xfrm>
          <a:off x="9588500" y="96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163776</xdr:rowOff>
    </xdr:from>
    <xdr:ext cx="599010" cy="259045"/>
    <xdr:sp macro="" textlink="">
      <xdr:nvSpPr>
        <xdr:cNvPr id="365" name="テキスト ボックス 364"/>
        <xdr:cNvSpPr txBox="1"/>
      </xdr:nvSpPr>
      <xdr:spPr>
        <a:xfrm>
          <a:off x="9339794" y="9422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475,679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90632</xdr:rowOff>
    </xdr:from>
    <xdr:to>
      <xdr:col>12</xdr:col>
      <xdr:colOff>561975</xdr:colOff>
      <xdr:row>57</xdr:row>
      <xdr:rowOff>20782</xdr:rowOff>
    </xdr:to>
    <xdr:sp macro="" textlink="">
      <xdr:nvSpPr>
        <xdr:cNvPr id="366" name="円/楕円 365"/>
        <xdr:cNvSpPr/>
      </xdr:nvSpPr>
      <xdr:spPr>
        <a:xfrm>
          <a:off x="8699500" y="969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37309</xdr:rowOff>
    </xdr:from>
    <xdr:ext cx="599010" cy="259045"/>
    <xdr:sp macro="" textlink="">
      <xdr:nvSpPr>
        <xdr:cNvPr id="367" name="テキスト ボックス 366"/>
        <xdr:cNvSpPr txBox="1"/>
      </xdr:nvSpPr>
      <xdr:spPr>
        <a:xfrm>
          <a:off x="8450794" y="9467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396,969</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146834</xdr:rowOff>
    </xdr:from>
    <xdr:to>
      <xdr:col>11</xdr:col>
      <xdr:colOff>358775</xdr:colOff>
      <xdr:row>56</xdr:row>
      <xdr:rowOff>76984</xdr:rowOff>
    </xdr:to>
    <xdr:sp macro="" textlink="">
      <xdr:nvSpPr>
        <xdr:cNvPr id="368" name="円/楕円 367"/>
        <xdr:cNvSpPr/>
      </xdr:nvSpPr>
      <xdr:spPr>
        <a:xfrm>
          <a:off x="7810500" y="957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93511</xdr:rowOff>
    </xdr:from>
    <xdr:ext cx="599010" cy="259045"/>
    <xdr:sp macro="" textlink="">
      <xdr:nvSpPr>
        <xdr:cNvPr id="369" name="テキスト ボックス 368"/>
        <xdr:cNvSpPr txBox="1"/>
      </xdr:nvSpPr>
      <xdr:spPr>
        <a:xfrm>
          <a:off x="7561794" y="9351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598,629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37388</xdr:rowOff>
    </xdr:from>
    <xdr:to>
      <xdr:col>10</xdr:col>
      <xdr:colOff>155575</xdr:colOff>
      <xdr:row>57</xdr:row>
      <xdr:rowOff>138988</xdr:rowOff>
    </xdr:to>
    <xdr:sp macro="" textlink="">
      <xdr:nvSpPr>
        <xdr:cNvPr id="370" name="円/楕円 369"/>
        <xdr:cNvSpPr/>
      </xdr:nvSpPr>
      <xdr:spPr>
        <a:xfrm>
          <a:off x="6921500" y="981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130115</xdr:rowOff>
    </xdr:from>
    <xdr:ext cx="599010" cy="259045"/>
    <xdr:sp macro="" textlink="">
      <xdr:nvSpPr>
        <xdr:cNvPr id="371" name="テキスト ボックス 370"/>
        <xdr:cNvSpPr txBox="1"/>
      </xdr:nvSpPr>
      <xdr:spPr>
        <a:xfrm>
          <a:off x="6672794" y="9902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190,134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44,267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1" name="テキスト ボックス 39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92771</xdr:rowOff>
    </xdr:from>
    <xdr:to>
      <xdr:col>15</xdr:col>
      <xdr:colOff>180340</xdr:colOff>
      <xdr:row>79</xdr:row>
      <xdr:rowOff>44450</xdr:rowOff>
    </xdr:to>
    <xdr:cxnSp macro="">
      <xdr:nvCxnSpPr>
        <xdr:cNvPr id="395" name="直線コネクタ 394"/>
        <xdr:cNvCxnSpPr/>
      </xdr:nvCxnSpPr>
      <xdr:spPr>
        <a:xfrm flipV="1">
          <a:off x="10475595" y="12094271"/>
          <a:ext cx="1270" cy="1494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39448</xdr:rowOff>
    </xdr:from>
    <xdr:ext cx="690189" cy="259045"/>
    <xdr:sp macro="" textlink="">
      <xdr:nvSpPr>
        <xdr:cNvPr id="398" name="普通建設事業費 （ うち新規整備　）最大値テキスト"/>
        <xdr:cNvSpPr txBox="1"/>
      </xdr:nvSpPr>
      <xdr:spPr>
        <a:xfrm>
          <a:off x="10528300" y="11869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1,176,952</a:t>
          </a:r>
          <a:endParaRPr kumimoji="1" lang="ja-JP" altLang="en-US" sz="1000" b="1">
            <a:latin typeface="ＭＳ Ｐゴシック"/>
          </a:endParaRPr>
        </a:p>
      </xdr:txBody>
    </xdr:sp>
    <xdr:clientData/>
  </xdr:oneCellAnchor>
  <xdr:twoCellAnchor>
    <xdr:from>
      <xdr:col>15</xdr:col>
      <xdr:colOff>92075</xdr:colOff>
      <xdr:row>70</xdr:row>
      <xdr:rowOff>92771</xdr:rowOff>
    </xdr:from>
    <xdr:to>
      <xdr:col>15</xdr:col>
      <xdr:colOff>269875</xdr:colOff>
      <xdr:row>70</xdr:row>
      <xdr:rowOff>92771</xdr:rowOff>
    </xdr:to>
    <xdr:cxnSp macro="">
      <xdr:nvCxnSpPr>
        <xdr:cNvPr id="399" name="直線コネクタ 398"/>
        <xdr:cNvCxnSpPr/>
      </xdr:nvCxnSpPr>
      <xdr:spPr>
        <a:xfrm>
          <a:off x="10388600" y="1209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123953</xdr:rowOff>
    </xdr:from>
    <xdr:to>
      <xdr:col>15</xdr:col>
      <xdr:colOff>180975</xdr:colOff>
      <xdr:row>76</xdr:row>
      <xdr:rowOff>2118</xdr:rowOff>
    </xdr:to>
    <xdr:cxnSp macro="">
      <xdr:nvCxnSpPr>
        <xdr:cNvPr id="400" name="直線コネクタ 399"/>
        <xdr:cNvCxnSpPr/>
      </xdr:nvCxnSpPr>
      <xdr:spPr>
        <a:xfrm flipV="1">
          <a:off x="9639300" y="12296903"/>
          <a:ext cx="838200" cy="73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158370</xdr:rowOff>
    </xdr:from>
    <xdr:ext cx="599010" cy="259045"/>
    <xdr:sp macro="" textlink="">
      <xdr:nvSpPr>
        <xdr:cNvPr id="401" name="普通建設事業費 （ うち新規整備　）平均値テキスト"/>
        <xdr:cNvSpPr txBox="1"/>
      </xdr:nvSpPr>
      <xdr:spPr>
        <a:xfrm>
          <a:off x="10528300" y="13360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8493</xdr:rowOff>
    </xdr:from>
    <xdr:to>
      <xdr:col>15</xdr:col>
      <xdr:colOff>231775</xdr:colOff>
      <xdr:row>78</xdr:row>
      <xdr:rowOff>110093</xdr:rowOff>
    </xdr:to>
    <xdr:sp macro="" textlink="">
      <xdr:nvSpPr>
        <xdr:cNvPr id="402" name="フローチャート : 判断 401"/>
        <xdr:cNvSpPr/>
      </xdr:nvSpPr>
      <xdr:spPr>
        <a:xfrm>
          <a:off x="104267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3115</xdr:rowOff>
    </xdr:from>
    <xdr:to>
      <xdr:col>14</xdr:col>
      <xdr:colOff>79375</xdr:colOff>
      <xdr:row>78</xdr:row>
      <xdr:rowOff>104715</xdr:rowOff>
    </xdr:to>
    <xdr:sp macro="" textlink="">
      <xdr:nvSpPr>
        <xdr:cNvPr id="403" name="フローチャート : 判断 402"/>
        <xdr:cNvSpPr/>
      </xdr:nvSpPr>
      <xdr:spPr>
        <a:xfrm>
          <a:off x="9588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95842</xdr:rowOff>
    </xdr:from>
    <xdr:ext cx="599010" cy="259045"/>
    <xdr:sp macro="" textlink="">
      <xdr:nvSpPr>
        <xdr:cNvPr id="404" name="テキスト ボックス 403"/>
        <xdr:cNvSpPr txBox="1"/>
      </xdr:nvSpPr>
      <xdr:spPr>
        <a:xfrm>
          <a:off x="9339794" y="134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71</xdr:row>
      <xdr:rowOff>73153</xdr:rowOff>
    </xdr:from>
    <xdr:to>
      <xdr:col>15</xdr:col>
      <xdr:colOff>231775</xdr:colOff>
      <xdr:row>72</xdr:row>
      <xdr:rowOff>3303</xdr:rowOff>
    </xdr:to>
    <xdr:sp macro="" textlink="">
      <xdr:nvSpPr>
        <xdr:cNvPr id="410" name="円/楕円 409"/>
        <xdr:cNvSpPr/>
      </xdr:nvSpPr>
      <xdr:spPr>
        <a:xfrm>
          <a:off x="10426700" y="1224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96030</xdr:rowOff>
    </xdr:from>
    <xdr:ext cx="690189" cy="259045"/>
    <xdr:sp macro="" textlink="">
      <xdr:nvSpPr>
        <xdr:cNvPr id="411" name="普通建設事業費 （ うち新規整備　）該当値テキスト"/>
        <xdr:cNvSpPr txBox="1"/>
      </xdr:nvSpPr>
      <xdr:spPr>
        <a:xfrm>
          <a:off x="10528300" y="120975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1,017,399</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122767</xdr:rowOff>
    </xdr:from>
    <xdr:to>
      <xdr:col>14</xdr:col>
      <xdr:colOff>79375</xdr:colOff>
      <xdr:row>76</xdr:row>
      <xdr:rowOff>52918</xdr:rowOff>
    </xdr:to>
    <xdr:sp macro="" textlink="">
      <xdr:nvSpPr>
        <xdr:cNvPr id="412" name="円/楕円 411"/>
        <xdr:cNvSpPr/>
      </xdr:nvSpPr>
      <xdr:spPr>
        <a:xfrm>
          <a:off x="9588500" y="129815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74</xdr:row>
      <xdr:rowOff>69444</xdr:rowOff>
    </xdr:from>
    <xdr:ext cx="599010" cy="259045"/>
    <xdr:sp macro="" textlink="">
      <xdr:nvSpPr>
        <xdr:cNvPr id="413" name="テキスト ボックス 412"/>
        <xdr:cNvSpPr txBox="1"/>
      </xdr:nvSpPr>
      <xdr:spPr>
        <a:xfrm>
          <a:off x="9339794" y="1275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438,333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36,573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7" name="テキスト ボックス 42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29" name="テキスト ボックス 428"/>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1" name="テキスト ボックス 430"/>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3" name="テキスト ボックス 43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74051</xdr:rowOff>
    </xdr:from>
    <xdr:to>
      <xdr:col>15</xdr:col>
      <xdr:colOff>180340</xdr:colOff>
      <xdr:row>98</xdr:row>
      <xdr:rowOff>139700</xdr:rowOff>
    </xdr:to>
    <xdr:cxnSp macro="">
      <xdr:nvCxnSpPr>
        <xdr:cNvPr id="435" name="直線コネクタ 434"/>
        <xdr:cNvCxnSpPr/>
      </xdr:nvCxnSpPr>
      <xdr:spPr>
        <a:xfrm flipV="1">
          <a:off x="10475595" y="15504551"/>
          <a:ext cx="1270" cy="143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20728</xdr:rowOff>
    </xdr:from>
    <xdr:ext cx="690189" cy="259045"/>
    <xdr:sp macro="" textlink="">
      <xdr:nvSpPr>
        <xdr:cNvPr id="438" name="普通建設事業費 （ うち更新整備　）最大値テキスト"/>
        <xdr:cNvSpPr txBox="1"/>
      </xdr:nvSpPr>
      <xdr:spPr>
        <a:xfrm>
          <a:off x="10528300" y="15279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1,571,795</a:t>
          </a:r>
          <a:endParaRPr kumimoji="1" lang="ja-JP" altLang="en-US" sz="1000" b="1">
            <a:latin typeface="ＭＳ Ｐゴシック"/>
          </a:endParaRPr>
        </a:p>
      </xdr:txBody>
    </xdr:sp>
    <xdr:clientData/>
  </xdr:oneCellAnchor>
  <xdr:twoCellAnchor>
    <xdr:from>
      <xdr:col>15</xdr:col>
      <xdr:colOff>92075</xdr:colOff>
      <xdr:row>90</xdr:row>
      <xdr:rowOff>74051</xdr:rowOff>
    </xdr:from>
    <xdr:to>
      <xdr:col>15</xdr:col>
      <xdr:colOff>269875</xdr:colOff>
      <xdr:row>90</xdr:row>
      <xdr:rowOff>74051</xdr:rowOff>
    </xdr:to>
    <xdr:cxnSp macro="">
      <xdr:nvCxnSpPr>
        <xdr:cNvPr id="439" name="直線コネクタ 438"/>
        <xdr:cNvCxnSpPr/>
      </xdr:nvCxnSpPr>
      <xdr:spPr>
        <a:xfrm>
          <a:off x="10388600" y="1550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63410</xdr:rowOff>
    </xdr:from>
    <xdr:to>
      <xdr:col>15</xdr:col>
      <xdr:colOff>180975</xdr:colOff>
      <xdr:row>98</xdr:row>
      <xdr:rowOff>110511</xdr:rowOff>
    </xdr:to>
    <xdr:cxnSp macro="">
      <xdr:nvCxnSpPr>
        <xdr:cNvPr id="440" name="直線コネクタ 439"/>
        <xdr:cNvCxnSpPr/>
      </xdr:nvCxnSpPr>
      <xdr:spPr>
        <a:xfrm flipV="1">
          <a:off x="9639300" y="16865510"/>
          <a:ext cx="838200" cy="4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163627</xdr:rowOff>
    </xdr:from>
    <xdr:ext cx="599010" cy="259045"/>
    <xdr:sp macro="" textlink="">
      <xdr:nvSpPr>
        <xdr:cNvPr id="441" name="普通建設事業費 （ うち更新整備　）平均値テキスト"/>
        <xdr:cNvSpPr txBox="1"/>
      </xdr:nvSpPr>
      <xdr:spPr>
        <a:xfrm>
          <a:off x="10528300" y="166228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140750</xdr:rowOff>
    </xdr:from>
    <xdr:to>
      <xdr:col>15</xdr:col>
      <xdr:colOff>231775</xdr:colOff>
      <xdr:row>98</xdr:row>
      <xdr:rowOff>70900</xdr:rowOff>
    </xdr:to>
    <xdr:sp macro="" textlink="">
      <xdr:nvSpPr>
        <xdr:cNvPr id="442" name="フローチャート : 判断 441"/>
        <xdr:cNvSpPr/>
      </xdr:nvSpPr>
      <xdr:spPr>
        <a:xfrm>
          <a:off x="10426700" y="1677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139356</xdr:rowOff>
    </xdr:from>
    <xdr:to>
      <xdr:col>14</xdr:col>
      <xdr:colOff>79375</xdr:colOff>
      <xdr:row>98</xdr:row>
      <xdr:rowOff>69506</xdr:rowOff>
    </xdr:to>
    <xdr:sp macro="" textlink="">
      <xdr:nvSpPr>
        <xdr:cNvPr id="443" name="フローチャート : 判断 442"/>
        <xdr:cNvSpPr/>
      </xdr:nvSpPr>
      <xdr:spPr>
        <a:xfrm>
          <a:off x="9588500" y="167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86033</xdr:rowOff>
    </xdr:from>
    <xdr:ext cx="599010" cy="259045"/>
    <xdr:sp macro="" textlink="">
      <xdr:nvSpPr>
        <xdr:cNvPr id="444" name="テキスト ボックス 443"/>
        <xdr:cNvSpPr txBox="1"/>
      </xdr:nvSpPr>
      <xdr:spPr>
        <a:xfrm>
          <a:off x="9339794" y="1654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12610</xdr:rowOff>
    </xdr:from>
    <xdr:to>
      <xdr:col>15</xdr:col>
      <xdr:colOff>231775</xdr:colOff>
      <xdr:row>98</xdr:row>
      <xdr:rowOff>114210</xdr:rowOff>
    </xdr:to>
    <xdr:sp macro="" textlink="">
      <xdr:nvSpPr>
        <xdr:cNvPr id="450" name="円/楕円 449"/>
        <xdr:cNvSpPr/>
      </xdr:nvSpPr>
      <xdr:spPr>
        <a:xfrm>
          <a:off x="10426700" y="1681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119177</xdr:rowOff>
    </xdr:from>
    <xdr:ext cx="534377" cy="259045"/>
    <xdr:sp macro="" textlink="">
      <xdr:nvSpPr>
        <xdr:cNvPr id="451" name="普通建設事業費 （ うち更新整備　）該当値テキスト"/>
        <xdr:cNvSpPr txBox="1"/>
      </xdr:nvSpPr>
      <xdr:spPr>
        <a:xfrm>
          <a:off x="10528300" y="1674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83,432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59711</xdr:rowOff>
    </xdr:from>
    <xdr:to>
      <xdr:col>14</xdr:col>
      <xdr:colOff>79375</xdr:colOff>
      <xdr:row>98</xdr:row>
      <xdr:rowOff>161311</xdr:rowOff>
    </xdr:to>
    <xdr:sp macro="" textlink="">
      <xdr:nvSpPr>
        <xdr:cNvPr id="452" name="円/楕円 451"/>
        <xdr:cNvSpPr/>
      </xdr:nvSpPr>
      <xdr:spPr>
        <a:xfrm>
          <a:off x="9588500" y="1686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152438</xdr:rowOff>
    </xdr:from>
    <xdr:ext cx="534377" cy="259045"/>
    <xdr:sp macro="" textlink="">
      <xdr:nvSpPr>
        <xdr:cNvPr id="453" name="テキスト ボックス 452"/>
        <xdr:cNvSpPr txBox="1"/>
      </xdr:nvSpPr>
      <xdr:spPr>
        <a:xfrm>
          <a:off x="9372111" y="1695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31,921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7" name="テキスト ボックス 46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92727</xdr:rowOff>
    </xdr:from>
    <xdr:ext cx="685572" cy="259045"/>
    <xdr:sp macro="" textlink="">
      <xdr:nvSpPr>
        <xdr:cNvPr id="473" name="テキスト ボックス 472"/>
        <xdr:cNvSpPr txBox="1"/>
      </xdr:nvSpPr>
      <xdr:spPr>
        <a:xfrm>
          <a:off x="11760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75" name="テキスト ボックス 47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10160</xdr:rowOff>
    </xdr:from>
    <xdr:to>
      <xdr:col>23</xdr:col>
      <xdr:colOff>516889</xdr:colOff>
      <xdr:row>39</xdr:row>
      <xdr:rowOff>44450</xdr:rowOff>
    </xdr:to>
    <xdr:cxnSp macro="">
      <xdr:nvCxnSpPr>
        <xdr:cNvPr id="477" name="直線コネクタ 476"/>
        <xdr:cNvCxnSpPr/>
      </xdr:nvCxnSpPr>
      <xdr:spPr>
        <a:xfrm flipV="1">
          <a:off x="16317595" y="5153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77643</xdr:rowOff>
    </xdr:from>
    <xdr:ext cx="249299" cy="259045"/>
    <xdr:sp macro="" textlink="">
      <xdr:nvSpPr>
        <xdr:cNvPr id="478" name="災害復旧事業費最小値テキスト"/>
        <xdr:cNvSpPr txBox="1"/>
      </xdr:nvSpPr>
      <xdr:spPr>
        <a:xfrm>
          <a:off x="16370300" y="676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128287</xdr:rowOff>
    </xdr:from>
    <xdr:ext cx="690189" cy="259045"/>
    <xdr:sp macro="" textlink="">
      <xdr:nvSpPr>
        <xdr:cNvPr id="480" name="災害復旧事業費最大値テキスト"/>
        <xdr:cNvSpPr txBox="1"/>
      </xdr:nvSpPr>
      <xdr:spPr>
        <a:xfrm>
          <a:off x="16370300" y="4928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30</xdr:row>
      <xdr:rowOff>10160</xdr:rowOff>
    </xdr:from>
    <xdr:to>
      <xdr:col>23</xdr:col>
      <xdr:colOff>606425</xdr:colOff>
      <xdr:row>30</xdr:row>
      <xdr:rowOff>10160</xdr:rowOff>
    </xdr:to>
    <xdr:cxnSp macro="">
      <xdr:nvCxnSpPr>
        <xdr:cNvPr id="481" name="直線コネクタ 480"/>
        <xdr:cNvCxnSpPr/>
      </xdr:nvCxnSpPr>
      <xdr:spPr>
        <a:xfrm>
          <a:off x="16230600" y="515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44110</xdr:rowOff>
    </xdr:from>
    <xdr:to>
      <xdr:col>23</xdr:col>
      <xdr:colOff>517525</xdr:colOff>
      <xdr:row>39</xdr:row>
      <xdr:rowOff>44450</xdr:rowOff>
    </xdr:to>
    <xdr:cxnSp macro="">
      <xdr:nvCxnSpPr>
        <xdr:cNvPr id="482" name="直線コネクタ 481"/>
        <xdr:cNvCxnSpPr/>
      </xdr:nvCxnSpPr>
      <xdr:spPr>
        <a:xfrm flipV="1">
          <a:off x="15481300" y="6730660"/>
          <a:ext cx="838200" cy="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166543</xdr:rowOff>
    </xdr:from>
    <xdr:ext cx="534377" cy="259045"/>
    <xdr:sp macro="" textlink="">
      <xdr:nvSpPr>
        <xdr:cNvPr id="483" name="災害復旧事業費平均値テキスト"/>
        <xdr:cNvSpPr txBox="1"/>
      </xdr:nvSpPr>
      <xdr:spPr>
        <a:xfrm>
          <a:off x="16370300" y="6510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143666</xdr:rowOff>
    </xdr:from>
    <xdr:to>
      <xdr:col>23</xdr:col>
      <xdr:colOff>568325</xdr:colOff>
      <xdr:row>39</xdr:row>
      <xdr:rowOff>73816</xdr:rowOff>
    </xdr:to>
    <xdr:sp macro="" textlink="">
      <xdr:nvSpPr>
        <xdr:cNvPr id="484" name="フローチャート : 判断 483"/>
        <xdr:cNvSpPr/>
      </xdr:nvSpPr>
      <xdr:spPr>
        <a:xfrm>
          <a:off x="16268700" y="665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85" name="直線コネクタ 48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147019</xdr:rowOff>
    </xdr:from>
    <xdr:to>
      <xdr:col>22</xdr:col>
      <xdr:colOff>415925</xdr:colOff>
      <xdr:row>39</xdr:row>
      <xdr:rowOff>77169</xdr:rowOff>
    </xdr:to>
    <xdr:sp macro="" textlink="">
      <xdr:nvSpPr>
        <xdr:cNvPr id="486" name="フローチャート : 判断 485"/>
        <xdr:cNvSpPr/>
      </xdr:nvSpPr>
      <xdr:spPr>
        <a:xfrm>
          <a:off x="15430500" y="666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93696</xdr:rowOff>
    </xdr:from>
    <xdr:ext cx="534377" cy="259045"/>
    <xdr:sp macro="" textlink="">
      <xdr:nvSpPr>
        <xdr:cNvPr id="487" name="テキスト ボックス 486"/>
        <xdr:cNvSpPr txBox="1"/>
      </xdr:nvSpPr>
      <xdr:spPr>
        <a:xfrm>
          <a:off x="15214111" y="643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88" name="直線コネクタ 48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145181</xdr:rowOff>
    </xdr:from>
    <xdr:to>
      <xdr:col>21</xdr:col>
      <xdr:colOff>212725</xdr:colOff>
      <xdr:row>39</xdr:row>
      <xdr:rowOff>75331</xdr:rowOff>
    </xdr:to>
    <xdr:sp macro="" textlink="">
      <xdr:nvSpPr>
        <xdr:cNvPr id="489" name="フローチャート : 判断 488"/>
        <xdr:cNvSpPr/>
      </xdr:nvSpPr>
      <xdr:spPr>
        <a:xfrm>
          <a:off x="14541500" y="666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91858</xdr:rowOff>
    </xdr:from>
    <xdr:ext cx="534377" cy="259045"/>
    <xdr:sp macro="" textlink="">
      <xdr:nvSpPr>
        <xdr:cNvPr id="490" name="テキスト ボックス 489"/>
        <xdr:cNvSpPr txBox="1"/>
      </xdr:nvSpPr>
      <xdr:spPr>
        <a:xfrm>
          <a:off x="14325111" y="643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44141</xdr:rowOff>
    </xdr:from>
    <xdr:to>
      <xdr:col>19</xdr:col>
      <xdr:colOff>644525</xdr:colOff>
      <xdr:row>39</xdr:row>
      <xdr:rowOff>44450</xdr:rowOff>
    </xdr:to>
    <xdr:cxnSp macro="">
      <xdr:nvCxnSpPr>
        <xdr:cNvPr id="491" name="直線コネクタ 490"/>
        <xdr:cNvCxnSpPr/>
      </xdr:nvCxnSpPr>
      <xdr:spPr>
        <a:xfrm>
          <a:off x="12814300" y="6730691"/>
          <a:ext cx="889000" cy="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133306</xdr:rowOff>
    </xdr:from>
    <xdr:to>
      <xdr:col>20</xdr:col>
      <xdr:colOff>9525</xdr:colOff>
      <xdr:row>39</xdr:row>
      <xdr:rowOff>63456</xdr:rowOff>
    </xdr:to>
    <xdr:sp macro="" textlink="">
      <xdr:nvSpPr>
        <xdr:cNvPr id="492" name="フローチャート : 判断 491"/>
        <xdr:cNvSpPr/>
      </xdr:nvSpPr>
      <xdr:spPr>
        <a:xfrm>
          <a:off x="13652500" y="664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79982</xdr:rowOff>
    </xdr:from>
    <xdr:ext cx="534377" cy="259045"/>
    <xdr:sp macro="" textlink="">
      <xdr:nvSpPr>
        <xdr:cNvPr id="493" name="テキスト ボックス 492"/>
        <xdr:cNvSpPr txBox="1"/>
      </xdr:nvSpPr>
      <xdr:spPr>
        <a:xfrm>
          <a:off x="13436111" y="642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145131</xdr:rowOff>
    </xdr:from>
    <xdr:to>
      <xdr:col>18</xdr:col>
      <xdr:colOff>492125</xdr:colOff>
      <xdr:row>39</xdr:row>
      <xdr:rowOff>75281</xdr:rowOff>
    </xdr:to>
    <xdr:sp macro="" textlink="">
      <xdr:nvSpPr>
        <xdr:cNvPr id="494" name="フローチャート : 判断 493"/>
        <xdr:cNvSpPr/>
      </xdr:nvSpPr>
      <xdr:spPr>
        <a:xfrm>
          <a:off x="12763500" y="666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91809</xdr:rowOff>
    </xdr:from>
    <xdr:ext cx="534377" cy="259045"/>
    <xdr:sp macro="" textlink="">
      <xdr:nvSpPr>
        <xdr:cNvPr id="495" name="テキスト ボックス 494"/>
        <xdr:cNvSpPr txBox="1"/>
      </xdr:nvSpPr>
      <xdr:spPr>
        <a:xfrm>
          <a:off x="12547111" y="643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164760</xdr:rowOff>
    </xdr:from>
    <xdr:to>
      <xdr:col>23</xdr:col>
      <xdr:colOff>568325</xdr:colOff>
      <xdr:row>39</xdr:row>
      <xdr:rowOff>94910</xdr:rowOff>
    </xdr:to>
    <xdr:sp macro="" textlink="">
      <xdr:nvSpPr>
        <xdr:cNvPr id="501" name="円/楕円 500"/>
        <xdr:cNvSpPr/>
      </xdr:nvSpPr>
      <xdr:spPr>
        <a:xfrm>
          <a:off x="16268700" y="667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122094</xdr:rowOff>
    </xdr:from>
    <xdr:ext cx="378565" cy="259045"/>
    <xdr:sp macro="" textlink="">
      <xdr:nvSpPr>
        <xdr:cNvPr id="502" name="災害復旧事業費該当値テキスト"/>
        <xdr:cNvSpPr txBox="1"/>
      </xdr:nvSpPr>
      <xdr:spPr>
        <a:xfrm>
          <a:off x="16370300" y="6637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03" name="円/楕円 50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04" name="テキスト ボックス 50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05" name="円/楕円 50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06" name="テキスト ボックス 50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07" name="円/楕円 50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08" name="テキスト ボックス 50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164791</xdr:rowOff>
    </xdr:from>
    <xdr:to>
      <xdr:col>18</xdr:col>
      <xdr:colOff>492125</xdr:colOff>
      <xdr:row>39</xdr:row>
      <xdr:rowOff>94941</xdr:rowOff>
    </xdr:to>
    <xdr:sp macro="" textlink="">
      <xdr:nvSpPr>
        <xdr:cNvPr id="509" name="円/楕円 508"/>
        <xdr:cNvSpPr/>
      </xdr:nvSpPr>
      <xdr:spPr>
        <a:xfrm>
          <a:off x="12763500" y="66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86068</xdr:rowOff>
    </xdr:from>
    <xdr:ext cx="378565" cy="259045"/>
    <xdr:sp macro="" textlink="">
      <xdr:nvSpPr>
        <xdr:cNvPr id="510" name="テキスト ボックス 509"/>
        <xdr:cNvSpPr txBox="1"/>
      </xdr:nvSpPr>
      <xdr:spPr>
        <a:xfrm>
          <a:off x="12625017" y="6772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1" name="直線コネクタ 52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2" name="テキスト ボックス 52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3" name="直線コネクタ 52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4" name="テキスト ボックス 523"/>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5" name="直線コネクタ 52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26" name="テキスト ボックス 525"/>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7" name="直線コネクタ 52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28" name="テキスト ボックス 527"/>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9" name="直線コネクタ 52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30" name="テキスト ボックス 529"/>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2" name="テキスト ボックス 531"/>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4" name="直線コネクタ 533"/>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5"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6" name="直線コネクタ 535"/>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7"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8" name="直線コネクタ 53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9" name="直線コネクタ 538"/>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40"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41" name="フローチャート : 判断 540"/>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2" name="直線コネクタ 541"/>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43" name="フローチャート : 判断 542"/>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4" name="テキスト ボックス 543"/>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5" name="直線コネクタ 544"/>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46" name="フローチャート : 判断 545"/>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47" name="テキスト ボックス 546"/>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8" name="直線コネクタ 547"/>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107950</xdr:rowOff>
    </xdr:from>
    <xdr:to>
      <xdr:col>20</xdr:col>
      <xdr:colOff>9525</xdr:colOff>
      <xdr:row>58</xdr:row>
      <xdr:rowOff>38100</xdr:rowOff>
    </xdr:to>
    <xdr:sp macro="" textlink="">
      <xdr:nvSpPr>
        <xdr:cNvPr id="549" name="フローチャート : 判断 548"/>
        <xdr:cNvSpPr/>
      </xdr:nvSpPr>
      <xdr:spPr>
        <a:xfrm>
          <a:off x="13652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54627</xdr:rowOff>
    </xdr:from>
    <xdr:ext cx="313932" cy="259045"/>
    <xdr:sp macro="" textlink="">
      <xdr:nvSpPr>
        <xdr:cNvPr id="550" name="テキスト ボックス 549"/>
        <xdr:cNvSpPr txBox="1"/>
      </xdr:nvSpPr>
      <xdr:spPr>
        <a:xfrm>
          <a:off x="13546333" y="9655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390525</xdr:colOff>
      <xdr:row>49</xdr:row>
      <xdr:rowOff>133350</xdr:rowOff>
    </xdr:from>
    <xdr:to>
      <xdr:col>18</xdr:col>
      <xdr:colOff>492125</xdr:colOff>
      <xdr:row>50</xdr:row>
      <xdr:rowOff>63500</xdr:rowOff>
    </xdr:to>
    <xdr:sp macro="" textlink="">
      <xdr:nvSpPr>
        <xdr:cNvPr id="551" name="フローチャート : 判断 550"/>
        <xdr:cNvSpPr/>
      </xdr:nvSpPr>
      <xdr:spPr>
        <a:xfrm>
          <a:off x="12763500" y="853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48</xdr:row>
      <xdr:rowOff>80027</xdr:rowOff>
    </xdr:from>
    <xdr:ext cx="378565" cy="259045"/>
    <xdr:sp macro="" textlink="">
      <xdr:nvSpPr>
        <xdr:cNvPr id="552" name="テキスト ボックス 551"/>
        <xdr:cNvSpPr txBox="1"/>
      </xdr:nvSpPr>
      <xdr:spPr>
        <a:xfrm>
          <a:off x="12625017"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8" name="円/楕円 557"/>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9"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0" name="円/楕円 559"/>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61" name="テキスト ボックス 560"/>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2" name="円/楕円 561"/>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63" name="テキスト ボックス 562"/>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4" name="円/楕円 563"/>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円/楕円 565"/>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8" name="直線コネクタ 57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9" name="テキスト ボックス 57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0" name="直線コネクタ 57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1" name="テキスト ボックス 58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2" name="直線コネクタ 58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3" name="テキスト ボックス 58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4" name="直線コネクタ 58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5" name="テキスト ボックス 58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6" name="直線コネクタ 58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7" name="テキスト ボックス 58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8" name="直線コネクタ 58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89" name="テキスト ボックス 58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50367</xdr:rowOff>
    </xdr:from>
    <xdr:to>
      <xdr:col>23</xdr:col>
      <xdr:colOff>516889</xdr:colOff>
      <xdr:row>79</xdr:row>
      <xdr:rowOff>43041</xdr:rowOff>
    </xdr:to>
    <xdr:cxnSp macro="">
      <xdr:nvCxnSpPr>
        <xdr:cNvPr id="591" name="直線コネクタ 590"/>
        <xdr:cNvCxnSpPr/>
      </xdr:nvCxnSpPr>
      <xdr:spPr>
        <a:xfrm flipV="1">
          <a:off x="16317595" y="12051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46868</xdr:rowOff>
    </xdr:from>
    <xdr:ext cx="378565" cy="259045"/>
    <xdr:sp macro="" textlink="">
      <xdr:nvSpPr>
        <xdr:cNvPr id="592" name="公債費最小値テキスト"/>
        <xdr:cNvSpPr txBox="1"/>
      </xdr:nvSpPr>
      <xdr:spPr>
        <a:xfrm>
          <a:off x="16370300" y="13591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79</xdr:row>
      <xdr:rowOff>43041</xdr:rowOff>
    </xdr:from>
    <xdr:to>
      <xdr:col>23</xdr:col>
      <xdr:colOff>606425</xdr:colOff>
      <xdr:row>79</xdr:row>
      <xdr:rowOff>43041</xdr:rowOff>
    </xdr:to>
    <xdr:cxnSp macro="">
      <xdr:nvCxnSpPr>
        <xdr:cNvPr id="593" name="直線コネクタ 592"/>
        <xdr:cNvCxnSpPr/>
      </xdr:nvCxnSpPr>
      <xdr:spPr>
        <a:xfrm>
          <a:off x="16230600" y="1358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168494</xdr:rowOff>
    </xdr:from>
    <xdr:ext cx="599010" cy="259045"/>
    <xdr:sp macro="" textlink="">
      <xdr:nvSpPr>
        <xdr:cNvPr id="594" name="公債費最大値テキスト"/>
        <xdr:cNvSpPr txBox="1"/>
      </xdr:nvSpPr>
      <xdr:spPr>
        <a:xfrm>
          <a:off x="16370300" y="1182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70</xdr:row>
      <xdr:rowOff>50367</xdr:rowOff>
    </xdr:from>
    <xdr:to>
      <xdr:col>23</xdr:col>
      <xdr:colOff>606425</xdr:colOff>
      <xdr:row>70</xdr:row>
      <xdr:rowOff>50367</xdr:rowOff>
    </xdr:to>
    <xdr:cxnSp macro="">
      <xdr:nvCxnSpPr>
        <xdr:cNvPr id="595" name="直線コネクタ 594"/>
        <xdr:cNvCxnSpPr/>
      </xdr:nvCxnSpPr>
      <xdr:spPr>
        <a:xfrm>
          <a:off x="16230600" y="120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109696</xdr:rowOff>
    </xdr:from>
    <xdr:to>
      <xdr:col>23</xdr:col>
      <xdr:colOff>517525</xdr:colOff>
      <xdr:row>76</xdr:row>
      <xdr:rowOff>136137</xdr:rowOff>
    </xdr:to>
    <xdr:cxnSp macro="">
      <xdr:nvCxnSpPr>
        <xdr:cNvPr id="596" name="直線コネクタ 595"/>
        <xdr:cNvCxnSpPr/>
      </xdr:nvCxnSpPr>
      <xdr:spPr>
        <a:xfrm flipV="1">
          <a:off x="15481300" y="13139896"/>
          <a:ext cx="838200" cy="2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85734</xdr:rowOff>
    </xdr:from>
    <xdr:ext cx="599010" cy="259045"/>
    <xdr:sp macro="" textlink="">
      <xdr:nvSpPr>
        <xdr:cNvPr id="597" name="公債費平均値テキスト"/>
        <xdr:cNvSpPr txBox="1"/>
      </xdr:nvSpPr>
      <xdr:spPr>
        <a:xfrm>
          <a:off x="16370300" y="13287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107307</xdr:rowOff>
    </xdr:from>
    <xdr:to>
      <xdr:col>23</xdr:col>
      <xdr:colOff>568325</xdr:colOff>
      <xdr:row>78</xdr:row>
      <xdr:rowOff>37457</xdr:rowOff>
    </xdr:to>
    <xdr:sp macro="" textlink="">
      <xdr:nvSpPr>
        <xdr:cNvPr id="598" name="フローチャート : 判断 597"/>
        <xdr:cNvSpPr/>
      </xdr:nvSpPr>
      <xdr:spPr>
        <a:xfrm>
          <a:off x="162687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101147</xdr:rowOff>
    </xdr:from>
    <xdr:to>
      <xdr:col>22</xdr:col>
      <xdr:colOff>365125</xdr:colOff>
      <xdr:row>76</xdr:row>
      <xdr:rowOff>136137</xdr:rowOff>
    </xdr:to>
    <xdr:cxnSp macro="">
      <xdr:nvCxnSpPr>
        <xdr:cNvPr id="599" name="直線コネクタ 598"/>
        <xdr:cNvCxnSpPr/>
      </xdr:nvCxnSpPr>
      <xdr:spPr>
        <a:xfrm>
          <a:off x="14592300" y="13131347"/>
          <a:ext cx="889000" cy="3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71571</xdr:rowOff>
    </xdr:from>
    <xdr:to>
      <xdr:col>22</xdr:col>
      <xdr:colOff>415925</xdr:colOff>
      <xdr:row>78</xdr:row>
      <xdr:rowOff>1721</xdr:rowOff>
    </xdr:to>
    <xdr:sp macro="" textlink="">
      <xdr:nvSpPr>
        <xdr:cNvPr id="600" name="フローチャート : 判断 599"/>
        <xdr:cNvSpPr/>
      </xdr:nvSpPr>
      <xdr:spPr>
        <a:xfrm>
          <a:off x="15430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164298</xdr:rowOff>
    </xdr:from>
    <xdr:ext cx="599010" cy="259045"/>
    <xdr:sp macro="" textlink="">
      <xdr:nvSpPr>
        <xdr:cNvPr id="601" name="テキスト ボックス 600"/>
        <xdr:cNvSpPr txBox="1"/>
      </xdr:nvSpPr>
      <xdr:spPr>
        <a:xfrm>
          <a:off x="15181794"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101147</xdr:rowOff>
    </xdr:from>
    <xdr:to>
      <xdr:col>21</xdr:col>
      <xdr:colOff>161925</xdr:colOff>
      <xdr:row>76</xdr:row>
      <xdr:rowOff>156235</xdr:rowOff>
    </xdr:to>
    <xdr:cxnSp macro="">
      <xdr:nvCxnSpPr>
        <xdr:cNvPr id="602" name="直線コネクタ 601"/>
        <xdr:cNvCxnSpPr/>
      </xdr:nvCxnSpPr>
      <xdr:spPr>
        <a:xfrm flipV="1">
          <a:off x="13703300" y="13131347"/>
          <a:ext cx="889000" cy="5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68974</xdr:rowOff>
    </xdr:from>
    <xdr:to>
      <xdr:col>21</xdr:col>
      <xdr:colOff>212725</xdr:colOff>
      <xdr:row>77</xdr:row>
      <xdr:rowOff>170574</xdr:rowOff>
    </xdr:to>
    <xdr:sp macro="" textlink="">
      <xdr:nvSpPr>
        <xdr:cNvPr id="603" name="フローチャート : 判断 602"/>
        <xdr:cNvSpPr/>
      </xdr:nvSpPr>
      <xdr:spPr>
        <a:xfrm>
          <a:off x="14541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161701</xdr:rowOff>
    </xdr:from>
    <xdr:ext cx="599010" cy="259045"/>
    <xdr:sp macro="" textlink="">
      <xdr:nvSpPr>
        <xdr:cNvPr id="604" name="テキスト ボックス 603"/>
        <xdr:cNvSpPr txBox="1"/>
      </xdr:nvSpPr>
      <xdr:spPr>
        <a:xfrm>
          <a:off x="14292794" y="1336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116904</xdr:rowOff>
    </xdr:from>
    <xdr:to>
      <xdr:col>19</xdr:col>
      <xdr:colOff>644525</xdr:colOff>
      <xdr:row>76</xdr:row>
      <xdr:rowOff>156235</xdr:rowOff>
    </xdr:to>
    <xdr:cxnSp macro="">
      <xdr:nvCxnSpPr>
        <xdr:cNvPr id="605" name="直線コネクタ 604"/>
        <xdr:cNvCxnSpPr/>
      </xdr:nvCxnSpPr>
      <xdr:spPr>
        <a:xfrm>
          <a:off x="12814300" y="13147104"/>
          <a:ext cx="889000" cy="3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55626</xdr:rowOff>
    </xdr:from>
    <xdr:to>
      <xdr:col>20</xdr:col>
      <xdr:colOff>9525</xdr:colOff>
      <xdr:row>77</xdr:row>
      <xdr:rowOff>157226</xdr:rowOff>
    </xdr:to>
    <xdr:sp macro="" textlink="">
      <xdr:nvSpPr>
        <xdr:cNvPr id="606" name="フローチャート : 判断 605"/>
        <xdr:cNvSpPr/>
      </xdr:nvSpPr>
      <xdr:spPr>
        <a:xfrm>
          <a:off x="136525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148353</xdr:rowOff>
    </xdr:from>
    <xdr:ext cx="599010" cy="259045"/>
    <xdr:sp macro="" textlink="">
      <xdr:nvSpPr>
        <xdr:cNvPr id="607" name="テキスト ボックス 606"/>
        <xdr:cNvSpPr txBox="1"/>
      </xdr:nvSpPr>
      <xdr:spPr>
        <a:xfrm>
          <a:off x="13403794" y="1335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48082</xdr:rowOff>
    </xdr:from>
    <xdr:to>
      <xdr:col>18</xdr:col>
      <xdr:colOff>492125</xdr:colOff>
      <xdr:row>77</xdr:row>
      <xdr:rowOff>149682</xdr:rowOff>
    </xdr:to>
    <xdr:sp macro="" textlink="">
      <xdr:nvSpPr>
        <xdr:cNvPr id="608" name="フローチャート : 判断 607"/>
        <xdr:cNvSpPr/>
      </xdr:nvSpPr>
      <xdr:spPr>
        <a:xfrm>
          <a:off x="12763500" y="1324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140809</xdr:rowOff>
    </xdr:from>
    <xdr:ext cx="599010" cy="259045"/>
    <xdr:sp macro="" textlink="">
      <xdr:nvSpPr>
        <xdr:cNvPr id="609" name="テキスト ボックス 608"/>
        <xdr:cNvSpPr txBox="1"/>
      </xdr:nvSpPr>
      <xdr:spPr>
        <a:xfrm>
          <a:off x="12514794" y="1334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151,427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0" name="テキスト ボックス 60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1" name="テキスト ボックス 61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2" name="テキスト ボックス 61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3" name="テキスト ボックス 61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4" name="テキスト ボックス 61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58896</xdr:rowOff>
    </xdr:from>
    <xdr:to>
      <xdr:col>23</xdr:col>
      <xdr:colOff>568325</xdr:colOff>
      <xdr:row>76</xdr:row>
      <xdr:rowOff>160496</xdr:rowOff>
    </xdr:to>
    <xdr:sp macro="" textlink="">
      <xdr:nvSpPr>
        <xdr:cNvPr id="615" name="円/楕円 614"/>
        <xdr:cNvSpPr/>
      </xdr:nvSpPr>
      <xdr:spPr>
        <a:xfrm>
          <a:off x="16268700" y="1308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81773</xdr:rowOff>
    </xdr:from>
    <xdr:ext cx="599010" cy="259045"/>
    <xdr:sp macro="" textlink="">
      <xdr:nvSpPr>
        <xdr:cNvPr id="616" name="公債費該当値テキスト"/>
        <xdr:cNvSpPr txBox="1"/>
      </xdr:nvSpPr>
      <xdr:spPr>
        <a:xfrm>
          <a:off x="16370300" y="12940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235,750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85337</xdr:rowOff>
    </xdr:from>
    <xdr:to>
      <xdr:col>22</xdr:col>
      <xdr:colOff>415925</xdr:colOff>
      <xdr:row>77</xdr:row>
      <xdr:rowOff>15487</xdr:rowOff>
    </xdr:to>
    <xdr:sp macro="" textlink="">
      <xdr:nvSpPr>
        <xdr:cNvPr id="617" name="円/楕円 616"/>
        <xdr:cNvSpPr/>
      </xdr:nvSpPr>
      <xdr:spPr>
        <a:xfrm>
          <a:off x="15430500" y="1311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32014</xdr:rowOff>
    </xdr:from>
    <xdr:ext cx="599010" cy="259045"/>
    <xdr:sp macro="" textlink="">
      <xdr:nvSpPr>
        <xdr:cNvPr id="618" name="テキスト ボックス 617"/>
        <xdr:cNvSpPr txBox="1"/>
      </xdr:nvSpPr>
      <xdr:spPr>
        <a:xfrm>
          <a:off x="15181794" y="12890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221,870</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50347</xdr:rowOff>
    </xdr:from>
    <xdr:to>
      <xdr:col>21</xdr:col>
      <xdr:colOff>212725</xdr:colOff>
      <xdr:row>76</xdr:row>
      <xdr:rowOff>151947</xdr:rowOff>
    </xdr:to>
    <xdr:sp macro="" textlink="">
      <xdr:nvSpPr>
        <xdr:cNvPr id="619" name="円/楕円 618"/>
        <xdr:cNvSpPr/>
      </xdr:nvSpPr>
      <xdr:spPr>
        <a:xfrm>
          <a:off x="14541500" y="1308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168474</xdr:rowOff>
    </xdr:from>
    <xdr:ext cx="599010" cy="259045"/>
    <xdr:sp macro="" textlink="">
      <xdr:nvSpPr>
        <xdr:cNvPr id="620" name="テキスト ボックス 619"/>
        <xdr:cNvSpPr txBox="1"/>
      </xdr:nvSpPr>
      <xdr:spPr>
        <a:xfrm>
          <a:off x="14292794" y="12855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240,238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105435</xdr:rowOff>
    </xdr:from>
    <xdr:to>
      <xdr:col>20</xdr:col>
      <xdr:colOff>9525</xdr:colOff>
      <xdr:row>77</xdr:row>
      <xdr:rowOff>35585</xdr:rowOff>
    </xdr:to>
    <xdr:sp macro="" textlink="">
      <xdr:nvSpPr>
        <xdr:cNvPr id="621" name="円/楕円 620"/>
        <xdr:cNvSpPr/>
      </xdr:nvSpPr>
      <xdr:spPr>
        <a:xfrm>
          <a:off x="13652500" y="1313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52112</xdr:rowOff>
    </xdr:from>
    <xdr:ext cx="599010" cy="259045"/>
    <xdr:sp macro="" textlink="">
      <xdr:nvSpPr>
        <xdr:cNvPr id="622" name="テキスト ボックス 621"/>
        <xdr:cNvSpPr txBox="1"/>
      </xdr:nvSpPr>
      <xdr:spPr>
        <a:xfrm>
          <a:off x="13403794" y="12910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211,320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66104</xdr:rowOff>
    </xdr:from>
    <xdr:to>
      <xdr:col>18</xdr:col>
      <xdr:colOff>492125</xdr:colOff>
      <xdr:row>76</xdr:row>
      <xdr:rowOff>167704</xdr:rowOff>
    </xdr:to>
    <xdr:sp macro="" textlink="">
      <xdr:nvSpPr>
        <xdr:cNvPr id="623" name="円/楕円 622"/>
        <xdr:cNvSpPr/>
      </xdr:nvSpPr>
      <xdr:spPr>
        <a:xfrm>
          <a:off x="12763500" y="1309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12781</xdr:rowOff>
    </xdr:from>
    <xdr:ext cx="599010" cy="259045"/>
    <xdr:sp macro="" textlink="">
      <xdr:nvSpPr>
        <xdr:cNvPr id="624" name="テキスト ボックス 623"/>
        <xdr:cNvSpPr txBox="1"/>
      </xdr:nvSpPr>
      <xdr:spPr>
        <a:xfrm>
          <a:off x="12514794" y="12871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231,966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5" name="正方形/長方形 62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6" name="正方形/長方形 62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7" name="正方形/長方形 62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8" name="正方形/長方形 62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9" name="正方形/長方形 62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0" name="正方形/長方形 62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1" name="正方形/長方形 63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16,748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2" name="正方形/長方形 63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3" name="テキスト ボックス 63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4" name="直線コネクタ 63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5" name="直線コネクタ 63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6" name="テキスト ボックス 63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7" name="直線コネクタ 63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8" name="テキスト ボックス 63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9" name="直線コネクタ 63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0" name="テキスト ボックス 63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1" name="直線コネクタ 64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2" name="テキスト ボックス 64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3" name="直線コネクタ 64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4" name="テキスト ボックス 64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6" name="テキスト ボックス 64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92983</xdr:rowOff>
    </xdr:from>
    <xdr:to>
      <xdr:col>23</xdr:col>
      <xdr:colOff>516889</xdr:colOff>
      <xdr:row>99</xdr:row>
      <xdr:rowOff>44450</xdr:rowOff>
    </xdr:to>
    <xdr:cxnSp macro="">
      <xdr:nvCxnSpPr>
        <xdr:cNvPr id="648" name="直線コネクタ 647"/>
        <xdr:cNvCxnSpPr/>
      </xdr:nvCxnSpPr>
      <xdr:spPr>
        <a:xfrm flipV="1">
          <a:off x="16317595" y="15523483"/>
          <a:ext cx="1269" cy="1494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48277</xdr:rowOff>
    </xdr:from>
    <xdr:ext cx="249299" cy="259045"/>
    <xdr:sp macro="" textlink="">
      <xdr:nvSpPr>
        <xdr:cNvPr id="649" name="積立金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99</xdr:row>
      <xdr:rowOff>44450</xdr:rowOff>
    </xdr:from>
    <xdr:to>
      <xdr:col>23</xdr:col>
      <xdr:colOff>606425</xdr:colOff>
      <xdr:row>99</xdr:row>
      <xdr:rowOff>44450</xdr:rowOff>
    </xdr:to>
    <xdr:cxnSp macro="">
      <xdr:nvCxnSpPr>
        <xdr:cNvPr id="650" name="直線コネクタ 64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39660</xdr:rowOff>
    </xdr:from>
    <xdr:ext cx="599010" cy="259045"/>
    <xdr:sp macro="" textlink="">
      <xdr:nvSpPr>
        <xdr:cNvPr id="651" name="積立金最大値テキスト"/>
        <xdr:cNvSpPr txBox="1"/>
      </xdr:nvSpPr>
      <xdr:spPr>
        <a:xfrm>
          <a:off x="16370300" y="1529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784,523</a:t>
          </a:r>
          <a:endParaRPr kumimoji="1" lang="ja-JP" altLang="en-US" sz="1000" b="1">
            <a:latin typeface="ＭＳ Ｐゴシック"/>
          </a:endParaRPr>
        </a:p>
      </xdr:txBody>
    </xdr:sp>
    <xdr:clientData/>
  </xdr:oneCellAnchor>
  <xdr:twoCellAnchor>
    <xdr:from>
      <xdr:col>23</xdr:col>
      <xdr:colOff>428625</xdr:colOff>
      <xdr:row>90</xdr:row>
      <xdr:rowOff>92983</xdr:rowOff>
    </xdr:from>
    <xdr:to>
      <xdr:col>23</xdr:col>
      <xdr:colOff>606425</xdr:colOff>
      <xdr:row>90</xdr:row>
      <xdr:rowOff>92983</xdr:rowOff>
    </xdr:to>
    <xdr:cxnSp macro="">
      <xdr:nvCxnSpPr>
        <xdr:cNvPr id="652" name="直線コネクタ 651"/>
        <xdr:cNvCxnSpPr/>
      </xdr:nvCxnSpPr>
      <xdr:spPr>
        <a:xfrm>
          <a:off x="16230600" y="15523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162891</xdr:rowOff>
    </xdr:from>
    <xdr:to>
      <xdr:col>23</xdr:col>
      <xdr:colOff>517525</xdr:colOff>
      <xdr:row>98</xdr:row>
      <xdr:rowOff>94580</xdr:rowOff>
    </xdr:to>
    <xdr:cxnSp macro="">
      <xdr:nvCxnSpPr>
        <xdr:cNvPr id="653" name="直線コネクタ 652"/>
        <xdr:cNvCxnSpPr/>
      </xdr:nvCxnSpPr>
      <xdr:spPr>
        <a:xfrm flipV="1">
          <a:off x="15481300" y="16793541"/>
          <a:ext cx="838200" cy="10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41372</xdr:rowOff>
    </xdr:from>
    <xdr:ext cx="599010" cy="259045"/>
    <xdr:sp macro="" textlink="">
      <xdr:nvSpPr>
        <xdr:cNvPr id="654" name="積立金平均値テキスト"/>
        <xdr:cNvSpPr txBox="1"/>
      </xdr:nvSpPr>
      <xdr:spPr>
        <a:xfrm>
          <a:off x="16370300" y="165005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18495</xdr:rowOff>
    </xdr:from>
    <xdr:to>
      <xdr:col>23</xdr:col>
      <xdr:colOff>568325</xdr:colOff>
      <xdr:row>97</xdr:row>
      <xdr:rowOff>120095</xdr:rowOff>
    </xdr:to>
    <xdr:sp macro="" textlink="">
      <xdr:nvSpPr>
        <xdr:cNvPr id="655" name="フローチャート : 判断 654"/>
        <xdr:cNvSpPr/>
      </xdr:nvSpPr>
      <xdr:spPr>
        <a:xfrm>
          <a:off x="16268700" y="1664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94580</xdr:rowOff>
    </xdr:from>
    <xdr:to>
      <xdr:col>22</xdr:col>
      <xdr:colOff>365125</xdr:colOff>
      <xdr:row>98</xdr:row>
      <xdr:rowOff>103905</xdr:rowOff>
    </xdr:to>
    <xdr:cxnSp macro="">
      <xdr:nvCxnSpPr>
        <xdr:cNvPr id="656" name="直線コネクタ 655"/>
        <xdr:cNvCxnSpPr/>
      </xdr:nvCxnSpPr>
      <xdr:spPr>
        <a:xfrm flipV="1">
          <a:off x="14592300" y="16896680"/>
          <a:ext cx="889000" cy="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53859</xdr:rowOff>
    </xdr:from>
    <xdr:to>
      <xdr:col>22</xdr:col>
      <xdr:colOff>415925</xdr:colOff>
      <xdr:row>98</xdr:row>
      <xdr:rowOff>155459</xdr:rowOff>
    </xdr:to>
    <xdr:sp macro="" textlink="">
      <xdr:nvSpPr>
        <xdr:cNvPr id="657" name="フローチャート : 判断 656"/>
        <xdr:cNvSpPr/>
      </xdr:nvSpPr>
      <xdr:spPr>
        <a:xfrm>
          <a:off x="15430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146586</xdr:rowOff>
    </xdr:from>
    <xdr:ext cx="534377" cy="259045"/>
    <xdr:sp macro="" textlink="">
      <xdr:nvSpPr>
        <xdr:cNvPr id="658" name="テキスト ボックス 657"/>
        <xdr:cNvSpPr txBox="1"/>
      </xdr:nvSpPr>
      <xdr:spPr>
        <a:xfrm>
          <a:off x="15214111" y="1694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77070</xdr:rowOff>
    </xdr:from>
    <xdr:to>
      <xdr:col>21</xdr:col>
      <xdr:colOff>161925</xdr:colOff>
      <xdr:row>98</xdr:row>
      <xdr:rowOff>103905</xdr:rowOff>
    </xdr:to>
    <xdr:cxnSp macro="">
      <xdr:nvCxnSpPr>
        <xdr:cNvPr id="659" name="直線コネクタ 658"/>
        <xdr:cNvCxnSpPr/>
      </xdr:nvCxnSpPr>
      <xdr:spPr>
        <a:xfrm>
          <a:off x="13703300" y="16879170"/>
          <a:ext cx="889000" cy="2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147534</xdr:rowOff>
    </xdr:from>
    <xdr:to>
      <xdr:col>21</xdr:col>
      <xdr:colOff>212725</xdr:colOff>
      <xdr:row>98</xdr:row>
      <xdr:rowOff>77684</xdr:rowOff>
    </xdr:to>
    <xdr:sp macro="" textlink="">
      <xdr:nvSpPr>
        <xdr:cNvPr id="660" name="フローチャート : 判断 659"/>
        <xdr:cNvSpPr/>
      </xdr:nvSpPr>
      <xdr:spPr>
        <a:xfrm>
          <a:off x="14541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94211</xdr:rowOff>
    </xdr:from>
    <xdr:ext cx="534377" cy="259045"/>
    <xdr:sp macro="" textlink="">
      <xdr:nvSpPr>
        <xdr:cNvPr id="661" name="テキスト ボックス 660"/>
        <xdr:cNvSpPr txBox="1"/>
      </xdr:nvSpPr>
      <xdr:spPr>
        <a:xfrm>
          <a:off x="14325111" y="165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20985</xdr:rowOff>
    </xdr:from>
    <xdr:to>
      <xdr:col>19</xdr:col>
      <xdr:colOff>644525</xdr:colOff>
      <xdr:row>98</xdr:row>
      <xdr:rowOff>77070</xdr:rowOff>
    </xdr:to>
    <xdr:cxnSp macro="">
      <xdr:nvCxnSpPr>
        <xdr:cNvPr id="662" name="直線コネクタ 661"/>
        <xdr:cNvCxnSpPr/>
      </xdr:nvCxnSpPr>
      <xdr:spPr>
        <a:xfrm>
          <a:off x="12814300" y="16823085"/>
          <a:ext cx="889000" cy="5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121620</xdr:rowOff>
    </xdr:from>
    <xdr:to>
      <xdr:col>20</xdr:col>
      <xdr:colOff>9525</xdr:colOff>
      <xdr:row>98</xdr:row>
      <xdr:rowOff>51770</xdr:rowOff>
    </xdr:to>
    <xdr:sp macro="" textlink="">
      <xdr:nvSpPr>
        <xdr:cNvPr id="663" name="フローチャート : 判断 662"/>
        <xdr:cNvSpPr/>
      </xdr:nvSpPr>
      <xdr:spPr>
        <a:xfrm>
          <a:off x="13652500" y="167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68297</xdr:rowOff>
    </xdr:from>
    <xdr:ext cx="599010" cy="259045"/>
    <xdr:sp macro="" textlink="">
      <xdr:nvSpPr>
        <xdr:cNvPr id="664" name="テキスト ボックス 663"/>
        <xdr:cNvSpPr txBox="1"/>
      </xdr:nvSpPr>
      <xdr:spPr>
        <a:xfrm>
          <a:off x="13403794" y="1652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154904</xdr:rowOff>
    </xdr:from>
    <xdr:to>
      <xdr:col>18</xdr:col>
      <xdr:colOff>492125</xdr:colOff>
      <xdr:row>98</xdr:row>
      <xdr:rowOff>85054</xdr:rowOff>
    </xdr:to>
    <xdr:sp macro="" textlink="">
      <xdr:nvSpPr>
        <xdr:cNvPr id="665" name="フローチャート : 判断 664"/>
        <xdr:cNvSpPr/>
      </xdr:nvSpPr>
      <xdr:spPr>
        <a:xfrm>
          <a:off x="12763500" y="1678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76181</xdr:rowOff>
    </xdr:from>
    <xdr:ext cx="534377" cy="259045"/>
    <xdr:sp macro="" textlink="">
      <xdr:nvSpPr>
        <xdr:cNvPr id="666" name="テキスト ボックス 665"/>
        <xdr:cNvSpPr txBox="1"/>
      </xdr:nvSpPr>
      <xdr:spPr>
        <a:xfrm>
          <a:off x="12547111" y="1687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95,352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112091</xdr:rowOff>
    </xdr:from>
    <xdr:to>
      <xdr:col>23</xdr:col>
      <xdr:colOff>568325</xdr:colOff>
      <xdr:row>98</xdr:row>
      <xdr:rowOff>42241</xdr:rowOff>
    </xdr:to>
    <xdr:sp macro="" textlink="">
      <xdr:nvSpPr>
        <xdr:cNvPr id="672" name="円/楕円 671"/>
        <xdr:cNvSpPr/>
      </xdr:nvSpPr>
      <xdr:spPr>
        <a:xfrm>
          <a:off x="16268700" y="1674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90518</xdr:rowOff>
    </xdr:from>
    <xdr:ext cx="599010" cy="259045"/>
    <xdr:sp macro="" textlink="">
      <xdr:nvSpPr>
        <xdr:cNvPr id="673" name="積立金該当値テキスト"/>
        <xdr:cNvSpPr txBox="1"/>
      </xdr:nvSpPr>
      <xdr:spPr>
        <a:xfrm>
          <a:off x="16370300" y="16721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117,826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43780</xdr:rowOff>
    </xdr:from>
    <xdr:to>
      <xdr:col>22</xdr:col>
      <xdr:colOff>415925</xdr:colOff>
      <xdr:row>98</xdr:row>
      <xdr:rowOff>145380</xdr:rowOff>
    </xdr:to>
    <xdr:sp macro="" textlink="">
      <xdr:nvSpPr>
        <xdr:cNvPr id="674" name="円/楕円 673"/>
        <xdr:cNvSpPr/>
      </xdr:nvSpPr>
      <xdr:spPr>
        <a:xfrm>
          <a:off x="15430500" y="1684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161907</xdr:rowOff>
    </xdr:from>
    <xdr:ext cx="534377" cy="259045"/>
    <xdr:sp macro="" textlink="">
      <xdr:nvSpPr>
        <xdr:cNvPr id="675" name="テキスト ボックス 674"/>
        <xdr:cNvSpPr txBox="1"/>
      </xdr:nvSpPr>
      <xdr:spPr>
        <a:xfrm>
          <a:off x="15214111" y="1662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63,685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53105</xdr:rowOff>
    </xdr:from>
    <xdr:to>
      <xdr:col>21</xdr:col>
      <xdr:colOff>212725</xdr:colOff>
      <xdr:row>98</xdr:row>
      <xdr:rowOff>154705</xdr:rowOff>
    </xdr:to>
    <xdr:sp macro="" textlink="">
      <xdr:nvSpPr>
        <xdr:cNvPr id="676" name="円/楕円 675"/>
        <xdr:cNvSpPr/>
      </xdr:nvSpPr>
      <xdr:spPr>
        <a:xfrm>
          <a:off x="14541500" y="1685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145832</xdr:rowOff>
    </xdr:from>
    <xdr:ext cx="534377" cy="259045"/>
    <xdr:sp macro="" textlink="">
      <xdr:nvSpPr>
        <xdr:cNvPr id="677" name="テキスト ボックス 676"/>
        <xdr:cNvSpPr txBox="1"/>
      </xdr:nvSpPr>
      <xdr:spPr>
        <a:xfrm>
          <a:off x="14325111" y="1694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58,790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26270</xdr:rowOff>
    </xdr:from>
    <xdr:to>
      <xdr:col>20</xdr:col>
      <xdr:colOff>9525</xdr:colOff>
      <xdr:row>98</xdr:row>
      <xdr:rowOff>127870</xdr:rowOff>
    </xdr:to>
    <xdr:sp macro="" textlink="">
      <xdr:nvSpPr>
        <xdr:cNvPr id="678" name="円/楕円 677"/>
        <xdr:cNvSpPr/>
      </xdr:nvSpPr>
      <xdr:spPr>
        <a:xfrm>
          <a:off x="13652500" y="1682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118997</xdr:rowOff>
    </xdr:from>
    <xdr:ext cx="534377" cy="259045"/>
    <xdr:sp macro="" textlink="">
      <xdr:nvSpPr>
        <xdr:cNvPr id="679" name="テキスト ボックス 678"/>
        <xdr:cNvSpPr txBox="1"/>
      </xdr:nvSpPr>
      <xdr:spPr>
        <a:xfrm>
          <a:off x="13436111" y="1692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72,877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141635</xdr:rowOff>
    </xdr:from>
    <xdr:to>
      <xdr:col>18</xdr:col>
      <xdr:colOff>492125</xdr:colOff>
      <xdr:row>98</xdr:row>
      <xdr:rowOff>71785</xdr:rowOff>
    </xdr:to>
    <xdr:sp macro="" textlink="">
      <xdr:nvSpPr>
        <xdr:cNvPr id="680" name="円/楕円 679"/>
        <xdr:cNvSpPr/>
      </xdr:nvSpPr>
      <xdr:spPr>
        <a:xfrm>
          <a:off x="12763500" y="1677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88312</xdr:rowOff>
    </xdr:from>
    <xdr:ext cx="599010" cy="259045"/>
    <xdr:sp macro="" textlink="">
      <xdr:nvSpPr>
        <xdr:cNvPr id="681" name="テキスト ボックス 680"/>
        <xdr:cNvSpPr txBox="1"/>
      </xdr:nvSpPr>
      <xdr:spPr>
        <a:xfrm>
          <a:off x="12514794" y="16547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102,318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2" name="直線コネクタ 69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3" name="テキスト ボックス 69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4" name="直線コネクタ 69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5" name="テキスト ボックス 69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6" name="直線コネクタ 69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7" name="テキスト ボックス 69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8" name="直線コネクタ 69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9" name="テキスト ボックス 69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0" name="直線コネクタ 69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1" name="テキスト ボックス 70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42697</xdr:rowOff>
    </xdr:from>
    <xdr:to>
      <xdr:col>32</xdr:col>
      <xdr:colOff>186689</xdr:colOff>
      <xdr:row>39</xdr:row>
      <xdr:rowOff>44450</xdr:rowOff>
    </xdr:to>
    <xdr:cxnSp macro="">
      <xdr:nvCxnSpPr>
        <xdr:cNvPr id="705" name="直線コネクタ 704"/>
        <xdr:cNvCxnSpPr/>
      </xdr:nvCxnSpPr>
      <xdr:spPr>
        <a:xfrm flipV="1">
          <a:off x="22159595" y="5186197"/>
          <a:ext cx="1269" cy="154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56329</xdr:rowOff>
    </xdr:from>
    <xdr:ext cx="249299" cy="259045"/>
    <xdr:sp macro="" textlink="">
      <xdr:nvSpPr>
        <xdr:cNvPr id="706" name="投資及び出資金最小値テキスト"/>
        <xdr:cNvSpPr txBox="1"/>
      </xdr:nvSpPr>
      <xdr:spPr>
        <a:xfrm>
          <a:off x="22212300" y="6742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7" name="直線コネクタ 70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160824</xdr:rowOff>
    </xdr:from>
    <xdr:ext cx="534377" cy="259045"/>
    <xdr:sp macro="" textlink="">
      <xdr:nvSpPr>
        <xdr:cNvPr id="708" name="投資及び出資金最大値テキスト"/>
        <xdr:cNvSpPr txBox="1"/>
      </xdr:nvSpPr>
      <xdr:spPr>
        <a:xfrm>
          <a:off x="22212300" y="496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40,546</a:t>
          </a:r>
          <a:endParaRPr kumimoji="1" lang="ja-JP" altLang="en-US" sz="1000" b="1">
            <a:latin typeface="ＭＳ Ｐゴシック"/>
          </a:endParaRPr>
        </a:p>
      </xdr:txBody>
    </xdr:sp>
    <xdr:clientData/>
  </xdr:oneCellAnchor>
  <xdr:twoCellAnchor>
    <xdr:from>
      <xdr:col>32</xdr:col>
      <xdr:colOff>98425</xdr:colOff>
      <xdr:row>30</xdr:row>
      <xdr:rowOff>42697</xdr:rowOff>
    </xdr:from>
    <xdr:to>
      <xdr:col>32</xdr:col>
      <xdr:colOff>276225</xdr:colOff>
      <xdr:row>30</xdr:row>
      <xdr:rowOff>42697</xdr:rowOff>
    </xdr:to>
    <xdr:cxnSp macro="">
      <xdr:nvCxnSpPr>
        <xdr:cNvPr id="709" name="直線コネクタ 708"/>
        <xdr:cNvCxnSpPr/>
      </xdr:nvCxnSpPr>
      <xdr:spPr>
        <a:xfrm>
          <a:off x="22072600" y="518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0" name="直線コネクタ 70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145228</xdr:rowOff>
    </xdr:from>
    <xdr:ext cx="469744" cy="259045"/>
    <xdr:sp macro="" textlink="">
      <xdr:nvSpPr>
        <xdr:cNvPr id="711" name="投資及び出資金平均値テキスト"/>
        <xdr:cNvSpPr txBox="1"/>
      </xdr:nvSpPr>
      <xdr:spPr>
        <a:xfrm>
          <a:off x="22212300" y="648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122351</xdr:rowOff>
    </xdr:from>
    <xdr:to>
      <xdr:col>32</xdr:col>
      <xdr:colOff>238125</xdr:colOff>
      <xdr:row>39</xdr:row>
      <xdr:rowOff>52501</xdr:rowOff>
    </xdr:to>
    <xdr:sp macro="" textlink="">
      <xdr:nvSpPr>
        <xdr:cNvPr id="712" name="フローチャート : 判断 711"/>
        <xdr:cNvSpPr/>
      </xdr:nvSpPr>
      <xdr:spPr>
        <a:xfrm>
          <a:off x="221107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3" name="直線コネクタ 71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150737</xdr:rowOff>
    </xdr:from>
    <xdr:to>
      <xdr:col>31</xdr:col>
      <xdr:colOff>85725</xdr:colOff>
      <xdr:row>39</xdr:row>
      <xdr:rowOff>80887</xdr:rowOff>
    </xdr:to>
    <xdr:sp macro="" textlink="">
      <xdr:nvSpPr>
        <xdr:cNvPr id="714" name="フローチャート : 判断 713"/>
        <xdr:cNvSpPr/>
      </xdr:nvSpPr>
      <xdr:spPr>
        <a:xfrm>
          <a:off x="21272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97413</xdr:rowOff>
    </xdr:from>
    <xdr:ext cx="378565" cy="259045"/>
    <xdr:sp macro="" textlink="">
      <xdr:nvSpPr>
        <xdr:cNvPr id="715" name="テキスト ボックス 714"/>
        <xdr:cNvSpPr txBox="1"/>
      </xdr:nvSpPr>
      <xdr:spPr>
        <a:xfrm>
          <a:off x="21134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6" name="直線コネクタ 71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115418</xdr:rowOff>
    </xdr:from>
    <xdr:to>
      <xdr:col>29</xdr:col>
      <xdr:colOff>568325</xdr:colOff>
      <xdr:row>39</xdr:row>
      <xdr:rowOff>45568</xdr:rowOff>
    </xdr:to>
    <xdr:sp macro="" textlink="">
      <xdr:nvSpPr>
        <xdr:cNvPr id="717" name="フローチャート : 判断 716"/>
        <xdr:cNvSpPr/>
      </xdr:nvSpPr>
      <xdr:spPr>
        <a:xfrm>
          <a:off x="20383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62095</xdr:rowOff>
    </xdr:from>
    <xdr:ext cx="469744" cy="259045"/>
    <xdr:sp macro="" textlink="">
      <xdr:nvSpPr>
        <xdr:cNvPr id="718" name="テキスト ボックス 717"/>
        <xdr:cNvSpPr txBox="1"/>
      </xdr:nvSpPr>
      <xdr:spPr>
        <a:xfrm>
          <a:off x="20199427"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9" name="直線コネクタ 71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83489</xdr:rowOff>
    </xdr:from>
    <xdr:to>
      <xdr:col>28</xdr:col>
      <xdr:colOff>365125</xdr:colOff>
      <xdr:row>39</xdr:row>
      <xdr:rowOff>13639</xdr:rowOff>
    </xdr:to>
    <xdr:sp macro="" textlink="">
      <xdr:nvSpPr>
        <xdr:cNvPr id="720" name="フローチャート : 判断 719"/>
        <xdr:cNvSpPr/>
      </xdr:nvSpPr>
      <xdr:spPr>
        <a:xfrm>
          <a:off x="19494500" y="659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30167</xdr:rowOff>
    </xdr:from>
    <xdr:ext cx="469744" cy="259045"/>
    <xdr:sp macro="" textlink="">
      <xdr:nvSpPr>
        <xdr:cNvPr id="721" name="テキスト ボックス 720"/>
        <xdr:cNvSpPr txBox="1"/>
      </xdr:nvSpPr>
      <xdr:spPr>
        <a:xfrm>
          <a:off x="19310427" y="63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136830</xdr:rowOff>
    </xdr:from>
    <xdr:to>
      <xdr:col>27</xdr:col>
      <xdr:colOff>161925</xdr:colOff>
      <xdr:row>39</xdr:row>
      <xdr:rowOff>66980</xdr:rowOff>
    </xdr:to>
    <xdr:sp macro="" textlink="">
      <xdr:nvSpPr>
        <xdr:cNvPr id="722" name="フローチャート : 判断 721"/>
        <xdr:cNvSpPr/>
      </xdr:nvSpPr>
      <xdr:spPr>
        <a:xfrm>
          <a:off x="18605500" y="66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83507</xdr:rowOff>
    </xdr:from>
    <xdr:ext cx="378565" cy="259045"/>
    <xdr:sp macro="" textlink="">
      <xdr:nvSpPr>
        <xdr:cNvPr id="723" name="テキスト ボックス 722"/>
        <xdr:cNvSpPr txBox="1"/>
      </xdr:nvSpPr>
      <xdr:spPr>
        <a:xfrm>
          <a:off x="18467017" y="6427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9" name="円/楕円 72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100779</xdr:rowOff>
    </xdr:from>
    <xdr:ext cx="249299" cy="259045"/>
    <xdr:sp macro="" textlink="">
      <xdr:nvSpPr>
        <xdr:cNvPr id="730" name="投資及び出資金該当値テキスト"/>
        <xdr:cNvSpPr txBox="1"/>
      </xdr:nvSpPr>
      <xdr:spPr>
        <a:xfrm>
          <a:off x="22212300" y="6615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1" name="円/楕円 73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2" name="テキスト ボックス 73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3" name="円/楕円 73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4" name="テキスト ボックス 73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5" name="円/楕円 73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6" name="テキスト ボックス 73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7" name="円/楕円 73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8" name="テキスト ボックス 73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9" name="直線コネクタ 74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0" name="テキスト ボックス 74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1" name="直線コネクタ 75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2" name="テキスト ボックス 75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3" name="直線コネクタ 75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4" name="テキスト ボックス 75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5" name="直線コネクタ 75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6" name="テキスト ボックス 75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19456</xdr:rowOff>
    </xdr:from>
    <xdr:to>
      <xdr:col>32</xdr:col>
      <xdr:colOff>186689</xdr:colOff>
      <xdr:row>58</xdr:row>
      <xdr:rowOff>139700</xdr:rowOff>
    </xdr:to>
    <xdr:cxnSp macro="">
      <xdr:nvCxnSpPr>
        <xdr:cNvPr id="760" name="直線コネクタ 759"/>
        <xdr:cNvCxnSpPr/>
      </xdr:nvCxnSpPr>
      <xdr:spPr>
        <a:xfrm flipV="1">
          <a:off x="22159595" y="8591956"/>
          <a:ext cx="1269" cy="1491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2" name="直線コネクタ 76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137583</xdr:rowOff>
    </xdr:from>
    <xdr:ext cx="534377" cy="259045"/>
    <xdr:sp macro="" textlink="">
      <xdr:nvSpPr>
        <xdr:cNvPr id="763" name="貸付金最大値テキスト"/>
        <xdr:cNvSpPr txBox="1"/>
      </xdr:nvSpPr>
      <xdr:spPr>
        <a:xfrm>
          <a:off x="22212300" y="836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32,630</a:t>
          </a:r>
          <a:endParaRPr kumimoji="1" lang="ja-JP" altLang="en-US" sz="1000" b="1">
            <a:latin typeface="ＭＳ Ｐゴシック"/>
          </a:endParaRPr>
        </a:p>
      </xdr:txBody>
    </xdr:sp>
    <xdr:clientData/>
  </xdr:oneCellAnchor>
  <xdr:twoCellAnchor>
    <xdr:from>
      <xdr:col>32</xdr:col>
      <xdr:colOff>98425</xdr:colOff>
      <xdr:row>50</xdr:row>
      <xdr:rowOff>19456</xdr:rowOff>
    </xdr:from>
    <xdr:to>
      <xdr:col>32</xdr:col>
      <xdr:colOff>276225</xdr:colOff>
      <xdr:row>50</xdr:row>
      <xdr:rowOff>19456</xdr:rowOff>
    </xdr:to>
    <xdr:cxnSp macro="">
      <xdr:nvCxnSpPr>
        <xdr:cNvPr id="764" name="直線コネクタ 763"/>
        <xdr:cNvCxnSpPr/>
      </xdr:nvCxnSpPr>
      <xdr:spPr>
        <a:xfrm>
          <a:off x="22072600" y="8591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128956</xdr:rowOff>
    </xdr:from>
    <xdr:to>
      <xdr:col>32</xdr:col>
      <xdr:colOff>187325</xdr:colOff>
      <xdr:row>58</xdr:row>
      <xdr:rowOff>139700</xdr:rowOff>
    </xdr:to>
    <xdr:cxnSp macro="">
      <xdr:nvCxnSpPr>
        <xdr:cNvPr id="765" name="直線コネクタ 764"/>
        <xdr:cNvCxnSpPr/>
      </xdr:nvCxnSpPr>
      <xdr:spPr>
        <a:xfrm flipV="1">
          <a:off x="21323300" y="10073056"/>
          <a:ext cx="8382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30990</xdr:rowOff>
    </xdr:from>
    <xdr:ext cx="469744" cy="259045"/>
    <xdr:sp macro="" textlink="">
      <xdr:nvSpPr>
        <xdr:cNvPr id="766" name="貸付金平均値テキスト"/>
        <xdr:cNvSpPr txBox="1"/>
      </xdr:nvSpPr>
      <xdr:spPr>
        <a:xfrm>
          <a:off x="22212300" y="96321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8113</xdr:rowOff>
    </xdr:from>
    <xdr:to>
      <xdr:col>32</xdr:col>
      <xdr:colOff>238125</xdr:colOff>
      <xdr:row>57</xdr:row>
      <xdr:rowOff>109713</xdr:rowOff>
    </xdr:to>
    <xdr:sp macro="" textlink="">
      <xdr:nvSpPr>
        <xdr:cNvPr id="767" name="フローチャート : 判断 766"/>
        <xdr:cNvSpPr/>
      </xdr:nvSpPr>
      <xdr:spPr>
        <a:xfrm>
          <a:off x="221107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68" name="直線コネクタ 76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142027</xdr:rowOff>
    </xdr:from>
    <xdr:to>
      <xdr:col>31</xdr:col>
      <xdr:colOff>85725</xdr:colOff>
      <xdr:row>56</xdr:row>
      <xdr:rowOff>72177</xdr:rowOff>
    </xdr:to>
    <xdr:sp macro="" textlink="">
      <xdr:nvSpPr>
        <xdr:cNvPr id="769" name="フローチャート : 判断 768"/>
        <xdr:cNvSpPr/>
      </xdr:nvSpPr>
      <xdr:spPr>
        <a:xfrm>
          <a:off x="21272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88704</xdr:rowOff>
    </xdr:from>
    <xdr:ext cx="534377" cy="259045"/>
    <xdr:sp macro="" textlink="">
      <xdr:nvSpPr>
        <xdr:cNvPr id="770" name="テキスト ボックス 769"/>
        <xdr:cNvSpPr txBox="1"/>
      </xdr:nvSpPr>
      <xdr:spPr>
        <a:xfrm>
          <a:off x="21056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136774</xdr:rowOff>
    </xdr:from>
    <xdr:to>
      <xdr:col>29</xdr:col>
      <xdr:colOff>517525</xdr:colOff>
      <xdr:row>58</xdr:row>
      <xdr:rowOff>139700</xdr:rowOff>
    </xdr:to>
    <xdr:cxnSp macro="">
      <xdr:nvCxnSpPr>
        <xdr:cNvPr id="771" name="直線コネクタ 770"/>
        <xdr:cNvCxnSpPr/>
      </xdr:nvCxnSpPr>
      <xdr:spPr>
        <a:xfrm>
          <a:off x="19545300" y="10080874"/>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52644</xdr:rowOff>
    </xdr:from>
    <xdr:to>
      <xdr:col>29</xdr:col>
      <xdr:colOff>568325</xdr:colOff>
      <xdr:row>56</xdr:row>
      <xdr:rowOff>154244</xdr:rowOff>
    </xdr:to>
    <xdr:sp macro="" textlink="">
      <xdr:nvSpPr>
        <xdr:cNvPr id="772" name="フローチャート : 判断 771"/>
        <xdr:cNvSpPr/>
      </xdr:nvSpPr>
      <xdr:spPr>
        <a:xfrm>
          <a:off x="20383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170771</xdr:rowOff>
    </xdr:from>
    <xdr:ext cx="469744" cy="259045"/>
    <xdr:sp macro="" textlink="">
      <xdr:nvSpPr>
        <xdr:cNvPr id="773" name="テキスト ボックス 772"/>
        <xdr:cNvSpPr txBox="1"/>
      </xdr:nvSpPr>
      <xdr:spPr>
        <a:xfrm>
          <a:off x="20199427" y="942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118074</xdr:rowOff>
    </xdr:from>
    <xdr:to>
      <xdr:col>28</xdr:col>
      <xdr:colOff>314325</xdr:colOff>
      <xdr:row>58</xdr:row>
      <xdr:rowOff>136774</xdr:rowOff>
    </xdr:to>
    <xdr:cxnSp macro="">
      <xdr:nvCxnSpPr>
        <xdr:cNvPr id="774" name="直線コネクタ 773"/>
        <xdr:cNvCxnSpPr/>
      </xdr:nvCxnSpPr>
      <xdr:spPr>
        <a:xfrm>
          <a:off x="18656300" y="10062174"/>
          <a:ext cx="8890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110480</xdr:rowOff>
    </xdr:from>
    <xdr:to>
      <xdr:col>28</xdr:col>
      <xdr:colOff>365125</xdr:colOff>
      <xdr:row>57</xdr:row>
      <xdr:rowOff>40630</xdr:rowOff>
    </xdr:to>
    <xdr:sp macro="" textlink="">
      <xdr:nvSpPr>
        <xdr:cNvPr id="775" name="フローチャート : 判断 774"/>
        <xdr:cNvSpPr/>
      </xdr:nvSpPr>
      <xdr:spPr>
        <a:xfrm>
          <a:off x="19494500" y="9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57157</xdr:rowOff>
    </xdr:from>
    <xdr:ext cx="469744" cy="259045"/>
    <xdr:sp macro="" textlink="">
      <xdr:nvSpPr>
        <xdr:cNvPr id="776" name="テキスト ボックス 775"/>
        <xdr:cNvSpPr txBox="1"/>
      </xdr:nvSpPr>
      <xdr:spPr>
        <a:xfrm>
          <a:off x="19310427" y="9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121498</xdr:rowOff>
    </xdr:from>
    <xdr:to>
      <xdr:col>27</xdr:col>
      <xdr:colOff>161925</xdr:colOff>
      <xdr:row>57</xdr:row>
      <xdr:rowOff>51648</xdr:rowOff>
    </xdr:to>
    <xdr:sp macro="" textlink="">
      <xdr:nvSpPr>
        <xdr:cNvPr id="777" name="フローチャート : 判断 776"/>
        <xdr:cNvSpPr/>
      </xdr:nvSpPr>
      <xdr:spPr>
        <a:xfrm>
          <a:off x="18605500" y="972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68175</xdr:rowOff>
    </xdr:from>
    <xdr:ext cx="469744" cy="259045"/>
    <xdr:sp macro="" textlink="">
      <xdr:nvSpPr>
        <xdr:cNvPr id="778" name="テキスト ボックス 777"/>
        <xdr:cNvSpPr txBox="1"/>
      </xdr:nvSpPr>
      <xdr:spPr>
        <a:xfrm>
          <a:off x="18421427" y="949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78156</xdr:rowOff>
    </xdr:from>
    <xdr:to>
      <xdr:col>32</xdr:col>
      <xdr:colOff>238125</xdr:colOff>
      <xdr:row>59</xdr:row>
      <xdr:rowOff>8306</xdr:rowOff>
    </xdr:to>
    <xdr:sp macro="" textlink="">
      <xdr:nvSpPr>
        <xdr:cNvPr id="784" name="円/楕円 783"/>
        <xdr:cNvSpPr/>
      </xdr:nvSpPr>
      <xdr:spPr>
        <a:xfrm>
          <a:off x="22110700" y="1002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164533</xdr:rowOff>
    </xdr:from>
    <xdr:ext cx="378565" cy="259045"/>
    <xdr:sp macro="" textlink="">
      <xdr:nvSpPr>
        <xdr:cNvPr id="785" name="貸付金該当値テキスト"/>
        <xdr:cNvSpPr txBox="1"/>
      </xdr:nvSpPr>
      <xdr:spPr>
        <a:xfrm>
          <a:off x="22212300" y="9937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86" name="円/楕円 78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87" name="テキスト ボックス 78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88" name="円/楕円 78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89" name="テキスト ボックス 78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85974</xdr:rowOff>
    </xdr:from>
    <xdr:to>
      <xdr:col>28</xdr:col>
      <xdr:colOff>365125</xdr:colOff>
      <xdr:row>59</xdr:row>
      <xdr:rowOff>16124</xdr:rowOff>
    </xdr:to>
    <xdr:sp macro="" textlink="">
      <xdr:nvSpPr>
        <xdr:cNvPr id="790" name="円/楕円 789"/>
        <xdr:cNvSpPr/>
      </xdr:nvSpPr>
      <xdr:spPr>
        <a:xfrm>
          <a:off x="19494500" y="100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7251</xdr:rowOff>
    </xdr:from>
    <xdr:ext cx="313932" cy="259045"/>
    <xdr:sp macro="" textlink="">
      <xdr:nvSpPr>
        <xdr:cNvPr id="791" name="テキスト ボックス 790"/>
        <xdr:cNvSpPr txBox="1"/>
      </xdr:nvSpPr>
      <xdr:spPr>
        <a:xfrm>
          <a:off x="19388333" y="101228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67274</xdr:rowOff>
    </xdr:from>
    <xdr:to>
      <xdr:col>27</xdr:col>
      <xdr:colOff>161925</xdr:colOff>
      <xdr:row>58</xdr:row>
      <xdr:rowOff>168874</xdr:rowOff>
    </xdr:to>
    <xdr:sp macro="" textlink="">
      <xdr:nvSpPr>
        <xdr:cNvPr id="792" name="円/楕円 791"/>
        <xdr:cNvSpPr/>
      </xdr:nvSpPr>
      <xdr:spPr>
        <a:xfrm>
          <a:off x="18605500" y="1001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160001</xdr:rowOff>
    </xdr:from>
    <xdr:ext cx="378565" cy="259045"/>
    <xdr:sp macro="" textlink="">
      <xdr:nvSpPr>
        <xdr:cNvPr id="793" name="テキスト ボックス 792"/>
        <xdr:cNvSpPr txBox="1"/>
      </xdr:nvSpPr>
      <xdr:spPr>
        <a:xfrm>
          <a:off x="18467017" y="10104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63,689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7" name="テキスト ボックス 806"/>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137109</xdr:rowOff>
    </xdr:from>
    <xdr:to>
      <xdr:col>32</xdr:col>
      <xdr:colOff>186689</xdr:colOff>
      <xdr:row>78</xdr:row>
      <xdr:rowOff>36956</xdr:rowOff>
    </xdr:to>
    <xdr:cxnSp macro="">
      <xdr:nvCxnSpPr>
        <xdr:cNvPr id="817" name="直線コネクタ 816"/>
        <xdr:cNvCxnSpPr/>
      </xdr:nvCxnSpPr>
      <xdr:spPr>
        <a:xfrm flipV="1">
          <a:off x="22159595" y="11967159"/>
          <a:ext cx="1269" cy="144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40783</xdr:rowOff>
    </xdr:from>
    <xdr:ext cx="534377" cy="259045"/>
    <xdr:sp macro="" textlink="">
      <xdr:nvSpPr>
        <xdr:cNvPr id="818" name="繰出金最小値テキスト"/>
        <xdr:cNvSpPr txBox="1"/>
      </xdr:nvSpPr>
      <xdr:spPr>
        <a:xfrm>
          <a:off x="22212300" y="1341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46,967</a:t>
          </a:r>
          <a:endParaRPr kumimoji="1" lang="ja-JP" altLang="en-US" sz="1000" b="1">
            <a:latin typeface="ＭＳ Ｐゴシック"/>
          </a:endParaRPr>
        </a:p>
      </xdr:txBody>
    </xdr:sp>
    <xdr:clientData/>
  </xdr:oneCellAnchor>
  <xdr:twoCellAnchor>
    <xdr:from>
      <xdr:col>32</xdr:col>
      <xdr:colOff>98425</xdr:colOff>
      <xdr:row>78</xdr:row>
      <xdr:rowOff>36956</xdr:rowOff>
    </xdr:from>
    <xdr:to>
      <xdr:col>32</xdr:col>
      <xdr:colOff>276225</xdr:colOff>
      <xdr:row>78</xdr:row>
      <xdr:rowOff>36956</xdr:rowOff>
    </xdr:to>
    <xdr:cxnSp macro="">
      <xdr:nvCxnSpPr>
        <xdr:cNvPr id="819" name="直線コネクタ 818"/>
        <xdr:cNvCxnSpPr/>
      </xdr:nvCxnSpPr>
      <xdr:spPr>
        <a:xfrm>
          <a:off x="22072600" y="1341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83786</xdr:rowOff>
    </xdr:from>
    <xdr:ext cx="599010" cy="259045"/>
    <xdr:sp macro="" textlink="">
      <xdr:nvSpPr>
        <xdr:cNvPr id="820" name="繰出金最大値テキスト"/>
        <xdr:cNvSpPr txBox="1"/>
      </xdr:nvSpPr>
      <xdr:spPr>
        <a:xfrm>
          <a:off x="22212300" y="1174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425,680</a:t>
          </a:r>
          <a:endParaRPr kumimoji="1" lang="ja-JP" altLang="en-US" sz="1000" b="1">
            <a:latin typeface="ＭＳ Ｐゴシック"/>
          </a:endParaRPr>
        </a:p>
      </xdr:txBody>
    </xdr:sp>
    <xdr:clientData/>
  </xdr:oneCellAnchor>
  <xdr:twoCellAnchor>
    <xdr:from>
      <xdr:col>32</xdr:col>
      <xdr:colOff>98425</xdr:colOff>
      <xdr:row>69</xdr:row>
      <xdr:rowOff>137109</xdr:rowOff>
    </xdr:from>
    <xdr:to>
      <xdr:col>32</xdr:col>
      <xdr:colOff>276225</xdr:colOff>
      <xdr:row>69</xdr:row>
      <xdr:rowOff>137109</xdr:rowOff>
    </xdr:to>
    <xdr:cxnSp macro="">
      <xdr:nvCxnSpPr>
        <xdr:cNvPr id="821" name="直線コネクタ 820"/>
        <xdr:cNvCxnSpPr/>
      </xdr:nvCxnSpPr>
      <xdr:spPr>
        <a:xfrm>
          <a:off x="22072600" y="1196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81690</xdr:rowOff>
    </xdr:from>
    <xdr:to>
      <xdr:col>32</xdr:col>
      <xdr:colOff>187325</xdr:colOff>
      <xdr:row>76</xdr:row>
      <xdr:rowOff>106865</xdr:rowOff>
    </xdr:to>
    <xdr:cxnSp macro="">
      <xdr:nvCxnSpPr>
        <xdr:cNvPr id="822" name="直線コネクタ 821"/>
        <xdr:cNvCxnSpPr/>
      </xdr:nvCxnSpPr>
      <xdr:spPr>
        <a:xfrm flipV="1">
          <a:off x="21323300" y="13111890"/>
          <a:ext cx="838200" cy="2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40161</xdr:rowOff>
    </xdr:from>
    <xdr:ext cx="599010" cy="259045"/>
    <xdr:sp macro="" textlink="">
      <xdr:nvSpPr>
        <xdr:cNvPr id="823" name="繰出金平均値テキスト"/>
        <xdr:cNvSpPr txBox="1"/>
      </xdr:nvSpPr>
      <xdr:spPr>
        <a:xfrm>
          <a:off x="22212300" y="130703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61734</xdr:rowOff>
    </xdr:from>
    <xdr:to>
      <xdr:col>32</xdr:col>
      <xdr:colOff>238125</xdr:colOff>
      <xdr:row>76</xdr:row>
      <xdr:rowOff>163334</xdr:rowOff>
    </xdr:to>
    <xdr:sp macro="" textlink="">
      <xdr:nvSpPr>
        <xdr:cNvPr id="824" name="フローチャート : 判断 823"/>
        <xdr:cNvSpPr/>
      </xdr:nvSpPr>
      <xdr:spPr>
        <a:xfrm>
          <a:off x="22110700" y="130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106865</xdr:rowOff>
    </xdr:from>
    <xdr:to>
      <xdr:col>31</xdr:col>
      <xdr:colOff>34925</xdr:colOff>
      <xdr:row>76</xdr:row>
      <xdr:rowOff>168095</xdr:rowOff>
    </xdr:to>
    <xdr:cxnSp macro="">
      <xdr:nvCxnSpPr>
        <xdr:cNvPr id="825" name="直線コネクタ 824"/>
        <xdr:cNvCxnSpPr/>
      </xdr:nvCxnSpPr>
      <xdr:spPr>
        <a:xfrm flipV="1">
          <a:off x="20434300" y="13137065"/>
          <a:ext cx="889000" cy="6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63888</xdr:rowOff>
    </xdr:from>
    <xdr:to>
      <xdr:col>31</xdr:col>
      <xdr:colOff>85725</xdr:colOff>
      <xdr:row>76</xdr:row>
      <xdr:rowOff>165488</xdr:rowOff>
    </xdr:to>
    <xdr:sp macro="" textlink="">
      <xdr:nvSpPr>
        <xdr:cNvPr id="826" name="フローチャート : 判断 825"/>
        <xdr:cNvSpPr/>
      </xdr:nvSpPr>
      <xdr:spPr>
        <a:xfrm>
          <a:off x="21272500" y="130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156615</xdr:rowOff>
    </xdr:from>
    <xdr:ext cx="599010" cy="259045"/>
    <xdr:sp macro="" textlink="">
      <xdr:nvSpPr>
        <xdr:cNvPr id="827" name="テキスト ボックス 826"/>
        <xdr:cNvSpPr txBox="1"/>
      </xdr:nvSpPr>
      <xdr:spPr>
        <a:xfrm>
          <a:off x="21023794" y="131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160331</xdr:rowOff>
    </xdr:from>
    <xdr:to>
      <xdr:col>29</xdr:col>
      <xdr:colOff>517525</xdr:colOff>
      <xdr:row>76</xdr:row>
      <xdr:rowOff>168095</xdr:rowOff>
    </xdr:to>
    <xdr:cxnSp macro="">
      <xdr:nvCxnSpPr>
        <xdr:cNvPr id="828" name="直線コネクタ 827"/>
        <xdr:cNvCxnSpPr/>
      </xdr:nvCxnSpPr>
      <xdr:spPr>
        <a:xfrm>
          <a:off x="19545300" y="13190531"/>
          <a:ext cx="889000" cy="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80998</xdr:rowOff>
    </xdr:from>
    <xdr:to>
      <xdr:col>29</xdr:col>
      <xdr:colOff>568325</xdr:colOff>
      <xdr:row>77</xdr:row>
      <xdr:rowOff>11148</xdr:rowOff>
    </xdr:to>
    <xdr:sp macro="" textlink="">
      <xdr:nvSpPr>
        <xdr:cNvPr id="829" name="フローチャート : 判断 828"/>
        <xdr:cNvSpPr/>
      </xdr:nvSpPr>
      <xdr:spPr>
        <a:xfrm>
          <a:off x="20383500" y="1311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27675</xdr:rowOff>
    </xdr:from>
    <xdr:ext cx="599010" cy="259045"/>
    <xdr:sp macro="" textlink="">
      <xdr:nvSpPr>
        <xdr:cNvPr id="830" name="テキスト ボックス 829"/>
        <xdr:cNvSpPr txBox="1"/>
      </xdr:nvSpPr>
      <xdr:spPr>
        <a:xfrm>
          <a:off x="20134794" y="12886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160331</xdr:rowOff>
    </xdr:from>
    <xdr:to>
      <xdr:col>28</xdr:col>
      <xdr:colOff>314325</xdr:colOff>
      <xdr:row>77</xdr:row>
      <xdr:rowOff>24989</xdr:rowOff>
    </xdr:to>
    <xdr:cxnSp macro="">
      <xdr:nvCxnSpPr>
        <xdr:cNvPr id="831" name="直線コネクタ 830"/>
        <xdr:cNvCxnSpPr/>
      </xdr:nvCxnSpPr>
      <xdr:spPr>
        <a:xfrm flipV="1">
          <a:off x="18656300" y="13190531"/>
          <a:ext cx="889000" cy="3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48933</xdr:rowOff>
    </xdr:from>
    <xdr:to>
      <xdr:col>28</xdr:col>
      <xdr:colOff>365125</xdr:colOff>
      <xdr:row>76</xdr:row>
      <xdr:rowOff>150533</xdr:rowOff>
    </xdr:to>
    <xdr:sp macro="" textlink="">
      <xdr:nvSpPr>
        <xdr:cNvPr id="832" name="フローチャート : 判断 831"/>
        <xdr:cNvSpPr/>
      </xdr:nvSpPr>
      <xdr:spPr>
        <a:xfrm>
          <a:off x="19494500" y="1307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167060</xdr:rowOff>
    </xdr:from>
    <xdr:ext cx="599010" cy="259045"/>
    <xdr:sp macro="" textlink="">
      <xdr:nvSpPr>
        <xdr:cNvPr id="833" name="テキスト ボックス 832"/>
        <xdr:cNvSpPr txBox="1"/>
      </xdr:nvSpPr>
      <xdr:spPr>
        <a:xfrm>
          <a:off x="19245794" y="12854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84584</xdr:rowOff>
    </xdr:from>
    <xdr:to>
      <xdr:col>27</xdr:col>
      <xdr:colOff>161925</xdr:colOff>
      <xdr:row>77</xdr:row>
      <xdr:rowOff>14734</xdr:rowOff>
    </xdr:to>
    <xdr:sp macro="" textlink="">
      <xdr:nvSpPr>
        <xdr:cNvPr id="834" name="フローチャート : 判断 833"/>
        <xdr:cNvSpPr/>
      </xdr:nvSpPr>
      <xdr:spPr>
        <a:xfrm>
          <a:off x="18605500" y="1311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31260</xdr:rowOff>
    </xdr:from>
    <xdr:ext cx="599010" cy="259045"/>
    <xdr:sp macro="" textlink="">
      <xdr:nvSpPr>
        <xdr:cNvPr id="835" name="テキスト ボックス 834"/>
        <xdr:cNvSpPr txBox="1"/>
      </xdr:nvSpPr>
      <xdr:spPr>
        <a:xfrm>
          <a:off x="18356794" y="1289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111,133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30890</xdr:rowOff>
    </xdr:from>
    <xdr:to>
      <xdr:col>32</xdr:col>
      <xdr:colOff>238125</xdr:colOff>
      <xdr:row>76</xdr:row>
      <xdr:rowOff>132490</xdr:rowOff>
    </xdr:to>
    <xdr:sp macro="" textlink="">
      <xdr:nvSpPr>
        <xdr:cNvPr id="841" name="円/楕円 840"/>
        <xdr:cNvSpPr/>
      </xdr:nvSpPr>
      <xdr:spPr>
        <a:xfrm>
          <a:off x="22110700" y="1306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53766</xdr:rowOff>
    </xdr:from>
    <xdr:ext cx="599010" cy="259045"/>
    <xdr:sp macro="" textlink="">
      <xdr:nvSpPr>
        <xdr:cNvPr id="842" name="繰出金該当値テキスト"/>
        <xdr:cNvSpPr txBox="1"/>
      </xdr:nvSpPr>
      <xdr:spPr>
        <a:xfrm>
          <a:off x="22212300" y="12912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125,226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56065</xdr:rowOff>
    </xdr:from>
    <xdr:to>
      <xdr:col>31</xdr:col>
      <xdr:colOff>85725</xdr:colOff>
      <xdr:row>76</xdr:row>
      <xdr:rowOff>157665</xdr:rowOff>
    </xdr:to>
    <xdr:sp macro="" textlink="">
      <xdr:nvSpPr>
        <xdr:cNvPr id="843" name="円/楕円 842"/>
        <xdr:cNvSpPr/>
      </xdr:nvSpPr>
      <xdr:spPr>
        <a:xfrm>
          <a:off x="21272500" y="1308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2743</xdr:rowOff>
    </xdr:from>
    <xdr:ext cx="599010" cy="259045"/>
    <xdr:sp macro="" textlink="">
      <xdr:nvSpPr>
        <xdr:cNvPr id="844" name="テキスト ボックス 843"/>
        <xdr:cNvSpPr txBox="1"/>
      </xdr:nvSpPr>
      <xdr:spPr>
        <a:xfrm>
          <a:off x="21023794" y="12861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118,618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117295</xdr:rowOff>
    </xdr:from>
    <xdr:to>
      <xdr:col>29</xdr:col>
      <xdr:colOff>568325</xdr:colOff>
      <xdr:row>77</xdr:row>
      <xdr:rowOff>47445</xdr:rowOff>
    </xdr:to>
    <xdr:sp macro="" textlink="">
      <xdr:nvSpPr>
        <xdr:cNvPr id="845" name="円/楕円 844"/>
        <xdr:cNvSpPr/>
      </xdr:nvSpPr>
      <xdr:spPr>
        <a:xfrm>
          <a:off x="20383500" y="1314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38572</xdr:rowOff>
    </xdr:from>
    <xdr:ext cx="599010" cy="259045"/>
    <xdr:sp macro="" textlink="">
      <xdr:nvSpPr>
        <xdr:cNvPr id="846" name="テキスト ボックス 845"/>
        <xdr:cNvSpPr txBox="1"/>
      </xdr:nvSpPr>
      <xdr:spPr>
        <a:xfrm>
          <a:off x="20134794" y="13240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102,547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109531</xdr:rowOff>
    </xdr:from>
    <xdr:to>
      <xdr:col>28</xdr:col>
      <xdr:colOff>365125</xdr:colOff>
      <xdr:row>77</xdr:row>
      <xdr:rowOff>39681</xdr:rowOff>
    </xdr:to>
    <xdr:sp macro="" textlink="">
      <xdr:nvSpPr>
        <xdr:cNvPr id="847" name="円/楕円 846"/>
        <xdr:cNvSpPr/>
      </xdr:nvSpPr>
      <xdr:spPr>
        <a:xfrm>
          <a:off x="19494500" y="1313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77</xdr:row>
      <xdr:rowOff>30808</xdr:rowOff>
    </xdr:from>
    <xdr:ext cx="599010" cy="259045"/>
    <xdr:sp macro="" textlink="">
      <xdr:nvSpPr>
        <xdr:cNvPr id="848" name="テキスト ボックス 847"/>
        <xdr:cNvSpPr txBox="1"/>
      </xdr:nvSpPr>
      <xdr:spPr>
        <a:xfrm>
          <a:off x="19245794" y="13232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104,585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145639</xdr:rowOff>
    </xdr:from>
    <xdr:to>
      <xdr:col>27</xdr:col>
      <xdr:colOff>161925</xdr:colOff>
      <xdr:row>77</xdr:row>
      <xdr:rowOff>75789</xdr:rowOff>
    </xdr:to>
    <xdr:sp macro="" textlink="">
      <xdr:nvSpPr>
        <xdr:cNvPr id="849" name="円/楕円 848"/>
        <xdr:cNvSpPr/>
      </xdr:nvSpPr>
      <xdr:spPr>
        <a:xfrm>
          <a:off x="18605500" y="1317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66916</xdr:rowOff>
    </xdr:from>
    <xdr:ext cx="534377" cy="259045"/>
    <xdr:sp macro="" textlink="">
      <xdr:nvSpPr>
        <xdr:cNvPr id="850" name="テキスト ボックス 849"/>
        <xdr:cNvSpPr txBox="1"/>
      </xdr:nvSpPr>
      <xdr:spPr>
        <a:xfrm>
          <a:off x="18389111" y="1326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95,108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人件費、物件費、維持補修費、扶助費、繰出金については、概ね類似団体平均値と近い値で推移しています。</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補助費等については、</a:t>
          </a:r>
          <a:r>
            <a:rPr kumimoji="1" lang="ja-JP" altLang="ja-JP" sz="1300">
              <a:solidFill>
                <a:schemeClr val="dk1"/>
              </a:solidFill>
              <a:effectLst/>
              <a:latin typeface="+mn-lt"/>
              <a:ea typeface="+mn-ea"/>
              <a:cs typeface="+mn-cs"/>
            </a:rPr>
            <a:t>離島航路・消防・病院業務等を行う一部事務組合への負担金の割合が多く、当該業務は、離島である本町において、行政が行わざるを得ない公共サービスであり、類似団体平均値</a:t>
          </a:r>
          <a:r>
            <a:rPr kumimoji="1" lang="ja-JP" altLang="en-US" sz="1300">
              <a:solidFill>
                <a:schemeClr val="dk1"/>
              </a:solidFill>
              <a:effectLst/>
              <a:latin typeface="+mn-lt"/>
              <a:ea typeface="+mn-ea"/>
              <a:cs typeface="+mn-cs"/>
            </a:rPr>
            <a:t>を上回る値で推移しています</a:t>
          </a:r>
          <a:r>
            <a:rPr kumimoji="1" lang="ja-JP" altLang="ja-JP" sz="1300">
              <a:solidFill>
                <a:schemeClr val="dk1"/>
              </a:solidFill>
              <a:effectLst/>
              <a:latin typeface="+mn-lt"/>
              <a:ea typeface="+mn-ea"/>
              <a:cs typeface="+mn-cs"/>
            </a:rPr>
            <a:t>。</a:t>
          </a:r>
          <a:endParaRPr lang="ja-JP" altLang="ja-JP" sz="1300">
            <a:effectLst/>
          </a:endParaRPr>
        </a:p>
        <a:p>
          <a:r>
            <a:rPr kumimoji="1" lang="ja-JP" altLang="en-US" sz="1300">
              <a:latin typeface="ＭＳ Ｐゴシック"/>
            </a:rPr>
            <a:t>平成２７年度の普通建設事業費が増加したのは、学校校舎建設、ごみ処理施設整備にかかる事業費が大きかったことが主な要因です。</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島根県西ノ島町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2,974
2,965
55.96
7,203,801
7,156,098
47,609
2,443,040
9,155,246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72.7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53763</xdr:rowOff>
    </xdr:from>
    <xdr:to>
      <xdr:col>6</xdr:col>
      <xdr:colOff>510540</xdr:colOff>
      <xdr:row>38</xdr:row>
      <xdr:rowOff>139259</xdr:rowOff>
    </xdr:to>
    <xdr:cxnSp macro="">
      <xdr:nvCxnSpPr>
        <xdr:cNvPr id="57" name="直線コネクタ 56"/>
        <xdr:cNvCxnSpPr/>
      </xdr:nvCxnSpPr>
      <xdr:spPr>
        <a:xfrm flipV="1">
          <a:off x="4633595" y="5197263"/>
          <a:ext cx="1270" cy="145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143086</xdr:rowOff>
    </xdr:from>
    <xdr:ext cx="469744" cy="259045"/>
    <xdr:sp macro="" textlink="">
      <xdr:nvSpPr>
        <xdr:cNvPr id="58" name="議会費最小値テキスト"/>
        <xdr:cNvSpPr txBox="1"/>
      </xdr:nvSpPr>
      <xdr:spPr>
        <a:xfrm>
          <a:off x="4686300" y="665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8,027</a:t>
          </a:r>
          <a:endParaRPr kumimoji="1" lang="ja-JP" altLang="en-US" sz="1000" b="1">
            <a:latin typeface="ＭＳ Ｐゴシック"/>
          </a:endParaRPr>
        </a:p>
      </xdr:txBody>
    </xdr:sp>
    <xdr:clientData/>
  </xdr:oneCellAnchor>
  <xdr:twoCellAnchor>
    <xdr:from>
      <xdr:col>6</xdr:col>
      <xdr:colOff>422275</xdr:colOff>
      <xdr:row>38</xdr:row>
      <xdr:rowOff>139259</xdr:rowOff>
    </xdr:from>
    <xdr:to>
      <xdr:col>6</xdr:col>
      <xdr:colOff>600075</xdr:colOff>
      <xdr:row>38</xdr:row>
      <xdr:rowOff>139259</xdr:rowOff>
    </xdr:to>
    <xdr:cxnSp macro="">
      <xdr:nvCxnSpPr>
        <xdr:cNvPr id="59" name="直線コネクタ 58"/>
        <xdr:cNvCxnSpPr/>
      </xdr:nvCxnSpPr>
      <xdr:spPr>
        <a:xfrm>
          <a:off x="4546600" y="6654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440</xdr:rowOff>
    </xdr:from>
    <xdr:ext cx="534377" cy="259045"/>
    <xdr:sp macro="" textlink="">
      <xdr:nvSpPr>
        <xdr:cNvPr id="60" name="議会費最大値テキスト"/>
        <xdr:cNvSpPr txBox="1"/>
      </xdr:nvSpPr>
      <xdr:spPr>
        <a:xfrm>
          <a:off x="4686300" y="497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97,263</a:t>
          </a:r>
          <a:endParaRPr kumimoji="1" lang="ja-JP" altLang="en-US" sz="1000" b="1">
            <a:latin typeface="ＭＳ Ｐゴシック"/>
          </a:endParaRPr>
        </a:p>
      </xdr:txBody>
    </xdr:sp>
    <xdr:clientData/>
  </xdr:oneCellAnchor>
  <xdr:twoCellAnchor>
    <xdr:from>
      <xdr:col>6</xdr:col>
      <xdr:colOff>422275</xdr:colOff>
      <xdr:row>30</xdr:row>
      <xdr:rowOff>53763</xdr:rowOff>
    </xdr:from>
    <xdr:to>
      <xdr:col>6</xdr:col>
      <xdr:colOff>600075</xdr:colOff>
      <xdr:row>30</xdr:row>
      <xdr:rowOff>53763</xdr:rowOff>
    </xdr:to>
    <xdr:cxnSp macro="">
      <xdr:nvCxnSpPr>
        <xdr:cNvPr id="61" name="直線コネクタ 60"/>
        <xdr:cNvCxnSpPr/>
      </xdr:nvCxnSpPr>
      <xdr:spPr>
        <a:xfrm>
          <a:off x="4546600" y="5197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126115</xdr:rowOff>
    </xdr:from>
    <xdr:to>
      <xdr:col>6</xdr:col>
      <xdr:colOff>511175</xdr:colOff>
      <xdr:row>37</xdr:row>
      <xdr:rowOff>159751</xdr:rowOff>
    </xdr:to>
    <xdr:cxnSp macro="">
      <xdr:nvCxnSpPr>
        <xdr:cNvPr id="62" name="直線コネクタ 61"/>
        <xdr:cNvCxnSpPr/>
      </xdr:nvCxnSpPr>
      <xdr:spPr>
        <a:xfrm flipV="1">
          <a:off x="3797300" y="6469765"/>
          <a:ext cx="838200" cy="3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75952</xdr:rowOff>
    </xdr:from>
    <xdr:ext cx="534377" cy="259045"/>
    <xdr:sp macro="" textlink="">
      <xdr:nvSpPr>
        <xdr:cNvPr id="63" name="議会費平均値テキスト"/>
        <xdr:cNvSpPr txBox="1"/>
      </xdr:nvSpPr>
      <xdr:spPr>
        <a:xfrm>
          <a:off x="4686300" y="624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53075</xdr:rowOff>
    </xdr:from>
    <xdr:to>
      <xdr:col>6</xdr:col>
      <xdr:colOff>561975</xdr:colOff>
      <xdr:row>37</xdr:row>
      <xdr:rowOff>154675</xdr:rowOff>
    </xdr:to>
    <xdr:sp macro="" textlink="">
      <xdr:nvSpPr>
        <xdr:cNvPr id="64" name="フローチャート : 判断 63"/>
        <xdr:cNvSpPr/>
      </xdr:nvSpPr>
      <xdr:spPr>
        <a:xfrm>
          <a:off x="4584700" y="63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159751</xdr:rowOff>
    </xdr:from>
    <xdr:to>
      <xdr:col>5</xdr:col>
      <xdr:colOff>358775</xdr:colOff>
      <xdr:row>37</xdr:row>
      <xdr:rowOff>168406</xdr:rowOff>
    </xdr:to>
    <xdr:cxnSp macro="">
      <xdr:nvCxnSpPr>
        <xdr:cNvPr id="65" name="直線コネクタ 64"/>
        <xdr:cNvCxnSpPr/>
      </xdr:nvCxnSpPr>
      <xdr:spPr>
        <a:xfrm flipV="1">
          <a:off x="2908300" y="6503401"/>
          <a:ext cx="889000" cy="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60619</xdr:rowOff>
    </xdr:from>
    <xdr:to>
      <xdr:col>5</xdr:col>
      <xdr:colOff>409575</xdr:colOff>
      <xdr:row>37</xdr:row>
      <xdr:rowOff>162219</xdr:rowOff>
    </xdr:to>
    <xdr:sp macro="" textlink="">
      <xdr:nvSpPr>
        <xdr:cNvPr id="66" name="フローチャート : 判断 65"/>
        <xdr:cNvSpPr/>
      </xdr:nvSpPr>
      <xdr:spPr>
        <a:xfrm>
          <a:off x="3746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7296</xdr:rowOff>
    </xdr:from>
    <xdr:ext cx="534377" cy="259045"/>
    <xdr:sp macro="" textlink="">
      <xdr:nvSpPr>
        <xdr:cNvPr id="67" name="テキスト ボックス 66"/>
        <xdr:cNvSpPr txBox="1"/>
      </xdr:nvSpPr>
      <xdr:spPr>
        <a:xfrm>
          <a:off x="3530111" y="617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168406</xdr:rowOff>
    </xdr:from>
    <xdr:to>
      <xdr:col>4</xdr:col>
      <xdr:colOff>155575</xdr:colOff>
      <xdr:row>38</xdr:row>
      <xdr:rowOff>9561</xdr:rowOff>
    </xdr:to>
    <xdr:cxnSp macro="">
      <xdr:nvCxnSpPr>
        <xdr:cNvPr id="68" name="直線コネクタ 67"/>
        <xdr:cNvCxnSpPr/>
      </xdr:nvCxnSpPr>
      <xdr:spPr>
        <a:xfrm flipV="1">
          <a:off x="2019300" y="6512056"/>
          <a:ext cx="889000" cy="1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66563</xdr:rowOff>
    </xdr:from>
    <xdr:to>
      <xdr:col>4</xdr:col>
      <xdr:colOff>206375</xdr:colOff>
      <xdr:row>37</xdr:row>
      <xdr:rowOff>168163</xdr:rowOff>
    </xdr:to>
    <xdr:sp macro="" textlink="">
      <xdr:nvSpPr>
        <xdr:cNvPr id="69" name="フローチャート : 判断 68"/>
        <xdr:cNvSpPr/>
      </xdr:nvSpPr>
      <xdr:spPr>
        <a:xfrm>
          <a:off x="2857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13240</xdr:rowOff>
    </xdr:from>
    <xdr:ext cx="534377" cy="259045"/>
    <xdr:sp macro="" textlink="">
      <xdr:nvSpPr>
        <xdr:cNvPr id="70" name="テキスト ボックス 69"/>
        <xdr:cNvSpPr txBox="1"/>
      </xdr:nvSpPr>
      <xdr:spPr>
        <a:xfrm>
          <a:off x="2641111" y="618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139586</xdr:rowOff>
    </xdr:from>
    <xdr:to>
      <xdr:col>2</xdr:col>
      <xdr:colOff>638175</xdr:colOff>
      <xdr:row>38</xdr:row>
      <xdr:rowOff>9561</xdr:rowOff>
    </xdr:to>
    <xdr:cxnSp macro="">
      <xdr:nvCxnSpPr>
        <xdr:cNvPr id="71" name="直線コネクタ 70"/>
        <xdr:cNvCxnSpPr/>
      </xdr:nvCxnSpPr>
      <xdr:spPr>
        <a:xfrm>
          <a:off x="1130300" y="6483236"/>
          <a:ext cx="889000" cy="4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58382</xdr:rowOff>
    </xdr:from>
    <xdr:to>
      <xdr:col>3</xdr:col>
      <xdr:colOff>3175</xdr:colOff>
      <xdr:row>37</xdr:row>
      <xdr:rowOff>159982</xdr:rowOff>
    </xdr:to>
    <xdr:sp macro="" textlink="">
      <xdr:nvSpPr>
        <xdr:cNvPr id="72" name="フローチャート : 判断 71"/>
        <xdr:cNvSpPr/>
      </xdr:nvSpPr>
      <xdr:spPr>
        <a:xfrm>
          <a:off x="1968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5059</xdr:rowOff>
    </xdr:from>
    <xdr:ext cx="534377" cy="259045"/>
    <xdr:sp macro="" textlink="">
      <xdr:nvSpPr>
        <xdr:cNvPr id="73" name="テキスト ボックス 72"/>
        <xdr:cNvSpPr txBox="1"/>
      </xdr:nvSpPr>
      <xdr:spPr>
        <a:xfrm>
          <a:off x="1752111" y="617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29938</xdr:rowOff>
    </xdr:from>
    <xdr:to>
      <xdr:col>1</xdr:col>
      <xdr:colOff>485775</xdr:colOff>
      <xdr:row>37</xdr:row>
      <xdr:rowOff>131538</xdr:rowOff>
    </xdr:to>
    <xdr:sp macro="" textlink="">
      <xdr:nvSpPr>
        <xdr:cNvPr id="74" name="フローチャート : 判断 73"/>
        <xdr:cNvSpPr/>
      </xdr:nvSpPr>
      <xdr:spPr>
        <a:xfrm>
          <a:off x="1079500" y="637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148065</xdr:rowOff>
    </xdr:from>
    <xdr:ext cx="534377" cy="259045"/>
    <xdr:sp macro="" textlink="">
      <xdr:nvSpPr>
        <xdr:cNvPr id="75" name="テキスト ボックス 74"/>
        <xdr:cNvSpPr txBox="1"/>
      </xdr:nvSpPr>
      <xdr:spPr>
        <a:xfrm>
          <a:off x="863111" y="614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75315</xdr:rowOff>
    </xdr:from>
    <xdr:to>
      <xdr:col>6</xdr:col>
      <xdr:colOff>561975</xdr:colOff>
      <xdr:row>38</xdr:row>
      <xdr:rowOff>5465</xdr:rowOff>
    </xdr:to>
    <xdr:sp macro="" textlink="">
      <xdr:nvSpPr>
        <xdr:cNvPr id="81" name="円/楕円 80"/>
        <xdr:cNvSpPr/>
      </xdr:nvSpPr>
      <xdr:spPr>
        <a:xfrm>
          <a:off x="4584700" y="641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53742</xdr:rowOff>
    </xdr:from>
    <xdr:ext cx="534377" cy="259045"/>
    <xdr:sp macro="" textlink="">
      <xdr:nvSpPr>
        <xdr:cNvPr id="82" name="議会費該当値テキスト"/>
        <xdr:cNvSpPr txBox="1"/>
      </xdr:nvSpPr>
      <xdr:spPr>
        <a:xfrm>
          <a:off x="4686300" y="639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19,332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108951</xdr:rowOff>
    </xdr:from>
    <xdr:to>
      <xdr:col>5</xdr:col>
      <xdr:colOff>409575</xdr:colOff>
      <xdr:row>38</xdr:row>
      <xdr:rowOff>39101</xdr:rowOff>
    </xdr:to>
    <xdr:sp macro="" textlink="">
      <xdr:nvSpPr>
        <xdr:cNvPr id="83" name="円/楕円 82"/>
        <xdr:cNvSpPr/>
      </xdr:nvSpPr>
      <xdr:spPr>
        <a:xfrm>
          <a:off x="3746500" y="645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30228</xdr:rowOff>
    </xdr:from>
    <xdr:ext cx="534377" cy="259045"/>
    <xdr:sp macro="" textlink="">
      <xdr:nvSpPr>
        <xdr:cNvPr id="84" name="テキスト ボックス 83"/>
        <xdr:cNvSpPr txBox="1"/>
      </xdr:nvSpPr>
      <xdr:spPr>
        <a:xfrm>
          <a:off x="3530111" y="654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17,272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117606</xdr:rowOff>
    </xdr:from>
    <xdr:to>
      <xdr:col>4</xdr:col>
      <xdr:colOff>206375</xdr:colOff>
      <xdr:row>38</xdr:row>
      <xdr:rowOff>47755</xdr:rowOff>
    </xdr:to>
    <xdr:sp macro="" textlink="">
      <xdr:nvSpPr>
        <xdr:cNvPr id="85" name="円/楕円 84"/>
        <xdr:cNvSpPr/>
      </xdr:nvSpPr>
      <xdr:spPr>
        <a:xfrm>
          <a:off x="2857500" y="64612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38883</xdr:rowOff>
    </xdr:from>
    <xdr:ext cx="534377" cy="259045"/>
    <xdr:sp macro="" textlink="">
      <xdr:nvSpPr>
        <xdr:cNvPr id="86" name="テキスト ボックス 85"/>
        <xdr:cNvSpPr txBox="1"/>
      </xdr:nvSpPr>
      <xdr:spPr>
        <a:xfrm>
          <a:off x="2641111" y="655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16,742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130211</xdr:rowOff>
    </xdr:from>
    <xdr:to>
      <xdr:col>3</xdr:col>
      <xdr:colOff>3175</xdr:colOff>
      <xdr:row>38</xdr:row>
      <xdr:rowOff>60361</xdr:rowOff>
    </xdr:to>
    <xdr:sp macro="" textlink="">
      <xdr:nvSpPr>
        <xdr:cNvPr id="87" name="円/楕円 86"/>
        <xdr:cNvSpPr/>
      </xdr:nvSpPr>
      <xdr:spPr>
        <a:xfrm>
          <a:off x="1968500" y="64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51488</xdr:rowOff>
    </xdr:from>
    <xdr:ext cx="534377" cy="259045"/>
    <xdr:sp macro="" textlink="">
      <xdr:nvSpPr>
        <xdr:cNvPr id="88" name="テキスト ボックス 87"/>
        <xdr:cNvSpPr txBox="1"/>
      </xdr:nvSpPr>
      <xdr:spPr>
        <a:xfrm>
          <a:off x="1752111" y="656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15,970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88786</xdr:rowOff>
    </xdr:from>
    <xdr:to>
      <xdr:col>1</xdr:col>
      <xdr:colOff>485775</xdr:colOff>
      <xdr:row>38</xdr:row>
      <xdr:rowOff>18935</xdr:rowOff>
    </xdr:to>
    <xdr:sp macro="" textlink="">
      <xdr:nvSpPr>
        <xdr:cNvPr id="89" name="円/楕円 88"/>
        <xdr:cNvSpPr/>
      </xdr:nvSpPr>
      <xdr:spPr>
        <a:xfrm>
          <a:off x="1079500" y="64324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10063</xdr:rowOff>
    </xdr:from>
    <xdr:ext cx="534377" cy="259045"/>
    <xdr:sp macro="" textlink="">
      <xdr:nvSpPr>
        <xdr:cNvPr id="90" name="テキスト ボックス 89"/>
        <xdr:cNvSpPr txBox="1"/>
      </xdr:nvSpPr>
      <xdr:spPr>
        <a:xfrm>
          <a:off x="863111" y="652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87,583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104222</xdr:rowOff>
    </xdr:from>
    <xdr:to>
      <xdr:col>6</xdr:col>
      <xdr:colOff>510540</xdr:colOff>
      <xdr:row>57</xdr:row>
      <xdr:rowOff>124647</xdr:rowOff>
    </xdr:to>
    <xdr:cxnSp macro="">
      <xdr:nvCxnSpPr>
        <xdr:cNvPr id="110" name="直線コネクタ 109"/>
        <xdr:cNvCxnSpPr/>
      </xdr:nvCxnSpPr>
      <xdr:spPr>
        <a:xfrm flipV="1">
          <a:off x="4633595" y="8676722"/>
          <a:ext cx="1270" cy="122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128474</xdr:rowOff>
    </xdr:from>
    <xdr:ext cx="599010" cy="259045"/>
    <xdr:sp macro="" textlink="">
      <xdr:nvSpPr>
        <xdr:cNvPr id="111" name="総務費最小値テキスト"/>
        <xdr:cNvSpPr txBox="1"/>
      </xdr:nvSpPr>
      <xdr:spPr>
        <a:xfrm>
          <a:off x="4686300" y="990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126,340</a:t>
          </a:r>
          <a:endParaRPr kumimoji="1" lang="ja-JP" altLang="en-US" sz="1000" b="1">
            <a:latin typeface="ＭＳ Ｐゴシック"/>
          </a:endParaRPr>
        </a:p>
      </xdr:txBody>
    </xdr:sp>
    <xdr:clientData/>
  </xdr:oneCellAnchor>
  <xdr:twoCellAnchor>
    <xdr:from>
      <xdr:col>6</xdr:col>
      <xdr:colOff>422275</xdr:colOff>
      <xdr:row>57</xdr:row>
      <xdr:rowOff>124647</xdr:rowOff>
    </xdr:from>
    <xdr:to>
      <xdr:col>6</xdr:col>
      <xdr:colOff>600075</xdr:colOff>
      <xdr:row>57</xdr:row>
      <xdr:rowOff>124647</xdr:rowOff>
    </xdr:to>
    <xdr:cxnSp macro="">
      <xdr:nvCxnSpPr>
        <xdr:cNvPr id="112" name="直線コネクタ 111"/>
        <xdr:cNvCxnSpPr/>
      </xdr:nvCxnSpPr>
      <xdr:spPr>
        <a:xfrm>
          <a:off x="4546600" y="989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50899</xdr:rowOff>
    </xdr:from>
    <xdr:ext cx="690189" cy="259045"/>
    <xdr:sp macro="" textlink="">
      <xdr:nvSpPr>
        <xdr:cNvPr id="113" name="総務費最大値テキスト"/>
        <xdr:cNvSpPr txBox="1"/>
      </xdr:nvSpPr>
      <xdr:spPr>
        <a:xfrm>
          <a:off x="4686300" y="84519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2,262,080</a:t>
          </a:r>
          <a:endParaRPr kumimoji="1" lang="ja-JP" altLang="en-US" sz="1000" b="1">
            <a:latin typeface="ＭＳ Ｐゴシック"/>
          </a:endParaRPr>
        </a:p>
      </xdr:txBody>
    </xdr:sp>
    <xdr:clientData/>
  </xdr:oneCellAnchor>
  <xdr:twoCellAnchor>
    <xdr:from>
      <xdr:col>6</xdr:col>
      <xdr:colOff>422275</xdr:colOff>
      <xdr:row>50</xdr:row>
      <xdr:rowOff>104222</xdr:rowOff>
    </xdr:from>
    <xdr:to>
      <xdr:col>6</xdr:col>
      <xdr:colOff>600075</xdr:colOff>
      <xdr:row>50</xdr:row>
      <xdr:rowOff>104222</xdr:rowOff>
    </xdr:to>
    <xdr:cxnSp macro="">
      <xdr:nvCxnSpPr>
        <xdr:cNvPr id="114" name="直線コネクタ 113"/>
        <xdr:cNvCxnSpPr/>
      </xdr:nvCxnSpPr>
      <xdr:spPr>
        <a:xfrm>
          <a:off x="4546600" y="867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118778</xdr:rowOff>
    </xdr:from>
    <xdr:to>
      <xdr:col>6</xdr:col>
      <xdr:colOff>511175</xdr:colOff>
      <xdr:row>57</xdr:row>
      <xdr:rowOff>32303</xdr:rowOff>
    </xdr:to>
    <xdr:cxnSp macro="">
      <xdr:nvCxnSpPr>
        <xdr:cNvPr id="115" name="直線コネクタ 114"/>
        <xdr:cNvCxnSpPr/>
      </xdr:nvCxnSpPr>
      <xdr:spPr>
        <a:xfrm flipV="1">
          <a:off x="3797300" y="9719978"/>
          <a:ext cx="838200" cy="8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71958</xdr:rowOff>
    </xdr:from>
    <xdr:ext cx="599010" cy="259045"/>
    <xdr:sp macro="" textlink="">
      <xdr:nvSpPr>
        <xdr:cNvPr id="116" name="総務費平均値テキスト"/>
        <xdr:cNvSpPr txBox="1"/>
      </xdr:nvSpPr>
      <xdr:spPr>
        <a:xfrm>
          <a:off x="4686300" y="9673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93531</xdr:rowOff>
    </xdr:from>
    <xdr:to>
      <xdr:col>6</xdr:col>
      <xdr:colOff>561975</xdr:colOff>
      <xdr:row>57</xdr:row>
      <xdr:rowOff>23681</xdr:rowOff>
    </xdr:to>
    <xdr:sp macro="" textlink="">
      <xdr:nvSpPr>
        <xdr:cNvPr id="117" name="フローチャート : 判断 116"/>
        <xdr:cNvSpPr/>
      </xdr:nvSpPr>
      <xdr:spPr>
        <a:xfrm>
          <a:off x="4584700" y="969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17391</xdr:rowOff>
    </xdr:from>
    <xdr:to>
      <xdr:col>5</xdr:col>
      <xdr:colOff>358775</xdr:colOff>
      <xdr:row>57</xdr:row>
      <xdr:rowOff>32303</xdr:rowOff>
    </xdr:to>
    <xdr:cxnSp macro="">
      <xdr:nvCxnSpPr>
        <xdr:cNvPr id="118" name="直線コネクタ 117"/>
        <xdr:cNvCxnSpPr/>
      </xdr:nvCxnSpPr>
      <xdr:spPr>
        <a:xfrm>
          <a:off x="2908300" y="9790041"/>
          <a:ext cx="889000" cy="1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170152</xdr:rowOff>
    </xdr:from>
    <xdr:to>
      <xdr:col>5</xdr:col>
      <xdr:colOff>409575</xdr:colOff>
      <xdr:row>57</xdr:row>
      <xdr:rowOff>100302</xdr:rowOff>
    </xdr:to>
    <xdr:sp macro="" textlink="">
      <xdr:nvSpPr>
        <xdr:cNvPr id="119" name="フローチャート : 判断 118"/>
        <xdr:cNvSpPr/>
      </xdr:nvSpPr>
      <xdr:spPr>
        <a:xfrm>
          <a:off x="3746500" y="977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91429</xdr:rowOff>
    </xdr:from>
    <xdr:ext cx="599010" cy="259045"/>
    <xdr:sp macro="" textlink="">
      <xdr:nvSpPr>
        <xdr:cNvPr id="120" name="テキスト ボックス 119"/>
        <xdr:cNvSpPr txBox="1"/>
      </xdr:nvSpPr>
      <xdr:spPr>
        <a:xfrm>
          <a:off x="3497794" y="986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34432</xdr:rowOff>
    </xdr:from>
    <xdr:to>
      <xdr:col>4</xdr:col>
      <xdr:colOff>155575</xdr:colOff>
      <xdr:row>57</xdr:row>
      <xdr:rowOff>17391</xdr:rowOff>
    </xdr:to>
    <xdr:cxnSp macro="">
      <xdr:nvCxnSpPr>
        <xdr:cNvPr id="121" name="直線コネクタ 120"/>
        <xdr:cNvCxnSpPr/>
      </xdr:nvCxnSpPr>
      <xdr:spPr>
        <a:xfrm>
          <a:off x="2019300" y="9635632"/>
          <a:ext cx="889000" cy="15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157131</xdr:rowOff>
    </xdr:from>
    <xdr:to>
      <xdr:col>4</xdr:col>
      <xdr:colOff>206375</xdr:colOff>
      <xdr:row>57</xdr:row>
      <xdr:rowOff>87281</xdr:rowOff>
    </xdr:to>
    <xdr:sp macro="" textlink="">
      <xdr:nvSpPr>
        <xdr:cNvPr id="122" name="フローチャート : 判断 121"/>
        <xdr:cNvSpPr/>
      </xdr:nvSpPr>
      <xdr:spPr>
        <a:xfrm>
          <a:off x="2857500" y="975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78408</xdr:rowOff>
    </xdr:from>
    <xdr:ext cx="599010" cy="259045"/>
    <xdr:sp macro="" textlink="">
      <xdr:nvSpPr>
        <xdr:cNvPr id="123" name="テキスト ボックス 122"/>
        <xdr:cNvSpPr txBox="1"/>
      </xdr:nvSpPr>
      <xdr:spPr>
        <a:xfrm>
          <a:off x="2608794" y="9851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34432</xdr:rowOff>
    </xdr:from>
    <xdr:to>
      <xdr:col>2</xdr:col>
      <xdr:colOff>638175</xdr:colOff>
      <xdr:row>56</xdr:row>
      <xdr:rowOff>157354</xdr:rowOff>
    </xdr:to>
    <xdr:cxnSp macro="">
      <xdr:nvCxnSpPr>
        <xdr:cNvPr id="124" name="直線コネクタ 123"/>
        <xdr:cNvCxnSpPr/>
      </xdr:nvCxnSpPr>
      <xdr:spPr>
        <a:xfrm flipV="1">
          <a:off x="1130300" y="9635632"/>
          <a:ext cx="889000" cy="12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164486</xdr:rowOff>
    </xdr:from>
    <xdr:to>
      <xdr:col>3</xdr:col>
      <xdr:colOff>3175</xdr:colOff>
      <xdr:row>57</xdr:row>
      <xdr:rowOff>94636</xdr:rowOff>
    </xdr:to>
    <xdr:sp macro="" textlink="">
      <xdr:nvSpPr>
        <xdr:cNvPr id="125" name="フローチャート : 判断 124"/>
        <xdr:cNvSpPr/>
      </xdr:nvSpPr>
      <xdr:spPr>
        <a:xfrm>
          <a:off x="1968500" y="976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85763</xdr:rowOff>
    </xdr:from>
    <xdr:ext cx="599010" cy="259045"/>
    <xdr:sp macro="" textlink="">
      <xdr:nvSpPr>
        <xdr:cNvPr id="126" name="テキスト ボックス 125"/>
        <xdr:cNvSpPr txBox="1"/>
      </xdr:nvSpPr>
      <xdr:spPr>
        <a:xfrm>
          <a:off x="1719794" y="985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164118</xdr:rowOff>
    </xdr:from>
    <xdr:to>
      <xdr:col>1</xdr:col>
      <xdr:colOff>485775</xdr:colOff>
      <xdr:row>57</xdr:row>
      <xdr:rowOff>94268</xdr:rowOff>
    </xdr:to>
    <xdr:sp macro="" textlink="">
      <xdr:nvSpPr>
        <xdr:cNvPr id="127" name="フローチャート : 判断 126"/>
        <xdr:cNvSpPr/>
      </xdr:nvSpPr>
      <xdr:spPr>
        <a:xfrm>
          <a:off x="1079500" y="976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85395</xdr:rowOff>
    </xdr:from>
    <xdr:ext cx="599010" cy="259045"/>
    <xdr:sp macro="" textlink="">
      <xdr:nvSpPr>
        <xdr:cNvPr id="128" name="テキスト ボックス 127"/>
        <xdr:cNvSpPr txBox="1"/>
      </xdr:nvSpPr>
      <xdr:spPr>
        <a:xfrm>
          <a:off x="830794" y="98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67978</xdr:rowOff>
    </xdr:from>
    <xdr:to>
      <xdr:col>6</xdr:col>
      <xdr:colOff>561975</xdr:colOff>
      <xdr:row>56</xdr:row>
      <xdr:rowOff>169578</xdr:rowOff>
    </xdr:to>
    <xdr:sp macro="" textlink="">
      <xdr:nvSpPr>
        <xdr:cNvPr id="134" name="円/楕円 133"/>
        <xdr:cNvSpPr/>
      </xdr:nvSpPr>
      <xdr:spPr>
        <a:xfrm>
          <a:off x="4584700" y="966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90855</xdr:rowOff>
    </xdr:from>
    <xdr:ext cx="599010" cy="259045"/>
    <xdr:sp macro="" textlink="">
      <xdr:nvSpPr>
        <xdr:cNvPr id="135" name="総務費該当値テキスト"/>
        <xdr:cNvSpPr txBox="1"/>
      </xdr:nvSpPr>
      <xdr:spPr>
        <a:xfrm>
          <a:off x="4686300" y="9520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436,609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152953</xdr:rowOff>
    </xdr:from>
    <xdr:to>
      <xdr:col>5</xdr:col>
      <xdr:colOff>409575</xdr:colOff>
      <xdr:row>57</xdr:row>
      <xdr:rowOff>83103</xdr:rowOff>
    </xdr:to>
    <xdr:sp macro="" textlink="">
      <xdr:nvSpPr>
        <xdr:cNvPr id="136" name="円/楕円 135"/>
        <xdr:cNvSpPr/>
      </xdr:nvSpPr>
      <xdr:spPr>
        <a:xfrm>
          <a:off x="3746500" y="975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99630</xdr:rowOff>
    </xdr:from>
    <xdr:ext cx="599010" cy="259045"/>
    <xdr:sp macro="" textlink="">
      <xdr:nvSpPr>
        <xdr:cNvPr id="137" name="テキスト ボックス 136"/>
        <xdr:cNvSpPr txBox="1"/>
      </xdr:nvSpPr>
      <xdr:spPr>
        <a:xfrm>
          <a:off x="3497794" y="952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287,920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138041</xdr:rowOff>
    </xdr:from>
    <xdr:to>
      <xdr:col>4</xdr:col>
      <xdr:colOff>206375</xdr:colOff>
      <xdr:row>57</xdr:row>
      <xdr:rowOff>68191</xdr:rowOff>
    </xdr:to>
    <xdr:sp macro="" textlink="">
      <xdr:nvSpPr>
        <xdr:cNvPr id="138" name="円/楕円 137"/>
        <xdr:cNvSpPr/>
      </xdr:nvSpPr>
      <xdr:spPr>
        <a:xfrm>
          <a:off x="2857500" y="973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84718</xdr:rowOff>
    </xdr:from>
    <xdr:ext cx="599010" cy="259045"/>
    <xdr:sp macro="" textlink="">
      <xdr:nvSpPr>
        <xdr:cNvPr id="139" name="テキスト ボックス 138"/>
        <xdr:cNvSpPr txBox="1"/>
      </xdr:nvSpPr>
      <xdr:spPr>
        <a:xfrm>
          <a:off x="2608794" y="951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314,013</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155082</xdr:rowOff>
    </xdr:from>
    <xdr:to>
      <xdr:col>3</xdr:col>
      <xdr:colOff>3175</xdr:colOff>
      <xdr:row>56</xdr:row>
      <xdr:rowOff>85232</xdr:rowOff>
    </xdr:to>
    <xdr:sp macro="" textlink="">
      <xdr:nvSpPr>
        <xdr:cNvPr id="140" name="円/楕円 139"/>
        <xdr:cNvSpPr/>
      </xdr:nvSpPr>
      <xdr:spPr>
        <a:xfrm>
          <a:off x="1968500" y="958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101759</xdr:rowOff>
    </xdr:from>
    <xdr:ext cx="599010" cy="259045"/>
    <xdr:sp macro="" textlink="">
      <xdr:nvSpPr>
        <xdr:cNvPr id="141" name="テキスト ボックス 140"/>
        <xdr:cNvSpPr txBox="1"/>
      </xdr:nvSpPr>
      <xdr:spPr>
        <a:xfrm>
          <a:off x="1719794" y="936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584,196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106554</xdr:rowOff>
    </xdr:from>
    <xdr:to>
      <xdr:col>1</xdr:col>
      <xdr:colOff>485775</xdr:colOff>
      <xdr:row>57</xdr:row>
      <xdr:rowOff>36704</xdr:rowOff>
    </xdr:to>
    <xdr:sp macro="" textlink="">
      <xdr:nvSpPr>
        <xdr:cNvPr id="142" name="円/楕円 141"/>
        <xdr:cNvSpPr/>
      </xdr:nvSpPr>
      <xdr:spPr>
        <a:xfrm>
          <a:off x="1079500" y="970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53231</xdr:rowOff>
    </xdr:from>
    <xdr:ext cx="599010" cy="259045"/>
    <xdr:sp macro="" textlink="">
      <xdr:nvSpPr>
        <xdr:cNvPr id="143" name="テキスト ボックス 142"/>
        <xdr:cNvSpPr txBox="1"/>
      </xdr:nvSpPr>
      <xdr:spPr>
        <a:xfrm>
          <a:off x="830794" y="9482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369,110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175,704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73</xdr:row>
      <xdr:rowOff>168927</xdr:rowOff>
    </xdr:from>
    <xdr:ext cx="685572" cy="259045"/>
    <xdr:sp macro="" textlink="">
      <xdr:nvSpPr>
        <xdr:cNvPr id="159" name="テキスト ボックス 158"/>
        <xdr:cNvSpPr txBox="1"/>
      </xdr:nvSpPr>
      <xdr:spPr>
        <a:xfrm>
          <a:off x="76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130827</xdr:rowOff>
    </xdr:from>
    <xdr:ext cx="685572" cy="259045"/>
    <xdr:sp macro="" textlink="">
      <xdr:nvSpPr>
        <xdr:cNvPr id="161" name="テキスト ボックス 160"/>
        <xdr:cNvSpPr txBox="1"/>
      </xdr:nvSpPr>
      <xdr:spPr>
        <a:xfrm>
          <a:off x="76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3" name="テキスト ボックス 162"/>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103624</xdr:rowOff>
    </xdr:from>
    <xdr:to>
      <xdr:col>6</xdr:col>
      <xdr:colOff>510540</xdr:colOff>
      <xdr:row>78</xdr:row>
      <xdr:rowOff>126355</xdr:rowOff>
    </xdr:to>
    <xdr:cxnSp macro="">
      <xdr:nvCxnSpPr>
        <xdr:cNvPr id="167" name="直線コネクタ 166"/>
        <xdr:cNvCxnSpPr/>
      </xdr:nvCxnSpPr>
      <xdr:spPr>
        <a:xfrm flipV="1">
          <a:off x="4633595" y="12105124"/>
          <a:ext cx="1270" cy="1394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130182</xdr:rowOff>
    </xdr:from>
    <xdr:ext cx="599010" cy="259045"/>
    <xdr:sp macro="" textlink="">
      <xdr:nvSpPr>
        <xdr:cNvPr id="168" name="民生費最小値テキスト"/>
        <xdr:cNvSpPr txBox="1"/>
      </xdr:nvSpPr>
      <xdr:spPr>
        <a:xfrm>
          <a:off x="4686300" y="135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117,514</a:t>
          </a:r>
          <a:endParaRPr kumimoji="1" lang="ja-JP" altLang="en-US" sz="1000" b="1">
            <a:latin typeface="ＭＳ Ｐゴシック"/>
          </a:endParaRPr>
        </a:p>
      </xdr:txBody>
    </xdr:sp>
    <xdr:clientData/>
  </xdr:oneCellAnchor>
  <xdr:twoCellAnchor>
    <xdr:from>
      <xdr:col>6</xdr:col>
      <xdr:colOff>422275</xdr:colOff>
      <xdr:row>78</xdr:row>
      <xdr:rowOff>126355</xdr:rowOff>
    </xdr:from>
    <xdr:to>
      <xdr:col>6</xdr:col>
      <xdr:colOff>600075</xdr:colOff>
      <xdr:row>78</xdr:row>
      <xdr:rowOff>126355</xdr:rowOff>
    </xdr:to>
    <xdr:cxnSp macro="">
      <xdr:nvCxnSpPr>
        <xdr:cNvPr id="169" name="直線コネクタ 168"/>
        <xdr:cNvCxnSpPr/>
      </xdr:nvCxnSpPr>
      <xdr:spPr>
        <a:xfrm>
          <a:off x="4546600" y="1349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50301</xdr:rowOff>
    </xdr:from>
    <xdr:ext cx="690189" cy="259045"/>
    <xdr:sp macro="" textlink="">
      <xdr:nvSpPr>
        <xdr:cNvPr id="170" name="民生費最大値テキスト"/>
        <xdr:cNvSpPr txBox="1"/>
      </xdr:nvSpPr>
      <xdr:spPr>
        <a:xfrm>
          <a:off x="4686300" y="118803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1,947,344</a:t>
          </a:r>
          <a:endParaRPr kumimoji="1" lang="ja-JP" altLang="en-US" sz="1000" b="1">
            <a:latin typeface="ＭＳ Ｐゴシック"/>
          </a:endParaRPr>
        </a:p>
      </xdr:txBody>
    </xdr:sp>
    <xdr:clientData/>
  </xdr:oneCellAnchor>
  <xdr:twoCellAnchor>
    <xdr:from>
      <xdr:col>6</xdr:col>
      <xdr:colOff>422275</xdr:colOff>
      <xdr:row>70</xdr:row>
      <xdr:rowOff>103624</xdr:rowOff>
    </xdr:from>
    <xdr:to>
      <xdr:col>6</xdr:col>
      <xdr:colOff>600075</xdr:colOff>
      <xdr:row>70</xdr:row>
      <xdr:rowOff>103624</xdr:rowOff>
    </xdr:to>
    <xdr:cxnSp macro="">
      <xdr:nvCxnSpPr>
        <xdr:cNvPr id="171" name="直線コネクタ 170"/>
        <xdr:cNvCxnSpPr/>
      </xdr:nvCxnSpPr>
      <xdr:spPr>
        <a:xfrm>
          <a:off x="4546600" y="121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38495</xdr:rowOff>
    </xdr:from>
    <xdr:to>
      <xdr:col>6</xdr:col>
      <xdr:colOff>511175</xdr:colOff>
      <xdr:row>78</xdr:row>
      <xdr:rowOff>39928</xdr:rowOff>
    </xdr:to>
    <xdr:cxnSp macro="">
      <xdr:nvCxnSpPr>
        <xdr:cNvPr id="172" name="直線コネクタ 171"/>
        <xdr:cNvCxnSpPr/>
      </xdr:nvCxnSpPr>
      <xdr:spPr>
        <a:xfrm flipV="1">
          <a:off x="3797300" y="13411595"/>
          <a:ext cx="838200" cy="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159004</xdr:rowOff>
    </xdr:from>
    <xdr:ext cx="599010" cy="259045"/>
    <xdr:sp macro="" textlink="">
      <xdr:nvSpPr>
        <xdr:cNvPr id="173" name="民生費平均値テキスト"/>
        <xdr:cNvSpPr txBox="1"/>
      </xdr:nvSpPr>
      <xdr:spPr>
        <a:xfrm>
          <a:off x="4686300" y="13189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136127</xdr:rowOff>
    </xdr:from>
    <xdr:to>
      <xdr:col>6</xdr:col>
      <xdr:colOff>561975</xdr:colOff>
      <xdr:row>78</xdr:row>
      <xdr:rowOff>66277</xdr:rowOff>
    </xdr:to>
    <xdr:sp macro="" textlink="">
      <xdr:nvSpPr>
        <xdr:cNvPr id="174" name="フローチャート : 判断 173"/>
        <xdr:cNvSpPr/>
      </xdr:nvSpPr>
      <xdr:spPr>
        <a:xfrm>
          <a:off x="4584700" y="1333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39928</xdr:rowOff>
    </xdr:from>
    <xdr:to>
      <xdr:col>5</xdr:col>
      <xdr:colOff>358775</xdr:colOff>
      <xdr:row>78</xdr:row>
      <xdr:rowOff>49391</xdr:rowOff>
    </xdr:to>
    <xdr:cxnSp macro="">
      <xdr:nvCxnSpPr>
        <xdr:cNvPr id="175" name="直線コネクタ 174"/>
        <xdr:cNvCxnSpPr/>
      </xdr:nvCxnSpPr>
      <xdr:spPr>
        <a:xfrm flipV="1">
          <a:off x="2908300" y="13413028"/>
          <a:ext cx="889000" cy="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15487</xdr:rowOff>
    </xdr:from>
    <xdr:to>
      <xdr:col>5</xdr:col>
      <xdr:colOff>409575</xdr:colOff>
      <xdr:row>78</xdr:row>
      <xdr:rowOff>117087</xdr:rowOff>
    </xdr:to>
    <xdr:sp macro="" textlink="">
      <xdr:nvSpPr>
        <xdr:cNvPr id="176" name="フローチャート : 判断 175"/>
        <xdr:cNvSpPr/>
      </xdr:nvSpPr>
      <xdr:spPr>
        <a:xfrm>
          <a:off x="3746500" y="1338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108214</xdr:rowOff>
    </xdr:from>
    <xdr:ext cx="599010" cy="259045"/>
    <xdr:sp macro="" textlink="">
      <xdr:nvSpPr>
        <xdr:cNvPr id="177" name="テキスト ボックス 176"/>
        <xdr:cNvSpPr txBox="1"/>
      </xdr:nvSpPr>
      <xdr:spPr>
        <a:xfrm>
          <a:off x="3497794" y="13481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49391</xdr:rowOff>
    </xdr:from>
    <xdr:to>
      <xdr:col>4</xdr:col>
      <xdr:colOff>155575</xdr:colOff>
      <xdr:row>78</xdr:row>
      <xdr:rowOff>49896</xdr:rowOff>
    </xdr:to>
    <xdr:cxnSp macro="">
      <xdr:nvCxnSpPr>
        <xdr:cNvPr id="178" name="直線コネクタ 177"/>
        <xdr:cNvCxnSpPr/>
      </xdr:nvCxnSpPr>
      <xdr:spPr>
        <a:xfrm flipV="1">
          <a:off x="2019300" y="13422491"/>
          <a:ext cx="889000" cy="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21532</xdr:rowOff>
    </xdr:from>
    <xdr:to>
      <xdr:col>4</xdr:col>
      <xdr:colOff>206375</xdr:colOff>
      <xdr:row>78</xdr:row>
      <xdr:rowOff>123132</xdr:rowOff>
    </xdr:to>
    <xdr:sp macro="" textlink="">
      <xdr:nvSpPr>
        <xdr:cNvPr id="179" name="フローチャート : 判断 178"/>
        <xdr:cNvSpPr/>
      </xdr:nvSpPr>
      <xdr:spPr>
        <a:xfrm>
          <a:off x="2857500" y="1339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114259</xdr:rowOff>
    </xdr:from>
    <xdr:ext cx="599010" cy="259045"/>
    <xdr:sp macro="" textlink="">
      <xdr:nvSpPr>
        <xdr:cNvPr id="180" name="テキスト ボックス 179"/>
        <xdr:cNvSpPr txBox="1"/>
      </xdr:nvSpPr>
      <xdr:spPr>
        <a:xfrm>
          <a:off x="2608794" y="13487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49896</xdr:rowOff>
    </xdr:from>
    <xdr:to>
      <xdr:col>2</xdr:col>
      <xdr:colOff>638175</xdr:colOff>
      <xdr:row>78</xdr:row>
      <xdr:rowOff>53099</xdr:rowOff>
    </xdr:to>
    <xdr:cxnSp macro="">
      <xdr:nvCxnSpPr>
        <xdr:cNvPr id="181" name="直線コネクタ 180"/>
        <xdr:cNvCxnSpPr/>
      </xdr:nvCxnSpPr>
      <xdr:spPr>
        <a:xfrm flipV="1">
          <a:off x="1130300" y="13422996"/>
          <a:ext cx="889000" cy="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15387</xdr:rowOff>
    </xdr:from>
    <xdr:to>
      <xdr:col>3</xdr:col>
      <xdr:colOff>3175</xdr:colOff>
      <xdr:row>78</xdr:row>
      <xdr:rowOff>116987</xdr:rowOff>
    </xdr:to>
    <xdr:sp macro="" textlink="">
      <xdr:nvSpPr>
        <xdr:cNvPr id="182" name="フローチャート : 判断 181"/>
        <xdr:cNvSpPr/>
      </xdr:nvSpPr>
      <xdr:spPr>
        <a:xfrm>
          <a:off x="1968500" y="1338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108114</xdr:rowOff>
    </xdr:from>
    <xdr:ext cx="599010" cy="259045"/>
    <xdr:sp macro="" textlink="">
      <xdr:nvSpPr>
        <xdr:cNvPr id="183" name="テキスト ボックス 182"/>
        <xdr:cNvSpPr txBox="1"/>
      </xdr:nvSpPr>
      <xdr:spPr>
        <a:xfrm>
          <a:off x="1719794" y="1348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26423</xdr:rowOff>
    </xdr:from>
    <xdr:to>
      <xdr:col>1</xdr:col>
      <xdr:colOff>485775</xdr:colOff>
      <xdr:row>78</xdr:row>
      <xdr:rowOff>128023</xdr:rowOff>
    </xdr:to>
    <xdr:sp macro="" textlink="">
      <xdr:nvSpPr>
        <xdr:cNvPr id="184" name="フローチャート : 判断 183"/>
        <xdr:cNvSpPr/>
      </xdr:nvSpPr>
      <xdr:spPr>
        <a:xfrm>
          <a:off x="1079500" y="133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119150</xdr:rowOff>
    </xdr:from>
    <xdr:ext cx="599010" cy="259045"/>
    <xdr:sp macro="" textlink="">
      <xdr:nvSpPr>
        <xdr:cNvPr id="185" name="テキスト ボックス 184"/>
        <xdr:cNvSpPr txBox="1"/>
      </xdr:nvSpPr>
      <xdr:spPr>
        <a:xfrm>
          <a:off x="830794" y="134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181,990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159145</xdr:rowOff>
    </xdr:from>
    <xdr:to>
      <xdr:col>6</xdr:col>
      <xdr:colOff>561975</xdr:colOff>
      <xdr:row>78</xdr:row>
      <xdr:rowOff>89295</xdr:rowOff>
    </xdr:to>
    <xdr:sp macro="" textlink="">
      <xdr:nvSpPr>
        <xdr:cNvPr id="191" name="円/楕円 190"/>
        <xdr:cNvSpPr/>
      </xdr:nvSpPr>
      <xdr:spPr>
        <a:xfrm>
          <a:off x="4584700" y="1336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114554</xdr:rowOff>
    </xdr:from>
    <xdr:ext cx="599010" cy="259045"/>
    <xdr:sp macro="" textlink="">
      <xdr:nvSpPr>
        <xdr:cNvPr id="192" name="民生費該当値テキスト"/>
        <xdr:cNvSpPr txBox="1"/>
      </xdr:nvSpPr>
      <xdr:spPr>
        <a:xfrm>
          <a:off x="4686300" y="1331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232,814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160578</xdr:rowOff>
    </xdr:from>
    <xdr:to>
      <xdr:col>5</xdr:col>
      <xdr:colOff>409575</xdr:colOff>
      <xdr:row>78</xdr:row>
      <xdr:rowOff>90728</xdr:rowOff>
    </xdr:to>
    <xdr:sp macro="" textlink="">
      <xdr:nvSpPr>
        <xdr:cNvPr id="193" name="円/楕円 192"/>
        <xdr:cNvSpPr/>
      </xdr:nvSpPr>
      <xdr:spPr>
        <a:xfrm>
          <a:off x="3746500" y="1336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107255</xdr:rowOff>
    </xdr:from>
    <xdr:ext cx="599010" cy="259045"/>
    <xdr:sp macro="" textlink="">
      <xdr:nvSpPr>
        <xdr:cNvPr id="194" name="テキスト ボックス 193"/>
        <xdr:cNvSpPr txBox="1"/>
      </xdr:nvSpPr>
      <xdr:spPr>
        <a:xfrm>
          <a:off x="3497794" y="13137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230,934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170041</xdr:rowOff>
    </xdr:from>
    <xdr:to>
      <xdr:col>4</xdr:col>
      <xdr:colOff>206375</xdr:colOff>
      <xdr:row>78</xdr:row>
      <xdr:rowOff>100191</xdr:rowOff>
    </xdr:to>
    <xdr:sp macro="" textlink="">
      <xdr:nvSpPr>
        <xdr:cNvPr id="195" name="円/楕円 194"/>
        <xdr:cNvSpPr/>
      </xdr:nvSpPr>
      <xdr:spPr>
        <a:xfrm>
          <a:off x="2857500" y="1337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116718</xdr:rowOff>
    </xdr:from>
    <xdr:ext cx="599010" cy="259045"/>
    <xdr:sp macro="" textlink="">
      <xdr:nvSpPr>
        <xdr:cNvPr id="196" name="テキスト ボックス 195"/>
        <xdr:cNvSpPr txBox="1"/>
      </xdr:nvSpPr>
      <xdr:spPr>
        <a:xfrm>
          <a:off x="2608794" y="13146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218,516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170546</xdr:rowOff>
    </xdr:from>
    <xdr:to>
      <xdr:col>3</xdr:col>
      <xdr:colOff>3175</xdr:colOff>
      <xdr:row>78</xdr:row>
      <xdr:rowOff>100696</xdr:rowOff>
    </xdr:to>
    <xdr:sp macro="" textlink="">
      <xdr:nvSpPr>
        <xdr:cNvPr id="197" name="円/楕円 196"/>
        <xdr:cNvSpPr/>
      </xdr:nvSpPr>
      <xdr:spPr>
        <a:xfrm>
          <a:off x="1968500" y="1337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117223</xdr:rowOff>
    </xdr:from>
    <xdr:ext cx="599010" cy="259045"/>
    <xdr:sp macro="" textlink="">
      <xdr:nvSpPr>
        <xdr:cNvPr id="198" name="テキスト ボックス 197"/>
        <xdr:cNvSpPr txBox="1"/>
      </xdr:nvSpPr>
      <xdr:spPr>
        <a:xfrm>
          <a:off x="1719794" y="1314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217,853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2299</xdr:rowOff>
    </xdr:from>
    <xdr:to>
      <xdr:col>1</xdr:col>
      <xdr:colOff>485775</xdr:colOff>
      <xdr:row>78</xdr:row>
      <xdr:rowOff>103899</xdr:rowOff>
    </xdr:to>
    <xdr:sp macro="" textlink="">
      <xdr:nvSpPr>
        <xdr:cNvPr id="199" name="円/楕円 198"/>
        <xdr:cNvSpPr/>
      </xdr:nvSpPr>
      <xdr:spPr>
        <a:xfrm>
          <a:off x="1079500" y="133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120426</xdr:rowOff>
    </xdr:from>
    <xdr:ext cx="599010" cy="259045"/>
    <xdr:sp macro="" textlink="">
      <xdr:nvSpPr>
        <xdr:cNvPr id="200" name="テキスト ボックス 199"/>
        <xdr:cNvSpPr txBox="1"/>
      </xdr:nvSpPr>
      <xdr:spPr>
        <a:xfrm>
          <a:off x="830794" y="13150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213,649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4" name="テキスト ボックス 213"/>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6" name="テキスト ボックス 215"/>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134031</xdr:rowOff>
    </xdr:from>
    <xdr:to>
      <xdr:col>6</xdr:col>
      <xdr:colOff>510540</xdr:colOff>
      <xdr:row>99</xdr:row>
      <xdr:rowOff>19989</xdr:rowOff>
    </xdr:to>
    <xdr:cxnSp macro="">
      <xdr:nvCxnSpPr>
        <xdr:cNvPr id="226" name="直線コネクタ 225"/>
        <xdr:cNvCxnSpPr/>
      </xdr:nvCxnSpPr>
      <xdr:spPr>
        <a:xfrm flipV="1">
          <a:off x="4633595" y="15564531"/>
          <a:ext cx="1270" cy="1429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23816</xdr:rowOff>
    </xdr:from>
    <xdr:ext cx="534377" cy="259045"/>
    <xdr:sp macro="" textlink="">
      <xdr:nvSpPr>
        <xdr:cNvPr id="227" name="衛生費最小値テキスト"/>
        <xdr:cNvSpPr txBox="1"/>
      </xdr:nvSpPr>
      <xdr:spPr>
        <a:xfrm>
          <a:off x="4686300" y="1699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24,157</a:t>
          </a:r>
          <a:endParaRPr kumimoji="1" lang="ja-JP" altLang="en-US" sz="1000" b="1">
            <a:latin typeface="ＭＳ Ｐゴシック"/>
          </a:endParaRPr>
        </a:p>
      </xdr:txBody>
    </xdr:sp>
    <xdr:clientData/>
  </xdr:oneCellAnchor>
  <xdr:twoCellAnchor>
    <xdr:from>
      <xdr:col>6</xdr:col>
      <xdr:colOff>422275</xdr:colOff>
      <xdr:row>99</xdr:row>
      <xdr:rowOff>19989</xdr:rowOff>
    </xdr:from>
    <xdr:to>
      <xdr:col>6</xdr:col>
      <xdr:colOff>600075</xdr:colOff>
      <xdr:row>99</xdr:row>
      <xdr:rowOff>19989</xdr:rowOff>
    </xdr:to>
    <xdr:cxnSp macro="">
      <xdr:nvCxnSpPr>
        <xdr:cNvPr id="228" name="直線コネクタ 227"/>
        <xdr:cNvCxnSpPr/>
      </xdr:nvCxnSpPr>
      <xdr:spPr>
        <a:xfrm>
          <a:off x="4546600" y="1699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80708</xdr:rowOff>
    </xdr:from>
    <xdr:ext cx="599010" cy="259045"/>
    <xdr:sp macro="" textlink="">
      <xdr:nvSpPr>
        <xdr:cNvPr id="229" name="衛生費最大値テキスト"/>
        <xdr:cNvSpPr txBox="1"/>
      </xdr:nvSpPr>
      <xdr:spPr>
        <a:xfrm>
          <a:off x="4686300" y="1533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461,736</a:t>
          </a:r>
          <a:endParaRPr kumimoji="1" lang="ja-JP" altLang="en-US" sz="1000" b="1">
            <a:latin typeface="ＭＳ Ｐゴシック"/>
          </a:endParaRPr>
        </a:p>
      </xdr:txBody>
    </xdr:sp>
    <xdr:clientData/>
  </xdr:oneCellAnchor>
  <xdr:twoCellAnchor>
    <xdr:from>
      <xdr:col>6</xdr:col>
      <xdr:colOff>422275</xdr:colOff>
      <xdr:row>90</xdr:row>
      <xdr:rowOff>134031</xdr:rowOff>
    </xdr:from>
    <xdr:to>
      <xdr:col>6</xdr:col>
      <xdr:colOff>600075</xdr:colOff>
      <xdr:row>90</xdr:row>
      <xdr:rowOff>134031</xdr:rowOff>
    </xdr:to>
    <xdr:cxnSp macro="">
      <xdr:nvCxnSpPr>
        <xdr:cNvPr id="230" name="直線コネクタ 229"/>
        <xdr:cNvCxnSpPr/>
      </xdr:nvCxnSpPr>
      <xdr:spPr>
        <a:xfrm>
          <a:off x="4546600" y="155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42368</xdr:rowOff>
    </xdr:from>
    <xdr:to>
      <xdr:col>6</xdr:col>
      <xdr:colOff>511175</xdr:colOff>
      <xdr:row>95</xdr:row>
      <xdr:rowOff>145804</xdr:rowOff>
    </xdr:to>
    <xdr:cxnSp macro="">
      <xdr:nvCxnSpPr>
        <xdr:cNvPr id="231" name="直線コネクタ 230"/>
        <xdr:cNvCxnSpPr/>
      </xdr:nvCxnSpPr>
      <xdr:spPr>
        <a:xfrm flipV="1">
          <a:off x="3797300" y="15987218"/>
          <a:ext cx="838200" cy="44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114709</xdr:rowOff>
    </xdr:from>
    <xdr:ext cx="599010" cy="259045"/>
    <xdr:sp macro="" textlink="">
      <xdr:nvSpPr>
        <xdr:cNvPr id="232" name="衛生費平均値テキスト"/>
        <xdr:cNvSpPr txBox="1"/>
      </xdr:nvSpPr>
      <xdr:spPr>
        <a:xfrm>
          <a:off x="4686300" y="16573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136282</xdr:rowOff>
    </xdr:from>
    <xdr:to>
      <xdr:col>6</xdr:col>
      <xdr:colOff>561975</xdr:colOff>
      <xdr:row>97</xdr:row>
      <xdr:rowOff>66432</xdr:rowOff>
    </xdr:to>
    <xdr:sp macro="" textlink="">
      <xdr:nvSpPr>
        <xdr:cNvPr id="233" name="フローチャート : 判断 232"/>
        <xdr:cNvSpPr/>
      </xdr:nvSpPr>
      <xdr:spPr>
        <a:xfrm>
          <a:off x="4584700" y="1659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145804</xdr:rowOff>
    </xdr:from>
    <xdr:to>
      <xdr:col>5</xdr:col>
      <xdr:colOff>358775</xdr:colOff>
      <xdr:row>96</xdr:row>
      <xdr:rowOff>127989</xdr:rowOff>
    </xdr:to>
    <xdr:cxnSp macro="">
      <xdr:nvCxnSpPr>
        <xdr:cNvPr id="234" name="直線コネクタ 233"/>
        <xdr:cNvCxnSpPr/>
      </xdr:nvCxnSpPr>
      <xdr:spPr>
        <a:xfrm flipV="1">
          <a:off x="2908300" y="16433554"/>
          <a:ext cx="889000" cy="15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161424</xdr:rowOff>
    </xdr:from>
    <xdr:to>
      <xdr:col>5</xdr:col>
      <xdr:colOff>409575</xdr:colOff>
      <xdr:row>97</xdr:row>
      <xdr:rowOff>91574</xdr:rowOff>
    </xdr:to>
    <xdr:sp macro="" textlink="">
      <xdr:nvSpPr>
        <xdr:cNvPr id="235" name="フローチャート : 判断 234"/>
        <xdr:cNvSpPr/>
      </xdr:nvSpPr>
      <xdr:spPr>
        <a:xfrm>
          <a:off x="3746500" y="1662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82701</xdr:rowOff>
    </xdr:from>
    <xdr:ext cx="599010" cy="259045"/>
    <xdr:sp macro="" textlink="">
      <xdr:nvSpPr>
        <xdr:cNvPr id="236" name="テキスト ボックス 235"/>
        <xdr:cNvSpPr txBox="1"/>
      </xdr:nvSpPr>
      <xdr:spPr>
        <a:xfrm>
          <a:off x="3497794" y="1671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127989</xdr:rowOff>
    </xdr:from>
    <xdr:to>
      <xdr:col>4</xdr:col>
      <xdr:colOff>155575</xdr:colOff>
      <xdr:row>96</xdr:row>
      <xdr:rowOff>145627</xdr:rowOff>
    </xdr:to>
    <xdr:cxnSp macro="">
      <xdr:nvCxnSpPr>
        <xdr:cNvPr id="237" name="直線コネクタ 236"/>
        <xdr:cNvCxnSpPr/>
      </xdr:nvCxnSpPr>
      <xdr:spPr>
        <a:xfrm flipV="1">
          <a:off x="2019300" y="16587189"/>
          <a:ext cx="889000" cy="1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26871</xdr:rowOff>
    </xdr:from>
    <xdr:to>
      <xdr:col>4</xdr:col>
      <xdr:colOff>206375</xdr:colOff>
      <xdr:row>97</xdr:row>
      <xdr:rowOff>128471</xdr:rowOff>
    </xdr:to>
    <xdr:sp macro="" textlink="">
      <xdr:nvSpPr>
        <xdr:cNvPr id="238" name="フローチャート : 判断 237"/>
        <xdr:cNvSpPr/>
      </xdr:nvSpPr>
      <xdr:spPr>
        <a:xfrm>
          <a:off x="2857500" y="1665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119598</xdr:rowOff>
    </xdr:from>
    <xdr:ext cx="599010" cy="259045"/>
    <xdr:sp macro="" textlink="">
      <xdr:nvSpPr>
        <xdr:cNvPr id="239" name="テキスト ボックス 238"/>
        <xdr:cNvSpPr txBox="1"/>
      </xdr:nvSpPr>
      <xdr:spPr>
        <a:xfrm>
          <a:off x="2608794" y="16750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145627</xdr:rowOff>
    </xdr:from>
    <xdr:to>
      <xdr:col>2</xdr:col>
      <xdr:colOff>638175</xdr:colOff>
      <xdr:row>97</xdr:row>
      <xdr:rowOff>60370</xdr:rowOff>
    </xdr:to>
    <xdr:cxnSp macro="">
      <xdr:nvCxnSpPr>
        <xdr:cNvPr id="240" name="直線コネクタ 239"/>
        <xdr:cNvCxnSpPr/>
      </xdr:nvCxnSpPr>
      <xdr:spPr>
        <a:xfrm flipV="1">
          <a:off x="1130300" y="16604827"/>
          <a:ext cx="889000" cy="8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32573</xdr:rowOff>
    </xdr:from>
    <xdr:to>
      <xdr:col>3</xdr:col>
      <xdr:colOff>3175</xdr:colOff>
      <xdr:row>97</xdr:row>
      <xdr:rowOff>134173</xdr:rowOff>
    </xdr:to>
    <xdr:sp macro="" textlink="">
      <xdr:nvSpPr>
        <xdr:cNvPr id="241" name="フローチャート : 判断 240"/>
        <xdr:cNvSpPr/>
      </xdr:nvSpPr>
      <xdr:spPr>
        <a:xfrm>
          <a:off x="1968500" y="166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125300</xdr:rowOff>
    </xdr:from>
    <xdr:ext cx="599010" cy="259045"/>
    <xdr:sp macro="" textlink="">
      <xdr:nvSpPr>
        <xdr:cNvPr id="242" name="テキスト ボックス 241"/>
        <xdr:cNvSpPr txBox="1"/>
      </xdr:nvSpPr>
      <xdr:spPr>
        <a:xfrm>
          <a:off x="1719794" y="1675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48330</xdr:rowOff>
    </xdr:from>
    <xdr:to>
      <xdr:col>1</xdr:col>
      <xdr:colOff>485775</xdr:colOff>
      <xdr:row>97</xdr:row>
      <xdr:rowOff>149930</xdr:rowOff>
    </xdr:to>
    <xdr:sp macro="" textlink="">
      <xdr:nvSpPr>
        <xdr:cNvPr id="243" name="フローチャート : 判断 242"/>
        <xdr:cNvSpPr/>
      </xdr:nvSpPr>
      <xdr:spPr>
        <a:xfrm>
          <a:off x="1079500" y="166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97</xdr:row>
      <xdr:rowOff>141057</xdr:rowOff>
    </xdr:from>
    <xdr:ext cx="599010" cy="259045"/>
    <xdr:sp macro="" textlink="">
      <xdr:nvSpPr>
        <xdr:cNvPr id="244" name="テキスト ボックス 243"/>
        <xdr:cNvSpPr txBox="1"/>
      </xdr:nvSpPr>
      <xdr:spPr>
        <a:xfrm>
          <a:off x="830794" y="1677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104,923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163018</xdr:rowOff>
    </xdr:from>
    <xdr:to>
      <xdr:col>6</xdr:col>
      <xdr:colOff>561975</xdr:colOff>
      <xdr:row>93</xdr:row>
      <xdr:rowOff>93168</xdr:rowOff>
    </xdr:to>
    <xdr:sp macro="" textlink="">
      <xdr:nvSpPr>
        <xdr:cNvPr id="250" name="円/楕円 249"/>
        <xdr:cNvSpPr/>
      </xdr:nvSpPr>
      <xdr:spPr>
        <a:xfrm>
          <a:off x="4584700" y="1593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14445</xdr:rowOff>
    </xdr:from>
    <xdr:ext cx="599010" cy="259045"/>
    <xdr:sp macro="" textlink="">
      <xdr:nvSpPr>
        <xdr:cNvPr id="251" name="衛生費該当値テキスト"/>
        <xdr:cNvSpPr txBox="1"/>
      </xdr:nvSpPr>
      <xdr:spPr>
        <a:xfrm>
          <a:off x="4686300" y="15787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332,304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95004</xdr:rowOff>
    </xdr:from>
    <xdr:to>
      <xdr:col>5</xdr:col>
      <xdr:colOff>409575</xdr:colOff>
      <xdr:row>96</xdr:row>
      <xdr:rowOff>25154</xdr:rowOff>
    </xdr:to>
    <xdr:sp macro="" textlink="">
      <xdr:nvSpPr>
        <xdr:cNvPr id="252" name="円/楕円 251"/>
        <xdr:cNvSpPr/>
      </xdr:nvSpPr>
      <xdr:spPr>
        <a:xfrm>
          <a:off x="3746500" y="1638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41681</xdr:rowOff>
    </xdr:from>
    <xdr:ext cx="599010" cy="259045"/>
    <xdr:sp macro="" textlink="">
      <xdr:nvSpPr>
        <xdr:cNvPr id="253" name="テキスト ボックス 252"/>
        <xdr:cNvSpPr txBox="1"/>
      </xdr:nvSpPr>
      <xdr:spPr>
        <a:xfrm>
          <a:off x="3497794" y="16157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195,631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77189</xdr:rowOff>
    </xdr:from>
    <xdr:to>
      <xdr:col>4</xdr:col>
      <xdr:colOff>206375</xdr:colOff>
      <xdr:row>97</xdr:row>
      <xdr:rowOff>7339</xdr:rowOff>
    </xdr:to>
    <xdr:sp macro="" textlink="">
      <xdr:nvSpPr>
        <xdr:cNvPr id="254" name="円/楕円 253"/>
        <xdr:cNvSpPr/>
      </xdr:nvSpPr>
      <xdr:spPr>
        <a:xfrm>
          <a:off x="2857500" y="1653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23866</xdr:rowOff>
    </xdr:from>
    <xdr:ext cx="599010" cy="259045"/>
    <xdr:sp macro="" textlink="">
      <xdr:nvSpPr>
        <xdr:cNvPr id="255" name="テキスト ボックス 254"/>
        <xdr:cNvSpPr txBox="1"/>
      </xdr:nvSpPr>
      <xdr:spPr>
        <a:xfrm>
          <a:off x="2608794" y="16311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148,586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94827</xdr:rowOff>
    </xdr:from>
    <xdr:to>
      <xdr:col>3</xdr:col>
      <xdr:colOff>3175</xdr:colOff>
      <xdr:row>97</xdr:row>
      <xdr:rowOff>24977</xdr:rowOff>
    </xdr:to>
    <xdr:sp macro="" textlink="">
      <xdr:nvSpPr>
        <xdr:cNvPr id="256" name="円/楕円 255"/>
        <xdr:cNvSpPr/>
      </xdr:nvSpPr>
      <xdr:spPr>
        <a:xfrm>
          <a:off x="1968500" y="1655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41504</xdr:rowOff>
    </xdr:from>
    <xdr:ext cx="599010" cy="259045"/>
    <xdr:sp macro="" textlink="">
      <xdr:nvSpPr>
        <xdr:cNvPr id="257" name="テキスト ボックス 256"/>
        <xdr:cNvSpPr txBox="1"/>
      </xdr:nvSpPr>
      <xdr:spPr>
        <a:xfrm>
          <a:off x="1719794" y="16329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143,185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9570</xdr:rowOff>
    </xdr:from>
    <xdr:to>
      <xdr:col>1</xdr:col>
      <xdr:colOff>485775</xdr:colOff>
      <xdr:row>97</xdr:row>
      <xdr:rowOff>111170</xdr:rowOff>
    </xdr:to>
    <xdr:sp macro="" textlink="">
      <xdr:nvSpPr>
        <xdr:cNvPr id="258" name="円/楕円 257"/>
        <xdr:cNvSpPr/>
      </xdr:nvSpPr>
      <xdr:spPr>
        <a:xfrm>
          <a:off x="1079500" y="1664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127697</xdr:rowOff>
    </xdr:from>
    <xdr:ext cx="599010" cy="259045"/>
    <xdr:sp macro="" textlink="">
      <xdr:nvSpPr>
        <xdr:cNvPr id="259" name="テキスト ボックス 258"/>
        <xdr:cNvSpPr txBox="1"/>
      </xdr:nvSpPr>
      <xdr:spPr>
        <a:xfrm>
          <a:off x="830794" y="16415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116,792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7" name="テキスト ボックス 276"/>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127584</xdr:rowOff>
    </xdr:from>
    <xdr:to>
      <xdr:col>15</xdr:col>
      <xdr:colOff>180340</xdr:colOff>
      <xdr:row>39</xdr:row>
      <xdr:rowOff>44450</xdr:rowOff>
    </xdr:to>
    <xdr:cxnSp macro="">
      <xdr:nvCxnSpPr>
        <xdr:cNvPr id="283" name="直線コネクタ 282"/>
        <xdr:cNvCxnSpPr/>
      </xdr:nvCxnSpPr>
      <xdr:spPr>
        <a:xfrm flipV="1">
          <a:off x="10475595" y="5442534"/>
          <a:ext cx="1270" cy="1288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74261</xdr:rowOff>
    </xdr:from>
    <xdr:ext cx="534377" cy="259045"/>
    <xdr:sp macro="" textlink="">
      <xdr:nvSpPr>
        <xdr:cNvPr id="286" name="労働費最大値テキスト"/>
        <xdr:cNvSpPr txBox="1"/>
      </xdr:nvSpPr>
      <xdr:spPr>
        <a:xfrm>
          <a:off x="10528300" y="521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33,818</a:t>
          </a:r>
          <a:endParaRPr kumimoji="1" lang="ja-JP" altLang="en-US" sz="1000" b="1">
            <a:latin typeface="ＭＳ Ｐゴシック"/>
          </a:endParaRPr>
        </a:p>
      </xdr:txBody>
    </xdr:sp>
    <xdr:clientData/>
  </xdr:oneCellAnchor>
  <xdr:twoCellAnchor>
    <xdr:from>
      <xdr:col>15</xdr:col>
      <xdr:colOff>92075</xdr:colOff>
      <xdr:row>31</xdr:row>
      <xdr:rowOff>127584</xdr:rowOff>
    </xdr:from>
    <xdr:to>
      <xdr:col>15</xdr:col>
      <xdr:colOff>269875</xdr:colOff>
      <xdr:row>31</xdr:row>
      <xdr:rowOff>127584</xdr:rowOff>
    </xdr:to>
    <xdr:cxnSp macro="">
      <xdr:nvCxnSpPr>
        <xdr:cNvPr id="287" name="直線コネクタ 286"/>
        <xdr:cNvCxnSpPr/>
      </xdr:nvCxnSpPr>
      <xdr:spPr>
        <a:xfrm>
          <a:off x="10388600" y="5442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8" name="直線コネクタ 287"/>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62171</xdr:rowOff>
    </xdr:from>
    <xdr:ext cx="469744" cy="259045"/>
    <xdr:sp macro="" textlink="">
      <xdr:nvSpPr>
        <xdr:cNvPr id="289" name="労働費平均値テキスト"/>
        <xdr:cNvSpPr txBox="1"/>
      </xdr:nvSpPr>
      <xdr:spPr>
        <a:xfrm>
          <a:off x="10528300" y="64058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39294</xdr:rowOff>
    </xdr:from>
    <xdr:to>
      <xdr:col>15</xdr:col>
      <xdr:colOff>231775</xdr:colOff>
      <xdr:row>38</xdr:row>
      <xdr:rowOff>140894</xdr:rowOff>
    </xdr:to>
    <xdr:sp macro="" textlink="">
      <xdr:nvSpPr>
        <xdr:cNvPr id="290" name="フローチャート : 判断 289"/>
        <xdr:cNvSpPr/>
      </xdr:nvSpPr>
      <xdr:spPr>
        <a:xfrm>
          <a:off x="10426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1" name="直線コネクタ 290"/>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75146</xdr:rowOff>
    </xdr:from>
    <xdr:to>
      <xdr:col>14</xdr:col>
      <xdr:colOff>79375</xdr:colOff>
      <xdr:row>39</xdr:row>
      <xdr:rowOff>5296</xdr:rowOff>
    </xdr:to>
    <xdr:sp macro="" textlink="">
      <xdr:nvSpPr>
        <xdr:cNvPr id="292" name="フローチャート : 判断 291"/>
        <xdr:cNvSpPr/>
      </xdr:nvSpPr>
      <xdr:spPr>
        <a:xfrm>
          <a:off x="9588500" y="659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21823</xdr:rowOff>
    </xdr:from>
    <xdr:ext cx="469744" cy="259045"/>
    <xdr:sp macro="" textlink="">
      <xdr:nvSpPr>
        <xdr:cNvPr id="293" name="テキスト ボックス 292"/>
        <xdr:cNvSpPr txBox="1"/>
      </xdr:nvSpPr>
      <xdr:spPr>
        <a:xfrm>
          <a:off x="9404427" y="636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4" name="直線コネクタ 293"/>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29007</xdr:rowOff>
    </xdr:from>
    <xdr:to>
      <xdr:col>12</xdr:col>
      <xdr:colOff>561975</xdr:colOff>
      <xdr:row>38</xdr:row>
      <xdr:rowOff>130607</xdr:rowOff>
    </xdr:to>
    <xdr:sp macro="" textlink="">
      <xdr:nvSpPr>
        <xdr:cNvPr id="295" name="フローチャート : 判断 294"/>
        <xdr:cNvSpPr/>
      </xdr:nvSpPr>
      <xdr:spPr>
        <a:xfrm>
          <a:off x="8699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147134</xdr:rowOff>
    </xdr:from>
    <xdr:ext cx="469744" cy="259045"/>
    <xdr:sp macro="" textlink="">
      <xdr:nvSpPr>
        <xdr:cNvPr id="296" name="テキスト ボックス 295"/>
        <xdr:cNvSpPr txBox="1"/>
      </xdr:nvSpPr>
      <xdr:spPr>
        <a:xfrm>
          <a:off x="8515427" y="631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297" name="直線コネクタ 296"/>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160490</xdr:rowOff>
    </xdr:from>
    <xdr:to>
      <xdr:col>11</xdr:col>
      <xdr:colOff>358775</xdr:colOff>
      <xdr:row>38</xdr:row>
      <xdr:rowOff>90640</xdr:rowOff>
    </xdr:to>
    <xdr:sp macro="" textlink="">
      <xdr:nvSpPr>
        <xdr:cNvPr id="298" name="フローチャート : 判断 297"/>
        <xdr:cNvSpPr/>
      </xdr:nvSpPr>
      <xdr:spPr>
        <a:xfrm>
          <a:off x="7810500" y="650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107167</xdr:rowOff>
    </xdr:from>
    <xdr:ext cx="469744" cy="259045"/>
    <xdr:sp macro="" textlink="">
      <xdr:nvSpPr>
        <xdr:cNvPr id="299" name="テキスト ボックス 298"/>
        <xdr:cNvSpPr txBox="1"/>
      </xdr:nvSpPr>
      <xdr:spPr>
        <a:xfrm>
          <a:off x="7626427" y="627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56934</xdr:rowOff>
    </xdr:from>
    <xdr:to>
      <xdr:col>10</xdr:col>
      <xdr:colOff>155575</xdr:colOff>
      <xdr:row>37</xdr:row>
      <xdr:rowOff>158534</xdr:rowOff>
    </xdr:to>
    <xdr:sp macro="" textlink="">
      <xdr:nvSpPr>
        <xdr:cNvPr id="300" name="フローチャート : 判断 299"/>
        <xdr:cNvSpPr/>
      </xdr:nvSpPr>
      <xdr:spPr>
        <a:xfrm>
          <a:off x="6921500" y="6400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3611</xdr:rowOff>
    </xdr:from>
    <xdr:ext cx="469744" cy="259045"/>
    <xdr:sp macro="" textlink="">
      <xdr:nvSpPr>
        <xdr:cNvPr id="301" name="テキスト ボックス 300"/>
        <xdr:cNvSpPr txBox="1"/>
      </xdr:nvSpPr>
      <xdr:spPr>
        <a:xfrm>
          <a:off x="6737427" y="617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7" name="円/楕円 306"/>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08"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9" name="円/楕円 308"/>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0" name="テキスト ボックス 309"/>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1" name="円/楕円 310"/>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2" name="テキスト ボックス 311"/>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3" name="円/楕円 312"/>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4" name="テキスト ボックス 313"/>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5" name="円/楕円 314"/>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6" name="テキスト ボックス 315"/>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47565</xdr:rowOff>
    </xdr:from>
    <xdr:to>
      <xdr:col>15</xdr:col>
      <xdr:colOff>180340</xdr:colOff>
      <xdr:row>58</xdr:row>
      <xdr:rowOff>139650</xdr:rowOff>
    </xdr:to>
    <xdr:cxnSp macro="">
      <xdr:nvCxnSpPr>
        <xdr:cNvPr id="338" name="直線コネクタ 337"/>
        <xdr:cNvCxnSpPr/>
      </xdr:nvCxnSpPr>
      <xdr:spPr>
        <a:xfrm flipV="1">
          <a:off x="10475595" y="8620065"/>
          <a:ext cx="1270" cy="1463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143477</xdr:rowOff>
    </xdr:from>
    <xdr:ext cx="313932" cy="259045"/>
    <xdr:sp macro="" textlink="">
      <xdr:nvSpPr>
        <xdr:cNvPr id="339" name="農林水産業費最小値テキスト"/>
        <xdr:cNvSpPr txBox="1"/>
      </xdr:nvSpPr>
      <xdr:spPr>
        <a:xfrm>
          <a:off x="10528300" y="10087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139650</xdr:rowOff>
    </xdr:from>
    <xdr:to>
      <xdr:col>15</xdr:col>
      <xdr:colOff>269875</xdr:colOff>
      <xdr:row>58</xdr:row>
      <xdr:rowOff>139650</xdr:rowOff>
    </xdr:to>
    <xdr:cxnSp macro="">
      <xdr:nvCxnSpPr>
        <xdr:cNvPr id="340" name="直線コネクタ 339"/>
        <xdr:cNvCxnSpPr/>
      </xdr:nvCxnSpPr>
      <xdr:spPr>
        <a:xfrm>
          <a:off x="10388600" y="1008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165692</xdr:rowOff>
    </xdr:from>
    <xdr:ext cx="690189" cy="259045"/>
    <xdr:sp macro="" textlink="">
      <xdr:nvSpPr>
        <xdr:cNvPr id="341" name="農林水産業費最大値テキスト"/>
        <xdr:cNvSpPr txBox="1"/>
      </xdr:nvSpPr>
      <xdr:spPr>
        <a:xfrm>
          <a:off x="10528300" y="83952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1,600,760</a:t>
          </a:r>
          <a:endParaRPr kumimoji="1" lang="ja-JP" altLang="en-US" sz="1000" b="1">
            <a:latin typeface="ＭＳ Ｐゴシック"/>
          </a:endParaRPr>
        </a:p>
      </xdr:txBody>
    </xdr:sp>
    <xdr:clientData/>
  </xdr:oneCellAnchor>
  <xdr:twoCellAnchor>
    <xdr:from>
      <xdr:col>15</xdr:col>
      <xdr:colOff>92075</xdr:colOff>
      <xdr:row>50</xdr:row>
      <xdr:rowOff>47565</xdr:rowOff>
    </xdr:from>
    <xdr:to>
      <xdr:col>15</xdr:col>
      <xdr:colOff>269875</xdr:colOff>
      <xdr:row>50</xdr:row>
      <xdr:rowOff>47565</xdr:rowOff>
    </xdr:to>
    <xdr:cxnSp macro="">
      <xdr:nvCxnSpPr>
        <xdr:cNvPr id="342" name="直線コネクタ 341"/>
        <xdr:cNvCxnSpPr/>
      </xdr:nvCxnSpPr>
      <xdr:spPr>
        <a:xfrm>
          <a:off x="10388600" y="862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4456</xdr:rowOff>
    </xdr:from>
    <xdr:to>
      <xdr:col>15</xdr:col>
      <xdr:colOff>180975</xdr:colOff>
      <xdr:row>58</xdr:row>
      <xdr:rowOff>24633</xdr:rowOff>
    </xdr:to>
    <xdr:cxnSp macro="">
      <xdr:nvCxnSpPr>
        <xdr:cNvPr id="343" name="直線コネクタ 342"/>
        <xdr:cNvCxnSpPr/>
      </xdr:nvCxnSpPr>
      <xdr:spPr>
        <a:xfrm flipV="1">
          <a:off x="9639300" y="9948556"/>
          <a:ext cx="838200" cy="2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148320</xdr:rowOff>
    </xdr:from>
    <xdr:ext cx="534377" cy="259045"/>
    <xdr:sp macro="" textlink="">
      <xdr:nvSpPr>
        <xdr:cNvPr id="344" name="農林水産業費平均値テキスト"/>
        <xdr:cNvSpPr txBox="1"/>
      </xdr:nvSpPr>
      <xdr:spPr>
        <a:xfrm>
          <a:off x="10528300" y="9920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169893</xdr:rowOff>
    </xdr:from>
    <xdr:to>
      <xdr:col>15</xdr:col>
      <xdr:colOff>231775</xdr:colOff>
      <xdr:row>58</xdr:row>
      <xdr:rowOff>100043</xdr:rowOff>
    </xdr:to>
    <xdr:sp macro="" textlink="">
      <xdr:nvSpPr>
        <xdr:cNvPr id="345" name="フローチャート : 判断 344"/>
        <xdr:cNvSpPr/>
      </xdr:nvSpPr>
      <xdr:spPr>
        <a:xfrm>
          <a:off x="104267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24633</xdr:rowOff>
    </xdr:from>
    <xdr:to>
      <xdr:col>14</xdr:col>
      <xdr:colOff>28575</xdr:colOff>
      <xdr:row>58</xdr:row>
      <xdr:rowOff>49273</xdr:rowOff>
    </xdr:to>
    <xdr:cxnSp macro="">
      <xdr:nvCxnSpPr>
        <xdr:cNvPr id="346" name="直線コネクタ 345"/>
        <xdr:cNvCxnSpPr/>
      </xdr:nvCxnSpPr>
      <xdr:spPr>
        <a:xfrm flipV="1">
          <a:off x="8750300" y="9968733"/>
          <a:ext cx="889000" cy="2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167994</xdr:rowOff>
    </xdr:from>
    <xdr:to>
      <xdr:col>14</xdr:col>
      <xdr:colOff>79375</xdr:colOff>
      <xdr:row>58</xdr:row>
      <xdr:rowOff>98144</xdr:rowOff>
    </xdr:to>
    <xdr:sp macro="" textlink="">
      <xdr:nvSpPr>
        <xdr:cNvPr id="347" name="フローチャート : 判断 346"/>
        <xdr:cNvSpPr/>
      </xdr:nvSpPr>
      <xdr:spPr>
        <a:xfrm>
          <a:off x="9588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89271</xdr:rowOff>
    </xdr:from>
    <xdr:ext cx="599010" cy="259045"/>
    <xdr:sp macro="" textlink="">
      <xdr:nvSpPr>
        <xdr:cNvPr id="348" name="テキスト ボックス 347"/>
        <xdr:cNvSpPr txBox="1"/>
      </xdr:nvSpPr>
      <xdr:spPr>
        <a:xfrm>
          <a:off x="9339794" y="10033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49273</xdr:rowOff>
    </xdr:from>
    <xdr:to>
      <xdr:col>12</xdr:col>
      <xdr:colOff>511175</xdr:colOff>
      <xdr:row>58</xdr:row>
      <xdr:rowOff>61443</xdr:rowOff>
    </xdr:to>
    <xdr:cxnSp macro="">
      <xdr:nvCxnSpPr>
        <xdr:cNvPr id="349" name="直線コネクタ 348"/>
        <xdr:cNvCxnSpPr/>
      </xdr:nvCxnSpPr>
      <xdr:spPr>
        <a:xfrm flipV="1">
          <a:off x="7861300" y="9993373"/>
          <a:ext cx="889000" cy="1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1848</xdr:rowOff>
    </xdr:from>
    <xdr:to>
      <xdr:col>12</xdr:col>
      <xdr:colOff>561975</xdr:colOff>
      <xdr:row>58</xdr:row>
      <xdr:rowOff>103448</xdr:rowOff>
    </xdr:to>
    <xdr:sp macro="" textlink="">
      <xdr:nvSpPr>
        <xdr:cNvPr id="350" name="フローチャート : 判断 349"/>
        <xdr:cNvSpPr/>
      </xdr:nvSpPr>
      <xdr:spPr>
        <a:xfrm>
          <a:off x="8699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94575</xdr:rowOff>
    </xdr:from>
    <xdr:ext cx="534377" cy="259045"/>
    <xdr:sp macro="" textlink="">
      <xdr:nvSpPr>
        <xdr:cNvPr id="351" name="テキスト ボックス 350"/>
        <xdr:cNvSpPr txBox="1"/>
      </xdr:nvSpPr>
      <xdr:spPr>
        <a:xfrm>
          <a:off x="8483111" y="1003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52785</xdr:rowOff>
    </xdr:from>
    <xdr:to>
      <xdr:col>11</xdr:col>
      <xdr:colOff>307975</xdr:colOff>
      <xdr:row>58</xdr:row>
      <xdr:rowOff>61443</xdr:rowOff>
    </xdr:to>
    <xdr:cxnSp macro="">
      <xdr:nvCxnSpPr>
        <xdr:cNvPr id="352" name="直線コネクタ 351"/>
        <xdr:cNvCxnSpPr/>
      </xdr:nvCxnSpPr>
      <xdr:spPr>
        <a:xfrm>
          <a:off x="6972300" y="9996885"/>
          <a:ext cx="889000" cy="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13391</xdr:rowOff>
    </xdr:from>
    <xdr:to>
      <xdr:col>11</xdr:col>
      <xdr:colOff>358775</xdr:colOff>
      <xdr:row>58</xdr:row>
      <xdr:rowOff>114991</xdr:rowOff>
    </xdr:to>
    <xdr:sp macro="" textlink="">
      <xdr:nvSpPr>
        <xdr:cNvPr id="353" name="フローチャート : 判断 352"/>
        <xdr:cNvSpPr/>
      </xdr:nvSpPr>
      <xdr:spPr>
        <a:xfrm>
          <a:off x="7810500" y="995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106118</xdr:rowOff>
    </xdr:from>
    <xdr:ext cx="534377" cy="259045"/>
    <xdr:sp macro="" textlink="">
      <xdr:nvSpPr>
        <xdr:cNvPr id="354" name="テキスト ボックス 353"/>
        <xdr:cNvSpPr txBox="1"/>
      </xdr:nvSpPr>
      <xdr:spPr>
        <a:xfrm>
          <a:off x="7594111" y="1005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15828</xdr:rowOff>
    </xdr:from>
    <xdr:to>
      <xdr:col>10</xdr:col>
      <xdr:colOff>155575</xdr:colOff>
      <xdr:row>58</xdr:row>
      <xdr:rowOff>117428</xdr:rowOff>
    </xdr:to>
    <xdr:sp macro="" textlink="">
      <xdr:nvSpPr>
        <xdr:cNvPr id="355" name="フローチャート : 判断 354"/>
        <xdr:cNvSpPr/>
      </xdr:nvSpPr>
      <xdr:spPr>
        <a:xfrm>
          <a:off x="6921500" y="995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108555</xdr:rowOff>
    </xdr:from>
    <xdr:ext cx="534377" cy="259045"/>
    <xdr:sp macro="" textlink="">
      <xdr:nvSpPr>
        <xdr:cNvPr id="356" name="テキスト ボックス 355"/>
        <xdr:cNvSpPr txBox="1"/>
      </xdr:nvSpPr>
      <xdr:spPr>
        <a:xfrm>
          <a:off x="6705111" y="1005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79,913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125106</xdr:rowOff>
    </xdr:from>
    <xdr:to>
      <xdr:col>15</xdr:col>
      <xdr:colOff>231775</xdr:colOff>
      <xdr:row>58</xdr:row>
      <xdr:rowOff>55256</xdr:rowOff>
    </xdr:to>
    <xdr:sp macro="" textlink="">
      <xdr:nvSpPr>
        <xdr:cNvPr id="362" name="円/楕円 361"/>
        <xdr:cNvSpPr/>
      </xdr:nvSpPr>
      <xdr:spPr>
        <a:xfrm>
          <a:off x="10426700" y="989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147983</xdr:rowOff>
    </xdr:from>
    <xdr:ext cx="599010" cy="259045"/>
    <xdr:sp macro="" textlink="">
      <xdr:nvSpPr>
        <xdr:cNvPr id="363" name="農林水産業費該当値テキスト"/>
        <xdr:cNvSpPr txBox="1"/>
      </xdr:nvSpPr>
      <xdr:spPr>
        <a:xfrm>
          <a:off x="10528300" y="9749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147,904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145283</xdr:rowOff>
    </xdr:from>
    <xdr:to>
      <xdr:col>14</xdr:col>
      <xdr:colOff>79375</xdr:colOff>
      <xdr:row>58</xdr:row>
      <xdr:rowOff>75433</xdr:rowOff>
    </xdr:to>
    <xdr:sp macro="" textlink="">
      <xdr:nvSpPr>
        <xdr:cNvPr id="364" name="円/楕円 363"/>
        <xdr:cNvSpPr/>
      </xdr:nvSpPr>
      <xdr:spPr>
        <a:xfrm>
          <a:off x="9588500" y="991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91960</xdr:rowOff>
    </xdr:from>
    <xdr:ext cx="599010" cy="259045"/>
    <xdr:sp macro="" textlink="">
      <xdr:nvSpPr>
        <xdr:cNvPr id="365" name="テキスト ボックス 364"/>
        <xdr:cNvSpPr txBox="1"/>
      </xdr:nvSpPr>
      <xdr:spPr>
        <a:xfrm>
          <a:off x="9339794" y="969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125,838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169923</xdr:rowOff>
    </xdr:from>
    <xdr:to>
      <xdr:col>12</xdr:col>
      <xdr:colOff>561975</xdr:colOff>
      <xdr:row>58</xdr:row>
      <xdr:rowOff>100073</xdr:rowOff>
    </xdr:to>
    <xdr:sp macro="" textlink="">
      <xdr:nvSpPr>
        <xdr:cNvPr id="366" name="円/楕円 365"/>
        <xdr:cNvSpPr/>
      </xdr:nvSpPr>
      <xdr:spPr>
        <a:xfrm>
          <a:off x="8699500" y="994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116600</xdr:rowOff>
    </xdr:from>
    <xdr:ext cx="534377" cy="259045"/>
    <xdr:sp macro="" textlink="">
      <xdr:nvSpPr>
        <xdr:cNvPr id="367" name="テキスト ボックス 366"/>
        <xdr:cNvSpPr txBox="1"/>
      </xdr:nvSpPr>
      <xdr:spPr>
        <a:xfrm>
          <a:off x="8483111" y="971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98,892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10643</xdr:rowOff>
    </xdr:from>
    <xdr:to>
      <xdr:col>11</xdr:col>
      <xdr:colOff>358775</xdr:colOff>
      <xdr:row>58</xdr:row>
      <xdr:rowOff>112243</xdr:rowOff>
    </xdr:to>
    <xdr:sp macro="" textlink="">
      <xdr:nvSpPr>
        <xdr:cNvPr id="368" name="円/楕円 367"/>
        <xdr:cNvSpPr/>
      </xdr:nvSpPr>
      <xdr:spPr>
        <a:xfrm>
          <a:off x="7810500" y="995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128770</xdr:rowOff>
    </xdr:from>
    <xdr:ext cx="534377" cy="259045"/>
    <xdr:sp macro="" textlink="">
      <xdr:nvSpPr>
        <xdr:cNvPr id="369" name="テキスト ボックス 368"/>
        <xdr:cNvSpPr txBox="1"/>
      </xdr:nvSpPr>
      <xdr:spPr>
        <a:xfrm>
          <a:off x="7594111" y="972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85,583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1985</xdr:rowOff>
    </xdr:from>
    <xdr:to>
      <xdr:col>10</xdr:col>
      <xdr:colOff>155575</xdr:colOff>
      <xdr:row>58</xdr:row>
      <xdr:rowOff>103585</xdr:rowOff>
    </xdr:to>
    <xdr:sp macro="" textlink="">
      <xdr:nvSpPr>
        <xdr:cNvPr id="370" name="円/楕円 369"/>
        <xdr:cNvSpPr/>
      </xdr:nvSpPr>
      <xdr:spPr>
        <a:xfrm>
          <a:off x="6921500" y="994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120112</xdr:rowOff>
    </xdr:from>
    <xdr:ext cx="534377" cy="259045"/>
    <xdr:sp macro="" textlink="">
      <xdr:nvSpPr>
        <xdr:cNvPr id="371" name="テキスト ボックス 370"/>
        <xdr:cNvSpPr txBox="1"/>
      </xdr:nvSpPr>
      <xdr:spPr>
        <a:xfrm>
          <a:off x="6705111" y="972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95,051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23,024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85" name="テキスト ボックス 38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87" name="テキスト ボックス 38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89" name="テキスト ボックス 38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85143</xdr:rowOff>
    </xdr:from>
    <xdr:to>
      <xdr:col>15</xdr:col>
      <xdr:colOff>180340</xdr:colOff>
      <xdr:row>79</xdr:row>
      <xdr:rowOff>95769</xdr:rowOff>
    </xdr:to>
    <xdr:cxnSp macro="">
      <xdr:nvCxnSpPr>
        <xdr:cNvPr id="397" name="直線コネクタ 396"/>
        <xdr:cNvCxnSpPr/>
      </xdr:nvCxnSpPr>
      <xdr:spPr>
        <a:xfrm flipV="1">
          <a:off x="10475595" y="12086643"/>
          <a:ext cx="1270" cy="155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99596</xdr:rowOff>
    </xdr:from>
    <xdr:ext cx="378565" cy="259045"/>
    <xdr:sp macro="" textlink="">
      <xdr:nvSpPr>
        <xdr:cNvPr id="398" name="商工費最小値テキスト"/>
        <xdr:cNvSpPr txBox="1"/>
      </xdr:nvSpPr>
      <xdr:spPr>
        <a:xfrm>
          <a:off x="10528300" y="1364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15</xdr:col>
      <xdr:colOff>92075</xdr:colOff>
      <xdr:row>79</xdr:row>
      <xdr:rowOff>95769</xdr:rowOff>
    </xdr:from>
    <xdr:to>
      <xdr:col>15</xdr:col>
      <xdr:colOff>269875</xdr:colOff>
      <xdr:row>79</xdr:row>
      <xdr:rowOff>95769</xdr:rowOff>
    </xdr:to>
    <xdr:cxnSp macro="">
      <xdr:nvCxnSpPr>
        <xdr:cNvPr id="399" name="直線コネクタ 398"/>
        <xdr:cNvCxnSpPr/>
      </xdr:nvCxnSpPr>
      <xdr:spPr>
        <a:xfrm>
          <a:off x="10388600" y="136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31820</xdr:rowOff>
    </xdr:from>
    <xdr:ext cx="599010" cy="259045"/>
    <xdr:sp macro="" textlink="">
      <xdr:nvSpPr>
        <xdr:cNvPr id="400" name="商工費最大値テキスト"/>
        <xdr:cNvSpPr txBox="1"/>
      </xdr:nvSpPr>
      <xdr:spPr>
        <a:xfrm>
          <a:off x="10528300" y="1186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476,706</a:t>
          </a:r>
          <a:endParaRPr kumimoji="1" lang="ja-JP" altLang="en-US" sz="1000" b="1">
            <a:latin typeface="ＭＳ Ｐゴシック"/>
          </a:endParaRPr>
        </a:p>
      </xdr:txBody>
    </xdr:sp>
    <xdr:clientData/>
  </xdr:oneCellAnchor>
  <xdr:twoCellAnchor>
    <xdr:from>
      <xdr:col>15</xdr:col>
      <xdr:colOff>92075</xdr:colOff>
      <xdr:row>70</xdr:row>
      <xdr:rowOff>85143</xdr:rowOff>
    </xdr:from>
    <xdr:to>
      <xdr:col>15</xdr:col>
      <xdr:colOff>269875</xdr:colOff>
      <xdr:row>70</xdr:row>
      <xdr:rowOff>85143</xdr:rowOff>
    </xdr:to>
    <xdr:cxnSp macro="">
      <xdr:nvCxnSpPr>
        <xdr:cNvPr id="401" name="直線コネクタ 400"/>
        <xdr:cNvCxnSpPr/>
      </xdr:nvCxnSpPr>
      <xdr:spPr>
        <a:xfrm>
          <a:off x="10388600" y="1208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134263</xdr:rowOff>
    </xdr:from>
    <xdr:to>
      <xdr:col>15</xdr:col>
      <xdr:colOff>180975</xdr:colOff>
      <xdr:row>78</xdr:row>
      <xdr:rowOff>146617</xdr:rowOff>
    </xdr:to>
    <xdr:cxnSp macro="">
      <xdr:nvCxnSpPr>
        <xdr:cNvPr id="402" name="直線コネクタ 401"/>
        <xdr:cNvCxnSpPr/>
      </xdr:nvCxnSpPr>
      <xdr:spPr>
        <a:xfrm flipV="1">
          <a:off x="9639300" y="13507363"/>
          <a:ext cx="838200" cy="1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50041</xdr:rowOff>
    </xdr:from>
    <xdr:ext cx="534377" cy="259045"/>
    <xdr:sp macro="" textlink="">
      <xdr:nvSpPr>
        <xdr:cNvPr id="403" name="商工費平均値テキスト"/>
        <xdr:cNvSpPr txBox="1"/>
      </xdr:nvSpPr>
      <xdr:spPr>
        <a:xfrm>
          <a:off x="10528300" y="1325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27164</xdr:rowOff>
    </xdr:from>
    <xdr:to>
      <xdr:col>15</xdr:col>
      <xdr:colOff>231775</xdr:colOff>
      <xdr:row>78</xdr:row>
      <xdr:rowOff>128764</xdr:rowOff>
    </xdr:to>
    <xdr:sp macro="" textlink="">
      <xdr:nvSpPr>
        <xdr:cNvPr id="404" name="フローチャート : 判断 403"/>
        <xdr:cNvSpPr/>
      </xdr:nvSpPr>
      <xdr:spPr>
        <a:xfrm>
          <a:off x="10426700" y="134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129005</xdr:rowOff>
    </xdr:from>
    <xdr:to>
      <xdr:col>14</xdr:col>
      <xdr:colOff>28575</xdr:colOff>
      <xdr:row>78</xdr:row>
      <xdr:rowOff>146617</xdr:rowOff>
    </xdr:to>
    <xdr:cxnSp macro="">
      <xdr:nvCxnSpPr>
        <xdr:cNvPr id="405" name="直線コネクタ 404"/>
        <xdr:cNvCxnSpPr/>
      </xdr:nvCxnSpPr>
      <xdr:spPr>
        <a:xfrm>
          <a:off x="8750300" y="13502105"/>
          <a:ext cx="889000" cy="1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37942</xdr:rowOff>
    </xdr:from>
    <xdr:to>
      <xdr:col>14</xdr:col>
      <xdr:colOff>79375</xdr:colOff>
      <xdr:row>78</xdr:row>
      <xdr:rowOff>139542</xdr:rowOff>
    </xdr:to>
    <xdr:sp macro="" textlink="">
      <xdr:nvSpPr>
        <xdr:cNvPr id="406" name="フローチャート : 判断 405"/>
        <xdr:cNvSpPr/>
      </xdr:nvSpPr>
      <xdr:spPr>
        <a:xfrm>
          <a:off x="9588500" y="1341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156069</xdr:rowOff>
    </xdr:from>
    <xdr:ext cx="534377" cy="259045"/>
    <xdr:sp macro="" textlink="">
      <xdr:nvSpPr>
        <xdr:cNvPr id="407" name="テキスト ボックス 406"/>
        <xdr:cNvSpPr txBox="1"/>
      </xdr:nvSpPr>
      <xdr:spPr>
        <a:xfrm>
          <a:off x="9372111" y="1318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129005</xdr:rowOff>
    </xdr:from>
    <xdr:to>
      <xdr:col>12</xdr:col>
      <xdr:colOff>511175</xdr:colOff>
      <xdr:row>78</xdr:row>
      <xdr:rowOff>146258</xdr:rowOff>
    </xdr:to>
    <xdr:cxnSp macro="">
      <xdr:nvCxnSpPr>
        <xdr:cNvPr id="408" name="直線コネクタ 407"/>
        <xdr:cNvCxnSpPr/>
      </xdr:nvCxnSpPr>
      <xdr:spPr>
        <a:xfrm flipV="1">
          <a:off x="7861300" y="13502105"/>
          <a:ext cx="889000" cy="1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46537</xdr:rowOff>
    </xdr:from>
    <xdr:to>
      <xdr:col>12</xdr:col>
      <xdr:colOff>561975</xdr:colOff>
      <xdr:row>78</xdr:row>
      <xdr:rowOff>148137</xdr:rowOff>
    </xdr:to>
    <xdr:sp macro="" textlink="">
      <xdr:nvSpPr>
        <xdr:cNvPr id="409" name="フローチャート : 判断 408"/>
        <xdr:cNvSpPr/>
      </xdr:nvSpPr>
      <xdr:spPr>
        <a:xfrm>
          <a:off x="8699500" y="1341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164664</xdr:rowOff>
    </xdr:from>
    <xdr:ext cx="534377" cy="259045"/>
    <xdr:sp macro="" textlink="">
      <xdr:nvSpPr>
        <xdr:cNvPr id="410" name="テキスト ボックス 409"/>
        <xdr:cNvSpPr txBox="1"/>
      </xdr:nvSpPr>
      <xdr:spPr>
        <a:xfrm>
          <a:off x="8483111" y="1319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146258</xdr:rowOff>
    </xdr:from>
    <xdr:to>
      <xdr:col>11</xdr:col>
      <xdr:colOff>307975</xdr:colOff>
      <xdr:row>79</xdr:row>
      <xdr:rowOff>7615</xdr:rowOff>
    </xdr:to>
    <xdr:cxnSp macro="">
      <xdr:nvCxnSpPr>
        <xdr:cNvPr id="411" name="直線コネクタ 410"/>
        <xdr:cNvCxnSpPr/>
      </xdr:nvCxnSpPr>
      <xdr:spPr>
        <a:xfrm flipV="1">
          <a:off x="6972300" y="13519358"/>
          <a:ext cx="889000" cy="3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64991</xdr:rowOff>
    </xdr:from>
    <xdr:to>
      <xdr:col>11</xdr:col>
      <xdr:colOff>358775</xdr:colOff>
      <xdr:row>78</xdr:row>
      <xdr:rowOff>166591</xdr:rowOff>
    </xdr:to>
    <xdr:sp macro="" textlink="">
      <xdr:nvSpPr>
        <xdr:cNvPr id="412" name="フローチャート : 判断 411"/>
        <xdr:cNvSpPr/>
      </xdr:nvSpPr>
      <xdr:spPr>
        <a:xfrm>
          <a:off x="7810500" y="1343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11668</xdr:rowOff>
    </xdr:from>
    <xdr:ext cx="534377" cy="259045"/>
    <xdr:sp macro="" textlink="">
      <xdr:nvSpPr>
        <xdr:cNvPr id="413" name="テキスト ボックス 412"/>
        <xdr:cNvSpPr txBox="1"/>
      </xdr:nvSpPr>
      <xdr:spPr>
        <a:xfrm>
          <a:off x="7594111" y="1321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69362</xdr:rowOff>
    </xdr:from>
    <xdr:to>
      <xdr:col>10</xdr:col>
      <xdr:colOff>155575</xdr:colOff>
      <xdr:row>78</xdr:row>
      <xdr:rowOff>170962</xdr:rowOff>
    </xdr:to>
    <xdr:sp macro="" textlink="">
      <xdr:nvSpPr>
        <xdr:cNvPr id="414" name="フローチャート : 判断 413"/>
        <xdr:cNvSpPr/>
      </xdr:nvSpPr>
      <xdr:spPr>
        <a:xfrm>
          <a:off x="6921500" y="1344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16039</xdr:rowOff>
    </xdr:from>
    <xdr:ext cx="534377" cy="259045"/>
    <xdr:sp macro="" textlink="">
      <xdr:nvSpPr>
        <xdr:cNvPr id="415" name="テキスト ボックス 414"/>
        <xdr:cNvSpPr txBox="1"/>
      </xdr:nvSpPr>
      <xdr:spPr>
        <a:xfrm>
          <a:off x="6705111" y="1321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83463</xdr:rowOff>
    </xdr:from>
    <xdr:to>
      <xdr:col>15</xdr:col>
      <xdr:colOff>231775</xdr:colOff>
      <xdr:row>79</xdr:row>
      <xdr:rowOff>13613</xdr:rowOff>
    </xdr:to>
    <xdr:sp macro="" textlink="">
      <xdr:nvSpPr>
        <xdr:cNvPr id="421" name="円/楕円 420"/>
        <xdr:cNvSpPr/>
      </xdr:nvSpPr>
      <xdr:spPr>
        <a:xfrm>
          <a:off x="10426700" y="1345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61890</xdr:rowOff>
    </xdr:from>
    <xdr:ext cx="534377" cy="259045"/>
    <xdr:sp macro="" textlink="">
      <xdr:nvSpPr>
        <xdr:cNvPr id="422" name="商工費該当値テキスト"/>
        <xdr:cNvSpPr txBox="1"/>
      </xdr:nvSpPr>
      <xdr:spPr>
        <a:xfrm>
          <a:off x="10528300" y="1343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41,665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95817</xdr:rowOff>
    </xdr:from>
    <xdr:to>
      <xdr:col>14</xdr:col>
      <xdr:colOff>79375</xdr:colOff>
      <xdr:row>79</xdr:row>
      <xdr:rowOff>25967</xdr:rowOff>
    </xdr:to>
    <xdr:sp macro="" textlink="">
      <xdr:nvSpPr>
        <xdr:cNvPr id="423" name="円/楕円 422"/>
        <xdr:cNvSpPr/>
      </xdr:nvSpPr>
      <xdr:spPr>
        <a:xfrm>
          <a:off x="9588500" y="1346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17094</xdr:rowOff>
    </xdr:from>
    <xdr:ext cx="534377" cy="259045"/>
    <xdr:sp macro="" textlink="">
      <xdr:nvSpPr>
        <xdr:cNvPr id="424" name="テキスト ボックス 423"/>
        <xdr:cNvSpPr txBox="1"/>
      </xdr:nvSpPr>
      <xdr:spPr>
        <a:xfrm>
          <a:off x="9372111" y="135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37,882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78205</xdr:rowOff>
    </xdr:from>
    <xdr:to>
      <xdr:col>12</xdr:col>
      <xdr:colOff>561975</xdr:colOff>
      <xdr:row>79</xdr:row>
      <xdr:rowOff>8355</xdr:rowOff>
    </xdr:to>
    <xdr:sp macro="" textlink="">
      <xdr:nvSpPr>
        <xdr:cNvPr id="425" name="円/楕円 424"/>
        <xdr:cNvSpPr/>
      </xdr:nvSpPr>
      <xdr:spPr>
        <a:xfrm>
          <a:off x="8699500" y="1345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170932</xdr:rowOff>
    </xdr:from>
    <xdr:ext cx="534377" cy="259045"/>
    <xdr:sp macro="" textlink="">
      <xdr:nvSpPr>
        <xdr:cNvPr id="426" name="テキスト ボックス 425"/>
        <xdr:cNvSpPr txBox="1"/>
      </xdr:nvSpPr>
      <xdr:spPr>
        <a:xfrm>
          <a:off x="8483111" y="1354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43,275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95458</xdr:rowOff>
    </xdr:from>
    <xdr:to>
      <xdr:col>11</xdr:col>
      <xdr:colOff>358775</xdr:colOff>
      <xdr:row>79</xdr:row>
      <xdr:rowOff>25608</xdr:rowOff>
    </xdr:to>
    <xdr:sp macro="" textlink="">
      <xdr:nvSpPr>
        <xdr:cNvPr id="427" name="円/楕円 426"/>
        <xdr:cNvSpPr/>
      </xdr:nvSpPr>
      <xdr:spPr>
        <a:xfrm>
          <a:off x="7810500" y="1346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16735</xdr:rowOff>
    </xdr:from>
    <xdr:ext cx="534377" cy="259045"/>
    <xdr:sp macro="" textlink="">
      <xdr:nvSpPr>
        <xdr:cNvPr id="428" name="テキスト ボックス 427"/>
        <xdr:cNvSpPr txBox="1"/>
      </xdr:nvSpPr>
      <xdr:spPr>
        <a:xfrm>
          <a:off x="7594111" y="1356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37,992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128265</xdr:rowOff>
    </xdr:from>
    <xdr:to>
      <xdr:col>10</xdr:col>
      <xdr:colOff>155575</xdr:colOff>
      <xdr:row>79</xdr:row>
      <xdr:rowOff>58415</xdr:rowOff>
    </xdr:to>
    <xdr:sp macro="" textlink="">
      <xdr:nvSpPr>
        <xdr:cNvPr id="429" name="円/楕円 428"/>
        <xdr:cNvSpPr/>
      </xdr:nvSpPr>
      <xdr:spPr>
        <a:xfrm>
          <a:off x="6921500" y="1350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49542</xdr:rowOff>
    </xdr:from>
    <xdr:ext cx="534377" cy="259045"/>
    <xdr:sp macro="" textlink="">
      <xdr:nvSpPr>
        <xdr:cNvPr id="430" name="テキスト ボックス 429"/>
        <xdr:cNvSpPr txBox="1"/>
      </xdr:nvSpPr>
      <xdr:spPr>
        <a:xfrm>
          <a:off x="6705111" y="1359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27,946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125557</xdr:rowOff>
    </xdr:from>
    <xdr:to>
      <xdr:col>15</xdr:col>
      <xdr:colOff>180340</xdr:colOff>
      <xdr:row>99</xdr:row>
      <xdr:rowOff>44870</xdr:rowOff>
    </xdr:to>
    <xdr:cxnSp macro="">
      <xdr:nvCxnSpPr>
        <xdr:cNvPr id="456" name="直線コネクタ 455"/>
        <xdr:cNvCxnSpPr/>
      </xdr:nvCxnSpPr>
      <xdr:spPr>
        <a:xfrm flipV="1">
          <a:off x="10475595" y="15556057"/>
          <a:ext cx="1270" cy="1462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48697</xdr:rowOff>
    </xdr:from>
    <xdr:ext cx="534377" cy="259045"/>
    <xdr:sp macro="" textlink="">
      <xdr:nvSpPr>
        <xdr:cNvPr id="457" name="土木費最小値テキスト"/>
        <xdr:cNvSpPr txBox="1"/>
      </xdr:nvSpPr>
      <xdr:spPr>
        <a:xfrm>
          <a:off x="10528300" y="1702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33,076</a:t>
          </a:r>
          <a:endParaRPr kumimoji="1" lang="ja-JP" altLang="en-US" sz="1000" b="1">
            <a:latin typeface="ＭＳ Ｐゴシック"/>
          </a:endParaRPr>
        </a:p>
      </xdr:txBody>
    </xdr:sp>
    <xdr:clientData/>
  </xdr:oneCellAnchor>
  <xdr:twoCellAnchor>
    <xdr:from>
      <xdr:col>15</xdr:col>
      <xdr:colOff>92075</xdr:colOff>
      <xdr:row>99</xdr:row>
      <xdr:rowOff>44870</xdr:rowOff>
    </xdr:from>
    <xdr:to>
      <xdr:col>15</xdr:col>
      <xdr:colOff>269875</xdr:colOff>
      <xdr:row>99</xdr:row>
      <xdr:rowOff>44870</xdr:rowOff>
    </xdr:to>
    <xdr:cxnSp macro="">
      <xdr:nvCxnSpPr>
        <xdr:cNvPr id="458" name="直線コネクタ 457"/>
        <xdr:cNvCxnSpPr/>
      </xdr:nvCxnSpPr>
      <xdr:spPr>
        <a:xfrm>
          <a:off x="10388600" y="1701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72234</xdr:rowOff>
    </xdr:from>
    <xdr:ext cx="599010" cy="259045"/>
    <xdr:sp macro="" textlink="">
      <xdr:nvSpPr>
        <xdr:cNvPr id="459" name="土木費最大値テキスト"/>
        <xdr:cNvSpPr txBox="1"/>
      </xdr:nvSpPr>
      <xdr:spPr>
        <a:xfrm>
          <a:off x="10528300" y="15331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928,662</a:t>
          </a:r>
          <a:endParaRPr kumimoji="1" lang="ja-JP" altLang="en-US" sz="1000" b="1">
            <a:latin typeface="ＭＳ Ｐゴシック"/>
          </a:endParaRPr>
        </a:p>
      </xdr:txBody>
    </xdr:sp>
    <xdr:clientData/>
  </xdr:oneCellAnchor>
  <xdr:twoCellAnchor>
    <xdr:from>
      <xdr:col>15</xdr:col>
      <xdr:colOff>92075</xdr:colOff>
      <xdr:row>90</xdr:row>
      <xdr:rowOff>125557</xdr:rowOff>
    </xdr:from>
    <xdr:to>
      <xdr:col>15</xdr:col>
      <xdr:colOff>269875</xdr:colOff>
      <xdr:row>90</xdr:row>
      <xdr:rowOff>125557</xdr:rowOff>
    </xdr:to>
    <xdr:cxnSp macro="">
      <xdr:nvCxnSpPr>
        <xdr:cNvPr id="460" name="直線コネクタ 459"/>
        <xdr:cNvCxnSpPr/>
      </xdr:nvCxnSpPr>
      <xdr:spPr>
        <a:xfrm>
          <a:off x="10388600" y="155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36113</xdr:rowOff>
    </xdr:from>
    <xdr:to>
      <xdr:col>15</xdr:col>
      <xdr:colOff>180975</xdr:colOff>
      <xdr:row>98</xdr:row>
      <xdr:rowOff>48737</xdr:rowOff>
    </xdr:to>
    <xdr:cxnSp macro="">
      <xdr:nvCxnSpPr>
        <xdr:cNvPr id="461" name="直線コネクタ 460"/>
        <xdr:cNvCxnSpPr/>
      </xdr:nvCxnSpPr>
      <xdr:spPr>
        <a:xfrm flipV="1">
          <a:off x="9639300" y="16838213"/>
          <a:ext cx="838200" cy="1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170584</xdr:rowOff>
    </xdr:from>
    <xdr:ext cx="599010" cy="259045"/>
    <xdr:sp macro="" textlink="">
      <xdr:nvSpPr>
        <xdr:cNvPr id="462" name="土木費平均値テキスト"/>
        <xdr:cNvSpPr txBox="1"/>
      </xdr:nvSpPr>
      <xdr:spPr>
        <a:xfrm>
          <a:off x="10528300" y="166297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147707</xdr:rowOff>
    </xdr:from>
    <xdr:to>
      <xdr:col>15</xdr:col>
      <xdr:colOff>231775</xdr:colOff>
      <xdr:row>98</xdr:row>
      <xdr:rowOff>77857</xdr:rowOff>
    </xdr:to>
    <xdr:sp macro="" textlink="">
      <xdr:nvSpPr>
        <xdr:cNvPr id="463" name="フローチャート : 判断 462"/>
        <xdr:cNvSpPr/>
      </xdr:nvSpPr>
      <xdr:spPr>
        <a:xfrm>
          <a:off x="10426700" y="1677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75042</xdr:rowOff>
    </xdr:from>
    <xdr:to>
      <xdr:col>14</xdr:col>
      <xdr:colOff>28575</xdr:colOff>
      <xdr:row>98</xdr:row>
      <xdr:rowOff>48737</xdr:rowOff>
    </xdr:to>
    <xdr:cxnSp macro="">
      <xdr:nvCxnSpPr>
        <xdr:cNvPr id="464" name="直線コネクタ 463"/>
        <xdr:cNvCxnSpPr/>
      </xdr:nvCxnSpPr>
      <xdr:spPr>
        <a:xfrm>
          <a:off x="8750300" y="16534242"/>
          <a:ext cx="889000" cy="31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148022</xdr:rowOff>
    </xdr:from>
    <xdr:to>
      <xdr:col>14</xdr:col>
      <xdr:colOff>79375</xdr:colOff>
      <xdr:row>98</xdr:row>
      <xdr:rowOff>78172</xdr:rowOff>
    </xdr:to>
    <xdr:sp macro="" textlink="">
      <xdr:nvSpPr>
        <xdr:cNvPr id="465" name="フローチャート : 判断 464"/>
        <xdr:cNvSpPr/>
      </xdr:nvSpPr>
      <xdr:spPr>
        <a:xfrm>
          <a:off x="9588500" y="16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94699</xdr:rowOff>
    </xdr:from>
    <xdr:ext cx="599010" cy="259045"/>
    <xdr:sp macro="" textlink="">
      <xdr:nvSpPr>
        <xdr:cNvPr id="466" name="テキスト ボックス 465"/>
        <xdr:cNvSpPr txBox="1"/>
      </xdr:nvSpPr>
      <xdr:spPr>
        <a:xfrm>
          <a:off x="9339794" y="1655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75042</xdr:rowOff>
    </xdr:from>
    <xdr:to>
      <xdr:col>12</xdr:col>
      <xdr:colOff>511175</xdr:colOff>
      <xdr:row>97</xdr:row>
      <xdr:rowOff>121050</xdr:rowOff>
    </xdr:to>
    <xdr:cxnSp macro="">
      <xdr:nvCxnSpPr>
        <xdr:cNvPr id="467" name="直線コネクタ 466"/>
        <xdr:cNvCxnSpPr/>
      </xdr:nvCxnSpPr>
      <xdr:spPr>
        <a:xfrm flipV="1">
          <a:off x="7861300" y="16534242"/>
          <a:ext cx="889000" cy="21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2467</xdr:rowOff>
    </xdr:from>
    <xdr:to>
      <xdr:col>12</xdr:col>
      <xdr:colOff>561975</xdr:colOff>
      <xdr:row>98</xdr:row>
      <xdr:rowOff>104067</xdr:rowOff>
    </xdr:to>
    <xdr:sp macro="" textlink="">
      <xdr:nvSpPr>
        <xdr:cNvPr id="468" name="フローチャート : 判断 467"/>
        <xdr:cNvSpPr/>
      </xdr:nvSpPr>
      <xdr:spPr>
        <a:xfrm>
          <a:off x="8699500" y="1680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95194</xdr:rowOff>
    </xdr:from>
    <xdr:ext cx="599010" cy="259045"/>
    <xdr:sp macro="" textlink="">
      <xdr:nvSpPr>
        <xdr:cNvPr id="469" name="テキスト ボックス 468"/>
        <xdr:cNvSpPr txBox="1"/>
      </xdr:nvSpPr>
      <xdr:spPr>
        <a:xfrm>
          <a:off x="8450794" y="1689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121050</xdr:rowOff>
    </xdr:from>
    <xdr:to>
      <xdr:col>11</xdr:col>
      <xdr:colOff>307975</xdr:colOff>
      <xdr:row>98</xdr:row>
      <xdr:rowOff>84204</xdr:rowOff>
    </xdr:to>
    <xdr:cxnSp macro="">
      <xdr:nvCxnSpPr>
        <xdr:cNvPr id="470" name="直線コネクタ 469"/>
        <xdr:cNvCxnSpPr/>
      </xdr:nvCxnSpPr>
      <xdr:spPr>
        <a:xfrm flipV="1">
          <a:off x="6972300" y="16751700"/>
          <a:ext cx="889000" cy="13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34604</xdr:rowOff>
    </xdr:from>
    <xdr:to>
      <xdr:col>11</xdr:col>
      <xdr:colOff>358775</xdr:colOff>
      <xdr:row>98</xdr:row>
      <xdr:rowOff>136204</xdr:rowOff>
    </xdr:to>
    <xdr:sp macro="" textlink="">
      <xdr:nvSpPr>
        <xdr:cNvPr id="471" name="フローチャート : 判断 470"/>
        <xdr:cNvSpPr/>
      </xdr:nvSpPr>
      <xdr:spPr>
        <a:xfrm>
          <a:off x="7810500" y="168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127331</xdr:rowOff>
    </xdr:from>
    <xdr:ext cx="599010" cy="259045"/>
    <xdr:sp macro="" textlink="">
      <xdr:nvSpPr>
        <xdr:cNvPr id="472" name="テキスト ボックス 471"/>
        <xdr:cNvSpPr txBox="1"/>
      </xdr:nvSpPr>
      <xdr:spPr>
        <a:xfrm>
          <a:off x="7561794" y="16929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39036</xdr:rowOff>
    </xdr:from>
    <xdr:to>
      <xdr:col>10</xdr:col>
      <xdr:colOff>155575</xdr:colOff>
      <xdr:row>98</xdr:row>
      <xdr:rowOff>140636</xdr:rowOff>
    </xdr:to>
    <xdr:sp macro="" textlink="">
      <xdr:nvSpPr>
        <xdr:cNvPr id="473" name="フローチャート : 判断 472"/>
        <xdr:cNvSpPr/>
      </xdr:nvSpPr>
      <xdr:spPr>
        <a:xfrm>
          <a:off x="6921500" y="168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131763</xdr:rowOff>
    </xdr:from>
    <xdr:ext cx="599010" cy="259045"/>
    <xdr:sp macro="" textlink="">
      <xdr:nvSpPr>
        <xdr:cNvPr id="474" name="テキスト ボックス 473"/>
        <xdr:cNvSpPr txBox="1"/>
      </xdr:nvSpPr>
      <xdr:spPr>
        <a:xfrm>
          <a:off x="6672794" y="1693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110,538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156763</xdr:rowOff>
    </xdr:from>
    <xdr:to>
      <xdr:col>15</xdr:col>
      <xdr:colOff>231775</xdr:colOff>
      <xdr:row>98</xdr:row>
      <xdr:rowOff>86913</xdr:rowOff>
    </xdr:to>
    <xdr:sp macro="" textlink="">
      <xdr:nvSpPr>
        <xdr:cNvPr id="480" name="円/楕円 479"/>
        <xdr:cNvSpPr/>
      </xdr:nvSpPr>
      <xdr:spPr>
        <a:xfrm>
          <a:off x="10426700" y="1678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135190</xdr:rowOff>
    </xdr:from>
    <xdr:ext cx="599010" cy="259045"/>
    <xdr:sp macro="" textlink="">
      <xdr:nvSpPr>
        <xdr:cNvPr id="481" name="土木費該当値テキスト"/>
        <xdr:cNvSpPr txBox="1"/>
      </xdr:nvSpPr>
      <xdr:spPr>
        <a:xfrm>
          <a:off x="10528300" y="16765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143,439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169387</xdr:rowOff>
    </xdr:from>
    <xdr:to>
      <xdr:col>14</xdr:col>
      <xdr:colOff>79375</xdr:colOff>
      <xdr:row>98</xdr:row>
      <xdr:rowOff>99537</xdr:rowOff>
    </xdr:to>
    <xdr:sp macro="" textlink="">
      <xdr:nvSpPr>
        <xdr:cNvPr id="482" name="円/楕円 481"/>
        <xdr:cNvSpPr/>
      </xdr:nvSpPr>
      <xdr:spPr>
        <a:xfrm>
          <a:off x="9588500" y="1680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90664</xdr:rowOff>
    </xdr:from>
    <xdr:ext cx="599010" cy="259045"/>
    <xdr:sp macro="" textlink="">
      <xdr:nvSpPr>
        <xdr:cNvPr id="483" name="テキスト ボックス 482"/>
        <xdr:cNvSpPr txBox="1"/>
      </xdr:nvSpPr>
      <xdr:spPr>
        <a:xfrm>
          <a:off x="9339794" y="1689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135,708</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24242</xdr:rowOff>
    </xdr:from>
    <xdr:to>
      <xdr:col>12</xdr:col>
      <xdr:colOff>561975</xdr:colOff>
      <xdr:row>96</xdr:row>
      <xdr:rowOff>125842</xdr:rowOff>
    </xdr:to>
    <xdr:sp macro="" textlink="">
      <xdr:nvSpPr>
        <xdr:cNvPr id="484" name="円/楕円 483"/>
        <xdr:cNvSpPr/>
      </xdr:nvSpPr>
      <xdr:spPr>
        <a:xfrm>
          <a:off x="8699500" y="1648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94</xdr:row>
      <xdr:rowOff>142369</xdr:rowOff>
    </xdr:from>
    <xdr:ext cx="599010" cy="259045"/>
    <xdr:sp macro="" textlink="">
      <xdr:nvSpPr>
        <xdr:cNvPr id="485" name="テキスト ボックス 484"/>
        <xdr:cNvSpPr txBox="1"/>
      </xdr:nvSpPr>
      <xdr:spPr>
        <a:xfrm>
          <a:off x="8450794" y="16258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329,598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70250</xdr:rowOff>
    </xdr:from>
    <xdr:to>
      <xdr:col>11</xdr:col>
      <xdr:colOff>358775</xdr:colOff>
      <xdr:row>98</xdr:row>
      <xdr:rowOff>400</xdr:rowOff>
    </xdr:to>
    <xdr:sp macro="" textlink="">
      <xdr:nvSpPr>
        <xdr:cNvPr id="486" name="円/楕円 485"/>
        <xdr:cNvSpPr/>
      </xdr:nvSpPr>
      <xdr:spPr>
        <a:xfrm>
          <a:off x="7810500" y="1670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16927</xdr:rowOff>
    </xdr:from>
    <xdr:ext cx="599010" cy="259045"/>
    <xdr:sp macro="" textlink="">
      <xdr:nvSpPr>
        <xdr:cNvPr id="487" name="テキスト ボックス 486"/>
        <xdr:cNvSpPr txBox="1"/>
      </xdr:nvSpPr>
      <xdr:spPr>
        <a:xfrm>
          <a:off x="7561794" y="16476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196,422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33404</xdr:rowOff>
    </xdr:from>
    <xdr:to>
      <xdr:col>10</xdr:col>
      <xdr:colOff>155575</xdr:colOff>
      <xdr:row>98</xdr:row>
      <xdr:rowOff>135004</xdr:rowOff>
    </xdr:to>
    <xdr:sp macro="" textlink="">
      <xdr:nvSpPr>
        <xdr:cNvPr id="488" name="円/楕円 487"/>
        <xdr:cNvSpPr/>
      </xdr:nvSpPr>
      <xdr:spPr>
        <a:xfrm>
          <a:off x="6921500" y="1683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151531</xdr:rowOff>
    </xdr:from>
    <xdr:ext cx="599010" cy="259045"/>
    <xdr:sp macro="" textlink="">
      <xdr:nvSpPr>
        <xdr:cNvPr id="489" name="テキスト ボックス 488"/>
        <xdr:cNvSpPr txBox="1"/>
      </xdr:nvSpPr>
      <xdr:spPr>
        <a:xfrm>
          <a:off x="6672794" y="166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113,987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3" name="テキスト ボックス 50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05" name="テキスト ボックス 50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07" name="テキスト ボックス 50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9" name="テキスト ボックス 50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118450</xdr:rowOff>
    </xdr:from>
    <xdr:to>
      <xdr:col>23</xdr:col>
      <xdr:colOff>516889</xdr:colOff>
      <xdr:row>39</xdr:row>
      <xdr:rowOff>98878</xdr:rowOff>
    </xdr:to>
    <xdr:cxnSp macro="">
      <xdr:nvCxnSpPr>
        <xdr:cNvPr id="515" name="直線コネクタ 514"/>
        <xdr:cNvCxnSpPr/>
      </xdr:nvCxnSpPr>
      <xdr:spPr>
        <a:xfrm flipV="1">
          <a:off x="16317595" y="5261950"/>
          <a:ext cx="1269" cy="152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65127</xdr:rowOff>
    </xdr:from>
    <xdr:ext cx="599010" cy="259045"/>
    <xdr:sp macro="" textlink="">
      <xdr:nvSpPr>
        <xdr:cNvPr id="518" name="消防費最大値テキスト"/>
        <xdr:cNvSpPr txBox="1"/>
      </xdr:nvSpPr>
      <xdr:spPr>
        <a:xfrm>
          <a:off x="16370300" y="503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466,507</a:t>
          </a:r>
          <a:endParaRPr kumimoji="1" lang="ja-JP" altLang="en-US" sz="1000" b="1">
            <a:latin typeface="ＭＳ Ｐゴシック"/>
          </a:endParaRPr>
        </a:p>
      </xdr:txBody>
    </xdr:sp>
    <xdr:clientData/>
  </xdr:oneCellAnchor>
  <xdr:twoCellAnchor>
    <xdr:from>
      <xdr:col>23</xdr:col>
      <xdr:colOff>428625</xdr:colOff>
      <xdr:row>30</xdr:row>
      <xdr:rowOff>118450</xdr:rowOff>
    </xdr:from>
    <xdr:to>
      <xdr:col>23</xdr:col>
      <xdr:colOff>606425</xdr:colOff>
      <xdr:row>30</xdr:row>
      <xdr:rowOff>118450</xdr:rowOff>
    </xdr:to>
    <xdr:cxnSp macro="">
      <xdr:nvCxnSpPr>
        <xdr:cNvPr id="519" name="直線コネクタ 518"/>
        <xdr:cNvCxnSpPr/>
      </xdr:nvCxnSpPr>
      <xdr:spPr>
        <a:xfrm>
          <a:off x="16230600" y="526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3925</xdr:rowOff>
    </xdr:from>
    <xdr:to>
      <xdr:col>23</xdr:col>
      <xdr:colOff>517525</xdr:colOff>
      <xdr:row>38</xdr:row>
      <xdr:rowOff>110799</xdr:rowOff>
    </xdr:to>
    <xdr:cxnSp macro="">
      <xdr:nvCxnSpPr>
        <xdr:cNvPr id="520" name="直線コネクタ 519"/>
        <xdr:cNvCxnSpPr/>
      </xdr:nvCxnSpPr>
      <xdr:spPr>
        <a:xfrm>
          <a:off x="15481300" y="6519025"/>
          <a:ext cx="838200" cy="10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24618</xdr:rowOff>
    </xdr:from>
    <xdr:ext cx="534377" cy="259045"/>
    <xdr:sp macro="" textlink="">
      <xdr:nvSpPr>
        <xdr:cNvPr id="521" name="消防費平均値テキスト"/>
        <xdr:cNvSpPr txBox="1"/>
      </xdr:nvSpPr>
      <xdr:spPr>
        <a:xfrm>
          <a:off x="16370300" y="636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1741</xdr:rowOff>
    </xdr:from>
    <xdr:to>
      <xdr:col>23</xdr:col>
      <xdr:colOff>568325</xdr:colOff>
      <xdr:row>38</xdr:row>
      <xdr:rowOff>103341</xdr:rowOff>
    </xdr:to>
    <xdr:sp macro="" textlink="">
      <xdr:nvSpPr>
        <xdr:cNvPr id="522" name="フローチャート : 判断 521"/>
        <xdr:cNvSpPr/>
      </xdr:nvSpPr>
      <xdr:spPr>
        <a:xfrm>
          <a:off x="162687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3925</xdr:rowOff>
    </xdr:from>
    <xdr:to>
      <xdr:col>22</xdr:col>
      <xdr:colOff>365125</xdr:colOff>
      <xdr:row>38</xdr:row>
      <xdr:rowOff>57610</xdr:rowOff>
    </xdr:to>
    <xdr:cxnSp macro="">
      <xdr:nvCxnSpPr>
        <xdr:cNvPr id="523" name="直線コネクタ 522"/>
        <xdr:cNvCxnSpPr/>
      </xdr:nvCxnSpPr>
      <xdr:spPr>
        <a:xfrm flipV="1">
          <a:off x="14592300" y="6519025"/>
          <a:ext cx="889000" cy="5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12636</xdr:rowOff>
    </xdr:from>
    <xdr:to>
      <xdr:col>22</xdr:col>
      <xdr:colOff>415925</xdr:colOff>
      <xdr:row>38</xdr:row>
      <xdr:rowOff>114236</xdr:rowOff>
    </xdr:to>
    <xdr:sp macro="" textlink="">
      <xdr:nvSpPr>
        <xdr:cNvPr id="524" name="フローチャート : 判断 523"/>
        <xdr:cNvSpPr/>
      </xdr:nvSpPr>
      <xdr:spPr>
        <a:xfrm>
          <a:off x="15430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105363</xdr:rowOff>
    </xdr:from>
    <xdr:ext cx="534377" cy="259045"/>
    <xdr:sp macro="" textlink="">
      <xdr:nvSpPr>
        <xdr:cNvPr id="525" name="テキスト ボックス 524"/>
        <xdr:cNvSpPr txBox="1"/>
      </xdr:nvSpPr>
      <xdr:spPr>
        <a:xfrm>
          <a:off x="15214111" y="662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57610</xdr:rowOff>
    </xdr:from>
    <xdr:to>
      <xdr:col>21</xdr:col>
      <xdr:colOff>161925</xdr:colOff>
      <xdr:row>38</xdr:row>
      <xdr:rowOff>85865</xdr:rowOff>
    </xdr:to>
    <xdr:cxnSp macro="">
      <xdr:nvCxnSpPr>
        <xdr:cNvPr id="526" name="直線コネクタ 525"/>
        <xdr:cNvCxnSpPr/>
      </xdr:nvCxnSpPr>
      <xdr:spPr>
        <a:xfrm flipV="1">
          <a:off x="13703300" y="6572710"/>
          <a:ext cx="889000" cy="2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14896</xdr:rowOff>
    </xdr:from>
    <xdr:to>
      <xdr:col>21</xdr:col>
      <xdr:colOff>212725</xdr:colOff>
      <xdr:row>38</xdr:row>
      <xdr:rowOff>116496</xdr:rowOff>
    </xdr:to>
    <xdr:sp macro="" textlink="">
      <xdr:nvSpPr>
        <xdr:cNvPr id="527" name="フローチャート : 判断 526"/>
        <xdr:cNvSpPr/>
      </xdr:nvSpPr>
      <xdr:spPr>
        <a:xfrm>
          <a:off x="14541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107623</xdr:rowOff>
    </xdr:from>
    <xdr:ext cx="534377" cy="259045"/>
    <xdr:sp macro="" textlink="">
      <xdr:nvSpPr>
        <xdr:cNvPr id="528" name="テキスト ボックス 527"/>
        <xdr:cNvSpPr txBox="1"/>
      </xdr:nvSpPr>
      <xdr:spPr>
        <a:xfrm>
          <a:off x="14325111" y="66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85865</xdr:rowOff>
    </xdr:from>
    <xdr:to>
      <xdr:col>19</xdr:col>
      <xdr:colOff>644525</xdr:colOff>
      <xdr:row>38</xdr:row>
      <xdr:rowOff>115586</xdr:rowOff>
    </xdr:to>
    <xdr:cxnSp macro="">
      <xdr:nvCxnSpPr>
        <xdr:cNvPr id="529" name="直線コネクタ 528"/>
        <xdr:cNvCxnSpPr/>
      </xdr:nvCxnSpPr>
      <xdr:spPr>
        <a:xfrm flipV="1">
          <a:off x="12814300" y="6600965"/>
          <a:ext cx="889000" cy="2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38653</xdr:rowOff>
    </xdr:from>
    <xdr:to>
      <xdr:col>20</xdr:col>
      <xdr:colOff>9525</xdr:colOff>
      <xdr:row>38</xdr:row>
      <xdr:rowOff>140253</xdr:rowOff>
    </xdr:to>
    <xdr:sp macro="" textlink="">
      <xdr:nvSpPr>
        <xdr:cNvPr id="530" name="フローチャート : 判断 529"/>
        <xdr:cNvSpPr/>
      </xdr:nvSpPr>
      <xdr:spPr>
        <a:xfrm>
          <a:off x="13652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131380</xdr:rowOff>
    </xdr:from>
    <xdr:ext cx="534377" cy="259045"/>
    <xdr:sp macro="" textlink="">
      <xdr:nvSpPr>
        <xdr:cNvPr id="531" name="テキスト ボックス 530"/>
        <xdr:cNvSpPr txBox="1"/>
      </xdr:nvSpPr>
      <xdr:spPr>
        <a:xfrm>
          <a:off x="13436111" y="664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64541</xdr:rowOff>
    </xdr:from>
    <xdr:to>
      <xdr:col>18</xdr:col>
      <xdr:colOff>492125</xdr:colOff>
      <xdr:row>38</xdr:row>
      <xdr:rowOff>166141</xdr:rowOff>
    </xdr:to>
    <xdr:sp macro="" textlink="">
      <xdr:nvSpPr>
        <xdr:cNvPr id="532" name="フローチャート : 判断 531"/>
        <xdr:cNvSpPr/>
      </xdr:nvSpPr>
      <xdr:spPr>
        <a:xfrm>
          <a:off x="12763500" y="657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11218</xdr:rowOff>
    </xdr:from>
    <xdr:ext cx="534377" cy="259045"/>
    <xdr:sp macro="" textlink="">
      <xdr:nvSpPr>
        <xdr:cNvPr id="533" name="テキスト ボックス 532"/>
        <xdr:cNvSpPr txBox="1"/>
      </xdr:nvSpPr>
      <xdr:spPr>
        <a:xfrm>
          <a:off x="12547111" y="6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59999</xdr:rowOff>
    </xdr:from>
    <xdr:to>
      <xdr:col>23</xdr:col>
      <xdr:colOff>568325</xdr:colOff>
      <xdr:row>38</xdr:row>
      <xdr:rowOff>161599</xdr:rowOff>
    </xdr:to>
    <xdr:sp macro="" textlink="">
      <xdr:nvSpPr>
        <xdr:cNvPr id="539" name="円/楕円 538"/>
        <xdr:cNvSpPr/>
      </xdr:nvSpPr>
      <xdr:spPr>
        <a:xfrm>
          <a:off x="16268700" y="657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38426</xdr:rowOff>
    </xdr:from>
    <xdr:ext cx="534377" cy="259045"/>
    <xdr:sp macro="" textlink="">
      <xdr:nvSpPr>
        <xdr:cNvPr id="540" name="消防費該当値テキスト"/>
        <xdr:cNvSpPr txBox="1"/>
      </xdr:nvSpPr>
      <xdr:spPr>
        <a:xfrm>
          <a:off x="16370300" y="655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48,850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124575</xdr:rowOff>
    </xdr:from>
    <xdr:to>
      <xdr:col>22</xdr:col>
      <xdr:colOff>415925</xdr:colOff>
      <xdr:row>38</xdr:row>
      <xdr:rowOff>54725</xdr:rowOff>
    </xdr:to>
    <xdr:sp macro="" textlink="">
      <xdr:nvSpPr>
        <xdr:cNvPr id="541" name="円/楕円 540"/>
        <xdr:cNvSpPr/>
      </xdr:nvSpPr>
      <xdr:spPr>
        <a:xfrm>
          <a:off x="15430500" y="646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71252</xdr:rowOff>
    </xdr:from>
    <xdr:ext cx="534377" cy="259045"/>
    <xdr:sp macro="" textlink="">
      <xdr:nvSpPr>
        <xdr:cNvPr id="542" name="テキスト ボックス 541"/>
        <xdr:cNvSpPr txBox="1"/>
      </xdr:nvSpPr>
      <xdr:spPr>
        <a:xfrm>
          <a:off x="15214111" y="624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81,576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6810</xdr:rowOff>
    </xdr:from>
    <xdr:to>
      <xdr:col>21</xdr:col>
      <xdr:colOff>212725</xdr:colOff>
      <xdr:row>38</xdr:row>
      <xdr:rowOff>108410</xdr:rowOff>
    </xdr:to>
    <xdr:sp macro="" textlink="">
      <xdr:nvSpPr>
        <xdr:cNvPr id="543" name="円/楕円 542"/>
        <xdr:cNvSpPr/>
      </xdr:nvSpPr>
      <xdr:spPr>
        <a:xfrm>
          <a:off x="14541500" y="652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124937</xdr:rowOff>
    </xdr:from>
    <xdr:ext cx="534377" cy="259045"/>
    <xdr:sp macro="" textlink="">
      <xdr:nvSpPr>
        <xdr:cNvPr id="544" name="テキスト ボックス 543"/>
        <xdr:cNvSpPr txBox="1"/>
      </xdr:nvSpPr>
      <xdr:spPr>
        <a:xfrm>
          <a:off x="14325111" y="629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65,137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35065</xdr:rowOff>
    </xdr:from>
    <xdr:to>
      <xdr:col>20</xdr:col>
      <xdr:colOff>9525</xdr:colOff>
      <xdr:row>38</xdr:row>
      <xdr:rowOff>136665</xdr:rowOff>
    </xdr:to>
    <xdr:sp macro="" textlink="">
      <xdr:nvSpPr>
        <xdr:cNvPr id="545" name="円/楕円 544"/>
        <xdr:cNvSpPr/>
      </xdr:nvSpPr>
      <xdr:spPr>
        <a:xfrm>
          <a:off x="13652500" y="655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153192</xdr:rowOff>
    </xdr:from>
    <xdr:ext cx="534377" cy="259045"/>
    <xdr:sp macro="" textlink="">
      <xdr:nvSpPr>
        <xdr:cNvPr id="546" name="テキスト ボックス 545"/>
        <xdr:cNvSpPr txBox="1"/>
      </xdr:nvSpPr>
      <xdr:spPr>
        <a:xfrm>
          <a:off x="13436111" y="632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56,485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64786</xdr:rowOff>
    </xdr:from>
    <xdr:to>
      <xdr:col>18</xdr:col>
      <xdr:colOff>492125</xdr:colOff>
      <xdr:row>38</xdr:row>
      <xdr:rowOff>166386</xdr:rowOff>
    </xdr:to>
    <xdr:sp macro="" textlink="">
      <xdr:nvSpPr>
        <xdr:cNvPr id="547" name="円/楕円 546"/>
        <xdr:cNvSpPr/>
      </xdr:nvSpPr>
      <xdr:spPr>
        <a:xfrm>
          <a:off x="12763500" y="65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157513</xdr:rowOff>
    </xdr:from>
    <xdr:ext cx="534377" cy="259045"/>
    <xdr:sp macro="" textlink="">
      <xdr:nvSpPr>
        <xdr:cNvPr id="548" name="テキスト ボックス 547"/>
        <xdr:cNvSpPr txBox="1"/>
      </xdr:nvSpPr>
      <xdr:spPr>
        <a:xfrm>
          <a:off x="12547111" y="667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47,384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67,288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59" name="直線コネクタ 558"/>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60" name="テキスト ボックス 559"/>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53</xdr:row>
      <xdr:rowOff>168927</xdr:rowOff>
    </xdr:from>
    <xdr:ext cx="685572" cy="259045"/>
    <xdr:sp macro="" textlink="">
      <xdr:nvSpPr>
        <xdr:cNvPr id="562" name="テキスト ボックス 561"/>
        <xdr:cNvSpPr txBox="1"/>
      </xdr:nvSpPr>
      <xdr:spPr>
        <a:xfrm>
          <a:off x="11760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3" name="直線コネクタ 562"/>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50</xdr:row>
      <xdr:rowOff>111777</xdr:rowOff>
    </xdr:from>
    <xdr:ext cx="685572" cy="259045"/>
    <xdr:sp macro="" textlink="">
      <xdr:nvSpPr>
        <xdr:cNvPr id="564" name="テキスト ボックス 563"/>
        <xdr:cNvSpPr txBox="1"/>
      </xdr:nvSpPr>
      <xdr:spPr>
        <a:xfrm>
          <a:off x="11760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6" name="テキスト ボックス 565"/>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10882</xdr:rowOff>
    </xdr:from>
    <xdr:to>
      <xdr:col>23</xdr:col>
      <xdr:colOff>516889</xdr:colOff>
      <xdr:row>58</xdr:row>
      <xdr:rowOff>4500</xdr:rowOff>
    </xdr:to>
    <xdr:cxnSp macro="">
      <xdr:nvCxnSpPr>
        <xdr:cNvPr id="568" name="直線コネクタ 567"/>
        <xdr:cNvCxnSpPr/>
      </xdr:nvCxnSpPr>
      <xdr:spPr>
        <a:xfrm flipV="1">
          <a:off x="16317595" y="8754832"/>
          <a:ext cx="1269"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8327</xdr:rowOff>
    </xdr:from>
    <xdr:ext cx="534377" cy="259045"/>
    <xdr:sp macro="" textlink="">
      <xdr:nvSpPr>
        <xdr:cNvPr id="569" name="教育費最小値テキスト"/>
        <xdr:cNvSpPr txBox="1"/>
      </xdr:nvSpPr>
      <xdr:spPr>
        <a:xfrm>
          <a:off x="16370300" y="99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36,571</a:t>
          </a:r>
          <a:endParaRPr kumimoji="1" lang="ja-JP" altLang="en-US" sz="1000" b="1">
            <a:latin typeface="ＭＳ Ｐゴシック"/>
          </a:endParaRPr>
        </a:p>
      </xdr:txBody>
    </xdr:sp>
    <xdr:clientData/>
  </xdr:oneCellAnchor>
  <xdr:twoCellAnchor>
    <xdr:from>
      <xdr:col>23</xdr:col>
      <xdr:colOff>428625</xdr:colOff>
      <xdr:row>58</xdr:row>
      <xdr:rowOff>4500</xdr:rowOff>
    </xdr:from>
    <xdr:to>
      <xdr:col>23</xdr:col>
      <xdr:colOff>606425</xdr:colOff>
      <xdr:row>58</xdr:row>
      <xdr:rowOff>4500</xdr:rowOff>
    </xdr:to>
    <xdr:cxnSp macro="">
      <xdr:nvCxnSpPr>
        <xdr:cNvPr id="570" name="直線コネクタ 569"/>
        <xdr:cNvCxnSpPr/>
      </xdr:nvCxnSpPr>
      <xdr:spPr>
        <a:xfrm>
          <a:off x="16230600" y="99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129009</xdr:rowOff>
    </xdr:from>
    <xdr:ext cx="690189" cy="259045"/>
    <xdr:sp macro="" textlink="">
      <xdr:nvSpPr>
        <xdr:cNvPr id="571" name="教育費最大値テキスト"/>
        <xdr:cNvSpPr txBox="1"/>
      </xdr:nvSpPr>
      <xdr:spPr>
        <a:xfrm>
          <a:off x="16370300" y="85300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2,125,403</a:t>
          </a:r>
          <a:endParaRPr kumimoji="1" lang="ja-JP" altLang="en-US" sz="1000" b="1">
            <a:latin typeface="ＭＳ Ｐゴシック"/>
          </a:endParaRPr>
        </a:p>
      </xdr:txBody>
    </xdr:sp>
    <xdr:clientData/>
  </xdr:oneCellAnchor>
  <xdr:twoCellAnchor>
    <xdr:from>
      <xdr:col>23</xdr:col>
      <xdr:colOff>428625</xdr:colOff>
      <xdr:row>51</xdr:row>
      <xdr:rowOff>10882</xdr:rowOff>
    </xdr:from>
    <xdr:to>
      <xdr:col>23</xdr:col>
      <xdr:colOff>606425</xdr:colOff>
      <xdr:row>51</xdr:row>
      <xdr:rowOff>10882</xdr:rowOff>
    </xdr:to>
    <xdr:cxnSp macro="">
      <xdr:nvCxnSpPr>
        <xdr:cNvPr id="572" name="直線コネクタ 571"/>
        <xdr:cNvCxnSpPr/>
      </xdr:nvCxnSpPr>
      <xdr:spPr>
        <a:xfrm>
          <a:off x="16230600" y="875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101246</xdr:rowOff>
    </xdr:from>
    <xdr:to>
      <xdr:col>23</xdr:col>
      <xdr:colOff>517525</xdr:colOff>
      <xdr:row>57</xdr:row>
      <xdr:rowOff>18221</xdr:rowOff>
    </xdr:to>
    <xdr:cxnSp macro="">
      <xdr:nvCxnSpPr>
        <xdr:cNvPr id="573" name="直線コネクタ 572"/>
        <xdr:cNvCxnSpPr/>
      </xdr:nvCxnSpPr>
      <xdr:spPr>
        <a:xfrm flipV="1">
          <a:off x="15481300" y="9530996"/>
          <a:ext cx="838200" cy="25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45093</xdr:rowOff>
    </xdr:from>
    <xdr:ext cx="599010" cy="259045"/>
    <xdr:sp macro="" textlink="">
      <xdr:nvSpPr>
        <xdr:cNvPr id="574" name="教育費平均値テキスト"/>
        <xdr:cNvSpPr txBox="1"/>
      </xdr:nvSpPr>
      <xdr:spPr>
        <a:xfrm>
          <a:off x="16370300" y="9817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66666</xdr:rowOff>
    </xdr:from>
    <xdr:to>
      <xdr:col>23</xdr:col>
      <xdr:colOff>568325</xdr:colOff>
      <xdr:row>57</xdr:row>
      <xdr:rowOff>168266</xdr:rowOff>
    </xdr:to>
    <xdr:sp macro="" textlink="">
      <xdr:nvSpPr>
        <xdr:cNvPr id="575" name="フローチャート : 判断 574"/>
        <xdr:cNvSpPr/>
      </xdr:nvSpPr>
      <xdr:spPr>
        <a:xfrm>
          <a:off x="16268700" y="9839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18221</xdr:rowOff>
    </xdr:from>
    <xdr:to>
      <xdr:col>22</xdr:col>
      <xdr:colOff>365125</xdr:colOff>
      <xdr:row>57</xdr:row>
      <xdr:rowOff>143266</xdr:rowOff>
    </xdr:to>
    <xdr:cxnSp macro="">
      <xdr:nvCxnSpPr>
        <xdr:cNvPr id="576" name="直線コネクタ 575"/>
        <xdr:cNvCxnSpPr/>
      </xdr:nvCxnSpPr>
      <xdr:spPr>
        <a:xfrm flipV="1">
          <a:off x="14592300" y="9790871"/>
          <a:ext cx="889000" cy="12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67687</xdr:rowOff>
    </xdr:from>
    <xdr:to>
      <xdr:col>22</xdr:col>
      <xdr:colOff>415925</xdr:colOff>
      <xdr:row>57</xdr:row>
      <xdr:rowOff>169287</xdr:rowOff>
    </xdr:to>
    <xdr:sp macro="" textlink="">
      <xdr:nvSpPr>
        <xdr:cNvPr id="577" name="フローチャート : 判断 576"/>
        <xdr:cNvSpPr/>
      </xdr:nvSpPr>
      <xdr:spPr>
        <a:xfrm>
          <a:off x="15430500" y="98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160414</xdr:rowOff>
    </xdr:from>
    <xdr:ext cx="599010" cy="259045"/>
    <xdr:sp macro="" textlink="">
      <xdr:nvSpPr>
        <xdr:cNvPr id="578" name="テキスト ボックス 577"/>
        <xdr:cNvSpPr txBox="1"/>
      </xdr:nvSpPr>
      <xdr:spPr>
        <a:xfrm>
          <a:off x="15181794" y="993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140304</xdr:rowOff>
    </xdr:from>
    <xdr:to>
      <xdr:col>21</xdr:col>
      <xdr:colOff>161925</xdr:colOff>
      <xdr:row>57</xdr:row>
      <xdr:rowOff>143266</xdr:rowOff>
    </xdr:to>
    <xdr:cxnSp macro="">
      <xdr:nvCxnSpPr>
        <xdr:cNvPr id="579" name="直線コネクタ 578"/>
        <xdr:cNvCxnSpPr/>
      </xdr:nvCxnSpPr>
      <xdr:spPr>
        <a:xfrm>
          <a:off x="13703300" y="9912954"/>
          <a:ext cx="889000" cy="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83552</xdr:rowOff>
    </xdr:from>
    <xdr:to>
      <xdr:col>21</xdr:col>
      <xdr:colOff>212725</xdr:colOff>
      <xdr:row>58</xdr:row>
      <xdr:rowOff>13702</xdr:rowOff>
    </xdr:to>
    <xdr:sp macro="" textlink="">
      <xdr:nvSpPr>
        <xdr:cNvPr id="580" name="フローチャート : 判断 579"/>
        <xdr:cNvSpPr/>
      </xdr:nvSpPr>
      <xdr:spPr>
        <a:xfrm>
          <a:off x="14541500" y="98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30229</xdr:rowOff>
    </xdr:from>
    <xdr:ext cx="599010" cy="259045"/>
    <xdr:sp macro="" textlink="">
      <xdr:nvSpPr>
        <xdr:cNvPr id="581" name="テキスト ボックス 580"/>
        <xdr:cNvSpPr txBox="1"/>
      </xdr:nvSpPr>
      <xdr:spPr>
        <a:xfrm>
          <a:off x="14292794" y="963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140304</xdr:rowOff>
    </xdr:from>
    <xdr:to>
      <xdr:col>19</xdr:col>
      <xdr:colOff>644525</xdr:colOff>
      <xdr:row>57</xdr:row>
      <xdr:rowOff>144918</xdr:rowOff>
    </xdr:to>
    <xdr:cxnSp macro="">
      <xdr:nvCxnSpPr>
        <xdr:cNvPr id="582" name="直線コネクタ 581"/>
        <xdr:cNvCxnSpPr/>
      </xdr:nvCxnSpPr>
      <xdr:spPr>
        <a:xfrm flipV="1">
          <a:off x="12814300" y="9912954"/>
          <a:ext cx="889000" cy="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85221</xdr:rowOff>
    </xdr:from>
    <xdr:to>
      <xdr:col>20</xdr:col>
      <xdr:colOff>9525</xdr:colOff>
      <xdr:row>58</xdr:row>
      <xdr:rowOff>15371</xdr:rowOff>
    </xdr:to>
    <xdr:sp macro="" textlink="">
      <xdr:nvSpPr>
        <xdr:cNvPr id="583" name="フローチャート : 判断 582"/>
        <xdr:cNvSpPr/>
      </xdr:nvSpPr>
      <xdr:spPr>
        <a:xfrm>
          <a:off x="13652500" y="985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31898</xdr:rowOff>
    </xdr:from>
    <xdr:ext cx="599010" cy="259045"/>
    <xdr:sp macro="" textlink="">
      <xdr:nvSpPr>
        <xdr:cNvPr id="584" name="テキスト ボックス 583"/>
        <xdr:cNvSpPr txBox="1"/>
      </xdr:nvSpPr>
      <xdr:spPr>
        <a:xfrm>
          <a:off x="13403794" y="963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80732</xdr:rowOff>
    </xdr:from>
    <xdr:to>
      <xdr:col>18</xdr:col>
      <xdr:colOff>492125</xdr:colOff>
      <xdr:row>58</xdr:row>
      <xdr:rowOff>10882</xdr:rowOff>
    </xdr:to>
    <xdr:sp macro="" textlink="">
      <xdr:nvSpPr>
        <xdr:cNvPr id="585" name="フローチャート : 判断 584"/>
        <xdr:cNvSpPr/>
      </xdr:nvSpPr>
      <xdr:spPr>
        <a:xfrm>
          <a:off x="12763500" y="985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27409</xdr:rowOff>
    </xdr:from>
    <xdr:ext cx="599010" cy="259045"/>
    <xdr:sp macro="" textlink="">
      <xdr:nvSpPr>
        <xdr:cNvPr id="586" name="テキスト ボックス 585"/>
        <xdr:cNvSpPr txBox="1"/>
      </xdr:nvSpPr>
      <xdr:spPr>
        <a:xfrm>
          <a:off x="12514794" y="962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114,292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50446</xdr:rowOff>
    </xdr:from>
    <xdr:to>
      <xdr:col>23</xdr:col>
      <xdr:colOff>568325</xdr:colOff>
      <xdr:row>55</xdr:row>
      <xdr:rowOff>152046</xdr:rowOff>
    </xdr:to>
    <xdr:sp macro="" textlink="">
      <xdr:nvSpPr>
        <xdr:cNvPr id="592" name="円/楕円 591"/>
        <xdr:cNvSpPr/>
      </xdr:nvSpPr>
      <xdr:spPr>
        <a:xfrm>
          <a:off x="16268700" y="948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73323</xdr:rowOff>
    </xdr:from>
    <xdr:ext cx="599010" cy="259045"/>
    <xdr:sp macro="" textlink="">
      <xdr:nvSpPr>
        <xdr:cNvPr id="593" name="教育費該当値テキスト"/>
        <xdr:cNvSpPr txBox="1"/>
      </xdr:nvSpPr>
      <xdr:spPr>
        <a:xfrm>
          <a:off x="16370300" y="933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767,286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138871</xdr:rowOff>
    </xdr:from>
    <xdr:to>
      <xdr:col>22</xdr:col>
      <xdr:colOff>415925</xdr:colOff>
      <xdr:row>57</xdr:row>
      <xdr:rowOff>69021</xdr:rowOff>
    </xdr:to>
    <xdr:sp macro="" textlink="">
      <xdr:nvSpPr>
        <xdr:cNvPr id="594" name="円/楕円 593"/>
        <xdr:cNvSpPr/>
      </xdr:nvSpPr>
      <xdr:spPr>
        <a:xfrm>
          <a:off x="15430500" y="974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85548</xdr:rowOff>
    </xdr:from>
    <xdr:ext cx="599010" cy="259045"/>
    <xdr:sp macro="" textlink="">
      <xdr:nvSpPr>
        <xdr:cNvPr id="595" name="テキスト ボックス 594"/>
        <xdr:cNvSpPr txBox="1"/>
      </xdr:nvSpPr>
      <xdr:spPr>
        <a:xfrm>
          <a:off x="15181794" y="9515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312,563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92466</xdr:rowOff>
    </xdr:from>
    <xdr:to>
      <xdr:col>21</xdr:col>
      <xdr:colOff>212725</xdr:colOff>
      <xdr:row>58</xdr:row>
      <xdr:rowOff>22616</xdr:rowOff>
    </xdr:to>
    <xdr:sp macro="" textlink="">
      <xdr:nvSpPr>
        <xdr:cNvPr id="596" name="円/楕円 595"/>
        <xdr:cNvSpPr/>
      </xdr:nvSpPr>
      <xdr:spPr>
        <a:xfrm>
          <a:off x="14541500" y="986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13743</xdr:rowOff>
    </xdr:from>
    <xdr:ext cx="534377" cy="259045"/>
    <xdr:sp macro="" textlink="">
      <xdr:nvSpPr>
        <xdr:cNvPr id="597" name="テキスト ボックス 596"/>
        <xdr:cNvSpPr txBox="1"/>
      </xdr:nvSpPr>
      <xdr:spPr>
        <a:xfrm>
          <a:off x="14325111" y="99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93,760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89504</xdr:rowOff>
    </xdr:from>
    <xdr:to>
      <xdr:col>20</xdr:col>
      <xdr:colOff>9525</xdr:colOff>
      <xdr:row>58</xdr:row>
      <xdr:rowOff>19654</xdr:rowOff>
    </xdr:to>
    <xdr:sp macro="" textlink="">
      <xdr:nvSpPr>
        <xdr:cNvPr id="598" name="円/楕円 597"/>
        <xdr:cNvSpPr/>
      </xdr:nvSpPr>
      <xdr:spPr>
        <a:xfrm>
          <a:off x="13652500" y="986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10781</xdr:rowOff>
    </xdr:from>
    <xdr:ext cx="534377" cy="259045"/>
    <xdr:sp macro="" textlink="">
      <xdr:nvSpPr>
        <xdr:cNvPr id="599" name="テキスト ボックス 598"/>
        <xdr:cNvSpPr txBox="1"/>
      </xdr:nvSpPr>
      <xdr:spPr>
        <a:xfrm>
          <a:off x="13436111" y="995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98,943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94118</xdr:rowOff>
    </xdr:from>
    <xdr:to>
      <xdr:col>18</xdr:col>
      <xdr:colOff>492125</xdr:colOff>
      <xdr:row>58</xdr:row>
      <xdr:rowOff>24268</xdr:rowOff>
    </xdr:to>
    <xdr:sp macro="" textlink="">
      <xdr:nvSpPr>
        <xdr:cNvPr id="600" name="円/楕円 599"/>
        <xdr:cNvSpPr/>
      </xdr:nvSpPr>
      <xdr:spPr>
        <a:xfrm>
          <a:off x="12763500" y="986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15395</xdr:rowOff>
    </xdr:from>
    <xdr:ext cx="534377" cy="259045"/>
    <xdr:sp macro="" textlink="">
      <xdr:nvSpPr>
        <xdr:cNvPr id="601" name="テキスト ボックス 600"/>
        <xdr:cNvSpPr txBox="1"/>
      </xdr:nvSpPr>
      <xdr:spPr>
        <a:xfrm>
          <a:off x="12547111" y="995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90,871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5" name="テキスト ボックス 61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9" name="テキスト ボックス 61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21" name="テキスト ボックス 620"/>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23" name="テキスト ボックス 62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10160</xdr:rowOff>
    </xdr:from>
    <xdr:to>
      <xdr:col>23</xdr:col>
      <xdr:colOff>516889</xdr:colOff>
      <xdr:row>79</xdr:row>
      <xdr:rowOff>44450</xdr:rowOff>
    </xdr:to>
    <xdr:cxnSp macro="">
      <xdr:nvCxnSpPr>
        <xdr:cNvPr id="625" name="直線コネクタ 624"/>
        <xdr:cNvCxnSpPr/>
      </xdr:nvCxnSpPr>
      <xdr:spPr>
        <a:xfrm flipV="1">
          <a:off x="16317595" y="12011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77641</xdr:rowOff>
    </xdr:from>
    <xdr:ext cx="249299" cy="259045"/>
    <xdr:sp macro="" textlink="">
      <xdr:nvSpPr>
        <xdr:cNvPr id="626" name="災害復旧費最小値テキスト"/>
        <xdr:cNvSpPr txBox="1"/>
      </xdr:nvSpPr>
      <xdr:spPr>
        <a:xfrm>
          <a:off x="16370300" y="13622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128287</xdr:rowOff>
    </xdr:from>
    <xdr:ext cx="690189" cy="259045"/>
    <xdr:sp macro="" textlink="">
      <xdr:nvSpPr>
        <xdr:cNvPr id="628" name="災害復旧費最大値テキスト"/>
        <xdr:cNvSpPr txBox="1"/>
      </xdr:nvSpPr>
      <xdr:spPr>
        <a:xfrm>
          <a:off x="16370300" y="11786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70</xdr:row>
      <xdr:rowOff>10160</xdr:rowOff>
    </xdr:from>
    <xdr:to>
      <xdr:col>23</xdr:col>
      <xdr:colOff>606425</xdr:colOff>
      <xdr:row>70</xdr:row>
      <xdr:rowOff>10160</xdr:rowOff>
    </xdr:to>
    <xdr:cxnSp macro="">
      <xdr:nvCxnSpPr>
        <xdr:cNvPr id="629" name="直線コネクタ 628"/>
        <xdr:cNvCxnSpPr/>
      </xdr:nvCxnSpPr>
      <xdr:spPr>
        <a:xfrm>
          <a:off x="16230600" y="1201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44109</xdr:rowOff>
    </xdr:from>
    <xdr:to>
      <xdr:col>23</xdr:col>
      <xdr:colOff>517525</xdr:colOff>
      <xdr:row>79</xdr:row>
      <xdr:rowOff>44450</xdr:rowOff>
    </xdr:to>
    <xdr:cxnSp macro="">
      <xdr:nvCxnSpPr>
        <xdr:cNvPr id="630" name="直線コネクタ 629"/>
        <xdr:cNvCxnSpPr/>
      </xdr:nvCxnSpPr>
      <xdr:spPr>
        <a:xfrm flipV="1">
          <a:off x="15481300" y="13588659"/>
          <a:ext cx="838200" cy="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166541</xdr:rowOff>
    </xdr:from>
    <xdr:ext cx="534377" cy="259045"/>
    <xdr:sp macro="" textlink="">
      <xdr:nvSpPr>
        <xdr:cNvPr id="631" name="災害復旧費平均値テキスト"/>
        <xdr:cNvSpPr txBox="1"/>
      </xdr:nvSpPr>
      <xdr:spPr>
        <a:xfrm>
          <a:off x="16370300" y="13368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143664</xdr:rowOff>
    </xdr:from>
    <xdr:to>
      <xdr:col>23</xdr:col>
      <xdr:colOff>568325</xdr:colOff>
      <xdr:row>79</xdr:row>
      <xdr:rowOff>73814</xdr:rowOff>
    </xdr:to>
    <xdr:sp macro="" textlink="">
      <xdr:nvSpPr>
        <xdr:cNvPr id="632" name="フローチャート : 判断 631"/>
        <xdr:cNvSpPr/>
      </xdr:nvSpPr>
      <xdr:spPr>
        <a:xfrm>
          <a:off x="16268700" y="1351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3" name="直線コネクタ 63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147019</xdr:rowOff>
    </xdr:from>
    <xdr:to>
      <xdr:col>22</xdr:col>
      <xdr:colOff>415925</xdr:colOff>
      <xdr:row>79</xdr:row>
      <xdr:rowOff>77169</xdr:rowOff>
    </xdr:to>
    <xdr:sp macro="" textlink="">
      <xdr:nvSpPr>
        <xdr:cNvPr id="634" name="フローチャート : 判断 633"/>
        <xdr:cNvSpPr/>
      </xdr:nvSpPr>
      <xdr:spPr>
        <a:xfrm>
          <a:off x="15430500" y="1352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93696</xdr:rowOff>
    </xdr:from>
    <xdr:ext cx="534377" cy="259045"/>
    <xdr:sp macro="" textlink="">
      <xdr:nvSpPr>
        <xdr:cNvPr id="635" name="テキスト ボックス 634"/>
        <xdr:cNvSpPr txBox="1"/>
      </xdr:nvSpPr>
      <xdr:spPr>
        <a:xfrm>
          <a:off x="15214111" y="1329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6" name="直線コネクタ 63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145182</xdr:rowOff>
    </xdr:from>
    <xdr:to>
      <xdr:col>21</xdr:col>
      <xdr:colOff>212725</xdr:colOff>
      <xdr:row>79</xdr:row>
      <xdr:rowOff>75332</xdr:rowOff>
    </xdr:to>
    <xdr:sp macro="" textlink="">
      <xdr:nvSpPr>
        <xdr:cNvPr id="637" name="フローチャート : 判断 636"/>
        <xdr:cNvSpPr/>
      </xdr:nvSpPr>
      <xdr:spPr>
        <a:xfrm>
          <a:off x="14541500" y="1351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91859</xdr:rowOff>
    </xdr:from>
    <xdr:ext cx="534377" cy="259045"/>
    <xdr:sp macro="" textlink="">
      <xdr:nvSpPr>
        <xdr:cNvPr id="638" name="テキスト ボックス 637"/>
        <xdr:cNvSpPr txBox="1"/>
      </xdr:nvSpPr>
      <xdr:spPr>
        <a:xfrm>
          <a:off x="14325111" y="1329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44141</xdr:rowOff>
    </xdr:from>
    <xdr:to>
      <xdr:col>19</xdr:col>
      <xdr:colOff>644525</xdr:colOff>
      <xdr:row>79</xdr:row>
      <xdr:rowOff>44450</xdr:rowOff>
    </xdr:to>
    <xdr:cxnSp macro="">
      <xdr:nvCxnSpPr>
        <xdr:cNvPr id="639" name="直線コネクタ 638"/>
        <xdr:cNvCxnSpPr/>
      </xdr:nvCxnSpPr>
      <xdr:spPr>
        <a:xfrm>
          <a:off x="12814300" y="13588691"/>
          <a:ext cx="889000" cy="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133305</xdr:rowOff>
    </xdr:from>
    <xdr:to>
      <xdr:col>20</xdr:col>
      <xdr:colOff>9525</xdr:colOff>
      <xdr:row>79</xdr:row>
      <xdr:rowOff>63455</xdr:rowOff>
    </xdr:to>
    <xdr:sp macro="" textlink="">
      <xdr:nvSpPr>
        <xdr:cNvPr id="640" name="フローチャート : 判断 639"/>
        <xdr:cNvSpPr/>
      </xdr:nvSpPr>
      <xdr:spPr>
        <a:xfrm>
          <a:off x="13652500" y="135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79982</xdr:rowOff>
    </xdr:from>
    <xdr:ext cx="534377" cy="259045"/>
    <xdr:sp macro="" textlink="">
      <xdr:nvSpPr>
        <xdr:cNvPr id="641" name="テキスト ボックス 640"/>
        <xdr:cNvSpPr txBox="1"/>
      </xdr:nvSpPr>
      <xdr:spPr>
        <a:xfrm>
          <a:off x="13436111" y="1328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145132</xdr:rowOff>
    </xdr:from>
    <xdr:to>
      <xdr:col>18</xdr:col>
      <xdr:colOff>492125</xdr:colOff>
      <xdr:row>79</xdr:row>
      <xdr:rowOff>75282</xdr:rowOff>
    </xdr:to>
    <xdr:sp macro="" textlink="">
      <xdr:nvSpPr>
        <xdr:cNvPr id="642" name="フローチャート : 判断 641"/>
        <xdr:cNvSpPr/>
      </xdr:nvSpPr>
      <xdr:spPr>
        <a:xfrm>
          <a:off x="12763500" y="1351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91809</xdr:rowOff>
    </xdr:from>
    <xdr:ext cx="534377" cy="259045"/>
    <xdr:sp macro="" textlink="">
      <xdr:nvSpPr>
        <xdr:cNvPr id="643" name="テキスト ボックス 642"/>
        <xdr:cNvSpPr txBox="1"/>
      </xdr:nvSpPr>
      <xdr:spPr>
        <a:xfrm>
          <a:off x="12547111" y="1329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164759</xdr:rowOff>
    </xdr:from>
    <xdr:to>
      <xdr:col>23</xdr:col>
      <xdr:colOff>568325</xdr:colOff>
      <xdr:row>79</xdr:row>
      <xdr:rowOff>94909</xdr:rowOff>
    </xdr:to>
    <xdr:sp macro="" textlink="">
      <xdr:nvSpPr>
        <xdr:cNvPr id="649" name="円/楕円 648"/>
        <xdr:cNvSpPr/>
      </xdr:nvSpPr>
      <xdr:spPr>
        <a:xfrm>
          <a:off x="16268700" y="1353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122090</xdr:rowOff>
    </xdr:from>
    <xdr:ext cx="378565" cy="259045"/>
    <xdr:sp macro="" textlink="">
      <xdr:nvSpPr>
        <xdr:cNvPr id="650" name="災害復旧費該当値テキスト"/>
        <xdr:cNvSpPr txBox="1"/>
      </xdr:nvSpPr>
      <xdr:spPr>
        <a:xfrm>
          <a:off x="16370300" y="13495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1" name="円/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2" name="テキスト ボックス 651"/>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3" name="円/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4" name="テキスト ボックス 653"/>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5" name="円/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6" name="テキスト ボックス 655"/>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164791</xdr:rowOff>
    </xdr:from>
    <xdr:to>
      <xdr:col>18</xdr:col>
      <xdr:colOff>492125</xdr:colOff>
      <xdr:row>79</xdr:row>
      <xdr:rowOff>94941</xdr:rowOff>
    </xdr:to>
    <xdr:sp macro="" textlink="">
      <xdr:nvSpPr>
        <xdr:cNvPr id="657" name="円/楕円 656"/>
        <xdr:cNvSpPr/>
      </xdr:nvSpPr>
      <xdr:spPr>
        <a:xfrm>
          <a:off x="12763500" y="1353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86068</xdr:rowOff>
    </xdr:from>
    <xdr:ext cx="378565" cy="259045"/>
    <xdr:sp macro="" textlink="">
      <xdr:nvSpPr>
        <xdr:cNvPr id="658" name="テキスト ボックス 657"/>
        <xdr:cNvSpPr txBox="1"/>
      </xdr:nvSpPr>
      <xdr:spPr>
        <a:xfrm>
          <a:off x="12625017" y="13630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2" name="テキスト ボックス 67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50367</xdr:rowOff>
    </xdr:from>
    <xdr:to>
      <xdr:col>23</xdr:col>
      <xdr:colOff>516889</xdr:colOff>
      <xdr:row>99</xdr:row>
      <xdr:rowOff>43041</xdr:rowOff>
    </xdr:to>
    <xdr:cxnSp macro="">
      <xdr:nvCxnSpPr>
        <xdr:cNvPr id="682" name="直線コネクタ 681"/>
        <xdr:cNvCxnSpPr/>
      </xdr:nvCxnSpPr>
      <xdr:spPr>
        <a:xfrm flipV="1">
          <a:off x="16317595" y="15480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46868</xdr:rowOff>
    </xdr:from>
    <xdr:ext cx="378565" cy="259045"/>
    <xdr:sp macro="" textlink="">
      <xdr:nvSpPr>
        <xdr:cNvPr id="683" name="公債費最小値テキスト"/>
        <xdr:cNvSpPr txBox="1"/>
      </xdr:nvSpPr>
      <xdr:spPr>
        <a:xfrm>
          <a:off x="16370300" y="17020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99</xdr:row>
      <xdr:rowOff>43041</xdr:rowOff>
    </xdr:from>
    <xdr:to>
      <xdr:col>23</xdr:col>
      <xdr:colOff>606425</xdr:colOff>
      <xdr:row>99</xdr:row>
      <xdr:rowOff>43041</xdr:rowOff>
    </xdr:to>
    <xdr:cxnSp macro="">
      <xdr:nvCxnSpPr>
        <xdr:cNvPr id="684" name="直線コネクタ 683"/>
        <xdr:cNvCxnSpPr/>
      </xdr:nvCxnSpPr>
      <xdr:spPr>
        <a:xfrm>
          <a:off x="16230600" y="17016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168494</xdr:rowOff>
    </xdr:from>
    <xdr:ext cx="599010" cy="259045"/>
    <xdr:sp macro="" textlink="">
      <xdr:nvSpPr>
        <xdr:cNvPr id="685" name="公債費最大値テキスト"/>
        <xdr:cNvSpPr txBox="1"/>
      </xdr:nvSpPr>
      <xdr:spPr>
        <a:xfrm>
          <a:off x="16370300" y="1525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90</xdr:row>
      <xdr:rowOff>50367</xdr:rowOff>
    </xdr:from>
    <xdr:to>
      <xdr:col>23</xdr:col>
      <xdr:colOff>606425</xdr:colOff>
      <xdr:row>90</xdr:row>
      <xdr:rowOff>50367</xdr:rowOff>
    </xdr:to>
    <xdr:cxnSp macro="">
      <xdr:nvCxnSpPr>
        <xdr:cNvPr id="686" name="直線コネクタ 685"/>
        <xdr:cNvCxnSpPr/>
      </xdr:nvCxnSpPr>
      <xdr:spPr>
        <a:xfrm>
          <a:off x="16230600" y="1548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109696</xdr:rowOff>
    </xdr:from>
    <xdr:to>
      <xdr:col>23</xdr:col>
      <xdr:colOff>517525</xdr:colOff>
      <xdr:row>96</xdr:row>
      <xdr:rowOff>136137</xdr:rowOff>
    </xdr:to>
    <xdr:cxnSp macro="">
      <xdr:nvCxnSpPr>
        <xdr:cNvPr id="687" name="直線コネクタ 686"/>
        <xdr:cNvCxnSpPr/>
      </xdr:nvCxnSpPr>
      <xdr:spPr>
        <a:xfrm flipV="1">
          <a:off x="15481300" y="16568896"/>
          <a:ext cx="838200" cy="2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85734</xdr:rowOff>
    </xdr:from>
    <xdr:ext cx="599010" cy="259045"/>
    <xdr:sp macro="" textlink="">
      <xdr:nvSpPr>
        <xdr:cNvPr id="688" name="公債費平均値テキスト"/>
        <xdr:cNvSpPr txBox="1"/>
      </xdr:nvSpPr>
      <xdr:spPr>
        <a:xfrm>
          <a:off x="16370300" y="16716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107307</xdr:rowOff>
    </xdr:from>
    <xdr:to>
      <xdr:col>23</xdr:col>
      <xdr:colOff>568325</xdr:colOff>
      <xdr:row>98</xdr:row>
      <xdr:rowOff>37457</xdr:rowOff>
    </xdr:to>
    <xdr:sp macro="" textlink="">
      <xdr:nvSpPr>
        <xdr:cNvPr id="689" name="フローチャート : 判断 688"/>
        <xdr:cNvSpPr/>
      </xdr:nvSpPr>
      <xdr:spPr>
        <a:xfrm>
          <a:off x="162687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101147</xdr:rowOff>
    </xdr:from>
    <xdr:to>
      <xdr:col>22</xdr:col>
      <xdr:colOff>365125</xdr:colOff>
      <xdr:row>96</xdr:row>
      <xdr:rowOff>136137</xdr:rowOff>
    </xdr:to>
    <xdr:cxnSp macro="">
      <xdr:nvCxnSpPr>
        <xdr:cNvPr id="690" name="直線コネクタ 689"/>
        <xdr:cNvCxnSpPr/>
      </xdr:nvCxnSpPr>
      <xdr:spPr>
        <a:xfrm>
          <a:off x="14592300" y="16560347"/>
          <a:ext cx="889000" cy="3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71504</xdr:rowOff>
    </xdr:from>
    <xdr:to>
      <xdr:col>22</xdr:col>
      <xdr:colOff>415925</xdr:colOff>
      <xdr:row>98</xdr:row>
      <xdr:rowOff>1654</xdr:rowOff>
    </xdr:to>
    <xdr:sp macro="" textlink="">
      <xdr:nvSpPr>
        <xdr:cNvPr id="691" name="フローチャート : 判断 690"/>
        <xdr:cNvSpPr/>
      </xdr:nvSpPr>
      <xdr:spPr>
        <a:xfrm>
          <a:off x="15430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164231</xdr:rowOff>
    </xdr:from>
    <xdr:ext cx="599010" cy="259045"/>
    <xdr:sp macro="" textlink="">
      <xdr:nvSpPr>
        <xdr:cNvPr id="692" name="テキスト ボックス 691"/>
        <xdr:cNvSpPr txBox="1"/>
      </xdr:nvSpPr>
      <xdr:spPr>
        <a:xfrm>
          <a:off x="15181794"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101147</xdr:rowOff>
    </xdr:from>
    <xdr:to>
      <xdr:col>21</xdr:col>
      <xdr:colOff>161925</xdr:colOff>
      <xdr:row>96</xdr:row>
      <xdr:rowOff>156235</xdr:rowOff>
    </xdr:to>
    <xdr:cxnSp macro="">
      <xdr:nvCxnSpPr>
        <xdr:cNvPr id="693" name="直線コネクタ 692"/>
        <xdr:cNvCxnSpPr/>
      </xdr:nvCxnSpPr>
      <xdr:spPr>
        <a:xfrm flipV="1">
          <a:off x="13703300" y="16560347"/>
          <a:ext cx="889000" cy="5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68859</xdr:rowOff>
    </xdr:from>
    <xdr:to>
      <xdr:col>21</xdr:col>
      <xdr:colOff>212725</xdr:colOff>
      <xdr:row>97</xdr:row>
      <xdr:rowOff>170459</xdr:rowOff>
    </xdr:to>
    <xdr:sp macro="" textlink="">
      <xdr:nvSpPr>
        <xdr:cNvPr id="694" name="フローチャート : 判断 693"/>
        <xdr:cNvSpPr/>
      </xdr:nvSpPr>
      <xdr:spPr>
        <a:xfrm>
          <a:off x="14541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161586</xdr:rowOff>
    </xdr:from>
    <xdr:ext cx="599010" cy="259045"/>
    <xdr:sp macro="" textlink="">
      <xdr:nvSpPr>
        <xdr:cNvPr id="695" name="テキスト ボックス 694"/>
        <xdr:cNvSpPr txBox="1"/>
      </xdr:nvSpPr>
      <xdr:spPr>
        <a:xfrm>
          <a:off x="14292794" y="1679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116904</xdr:rowOff>
    </xdr:from>
    <xdr:to>
      <xdr:col>19</xdr:col>
      <xdr:colOff>644525</xdr:colOff>
      <xdr:row>96</xdr:row>
      <xdr:rowOff>156235</xdr:rowOff>
    </xdr:to>
    <xdr:cxnSp macro="">
      <xdr:nvCxnSpPr>
        <xdr:cNvPr id="696" name="直線コネクタ 695"/>
        <xdr:cNvCxnSpPr/>
      </xdr:nvCxnSpPr>
      <xdr:spPr>
        <a:xfrm>
          <a:off x="12814300" y="16576104"/>
          <a:ext cx="889000" cy="3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55488</xdr:rowOff>
    </xdr:from>
    <xdr:to>
      <xdr:col>20</xdr:col>
      <xdr:colOff>9525</xdr:colOff>
      <xdr:row>97</xdr:row>
      <xdr:rowOff>157088</xdr:rowOff>
    </xdr:to>
    <xdr:sp macro="" textlink="">
      <xdr:nvSpPr>
        <xdr:cNvPr id="697" name="フローチャート : 判断 696"/>
        <xdr:cNvSpPr/>
      </xdr:nvSpPr>
      <xdr:spPr>
        <a:xfrm>
          <a:off x="13652500" y="1668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148215</xdr:rowOff>
    </xdr:from>
    <xdr:ext cx="599010" cy="259045"/>
    <xdr:sp macro="" textlink="">
      <xdr:nvSpPr>
        <xdr:cNvPr id="698" name="テキスト ボックス 697"/>
        <xdr:cNvSpPr txBox="1"/>
      </xdr:nvSpPr>
      <xdr:spPr>
        <a:xfrm>
          <a:off x="13403794" y="1677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48076</xdr:rowOff>
    </xdr:from>
    <xdr:to>
      <xdr:col>18</xdr:col>
      <xdr:colOff>492125</xdr:colOff>
      <xdr:row>97</xdr:row>
      <xdr:rowOff>149676</xdr:rowOff>
    </xdr:to>
    <xdr:sp macro="" textlink="">
      <xdr:nvSpPr>
        <xdr:cNvPr id="699" name="フローチャート : 判断 698"/>
        <xdr:cNvSpPr/>
      </xdr:nvSpPr>
      <xdr:spPr>
        <a:xfrm>
          <a:off x="12763500" y="16678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140803</xdr:rowOff>
    </xdr:from>
    <xdr:ext cx="599010" cy="259045"/>
    <xdr:sp macro="" textlink="">
      <xdr:nvSpPr>
        <xdr:cNvPr id="700" name="テキスト ボックス 699"/>
        <xdr:cNvSpPr txBox="1"/>
      </xdr:nvSpPr>
      <xdr:spPr>
        <a:xfrm>
          <a:off x="12514794" y="16771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58896</xdr:rowOff>
    </xdr:from>
    <xdr:to>
      <xdr:col>23</xdr:col>
      <xdr:colOff>568325</xdr:colOff>
      <xdr:row>96</xdr:row>
      <xdr:rowOff>160496</xdr:rowOff>
    </xdr:to>
    <xdr:sp macro="" textlink="">
      <xdr:nvSpPr>
        <xdr:cNvPr id="706" name="円/楕円 705"/>
        <xdr:cNvSpPr/>
      </xdr:nvSpPr>
      <xdr:spPr>
        <a:xfrm>
          <a:off x="16268700" y="1651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81773</xdr:rowOff>
    </xdr:from>
    <xdr:ext cx="599010" cy="259045"/>
    <xdr:sp macro="" textlink="">
      <xdr:nvSpPr>
        <xdr:cNvPr id="707" name="公債費該当値テキスト"/>
        <xdr:cNvSpPr txBox="1"/>
      </xdr:nvSpPr>
      <xdr:spPr>
        <a:xfrm>
          <a:off x="16370300" y="1636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235,750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85337</xdr:rowOff>
    </xdr:from>
    <xdr:to>
      <xdr:col>22</xdr:col>
      <xdr:colOff>415925</xdr:colOff>
      <xdr:row>97</xdr:row>
      <xdr:rowOff>15487</xdr:rowOff>
    </xdr:to>
    <xdr:sp macro="" textlink="">
      <xdr:nvSpPr>
        <xdr:cNvPr id="708" name="円/楕円 707"/>
        <xdr:cNvSpPr/>
      </xdr:nvSpPr>
      <xdr:spPr>
        <a:xfrm>
          <a:off x="15430500" y="1654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32014</xdr:rowOff>
    </xdr:from>
    <xdr:ext cx="599010" cy="259045"/>
    <xdr:sp macro="" textlink="">
      <xdr:nvSpPr>
        <xdr:cNvPr id="709" name="テキスト ボックス 708"/>
        <xdr:cNvSpPr txBox="1"/>
      </xdr:nvSpPr>
      <xdr:spPr>
        <a:xfrm>
          <a:off x="15181794" y="16319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221,870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50347</xdr:rowOff>
    </xdr:from>
    <xdr:to>
      <xdr:col>21</xdr:col>
      <xdr:colOff>212725</xdr:colOff>
      <xdr:row>96</xdr:row>
      <xdr:rowOff>151947</xdr:rowOff>
    </xdr:to>
    <xdr:sp macro="" textlink="">
      <xdr:nvSpPr>
        <xdr:cNvPr id="710" name="円/楕円 709"/>
        <xdr:cNvSpPr/>
      </xdr:nvSpPr>
      <xdr:spPr>
        <a:xfrm>
          <a:off x="14541500" y="1650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168474</xdr:rowOff>
    </xdr:from>
    <xdr:ext cx="599010" cy="259045"/>
    <xdr:sp macro="" textlink="">
      <xdr:nvSpPr>
        <xdr:cNvPr id="711" name="テキスト ボックス 710"/>
        <xdr:cNvSpPr txBox="1"/>
      </xdr:nvSpPr>
      <xdr:spPr>
        <a:xfrm>
          <a:off x="14292794" y="16284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240,238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105435</xdr:rowOff>
    </xdr:from>
    <xdr:to>
      <xdr:col>20</xdr:col>
      <xdr:colOff>9525</xdr:colOff>
      <xdr:row>97</xdr:row>
      <xdr:rowOff>35585</xdr:rowOff>
    </xdr:to>
    <xdr:sp macro="" textlink="">
      <xdr:nvSpPr>
        <xdr:cNvPr id="712" name="円/楕円 711"/>
        <xdr:cNvSpPr/>
      </xdr:nvSpPr>
      <xdr:spPr>
        <a:xfrm>
          <a:off x="13652500" y="1656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52112</xdr:rowOff>
    </xdr:from>
    <xdr:ext cx="599010" cy="259045"/>
    <xdr:sp macro="" textlink="">
      <xdr:nvSpPr>
        <xdr:cNvPr id="713" name="テキスト ボックス 712"/>
        <xdr:cNvSpPr txBox="1"/>
      </xdr:nvSpPr>
      <xdr:spPr>
        <a:xfrm>
          <a:off x="13403794" y="16339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211,320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66104</xdr:rowOff>
    </xdr:from>
    <xdr:to>
      <xdr:col>18</xdr:col>
      <xdr:colOff>492125</xdr:colOff>
      <xdr:row>96</xdr:row>
      <xdr:rowOff>167704</xdr:rowOff>
    </xdr:to>
    <xdr:sp macro="" textlink="">
      <xdr:nvSpPr>
        <xdr:cNvPr id="714" name="円/楕円 713"/>
        <xdr:cNvSpPr/>
      </xdr:nvSpPr>
      <xdr:spPr>
        <a:xfrm>
          <a:off x="12763500" y="1652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12781</xdr:rowOff>
    </xdr:from>
    <xdr:ext cx="599010" cy="259045"/>
    <xdr:sp macro="" textlink="">
      <xdr:nvSpPr>
        <xdr:cNvPr id="715" name="テキスト ボックス 714"/>
        <xdr:cNvSpPr txBox="1"/>
      </xdr:nvSpPr>
      <xdr:spPr>
        <a:xfrm>
          <a:off x="12514794" y="16300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231,966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76103</xdr:rowOff>
    </xdr:from>
    <xdr:to>
      <xdr:col>32</xdr:col>
      <xdr:colOff>186689</xdr:colOff>
      <xdr:row>38</xdr:row>
      <xdr:rowOff>139700</xdr:rowOff>
    </xdr:to>
    <xdr:cxnSp macro="">
      <xdr:nvCxnSpPr>
        <xdr:cNvPr id="737" name="直線コネクタ 736"/>
        <xdr:cNvCxnSpPr/>
      </xdr:nvCxnSpPr>
      <xdr:spPr>
        <a:xfrm flipV="1">
          <a:off x="22159595" y="5219603"/>
          <a:ext cx="1269" cy="1435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3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22780</xdr:rowOff>
    </xdr:from>
    <xdr:ext cx="534377" cy="259045"/>
    <xdr:sp macro="" textlink="">
      <xdr:nvSpPr>
        <xdr:cNvPr id="740" name="諸支出金最大値テキスト"/>
        <xdr:cNvSpPr txBox="1"/>
      </xdr:nvSpPr>
      <xdr:spPr>
        <a:xfrm>
          <a:off x="22212300" y="499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31,391</a:t>
          </a:r>
          <a:endParaRPr kumimoji="1" lang="ja-JP" altLang="en-US" sz="1000" b="1">
            <a:latin typeface="ＭＳ Ｐゴシック"/>
          </a:endParaRPr>
        </a:p>
      </xdr:txBody>
    </xdr:sp>
    <xdr:clientData/>
  </xdr:oneCellAnchor>
  <xdr:twoCellAnchor>
    <xdr:from>
      <xdr:col>32</xdr:col>
      <xdr:colOff>98425</xdr:colOff>
      <xdr:row>30</xdr:row>
      <xdr:rowOff>76103</xdr:rowOff>
    </xdr:from>
    <xdr:to>
      <xdr:col>32</xdr:col>
      <xdr:colOff>276225</xdr:colOff>
      <xdr:row>30</xdr:row>
      <xdr:rowOff>76103</xdr:rowOff>
    </xdr:to>
    <xdr:cxnSp macro="">
      <xdr:nvCxnSpPr>
        <xdr:cNvPr id="741" name="直線コネクタ 740"/>
        <xdr:cNvCxnSpPr/>
      </xdr:nvCxnSpPr>
      <xdr:spPr>
        <a:xfrm>
          <a:off x="22072600" y="521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49095</xdr:rowOff>
    </xdr:from>
    <xdr:ext cx="469744" cy="259045"/>
    <xdr:sp macro="" textlink="">
      <xdr:nvSpPr>
        <xdr:cNvPr id="743" name="諸支出金平均値テキスト"/>
        <xdr:cNvSpPr txBox="1"/>
      </xdr:nvSpPr>
      <xdr:spPr>
        <a:xfrm>
          <a:off x="22212300" y="6392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26218</xdr:rowOff>
    </xdr:from>
    <xdr:to>
      <xdr:col>32</xdr:col>
      <xdr:colOff>238125</xdr:colOff>
      <xdr:row>38</xdr:row>
      <xdr:rowOff>127818</xdr:rowOff>
    </xdr:to>
    <xdr:sp macro="" textlink="">
      <xdr:nvSpPr>
        <xdr:cNvPr id="744" name="フローチャート : 判断 743"/>
        <xdr:cNvSpPr/>
      </xdr:nvSpPr>
      <xdr:spPr>
        <a:xfrm>
          <a:off x="22110700" y="654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82728</xdr:rowOff>
    </xdr:from>
    <xdr:to>
      <xdr:col>31</xdr:col>
      <xdr:colOff>85725</xdr:colOff>
      <xdr:row>39</xdr:row>
      <xdr:rowOff>12878</xdr:rowOff>
    </xdr:to>
    <xdr:sp macro="" textlink="">
      <xdr:nvSpPr>
        <xdr:cNvPr id="746" name="フローチャート : 判断 745"/>
        <xdr:cNvSpPr/>
      </xdr:nvSpPr>
      <xdr:spPr>
        <a:xfrm>
          <a:off x="21272500" y="659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29405</xdr:rowOff>
    </xdr:from>
    <xdr:ext cx="378565" cy="259045"/>
    <xdr:sp macro="" textlink="">
      <xdr:nvSpPr>
        <xdr:cNvPr id="747" name="テキスト ボックス 746"/>
        <xdr:cNvSpPr txBox="1"/>
      </xdr:nvSpPr>
      <xdr:spPr>
        <a:xfrm>
          <a:off x="21134017" y="6373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74818</xdr:rowOff>
    </xdr:from>
    <xdr:to>
      <xdr:col>29</xdr:col>
      <xdr:colOff>568325</xdr:colOff>
      <xdr:row>39</xdr:row>
      <xdr:rowOff>4968</xdr:rowOff>
    </xdr:to>
    <xdr:sp macro="" textlink="">
      <xdr:nvSpPr>
        <xdr:cNvPr id="749" name="フローチャート : 判断 748"/>
        <xdr:cNvSpPr/>
      </xdr:nvSpPr>
      <xdr:spPr>
        <a:xfrm>
          <a:off x="20383500" y="65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21495</xdr:rowOff>
    </xdr:from>
    <xdr:ext cx="378565" cy="259045"/>
    <xdr:sp macro="" textlink="">
      <xdr:nvSpPr>
        <xdr:cNvPr id="750" name="テキスト ボックス 749"/>
        <xdr:cNvSpPr txBox="1"/>
      </xdr:nvSpPr>
      <xdr:spPr>
        <a:xfrm>
          <a:off x="20245017" y="6365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7472</xdr:rowOff>
    </xdr:from>
    <xdr:to>
      <xdr:col>28</xdr:col>
      <xdr:colOff>365125</xdr:colOff>
      <xdr:row>38</xdr:row>
      <xdr:rowOff>109072</xdr:rowOff>
    </xdr:to>
    <xdr:sp macro="" textlink="">
      <xdr:nvSpPr>
        <xdr:cNvPr id="752" name="フローチャート : 判断 751"/>
        <xdr:cNvSpPr/>
      </xdr:nvSpPr>
      <xdr:spPr>
        <a:xfrm>
          <a:off x="19494500" y="652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125600</xdr:rowOff>
    </xdr:from>
    <xdr:ext cx="469744" cy="259045"/>
    <xdr:sp macro="" textlink="">
      <xdr:nvSpPr>
        <xdr:cNvPr id="753" name="テキスト ボックス 752"/>
        <xdr:cNvSpPr txBox="1"/>
      </xdr:nvSpPr>
      <xdr:spPr>
        <a:xfrm>
          <a:off x="19310427" y="629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20274</xdr:rowOff>
    </xdr:from>
    <xdr:to>
      <xdr:col>27</xdr:col>
      <xdr:colOff>161925</xdr:colOff>
      <xdr:row>38</xdr:row>
      <xdr:rowOff>121874</xdr:rowOff>
    </xdr:to>
    <xdr:sp macro="" textlink="">
      <xdr:nvSpPr>
        <xdr:cNvPr id="754" name="フローチャート : 判断 753"/>
        <xdr:cNvSpPr/>
      </xdr:nvSpPr>
      <xdr:spPr>
        <a:xfrm>
          <a:off x="18605500" y="653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138401</xdr:rowOff>
    </xdr:from>
    <xdr:ext cx="469744" cy="259045"/>
    <xdr:sp macro="" textlink="">
      <xdr:nvSpPr>
        <xdr:cNvPr id="755" name="テキスト ボックス 754"/>
        <xdr:cNvSpPr txBox="1"/>
      </xdr:nvSpPr>
      <xdr:spPr>
        <a:xfrm>
          <a:off x="18421427" y="631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1" name="円/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4645</xdr:rowOff>
    </xdr:from>
    <xdr:ext cx="249299" cy="259045"/>
    <xdr:sp macro="" textlink="">
      <xdr:nvSpPr>
        <xdr:cNvPr id="762" name="諸支出金該当値テキスト"/>
        <xdr:cNvSpPr txBox="1"/>
      </xdr:nvSpPr>
      <xdr:spPr>
        <a:xfrm>
          <a:off x="22212300" y="65197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3" name="円/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4" name="テキスト ボックス 76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5" name="円/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6" name="テキスト ボックス 76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7" name="円/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8" name="テキスト ボックス 76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9" name="円/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0" name="テキスト ボックス 76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議会費、総務費、民生費、商工費、土木費、消防費は、概ね類似団平均値と近い値で推移しています。</a:t>
          </a:r>
          <a:endParaRPr kumimoji="1" lang="en-US" altLang="ja-JP" sz="1300">
            <a:latin typeface="ＭＳ Ｐゴシック"/>
          </a:endParaRPr>
        </a:p>
        <a:p>
          <a:r>
            <a:rPr kumimoji="1" lang="ja-JP" altLang="en-US" sz="1300">
              <a:latin typeface="ＭＳ Ｐゴシック"/>
            </a:rPr>
            <a:t>衛生費、教育費が増加しているのは、それぞれごみ処理施設建設、学校校舎建設の事業費が大きかったことが主な要因です。その要因を除けば、概ね類似団体平均値と近い値で推移しています。</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公債費については、</a:t>
          </a:r>
          <a:r>
            <a:rPr kumimoji="1" lang="ja-JP" altLang="ja-JP" sz="1300">
              <a:solidFill>
                <a:schemeClr val="dk1"/>
              </a:solidFill>
              <a:effectLst/>
              <a:latin typeface="+mn-lt"/>
              <a:ea typeface="+mn-ea"/>
              <a:cs typeface="+mn-cs"/>
            </a:rPr>
            <a:t>離島である本町において</a:t>
          </a:r>
          <a:r>
            <a:rPr kumimoji="1" lang="ja-JP" altLang="en-US" sz="1300">
              <a:solidFill>
                <a:schemeClr val="dk1"/>
              </a:solidFill>
              <a:effectLst/>
              <a:latin typeface="+mn-lt"/>
              <a:ea typeface="+mn-ea"/>
              <a:cs typeface="+mn-cs"/>
            </a:rPr>
            <a:t>は、他団体と共同処理が困難なため、町単独で行わざるを得ない行政サービスがあり、それらの事業を実施にあたり起債を活用ているため、</a:t>
          </a:r>
          <a:r>
            <a:rPr kumimoji="1" lang="ja-JP" altLang="ja-JP" sz="1300">
              <a:solidFill>
                <a:schemeClr val="dk1"/>
              </a:solidFill>
              <a:effectLst/>
              <a:latin typeface="+mn-lt"/>
              <a:ea typeface="+mn-ea"/>
              <a:cs typeface="+mn-cs"/>
            </a:rPr>
            <a:t>類似団体に比べ高い水準が続</a:t>
          </a:r>
          <a:r>
            <a:rPr kumimoji="1" lang="ja-JP" altLang="en-US" sz="1300">
              <a:solidFill>
                <a:schemeClr val="dk1"/>
              </a:solidFill>
              <a:effectLst/>
              <a:latin typeface="+mn-lt"/>
              <a:ea typeface="+mn-ea"/>
              <a:cs typeface="+mn-cs"/>
            </a:rPr>
            <a:t>い</a:t>
          </a:r>
          <a:r>
            <a:rPr kumimoji="1" lang="ja-JP" altLang="ja-JP" sz="1300">
              <a:solidFill>
                <a:schemeClr val="dk1"/>
              </a:solidFill>
              <a:effectLst/>
              <a:latin typeface="+mn-lt"/>
              <a:ea typeface="+mn-ea"/>
              <a:cs typeface="+mn-cs"/>
            </a:rPr>
            <a:t>て</a:t>
          </a:r>
          <a:r>
            <a:rPr kumimoji="1" lang="ja-JP" altLang="en-US" sz="1300">
              <a:solidFill>
                <a:schemeClr val="dk1"/>
              </a:solidFill>
              <a:effectLst/>
              <a:latin typeface="+mn-lt"/>
              <a:ea typeface="+mn-ea"/>
              <a:cs typeface="+mn-cs"/>
            </a:rPr>
            <a:t>います</a:t>
          </a:r>
          <a:r>
            <a:rPr kumimoji="1" lang="ja-JP" altLang="ja-JP"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endParaRPr>
        </a:p>
        <a:p>
          <a:endParaRPr kumimoji="1" lang="en-US" altLang="ja-JP" sz="1300">
            <a:latin typeface="ＭＳ Ｐゴシック"/>
          </a:endParaRPr>
        </a:p>
        <a:p>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島根県西ノ島町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歳出面では、行財政改革で徹底した歳出抑制を行ったこと、歳入面では、地方交付税が比較的堅調に推移していることや、徴収強化による地方税の確保や財政措置の有利な交付金等の活用により収支の改善</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図</a:t>
          </a:r>
          <a:r>
            <a:rPr kumimoji="1" lang="ja-JP" altLang="en-US" sz="1300">
              <a:solidFill>
                <a:schemeClr val="dk1"/>
              </a:solidFill>
              <a:effectLst/>
              <a:latin typeface="+mn-lt"/>
              <a:ea typeface="+mn-ea"/>
              <a:cs typeface="+mn-cs"/>
            </a:rPr>
            <a:t>られています</a:t>
          </a:r>
          <a:r>
            <a:rPr kumimoji="1" lang="ja-JP" altLang="ja-JP"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今後も</a:t>
          </a:r>
          <a:r>
            <a:rPr kumimoji="1" lang="ja-JP" altLang="en-US" sz="1300">
              <a:solidFill>
                <a:schemeClr val="dk1"/>
              </a:solidFill>
              <a:effectLst/>
              <a:latin typeface="+mn-lt"/>
              <a:ea typeface="+mn-ea"/>
              <a:cs typeface="+mn-cs"/>
            </a:rPr>
            <a:t>、引き続き</a:t>
          </a:r>
          <a:r>
            <a:rPr kumimoji="1" lang="ja-JP" altLang="ja-JP" sz="1300">
              <a:solidFill>
                <a:schemeClr val="dk1"/>
              </a:solidFill>
              <a:effectLst/>
              <a:latin typeface="+mn-lt"/>
              <a:ea typeface="+mn-ea"/>
              <a:cs typeface="+mn-cs"/>
            </a:rPr>
            <a:t>計画的な財政運営に取り組んでま</a:t>
          </a:r>
          <a:r>
            <a:rPr kumimoji="1" lang="ja-JP" altLang="en-US" sz="1300">
              <a:solidFill>
                <a:schemeClr val="dk1"/>
              </a:solidFill>
              <a:effectLst/>
              <a:latin typeface="+mn-lt"/>
              <a:ea typeface="+mn-ea"/>
              <a:cs typeface="+mn-cs"/>
            </a:rPr>
            <a:t>い</a:t>
          </a:r>
          <a:r>
            <a:rPr kumimoji="1" lang="ja-JP" altLang="ja-JP" sz="1300">
              <a:solidFill>
                <a:schemeClr val="dk1"/>
              </a:solidFill>
              <a:effectLst/>
              <a:latin typeface="+mn-lt"/>
              <a:ea typeface="+mn-ea"/>
              <a:cs typeface="+mn-cs"/>
            </a:rPr>
            <a:t>ります。</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島根県西ノ島町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平成２２年度からは一般会計、特別会計ともに赤字はなく、収支は均衡した状態にあります。</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前年度に比べ、黒字額は減少しているものの、全会計とも黒字を確保し、健全な財政運営を行っています。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今後は、大型施設の元金償還が始まることにより公債費の増加が見込まれることから、計画的な事業実施、繰上償還や交付税</a:t>
          </a:r>
          <a:r>
            <a:rPr kumimoji="1" lang="ja-JP" altLang="en-US" sz="1400">
              <a:solidFill>
                <a:schemeClr val="dk1"/>
              </a:solidFill>
              <a:effectLst/>
              <a:latin typeface="+mn-lt"/>
              <a:ea typeface="+mn-ea"/>
              <a:cs typeface="+mn-cs"/>
            </a:rPr>
            <a:t>措置が</a:t>
          </a:r>
          <a:r>
            <a:rPr kumimoji="1" lang="ja-JP" altLang="ja-JP" sz="1400">
              <a:solidFill>
                <a:schemeClr val="dk1"/>
              </a:solidFill>
              <a:effectLst/>
              <a:latin typeface="+mn-lt"/>
              <a:ea typeface="+mn-ea"/>
              <a:cs typeface="+mn-cs"/>
            </a:rPr>
            <a:t>有利な地方債の活用、更なる歳出削減に努めてまります。</a:t>
          </a:r>
          <a:endParaRPr lang="ja-JP" altLang="ja-JP" sz="1400">
            <a:effectLst/>
          </a:endParaRPr>
        </a:p>
        <a:p>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7203801</v>
      </c>
      <c r="BO4" s="409"/>
      <c r="BP4" s="409"/>
      <c r="BQ4" s="409"/>
      <c r="BR4" s="409"/>
      <c r="BS4" s="409"/>
      <c r="BT4" s="409"/>
      <c r="BU4" s="410"/>
      <c r="BV4" s="408">
        <v>5230296</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1.9</v>
      </c>
      <c r="CU4" s="586"/>
      <c r="CV4" s="586"/>
      <c r="CW4" s="586"/>
      <c r="CX4" s="586"/>
      <c r="CY4" s="586"/>
      <c r="CZ4" s="586"/>
      <c r="DA4" s="587"/>
      <c r="DB4" s="585">
        <v>8.9</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7156098</v>
      </c>
      <c r="BO5" s="414"/>
      <c r="BP5" s="414"/>
      <c r="BQ5" s="414"/>
      <c r="BR5" s="414"/>
      <c r="BS5" s="414"/>
      <c r="BT5" s="414"/>
      <c r="BU5" s="415"/>
      <c r="BV5" s="413">
        <v>5017357</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81.3</v>
      </c>
      <c r="CU5" s="384"/>
      <c r="CV5" s="384"/>
      <c r="CW5" s="384"/>
      <c r="CX5" s="384"/>
      <c r="CY5" s="384"/>
      <c r="CZ5" s="384"/>
      <c r="DA5" s="385"/>
      <c r="DB5" s="383">
        <v>85.9</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47703</v>
      </c>
      <c r="BO6" s="414"/>
      <c r="BP6" s="414"/>
      <c r="BQ6" s="414"/>
      <c r="BR6" s="414"/>
      <c r="BS6" s="414"/>
      <c r="BT6" s="414"/>
      <c r="BU6" s="415"/>
      <c r="BV6" s="413">
        <v>212939</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85.4</v>
      </c>
      <c r="CU6" s="560"/>
      <c r="CV6" s="560"/>
      <c r="CW6" s="560"/>
      <c r="CX6" s="560"/>
      <c r="CY6" s="560"/>
      <c r="CZ6" s="560"/>
      <c r="DA6" s="561"/>
      <c r="DB6" s="559">
        <v>90.4</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94</v>
      </c>
      <c r="BO7" s="414"/>
      <c r="BP7" s="414"/>
      <c r="BQ7" s="414"/>
      <c r="BR7" s="414"/>
      <c r="BS7" s="414"/>
      <c r="BT7" s="414"/>
      <c r="BU7" s="415"/>
      <c r="BV7" s="413">
        <v>12879</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2443040</v>
      </c>
      <c r="CU7" s="414"/>
      <c r="CV7" s="414"/>
      <c r="CW7" s="414"/>
      <c r="CX7" s="414"/>
      <c r="CY7" s="414"/>
      <c r="CZ7" s="414"/>
      <c r="DA7" s="415"/>
      <c r="DB7" s="413">
        <v>2238166</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47609</v>
      </c>
      <c r="BO8" s="414"/>
      <c r="BP8" s="414"/>
      <c r="BQ8" s="414"/>
      <c r="BR8" s="414"/>
      <c r="BS8" s="414"/>
      <c r="BT8" s="414"/>
      <c r="BU8" s="415"/>
      <c r="BV8" s="413">
        <v>200060</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0.13</v>
      </c>
      <c r="CU8" s="523"/>
      <c r="CV8" s="523"/>
      <c r="CW8" s="523"/>
      <c r="CX8" s="523"/>
      <c r="CY8" s="523"/>
      <c r="CZ8" s="523"/>
      <c r="DA8" s="524"/>
      <c r="DB8" s="522">
        <v>0.13</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3027</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-152451</v>
      </c>
      <c r="BO9" s="414"/>
      <c r="BP9" s="414"/>
      <c r="BQ9" s="414"/>
      <c r="BR9" s="414"/>
      <c r="BS9" s="414"/>
      <c r="BT9" s="414"/>
      <c r="BU9" s="415"/>
      <c r="BV9" s="413">
        <v>33445</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20.2</v>
      </c>
      <c r="CU9" s="384"/>
      <c r="CV9" s="384"/>
      <c r="CW9" s="384"/>
      <c r="CX9" s="384"/>
      <c r="CY9" s="384"/>
      <c r="CZ9" s="384"/>
      <c r="DA9" s="385"/>
      <c r="DB9" s="383">
        <v>20.8</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3136</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101057</v>
      </c>
      <c r="BO10" s="414"/>
      <c r="BP10" s="414"/>
      <c r="BQ10" s="414"/>
      <c r="BR10" s="414"/>
      <c r="BS10" s="414"/>
      <c r="BT10" s="414"/>
      <c r="BU10" s="415"/>
      <c r="BV10" s="413">
        <v>84420</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v>71942</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2974</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2965</v>
      </c>
      <c r="S13" s="515"/>
      <c r="T13" s="515"/>
      <c r="U13" s="515"/>
      <c r="V13" s="516"/>
      <c r="W13" s="502" t="s">
        <v>120</v>
      </c>
      <c r="X13" s="426"/>
      <c r="Y13" s="426"/>
      <c r="Z13" s="426"/>
      <c r="AA13" s="426"/>
      <c r="AB13" s="427"/>
      <c r="AC13" s="389">
        <v>265</v>
      </c>
      <c r="AD13" s="390"/>
      <c r="AE13" s="390"/>
      <c r="AF13" s="390"/>
      <c r="AG13" s="391"/>
      <c r="AH13" s="389">
        <v>313</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-51394</v>
      </c>
      <c r="BO13" s="414"/>
      <c r="BP13" s="414"/>
      <c r="BQ13" s="414"/>
      <c r="BR13" s="414"/>
      <c r="BS13" s="414"/>
      <c r="BT13" s="414"/>
      <c r="BU13" s="415"/>
      <c r="BV13" s="413">
        <v>189807</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11</v>
      </c>
      <c r="CU13" s="384"/>
      <c r="CV13" s="384"/>
      <c r="CW13" s="384"/>
      <c r="CX13" s="384"/>
      <c r="CY13" s="384"/>
      <c r="CZ13" s="384"/>
      <c r="DA13" s="385"/>
      <c r="DB13" s="383">
        <v>11.2</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3046</v>
      </c>
      <c r="S14" s="515"/>
      <c r="T14" s="515"/>
      <c r="U14" s="515"/>
      <c r="V14" s="516"/>
      <c r="W14" s="517"/>
      <c r="X14" s="429"/>
      <c r="Y14" s="429"/>
      <c r="Z14" s="429"/>
      <c r="AA14" s="429"/>
      <c r="AB14" s="430"/>
      <c r="AC14" s="507">
        <v>18.5</v>
      </c>
      <c r="AD14" s="508"/>
      <c r="AE14" s="508"/>
      <c r="AF14" s="508"/>
      <c r="AG14" s="509"/>
      <c r="AH14" s="507">
        <v>20.399999999999999</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72.7</v>
      </c>
      <c r="CU14" s="486"/>
      <c r="CV14" s="486"/>
      <c r="CW14" s="486"/>
      <c r="CX14" s="486"/>
      <c r="CY14" s="486"/>
      <c r="CZ14" s="486"/>
      <c r="DA14" s="487"/>
      <c r="DB14" s="518">
        <v>60</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3036</v>
      </c>
      <c r="S15" s="515"/>
      <c r="T15" s="515"/>
      <c r="U15" s="515"/>
      <c r="V15" s="516"/>
      <c r="W15" s="502" t="s">
        <v>127</v>
      </c>
      <c r="X15" s="426"/>
      <c r="Y15" s="426"/>
      <c r="Z15" s="426"/>
      <c r="AA15" s="426"/>
      <c r="AB15" s="427"/>
      <c r="AC15" s="389">
        <v>182</v>
      </c>
      <c r="AD15" s="390"/>
      <c r="AE15" s="390"/>
      <c r="AF15" s="390"/>
      <c r="AG15" s="391"/>
      <c r="AH15" s="389">
        <v>195</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276877</v>
      </c>
      <c r="BO15" s="409"/>
      <c r="BP15" s="409"/>
      <c r="BQ15" s="409"/>
      <c r="BR15" s="409"/>
      <c r="BS15" s="409"/>
      <c r="BT15" s="409"/>
      <c r="BU15" s="410"/>
      <c r="BV15" s="408">
        <v>263910</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12.7</v>
      </c>
      <c r="AD16" s="508"/>
      <c r="AE16" s="508"/>
      <c r="AF16" s="508"/>
      <c r="AG16" s="509"/>
      <c r="AH16" s="507">
        <v>12.7</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2259231</v>
      </c>
      <c r="BO16" s="414"/>
      <c r="BP16" s="414"/>
      <c r="BQ16" s="414"/>
      <c r="BR16" s="414"/>
      <c r="BS16" s="414"/>
      <c r="BT16" s="414"/>
      <c r="BU16" s="415"/>
      <c r="BV16" s="413">
        <v>2058388</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983</v>
      </c>
      <c r="AD17" s="390"/>
      <c r="AE17" s="390"/>
      <c r="AF17" s="390"/>
      <c r="AG17" s="391"/>
      <c r="AH17" s="389">
        <v>1024</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345273</v>
      </c>
      <c r="BO17" s="414"/>
      <c r="BP17" s="414"/>
      <c r="BQ17" s="414"/>
      <c r="BR17" s="414"/>
      <c r="BS17" s="414"/>
      <c r="BT17" s="414"/>
      <c r="BU17" s="415"/>
      <c r="BV17" s="413">
        <v>332587</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55.96</v>
      </c>
      <c r="M18" s="478"/>
      <c r="N18" s="478"/>
      <c r="O18" s="478"/>
      <c r="P18" s="478"/>
      <c r="Q18" s="478"/>
      <c r="R18" s="479"/>
      <c r="S18" s="479"/>
      <c r="T18" s="479"/>
      <c r="U18" s="479"/>
      <c r="V18" s="480"/>
      <c r="W18" s="494"/>
      <c r="X18" s="495"/>
      <c r="Y18" s="495"/>
      <c r="Z18" s="495"/>
      <c r="AA18" s="495"/>
      <c r="AB18" s="503"/>
      <c r="AC18" s="377">
        <v>68.7</v>
      </c>
      <c r="AD18" s="378"/>
      <c r="AE18" s="378"/>
      <c r="AF18" s="378"/>
      <c r="AG18" s="481"/>
      <c r="AH18" s="377">
        <v>66.8</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1996020</v>
      </c>
      <c r="BO18" s="414"/>
      <c r="BP18" s="414"/>
      <c r="BQ18" s="414"/>
      <c r="BR18" s="414"/>
      <c r="BS18" s="414"/>
      <c r="BT18" s="414"/>
      <c r="BU18" s="415"/>
      <c r="BV18" s="413">
        <v>1922666</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54</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3095093</v>
      </c>
      <c r="BO19" s="414"/>
      <c r="BP19" s="414"/>
      <c r="BQ19" s="414"/>
      <c r="BR19" s="414"/>
      <c r="BS19" s="414"/>
      <c r="BT19" s="414"/>
      <c r="BU19" s="415"/>
      <c r="BV19" s="413">
        <v>2891756</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1499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9155246</v>
      </c>
      <c r="BO23" s="414"/>
      <c r="BP23" s="414"/>
      <c r="BQ23" s="414"/>
      <c r="BR23" s="414"/>
      <c r="BS23" s="414"/>
      <c r="BT23" s="414"/>
      <c r="BU23" s="415"/>
      <c r="BV23" s="413">
        <v>7118295</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6900</v>
      </c>
      <c r="R24" s="390"/>
      <c r="S24" s="390"/>
      <c r="T24" s="390"/>
      <c r="U24" s="390"/>
      <c r="V24" s="391"/>
      <c r="W24" s="455"/>
      <c r="X24" s="446"/>
      <c r="Y24" s="447"/>
      <c r="Z24" s="386" t="s">
        <v>151</v>
      </c>
      <c r="AA24" s="387"/>
      <c r="AB24" s="387"/>
      <c r="AC24" s="387"/>
      <c r="AD24" s="387"/>
      <c r="AE24" s="387"/>
      <c r="AF24" s="387"/>
      <c r="AG24" s="388"/>
      <c r="AH24" s="389">
        <v>62</v>
      </c>
      <c r="AI24" s="390"/>
      <c r="AJ24" s="390"/>
      <c r="AK24" s="390"/>
      <c r="AL24" s="391"/>
      <c r="AM24" s="389">
        <v>166036</v>
      </c>
      <c r="AN24" s="390"/>
      <c r="AO24" s="390"/>
      <c r="AP24" s="390"/>
      <c r="AQ24" s="390"/>
      <c r="AR24" s="391"/>
      <c r="AS24" s="389">
        <v>2678</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8775768</v>
      </c>
      <c r="BO24" s="414"/>
      <c r="BP24" s="414"/>
      <c r="BQ24" s="414"/>
      <c r="BR24" s="414"/>
      <c r="BS24" s="414"/>
      <c r="BT24" s="414"/>
      <c r="BU24" s="415"/>
      <c r="BV24" s="413">
        <v>6700943</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5870</v>
      </c>
      <c r="R25" s="390"/>
      <c r="S25" s="390"/>
      <c r="T25" s="390"/>
      <c r="U25" s="390"/>
      <c r="V25" s="391"/>
      <c r="W25" s="455"/>
      <c r="X25" s="446"/>
      <c r="Y25" s="447"/>
      <c r="Z25" s="386" t="s">
        <v>154</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550092</v>
      </c>
      <c r="BO25" s="409"/>
      <c r="BP25" s="409"/>
      <c r="BQ25" s="409"/>
      <c r="BR25" s="409"/>
      <c r="BS25" s="409"/>
      <c r="BT25" s="409"/>
      <c r="BU25" s="410"/>
      <c r="BV25" s="408">
        <v>2109675</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5330</v>
      </c>
      <c r="R26" s="390"/>
      <c r="S26" s="390"/>
      <c r="T26" s="390"/>
      <c r="U26" s="390"/>
      <c r="V26" s="391"/>
      <c r="W26" s="455"/>
      <c r="X26" s="446"/>
      <c r="Y26" s="447"/>
      <c r="Z26" s="386" t="s">
        <v>157</v>
      </c>
      <c r="AA26" s="468"/>
      <c r="AB26" s="468"/>
      <c r="AC26" s="468"/>
      <c r="AD26" s="468"/>
      <c r="AE26" s="468"/>
      <c r="AF26" s="468"/>
      <c r="AG26" s="469"/>
      <c r="AH26" s="389">
        <v>2</v>
      </c>
      <c r="AI26" s="390"/>
      <c r="AJ26" s="390"/>
      <c r="AK26" s="390"/>
      <c r="AL26" s="391"/>
      <c r="AM26" s="389" t="s">
        <v>158</v>
      </c>
      <c r="AN26" s="390"/>
      <c r="AO26" s="390"/>
      <c r="AP26" s="390"/>
      <c r="AQ26" s="390"/>
      <c r="AR26" s="391"/>
      <c r="AS26" s="389" t="s">
        <v>158</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160</v>
      </c>
      <c r="F27" s="387"/>
      <c r="G27" s="387"/>
      <c r="H27" s="387"/>
      <c r="I27" s="387"/>
      <c r="J27" s="387"/>
      <c r="K27" s="388"/>
      <c r="L27" s="389">
        <v>1</v>
      </c>
      <c r="M27" s="390"/>
      <c r="N27" s="390"/>
      <c r="O27" s="390"/>
      <c r="P27" s="391"/>
      <c r="Q27" s="389">
        <v>2490</v>
      </c>
      <c r="R27" s="390"/>
      <c r="S27" s="390"/>
      <c r="T27" s="390"/>
      <c r="U27" s="390"/>
      <c r="V27" s="391"/>
      <c r="W27" s="455"/>
      <c r="X27" s="446"/>
      <c r="Y27" s="447"/>
      <c r="Z27" s="386" t="s">
        <v>161</v>
      </c>
      <c r="AA27" s="387"/>
      <c r="AB27" s="387"/>
      <c r="AC27" s="387"/>
      <c r="AD27" s="387"/>
      <c r="AE27" s="387"/>
      <c r="AF27" s="387"/>
      <c r="AG27" s="388"/>
      <c r="AH27" s="389" t="s">
        <v>117</v>
      </c>
      <c r="AI27" s="390"/>
      <c r="AJ27" s="390"/>
      <c r="AK27" s="390"/>
      <c r="AL27" s="391"/>
      <c r="AM27" s="389" t="s">
        <v>117</v>
      </c>
      <c r="AN27" s="390"/>
      <c r="AO27" s="390"/>
      <c r="AP27" s="390"/>
      <c r="AQ27" s="390"/>
      <c r="AR27" s="391"/>
      <c r="AS27" s="389" t="s">
        <v>117</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t="s">
        <v>117</v>
      </c>
      <c r="BO27" s="417"/>
      <c r="BP27" s="417"/>
      <c r="BQ27" s="417"/>
      <c r="BR27" s="417"/>
      <c r="BS27" s="417"/>
      <c r="BT27" s="417"/>
      <c r="BU27" s="418"/>
      <c r="BV27" s="416" t="s">
        <v>117</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163</v>
      </c>
      <c r="F28" s="387"/>
      <c r="G28" s="387"/>
      <c r="H28" s="387"/>
      <c r="I28" s="387"/>
      <c r="J28" s="387"/>
      <c r="K28" s="388"/>
      <c r="L28" s="389">
        <v>1</v>
      </c>
      <c r="M28" s="390"/>
      <c r="N28" s="390"/>
      <c r="O28" s="390"/>
      <c r="P28" s="391"/>
      <c r="Q28" s="389">
        <v>2070</v>
      </c>
      <c r="R28" s="390"/>
      <c r="S28" s="390"/>
      <c r="T28" s="390"/>
      <c r="U28" s="390"/>
      <c r="V28" s="391"/>
      <c r="W28" s="455"/>
      <c r="X28" s="446"/>
      <c r="Y28" s="447"/>
      <c r="Z28" s="386" t="s">
        <v>164</v>
      </c>
      <c r="AA28" s="387"/>
      <c r="AB28" s="387"/>
      <c r="AC28" s="387"/>
      <c r="AD28" s="387"/>
      <c r="AE28" s="387"/>
      <c r="AF28" s="387"/>
      <c r="AG28" s="388"/>
      <c r="AH28" s="389">
        <v>5</v>
      </c>
      <c r="AI28" s="390"/>
      <c r="AJ28" s="390"/>
      <c r="AK28" s="390"/>
      <c r="AL28" s="391"/>
      <c r="AM28" s="389">
        <v>8215</v>
      </c>
      <c r="AN28" s="390"/>
      <c r="AO28" s="390"/>
      <c r="AP28" s="390"/>
      <c r="AQ28" s="390"/>
      <c r="AR28" s="391"/>
      <c r="AS28" s="389">
        <v>1643</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993704</v>
      </c>
      <c r="BO28" s="409"/>
      <c r="BP28" s="409"/>
      <c r="BQ28" s="409"/>
      <c r="BR28" s="409"/>
      <c r="BS28" s="409"/>
      <c r="BT28" s="409"/>
      <c r="BU28" s="410"/>
      <c r="BV28" s="408">
        <v>892647</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167</v>
      </c>
      <c r="F29" s="387"/>
      <c r="G29" s="387"/>
      <c r="H29" s="387"/>
      <c r="I29" s="387"/>
      <c r="J29" s="387"/>
      <c r="K29" s="388"/>
      <c r="L29" s="389">
        <v>8</v>
      </c>
      <c r="M29" s="390"/>
      <c r="N29" s="390"/>
      <c r="O29" s="390"/>
      <c r="P29" s="391"/>
      <c r="Q29" s="389">
        <v>1730</v>
      </c>
      <c r="R29" s="390"/>
      <c r="S29" s="390"/>
      <c r="T29" s="390"/>
      <c r="U29" s="390"/>
      <c r="V29" s="391"/>
      <c r="W29" s="456"/>
      <c r="X29" s="457"/>
      <c r="Y29" s="458"/>
      <c r="Z29" s="386" t="s">
        <v>168</v>
      </c>
      <c r="AA29" s="387"/>
      <c r="AB29" s="387"/>
      <c r="AC29" s="387"/>
      <c r="AD29" s="387"/>
      <c r="AE29" s="387"/>
      <c r="AF29" s="387"/>
      <c r="AG29" s="388"/>
      <c r="AH29" s="389">
        <v>67</v>
      </c>
      <c r="AI29" s="390"/>
      <c r="AJ29" s="390"/>
      <c r="AK29" s="390"/>
      <c r="AL29" s="391"/>
      <c r="AM29" s="389">
        <v>174251</v>
      </c>
      <c r="AN29" s="390"/>
      <c r="AO29" s="390"/>
      <c r="AP29" s="390"/>
      <c r="AQ29" s="390"/>
      <c r="AR29" s="391"/>
      <c r="AS29" s="389">
        <v>2601</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727914</v>
      </c>
      <c r="BO29" s="414"/>
      <c r="BP29" s="414"/>
      <c r="BQ29" s="414"/>
      <c r="BR29" s="414"/>
      <c r="BS29" s="414"/>
      <c r="BT29" s="414"/>
      <c r="BU29" s="415"/>
      <c r="BV29" s="413">
        <v>652802</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95.8</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355924</v>
      </c>
      <c r="BO30" s="417"/>
      <c r="BP30" s="417"/>
      <c r="BQ30" s="417"/>
      <c r="BR30" s="417"/>
      <c r="BS30" s="417"/>
      <c r="BT30" s="417"/>
      <c r="BU30" s="418"/>
      <c r="BV30" s="416">
        <v>202205</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特別会計国民健康保険事業</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IF('各会計、関係団体の財政状況及び健全化判断比率'!B31="","",'各会計、関係団体の財政状況及び健全化判断比率'!B31)</f>
        <v>特別会計簡易水道事業</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隠岐広域連合（普通会計）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特別会計へき地三度出張診療所</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特別会計後期高齢者医療保険事業</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IF('各会計、関係団体の財政状況及び健全化判断比率'!B32="","",'各会計、関係団体の財政状況及び健全化判断比率'!B32)</f>
        <v>特別会計下水道事業</v>
      </c>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隠岐広域連合（介護会計）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特別会計浦郷診療所</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隠岐広域連合（隠岐病院会計）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隠岐広域連合（島前病院会計）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島前町村組合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13</v>
      </c>
      <c r="BX39" s="373"/>
      <c r="BY39" s="372" t="str">
        <f>IF('各会計、関係団体の財政状況及び健全化判断比率'!B73="","",'各会計、関係団体の財政状況及び健全化判断比率'!B73)</f>
        <v>島根県市町村総合事務組合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14</v>
      </c>
      <c r="BX40" s="373"/>
      <c r="BY40" s="372" t="str">
        <f>IF('各会計、関係団体の財政状況及び健全化判断比率'!B74="","",'各会計、関係団体の財政状況及び健全化判断比率'!B74)</f>
        <v>島根県後期高齢者医療広域連合（普通会計）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15</v>
      </c>
      <c r="BX41" s="373"/>
      <c r="BY41" s="372" t="str">
        <f>IF('各会計、関係団体の財政状況及び健全化判断比率'!B75="","",'各会計、関係団体の財政状況及び健全化判断比率'!B75)</f>
        <v>島根県後期高齢者医療広域連合（後期高齢会計）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81" t="s">
        <v>532</v>
      </c>
      <c r="D34" s="1181"/>
      <c r="E34" s="1182"/>
      <c r="F34" s="32">
        <v>7.49</v>
      </c>
      <c r="G34" s="33">
        <v>8.57</v>
      </c>
      <c r="H34" s="33">
        <v>7.46</v>
      </c>
      <c r="I34" s="33">
        <v>8.93</v>
      </c>
      <c r="J34" s="34">
        <v>1.94</v>
      </c>
      <c r="K34" s="22"/>
      <c r="L34" s="22"/>
      <c r="M34" s="22"/>
      <c r="N34" s="22"/>
      <c r="O34" s="22"/>
      <c r="P34" s="22"/>
    </row>
    <row r="35" spans="1:16" ht="39" customHeight="1">
      <c r="A35" s="22"/>
      <c r="B35" s="35"/>
      <c r="C35" s="1175" t="s">
        <v>533</v>
      </c>
      <c r="D35" s="1176"/>
      <c r="E35" s="1177"/>
      <c r="F35" s="36">
        <v>0.03</v>
      </c>
      <c r="G35" s="37">
        <v>0.03</v>
      </c>
      <c r="H35" s="37">
        <v>0.03</v>
      </c>
      <c r="I35" s="37">
        <v>0.03</v>
      </c>
      <c r="J35" s="38">
        <v>0.03</v>
      </c>
      <c r="K35" s="22"/>
      <c r="L35" s="22"/>
      <c r="M35" s="22"/>
      <c r="N35" s="22"/>
      <c r="O35" s="22"/>
      <c r="P35" s="22"/>
    </row>
    <row r="36" spans="1:16" ht="39" customHeight="1">
      <c r="A36" s="22"/>
      <c r="B36" s="35"/>
      <c r="C36" s="1175" t="s">
        <v>534</v>
      </c>
      <c r="D36" s="1176"/>
      <c r="E36" s="1177"/>
      <c r="F36" s="36">
        <v>0.01</v>
      </c>
      <c r="G36" s="37">
        <v>0.11</v>
      </c>
      <c r="H36" s="37">
        <v>0.64</v>
      </c>
      <c r="I36" s="37">
        <v>0.76</v>
      </c>
      <c r="J36" s="38">
        <v>0.02</v>
      </c>
      <c r="K36" s="22"/>
      <c r="L36" s="22"/>
      <c r="M36" s="22"/>
      <c r="N36" s="22"/>
      <c r="O36" s="22"/>
      <c r="P36" s="22"/>
    </row>
    <row r="37" spans="1:16" ht="39" customHeight="1">
      <c r="A37" s="22"/>
      <c r="B37" s="35"/>
      <c r="C37" s="1175" t="s">
        <v>535</v>
      </c>
      <c r="D37" s="1176"/>
      <c r="E37" s="1177"/>
      <c r="F37" s="36">
        <v>0</v>
      </c>
      <c r="G37" s="37">
        <v>0</v>
      </c>
      <c r="H37" s="37">
        <v>0.01</v>
      </c>
      <c r="I37" s="37">
        <v>0.02</v>
      </c>
      <c r="J37" s="38">
        <v>0.02</v>
      </c>
      <c r="K37" s="22"/>
      <c r="L37" s="22"/>
      <c r="M37" s="22"/>
      <c r="N37" s="22"/>
      <c r="O37" s="22"/>
      <c r="P37" s="22"/>
    </row>
    <row r="38" spans="1:16" ht="39" customHeight="1">
      <c r="A38" s="22"/>
      <c r="B38" s="35"/>
      <c r="C38" s="1175" t="s">
        <v>536</v>
      </c>
      <c r="D38" s="1176"/>
      <c r="E38" s="1177"/>
      <c r="F38" s="36">
        <v>0.01</v>
      </c>
      <c r="G38" s="37">
        <v>0.01</v>
      </c>
      <c r="H38" s="37">
        <v>0</v>
      </c>
      <c r="I38" s="37">
        <v>0</v>
      </c>
      <c r="J38" s="38">
        <v>0.01</v>
      </c>
      <c r="K38" s="22"/>
      <c r="L38" s="22"/>
      <c r="M38" s="22"/>
      <c r="N38" s="22"/>
      <c r="O38" s="22"/>
      <c r="P38" s="22"/>
    </row>
    <row r="39" spans="1:16" ht="39" customHeight="1">
      <c r="A39" s="22"/>
      <c r="B39" s="35"/>
      <c r="C39" s="1175" t="s">
        <v>537</v>
      </c>
      <c r="D39" s="1176"/>
      <c r="E39" s="1177"/>
      <c r="F39" s="36">
        <v>0.25</v>
      </c>
      <c r="G39" s="37">
        <v>0.05</v>
      </c>
      <c r="H39" s="37">
        <v>0</v>
      </c>
      <c r="I39" s="37">
        <v>0</v>
      </c>
      <c r="J39" s="38">
        <v>0</v>
      </c>
      <c r="K39" s="22"/>
      <c r="L39" s="22"/>
      <c r="M39" s="22"/>
      <c r="N39" s="22"/>
      <c r="O39" s="22"/>
      <c r="P39" s="22"/>
    </row>
    <row r="40" spans="1:16" ht="39" customHeight="1">
      <c r="A40" s="22"/>
      <c r="B40" s="35"/>
      <c r="C40" s="1175" t="s">
        <v>538</v>
      </c>
      <c r="D40" s="1176"/>
      <c r="E40" s="1177"/>
      <c r="F40" s="36">
        <v>0</v>
      </c>
      <c r="G40" s="37">
        <v>0</v>
      </c>
      <c r="H40" s="37">
        <v>0</v>
      </c>
      <c r="I40" s="37">
        <v>0</v>
      </c>
      <c r="J40" s="38">
        <v>0</v>
      </c>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539</v>
      </c>
      <c r="D42" s="1176"/>
      <c r="E42" s="1177"/>
      <c r="F42" s="36" t="s">
        <v>486</v>
      </c>
      <c r="G42" s="37" t="s">
        <v>486</v>
      </c>
      <c r="H42" s="37" t="s">
        <v>486</v>
      </c>
      <c r="I42" s="37" t="s">
        <v>486</v>
      </c>
      <c r="J42" s="38" t="s">
        <v>486</v>
      </c>
      <c r="K42" s="22"/>
      <c r="L42" s="22"/>
      <c r="M42" s="22"/>
      <c r="N42" s="22"/>
      <c r="O42" s="22"/>
      <c r="P42" s="22"/>
    </row>
    <row r="43" spans="1:16" ht="39" customHeight="1" thickBot="1">
      <c r="A43" s="22"/>
      <c r="B43" s="40"/>
      <c r="C43" s="1178" t="s">
        <v>540</v>
      </c>
      <c r="D43" s="1179"/>
      <c r="E43" s="1180"/>
      <c r="F43" s="41" t="s">
        <v>486</v>
      </c>
      <c r="G43" s="42" t="s">
        <v>486</v>
      </c>
      <c r="H43" s="42" t="s">
        <v>486</v>
      </c>
      <c r="I43" s="42" t="s">
        <v>486</v>
      </c>
      <c r="J43" s="43" t="s">
        <v>486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91" t="s">
        <v>10</v>
      </c>
      <c r="C45" s="1192"/>
      <c r="D45" s="58"/>
      <c r="E45" s="1197" t="s">
        <v>11</v>
      </c>
      <c r="F45" s="1197"/>
      <c r="G45" s="1197"/>
      <c r="H45" s="1197"/>
      <c r="I45" s="1197"/>
      <c r="J45" s="1198"/>
      <c r="K45" s="59">
        <v>638</v>
      </c>
      <c r="L45" s="60">
        <v>599</v>
      </c>
      <c r="M45" s="60">
        <v>627</v>
      </c>
      <c r="N45" s="60">
        <v>604</v>
      </c>
      <c r="O45" s="61">
        <v>701</v>
      </c>
      <c r="P45" s="48"/>
      <c r="Q45" s="48"/>
      <c r="R45" s="48"/>
      <c r="S45" s="48"/>
      <c r="T45" s="48"/>
      <c r="U45" s="48"/>
    </row>
    <row r="46" spans="1:21" ht="30.75" customHeight="1">
      <c r="A46" s="48"/>
      <c r="B46" s="1193"/>
      <c r="C46" s="1194"/>
      <c r="D46" s="62"/>
      <c r="E46" s="1185" t="s">
        <v>12</v>
      </c>
      <c r="F46" s="1185"/>
      <c r="G46" s="1185"/>
      <c r="H46" s="1185"/>
      <c r="I46" s="1185"/>
      <c r="J46" s="1186"/>
      <c r="K46" s="63" t="s">
        <v>486</v>
      </c>
      <c r="L46" s="64" t="s">
        <v>486</v>
      </c>
      <c r="M46" s="64" t="s">
        <v>486</v>
      </c>
      <c r="N46" s="64" t="s">
        <v>486</v>
      </c>
      <c r="O46" s="65" t="s">
        <v>486</v>
      </c>
      <c r="P46" s="48"/>
      <c r="Q46" s="48"/>
      <c r="R46" s="48"/>
      <c r="S46" s="48"/>
      <c r="T46" s="48"/>
      <c r="U46" s="48"/>
    </row>
    <row r="47" spans="1:21" ht="30.75" customHeight="1">
      <c r="A47" s="48"/>
      <c r="B47" s="1193"/>
      <c r="C47" s="1194"/>
      <c r="D47" s="62"/>
      <c r="E47" s="1185" t="s">
        <v>13</v>
      </c>
      <c r="F47" s="1185"/>
      <c r="G47" s="1185"/>
      <c r="H47" s="1185"/>
      <c r="I47" s="1185"/>
      <c r="J47" s="1186"/>
      <c r="K47" s="63" t="s">
        <v>486</v>
      </c>
      <c r="L47" s="64" t="s">
        <v>486</v>
      </c>
      <c r="M47" s="64" t="s">
        <v>486</v>
      </c>
      <c r="N47" s="64" t="s">
        <v>486</v>
      </c>
      <c r="O47" s="65" t="s">
        <v>486</v>
      </c>
      <c r="P47" s="48"/>
      <c r="Q47" s="48"/>
      <c r="R47" s="48"/>
      <c r="S47" s="48"/>
      <c r="T47" s="48"/>
      <c r="U47" s="48"/>
    </row>
    <row r="48" spans="1:21" ht="30.75" customHeight="1">
      <c r="A48" s="48"/>
      <c r="B48" s="1193"/>
      <c r="C48" s="1194"/>
      <c r="D48" s="62"/>
      <c r="E48" s="1185" t="s">
        <v>14</v>
      </c>
      <c r="F48" s="1185"/>
      <c r="G48" s="1185"/>
      <c r="H48" s="1185"/>
      <c r="I48" s="1185"/>
      <c r="J48" s="1186"/>
      <c r="K48" s="63">
        <v>123</v>
      </c>
      <c r="L48" s="64">
        <v>144</v>
      </c>
      <c r="M48" s="64">
        <v>143</v>
      </c>
      <c r="N48" s="64">
        <v>151</v>
      </c>
      <c r="O48" s="65">
        <v>167</v>
      </c>
      <c r="P48" s="48"/>
      <c r="Q48" s="48"/>
      <c r="R48" s="48"/>
      <c r="S48" s="48"/>
      <c r="T48" s="48"/>
      <c r="U48" s="48"/>
    </row>
    <row r="49" spans="1:21" ht="30.75" customHeight="1">
      <c r="A49" s="48"/>
      <c r="B49" s="1193"/>
      <c r="C49" s="1194"/>
      <c r="D49" s="62"/>
      <c r="E49" s="1185" t="s">
        <v>15</v>
      </c>
      <c r="F49" s="1185"/>
      <c r="G49" s="1185"/>
      <c r="H49" s="1185"/>
      <c r="I49" s="1185"/>
      <c r="J49" s="1186"/>
      <c r="K49" s="63">
        <v>12</v>
      </c>
      <c r="L49" s="64">
        <v>15</v>
      </c>
      <c r="M49" s="64">
        <v>20</v>
      </c>
      <c r="N49" s="64">
        <v>18</v>
      </c>
      <c r="O49" s="65">
        <v>19</v>
      </c>
      <c r="P49" s="48"/>
      <c r="Q49" s="48"/>
      <c r="R49" s="48"/>
      <c r="S49" s="48"/>
      <c r="T49" s="48"/>
      <c r="U49" s="48"/>
    </row>
    <row r="50" spans="1:21" ht="30.75" customHeight="1">
      <c r="A50" s="48"/>
      <c r="B50" s="1193"/>
      <c r="C50" s="1194"/>
      <c r="D50" s="62"/>
      <c r="E50" s="1185" t="s">
        <v>16</v>
      </c>
      <c r="F50" s="1185"/>
      <c r="G50" s="1185"/>
      <c r="H50" s="1185"/>
      <c r="I50" s="1185"/>
      <c r="J50" s="1186"/>
      <c r="K50" s="63">
        <v>0</v>
      </c>
      <c r="L50" s="64">
        <v>0</v>
      </c>
      <c r="M50" s="64">
        <v>0</v>
      </c>
      <c r="N50" s="64">
        <v>0</v>
      </c>
      <c r="O50" s="65" t="s">
        <v>486</v>
      </c>
      <c r="P50" s="48"/>
      <c r="Q50" s="48"/>
      <c r="R50" s="48"/>
      <c r="S50" s="48"/>
      <c r="T50" s="48"/>
      <c r="U50" s="48"/>
    </row>
    <row r="51" spans="1:21" ht="30.75" customHeight="1">
      <c r="A51" s="48"/>
      <c r="B51" s="1195"/>
      <c r="C51" s="1196"/>
      <c r="D51" s="66"/>
      <c r="E51" s="1185" t="s">
        <v>17</v>
      </c>
      <c r="F51" s="1185"/>
      <c r="G51" s="1185"/>
      <c r="H51" s="1185"/>
      <c r="I51" s="1185"/>
      <c r="J51" s="1186"/>
      <c r="K51" s="63" t="s">
        <v>486</v>
      </c>
      <c r="L51" s="64" t="s">
        <v>486</v>
      </c>
      <c r="M51" s="64">
        <v>1</v>
      </c>
      <c r="N51" s="64" t="s">
        <v>486</v>
      </c>
      <c r="O51" s="65" t="s">
        <v>486</v>
      </c>
      <c r="P51" s="48"/>
      <c r="Q51" s="48"/>
      <c r="R51" s="48"/>
      <c r="S51" s="48"/>
      <c r="T51" s="48"/>
      <c r="U51" s="48"/>
    </row>
    <row r="52" spans="1:21" ht="30.75" customHeight="1">
      <c r="A52" s="48"/>
      <c r="B52" s="1183" t="s">
        <v>18</v>
      </c>
      <c r="C52" s="1184"/>
      <c r="D52" s="66"/>
      <c r="E52" s="1185" t="s">
        <v>19</v>
      </c>
      <c r="F52" s="1185"/>
      <c r="G52" s="1185"/>
      <c r="H52" s="1185"/>
      <c r="I52" s="1185"/>
      <c r="J52" s="1186"/>
      <c r="K52" s="63">
        <v>558</v>
      </c>
      <c r="L52" s="64">
        <v>569</v>
      </c>
      <c r="M52" s="64">
        <v>573</v>
      </c>
      <c r="N52" s="64">
        <v>598</v>
      </c>
      <c r="O52" s="65">
        <v>699</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215</v>
      </c>
      <c r="L53" s="69">
        <v>189</v>
      </c>
      <c r="M53" s="69">
        <v>218</v>
      </c>
      <c r="N53" s="69">
        <v>175</v>
      </c>
      <c r="O53" s="70">
        <v>188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526</v>
      </c>
      <c r="J40" s="79" t="s">
        <v>527</v>
      </c>
      <c r="K40" s="79" t="s">
        <v>528</v>
      </c>
      <c r="L40" s="79" t="s">
        <v>529</v>
      </c>
      <c r="M40" s="80" t="s">
        <v>530</v>
      </c>
    </row>
    <row r="41" spans="2:13" ht="27.75" customHeight="1">
      <c r="B41" s="1211" t="s">
        <v>23</v>
      </c>
      <c r="C41" s="1212"/>
      <c r="D41" s="81"/>
      <c r="E41" s="1213" t="s">
        <v>24</v>
      </c>
      <c r="F41" s="1213"/>
      <c r="G41" s="1213"/>
      <c r="H41" s="1214"/>
      <c r="I41" s="82">
        <v>5325</v>
      </c>
      <c r="J41" s="83">
        <v>6374</v>
      </c>
      <c r="K41" s="83">
        <v>6714</v>
      </c>
      <c r="L41" s="83">
        <v>7118</v>
      </c>
      <c r="M41" s="84">
        <v>9155</v>
      </c>
    </row>
    <row r="42" spans="2:13" ht="27.75" customHeight="1">
      <c r="B42" s="1201"/>
      <c r="C42" s="1202"/>
      <c r="D42" s="85"/>
      <c r="E42" s="1205" t="s">
        <v>25</v>
      </c>
      <c r="F42" s="1205"/>
      <c r="G42" s="1205"/>
      <c r="H42" s="1206"/>
      <c r="I42" s="86" t="s">
        <v>486</v>
      </c>
      <c r="J42" s="87" t="s">
        <v>486</v>
      </c>
      <c r="K42" s="87" t="s">
        <v>486</v>
      </c>
      <c r="L42" s="87" t="s">
        <v>486</v>
      </c>
      <c r="M42" s="88" t="s">
        <v>486</v>
      </c>
    </row>
    <row r="43" spans="2:13" ht="27.75" customHeight="1">
      <c r="B43" s="1201"/>
      <c r="C43" s="1202"/>
      <c r="D43" s="85"/>
      <c r="E43" s="1205" t="s">
        <v>26</v>
      </c>
      <c r="F43" s="1205"/>
      <c r="G43" s="1205"/>
      <c r="H43" s="1206"/>
      <c r="I43" s="86">
        <v>1883</v>
      </c>
      <c r="J43" s="87">
        <v>1816</v>
      </c>
      <c r="K43" s="87">
        <v>1746</v>
      </c>
      <c r="L43" s="87">
        <v>1725</v>
      </c>
      <c r="M43" s="88">
        <v>1680</v>
      </c>
    </row>
    <row r="44" spans="2:13" ht="27.75" customHeight="1">
      <c r="B44" s="1201"/>
      <c r="C44" s="1202"/>
      <c r="D44" s="85"/>
      <c r="E44" s="1205" t="s">
        <v>27</v>
      </c>
      <c r="F44" s="1205"/>
      <c r="G44" s="1205"/>
      <c r="H44" s="1206"/>
      <c r="I44" s="86">
        <v>276</v>
      </c>
      <c r="J44" s="87">
        <v>283</v>
      </c>
      <c r="K44" s="87">
        <v>255</v>
      </c>
      <c r="L44" s="87">
        <v>252</v>
      </c>
      <c r="M44" s="88">
        <v>241</v>
      </c>
    </row>
    <row r="45" spans="2:13" ht="27.75" customHeight="1">
      <c r="B45" s="1201"/>
      <c r="C45" s="1202"/>
      <c r="D45" s="85"/>
      <c r="E45" s="1205" t="s">
        <v>28</v>
      </c>
      <c r="F45" s="1205"/>
      <c r="G45" s="1205"/>
      <c r="H45" s="1206"/>
      <c r="I45" s="86">
        <v>807</v>
      </c>
      <c r="J45" s="87">
        <v>785</v>
      </c>
      <c r="K45" s="87">
        <v>775</v>
      </c>
      <c r="L45" s="87">
        <v>744</v>
      </c>
      <c r="M45" s="88">
        <v>710</v>
      </c>
    </row>
    <row r="46" spans="2:13" ht="27.75" customHeight="1">
      <c r="B46" s="1201"/>
      <c r="C46" s="1202"/>
      <c r="D46" s="85"/>
      <c r="E46" s="1205" t="s">
        <v>29</v>
      </c>
      <c r="F46" s="1205"/>
      <c r="G46" s="1205"/>
      <c r="H46" s="1206"/>
      <c r="I46" s="86" t="s">
        <v>486</v>
      </c>
      <c r="J46" s="87" t="s">
        <v>486</v>
      </c>
      <c r="K46" s="87" t="s">
        <v>486</v>
      </c>
      <c r="L46" s="87" t="s">
        <v>486</v>
      </c>
      <c r="M46" s="88" t="s">
        <v>486</v>
      </c>
    </row>
    <row r="47" spans="2:13" ht="27.75" customHeight="1">
      <c r="B47" s="1201"/>
      <c r="C47" s="1202"/>
      <c r="D47" s="85"/>
      <c r="E47" s="1205" t="s">
        <v>30</v>
      </c>
      <c r="F47" s="1205"/>
      <c r="G47" s="1205"/>
      <c r="H47" s="1206"/>
      <c r="I47" s="86" t="s">
        <v>486</v>
      </c>
      <c r="J47" s="87" t="s">
        <v>486</v>
      </c>
      <c r="K47" s="87" t="s">
        <v>486</v>
      </c>
      <c r="L47" s="87" t="s">
        <v>486</v>
      </c>
      <c r="M47" s="88" t="s">
        <v>486</v>
      </c>
    </row>
    <row r="48" spans="2:13" ht="27.75" customHeight="1">
      <c r="B48" s="1203"/>
      <c r="C48" s="1204"/>
      <c r="D48" s="85"/>
      <c r="E48" s="1205" t="s">
        <v>31</v>
      </c>
      <c r="F48" s="1205"/>
      <c r="G48" s="1205"/>
      <c r="H48" s="1206"/>
      <c r="I48" s="86" t="s">
        <v>486</v>
      </c>
      <c r="J48" s="87" t="s">
        <v>486</v>
      </c>
      <c r="K48" s="87" t="s">
        <v>486</v>
      </c>
      <c r="L48" s="87" t="s">
        <v>486</v>
      </c>
      <c r="M48" s="88" t="s">
        <v>486</v>
      </c>
    </row>
    <row r="49" spans="2:13" ht="27.75" customHeight="1">
      <c r="B49" s="1199" t="s">
        <v>32</v>
      </c>
      <c r="C49" s="1200"/>
      <c r="D49" s="89"/>
      <c r="E49" s="1205" t="s">
        <v>33</v>
      </c>
      <c r="F49" s="1205"/>
      <c r="G49" s="1205"/>
      <c r="H49" s="1206"/>
      <c r="I49" s="86">
        <v>1192</v>
      </c>
      <c r="J49" s="87">
        <v>1421</v>
      </c>
      <c r="K49" s="87">
        <v>1606</v>
      </c>
      <c r="L49" s="87">
        <v>1796</v>
      </c>
      <c r="M49" s="88">
        <v>2125</v>
      </c>
    </row>
    <row r="50" spans="2:13" ht="27.75" customHeight="1">
      <c r="B50" s="1201"/>
      <c r="C50" s="1202"/>
      <c r="D50" s="85"/>
      <c r="E50" s="1205" t="s">
        <v>34</v>
      </c>
      <c r="F50" s="1205"/>
      <c r="G50" s="1205"/>
      <c r="H50" s="1206"/>
      <c r="I50" s="86">
        <v>554</v>
      </c>
      <c r="J50" s="87">
        <v>576</v>
      </c>
      <c r="K50" s="87">
        <v>562</v>
      </c>
      <c r="L50" s="87">
        <v>498</v>
      </c>
      <c r="M50" s="88">
        <v>453</v>
      </c>
    </row>
    <row r="51" spans="2:13" ht="27.75" customHeight="1">
      <c r="B51" s="1203"/>
      <c r="C51" s="1204"/>
      <c r="D51" s="85"/>
      <c r="E51" s="1205" t="s">
        <v>35</v>
      </c>
      <c r="F51" s="1205"/>
      <c r="G51" s="1205"/>
      <c r="H51" s="1206"/>
      <c r="I51" s="86">
        <v>4896</v>
      </c>
      <c r="J51" s="87">
        <v>5789</v>
      </c>
      <c r="K51" s="87">
        <v>5942</v>
      </c>
      <c r="L51" s="87">
        <v>6514</v>
      </c>
      <c r="M51" s="88">
        <v>7883</v>
      </c>
    </row>
    <row r="52" spans="2:13" ht="27.75" customHeight="1" thickBot="1">
      <c r="B52" s="1207" t="s">
        <v>36</v>
      </c>
      <c r="C52" s="1208"/>
      <c r="D52" s="90"/>
      <c r="E52" s="1209" t="s">
        <v>37</v>
      </c>
      <c r="F52" s="1209"/>
      <c r="G52" s="1209"/>
      <c r="H52" s="1210"/>
      <c r="I52" s="91">
        <v>1650</v>
      </c>
      <c r="J52" s="92">
        <v>1472</v>
      </c>
      <c r="K52" s="92">
        <v>1381</v>
      </c>
      <c r="L52" s="92">
        <v>1030</v>
      </c>
      <c r="M52" s="93">
        <v>1326</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headerFooter alignWithMargins="0">
    <oddFooter>&amp;C&amp;P/&amp;N</oddFooter>
  </headerFooter>
  <rowBreaks count="1" manualBreakCount="1">
    <brk id="57"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552</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552</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553</v>
      </c>
      <c r="C41" s="246"/>
      <c r="D41" s="246"/>
      <c r="E41" s="246"/>
      <c r="F41" s="246"/>
      <c r="G41" s="246"/>
      <c r="H41" s="246"/>
      <c r="I41" s="246"/>
      <c r="J41" s="246"/>
      <c r="K41" s="246"/>
      <c r="L41" s="246"/>
      <c r="M41" s="246"/>
      <c r="N41" s="246"/>
      <c r="O41" s="246"/>
      <c r="P41" s="247"/>
    </row>
    <row r="42" spans="2:17">
      <c r="B42" s="248"/>
      <c r="C42" s="244"/>
      <c r="D42" s="244"/>
      <c r="E42" s="244"/>
      <c r="F42" s="244"/>
      <c r="G42" s="351" t="s">
        <v>554</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555</v>
      </c>
    </row>
    <row r="50" spans="1:17">
      <c r="B50" s="248"/>
      <c r="C50" s="244"/>
      <c r="D50" s="244"/>
      <c r="E50" s="244"/>
      <c r="F50" s="244"/>
      <c r="G50" s="1224"/>
      <c r="H50" s="1225"/>
      <c r="I50" s="1225"/>
      <c r="J50" s="1226"/>
      <c r="K50" s="354" t="s">
        <v>526</v>
      </c>
      <c r="L50" s="354" t="s">
        <v>527</v>
      </c>
      <c r="M50" s="354" t="s">
        <v>528</v>
      </c>
      <c r="N50" s="354" t="s">
        <v>529</v>
      </c>
      <c r="O50" s="354" t="s">
        <v>530</v>
      </c>
    </row>
    <row r="51" spans="1:17">
      <c r="B51" s="248"/>
      <c r="C51" s="244"/>
      <c r="D51" s="244"/>
      <c r="E51" s="244"/>
      <c r="F51" s="244"/>
      <c r="G51" s="1227" t="s">
        <v>556</v>
      </c>
      <c r="H51" s="1228"/>
      <c r="I51" s="1233" t="s">
        <v>557</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558</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559</v>
      </c>
      <c r="H55" s="1241"/>
      <c r="I55" s="1237" t="s">
        <v>557</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558</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560</v>
      </c>
      <c r="C63" s="244"/>
      <c r="D63" s="244"/>
      <c r="E63" s="244"/>
      <c r="F63" s="244"/>
      <c r="G63" s="244"/>
      <c r="H63" s="244"/>
      <c r="I63" s="244"/>
      <c r="J63" s="244"/>
      <c r="K63" s="244"/>
      <c r="L63" s="244"/>
      <c r="M63" s="244"/>
      <c r="N63" s="244"/>
      <c r="O63" s="244"/>
    </row>
    <row r="64" spans="1:17">
      <c r="B64" s="248"/>
      <c r="C64" s="244"/>
      <c r="D64" s="244"/>
      <c r="E64" s="244"/>
      <c r="F64" s="244"/>
      <c r="G64" s="351" t="s">
        <v>554</v>
      </c>
      <c r="I64" s="352"/>
      <c r="J64" s="352"/>
      <c r="K64" s="352"/>
      <c r="L64" s="244"/>
      <c r="M64" s="244"/>
      <c r="N64" s="244"/>
      <c r="O64" s="244"/>
    </row>
    <row r="65" spans="2:30">
      <c r="B65" s="248"/>
      <c r="C65" s="244"/>
      <c r="D65" s="244"/>
      <c r="E65" s="244"/>
      <c r="F65" s="244"/>
      <c r="G65" s="1247" t="s">
        <v>563</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561</v>
      </c>
      <c r="I71" s="368"/>
      <c r="J71" s="364"/>
      <c r="K71" s="364"/>
      <c r="L71" s="365"/>
      <c r="M71" s="364"/>
      <c r="N71" s="365"/>
      <c r="O71" s="366"/>
    </row>
    <row r="72" spans="2:30">
      <c r="B72" s="248"/>
      <c r="C72" s="244"/>
      <c r="D72" s="244"/>
      <c r="E72" s="244"/>
      <c r="F72" s="244"/>
      <c r="G72" s="1224"/>
      <c r="H72" s="1225"/>
      <c r="I72" s="1225"/>
      <c r="J72" s="1226"/>
      <c r="K72" s="354" t="s">
        <v>526</v>
      </c>
      <c r="L72" s="354" t="s">
        <v>527</v>
      </c>
      <c r="M72" s="354" t="s">
        <v>528</v>
      </c>
      <c r="N72" s="354" t="s">
        <v>529</v>
      </c>
      <c r="O72" s="354" t="s">
        <v>530</v>
      </c>
    </row>
    <row r="73" spans="2:30">
      <c r="B73" s="248"/>
      <c r="C73" s="244"/>
      <c r="D73" s="244"/>
      <c r="E73" s="244"/>
      <c r="F73" s="244"/>
      <c r="G73" s="1227" t="s">
        <v>556</v>
      </c>
      <c r="H73" s="1228"/>
      <c r="I73" s="1233" t="s">
        <v>557</v>
      </c>
      <c r="J73" s="1233"/>
      <c r="K73" s="1248">
        <v>94.4</v>
      </c>
      <c r="L73" s="1248">
        <v>85.5</v>
      </c>
      <c r="M73" s="1236">
        <v>79.7</v>
      </c>
      <c r="N73" s="1236">
        <v>60</v>
      </c>
      <c r="O73" s="1236">
        <v>72.7</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562</v>
      </c>
      <c r="J75" s="1237"/>
      <c r="K75" s="1249">
        <v>14.6</v>
      </c>
      <c r="L75" s="1249">
        <v>12.5</v>
      </c>
      <c r="M75" s="1249">
        <v>11.9</v>
      </c>
      <c r="N75" s="1249">
        <v>11.2</v>
      </c>
      <c r="O75" s="1249">
        <v>11</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559</v>
      </c>
      <c r="H77" s="1241"/>
      <c r="I77" s="1237" t="s">
        <v>557</v>
      </c>
      <c r="J77" s="1237"/>
      <c r="K77" s="1248">
        <v>0</v>
      </c>
      <c r="L77" s="1248">
        <v>0</v>
      </c>
      <c r="M77" s="1236">
        <v>0</v>
      </c>
      <c r="N77" s="1236">
        <v>0</v>
      </c>
      <c r="O77" s="1236">
        <v>0</v>
      </c>
      <c r="R77" s="243">
        <v>12.3</v>
      </c>
      <c r="T77" s="243">
        <v>11.1</v>
      </c>
    </row>
    <row r="78" spans="2:30">
      <c r="B78" s="248"/>
      <c r="C78" s="244"/>
      <c r="D78" s="244"/>
      <c r="E78" s="244"/>
      <c r="F78" s="244"/>
      <c r="G78" s="1242"/>
      <c r="H78" s="1243"/>
      <c r="I78" s="1237"/>
      <c r="J78" s="1237"/>
      <c r="K78" s="1248"/>
      <c r="L78" s="1248"/>
      <c r="M78" s="1236"/>
      <c r="N78" s="1236"/>
      <c r="O78" s="1236"/>
    </row>
    <row r="79" spans="2:30">
      <c r="B79" s="248"/>
      <c r="C79" s="244"/>
      <c r="D79" s="244"/>
      <c r="E79" s="244"/>
      <c r="F79" s="244"/>
      <c r="G79" s="1242"/>
      <c r="H79" s="1243"/>
      <c r="I79" s="1250" t="s">
        <v>562</v>
      </c>
      <c r="J79" s="1246"/>
      <c r="K79" s="1251">
        <v>10.8</v>
      </c>
      <c r="L79" s="1251">
        <v>9.6999999999999993</v>
      </c>
      <c r="M79" s="1251">
        <v>8.6</v>
      </c>
      <c r="N79" s="1251">
        <v>7.7</v>
      </c>
      <c r="O79" s="1251">
        <v>6.4</v>
      </c>
      <c r="V79" s="243">
        <v>53.5</v>
      </c>
      <c r="X79" s="243">
        <v>48.2</v>
      </c>
      <c r="Z79" s="243">
        <v>34.200000000000003</v>
      </c>
      <c r="AB79" s="243">
        <v>30.3</v>
      </c>
      <c r="AD79" s="243">
        <v>28.9</v>
      </c>
    </row>
    <row r="80" spans="2:30">
      <c r="B80" s="248"/>
      <c r="C80" s="244"/>
      <c r="D80" s="244"/>
      <c r="E80" s="244"/>
      <c r="F80" s="244"/>
      <c r="G80" s="1244"/>
      <c r="H80" s="1245"/>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525</v>
      </c>
      <c r="G2" s="111"/>
      <c r="H2" s="112"/>
    </row>
    <row r="3" spans="1:8">
      <c r="A3" s="108" t="s">
        <v>518</v>
      </c>
      <c r="B3" s="113"/>
      <c r="C3" s="114"/>
      <c r="D3" s="115">
        <v>190134</v>
      </c>
      <c r="E3" s="116"/>
      <c r="F3" s="117">
        <v>203567</v>
      </c>
      <c r="G3" s="118"/>
      <c r="H3" s="119"/>
    </row>
    <row r="4" spans="1:8">
      <c r="A4" s="120"/>
      <c r="B4" s="121"/>
      <c r="C4" s="122"/>
      <c r="D4" s="123">
        <v>65633</v>
      </c>
      <c r="E4" s="124"/>
      <c r="F4" s="125">
        <v>121137</v>
      </c>
      <c r="G4" s="126"/>
      <c r="H4" s="127"/>
    </row>
    <row r="5" spans="1:8">
      <c r="A5" s="108" t="s">
        <v>520</v>
      </c>
      <c r="B5" s="113"/>
      <c r="C5" s="114"/>
      <c r="D5" s="115">
        <v>598629</v>
      </c>
      <c r="E5" s="116"/>
      <c r="F5" s="117">
        <v>185018</v>
      </c>
      <c r="G5" s="118"/>
      <c r="H5" s="119"/>
    </row>
    <row r="6" spans="1:8">
      <c r="A6" s="120"/>
      <c r="B6" s="121"/>
      <c r="C6" s="122"/>
      <c r="D6" s="123">
        <v>73508</v>
      </c>
      <c r="E6" s="124"/>
      <c r="F6" s="125">
        <v>95064</v>
      </c>
      <c r="G6" s="126"/>
      <c r="H6" s="127"/>
    </row>
    <row r="7" spans="1:8">
      <c r="A7" s="108" t="s">
        <v>521</v>
      </c>
      <c r="B7" s="113"/>
      <c r="C7" s="114"/>
      <c r="D7" s="115">
        <v>396969</v>
      </c>
      <c r="E7" s="116"/>
      <c r="F7" s="117">
        <v>238802</v>
      </c>
      <c r="G7" s="118"/>
      <c r="H7" s="119"/>
    </row>
    <row r="8" spans="1:8">
      <c r="A8" s="120"/>
      <c r="B8" s="121"/>
      <c r="C8" s="122"/>
      <c r="D8" s="123">
        <v>40113</v>
      </c>
      <c r="E8" s="124"/>
      <c r="F8" s="125">
        <v>128562</v>
      </c>
      <c r="G8" s="126"/>
      <c r="H8" s="127"/>
    </row>
    <row r="9" spans="1:8">
      <c r="A9" s="108" t="s">
        <v>522</v>
      </c>
      <c r="B9" s="113"/>
      <c r="C9" s="114"/>
      <c r="D9" s="115">
        <v>475679</v>
      </c>
      <c r="E9" s="116"/>
      <c r="F9" s="117">
        <v>288550</v>
      </c>
      <c r="G9" s="118"/>
      <c r="H9" s="119"/>
    </row>
    <row r="10" spans="1:8">
      <c r="A10" s="120"/>
      <c r="B10" s="121"/>
      <c r="C10" s="122"/>
      <c r="D10" s="123">
        <v>43769</v>
      </c>
      <c r="E10" s="124"/>
      <c r="F10" s="125">
        <v>141525</v>
      </c>
      <c r="G10" s="126"/>
      <c r="H10" s="127"/>
    </row>
    <row r="11" spans="1:8">
      <c r="A11" s="108" t="s">
        <v>523</v>
      </c>
      <c r="B11" s="113"/>
      <c r="C11" s="114"/>
      <c r="D11" s="115">
        <v>1108701</v>
      </c>
      <c r="E11" s="116"/>
      <c r="F11" s="117">
        <v>287914</v>
      </c>
      <c r="G11" s="118"/>
      <c r="H11" s="119"/>
    </row>
    <row r="12" spans="1:8">
      <c r="A12" s="120"/>
      <c r="B12" s="121"/>
      <c r="C12" s="128"/>
      <c r="D12" s="123">
        <v>265053</v>
      </c>
      <c r="E12" s="124"/>
      <c r="F12" s="125">
        <v>146531</v>
      </c>
      <c r="G12" s="126"/>
      <c r="H12" s="127"/>
    </row>
    <row r="13" spans="1:8">
      <c r="A13" s="108"/>
      <c r="B13" s="113"/>
      <c r="C13" s="129"/>
      <c r="D13" s="130">
        <v>554022</v>
      </c>
      <c r="E13" s="131"/>
      <c r="F13" s="132">
        <v>240770</v>
      </c>
      <c r="G13" s="133"/>
      <c r="H13" s="119"/>
    </row>
    <row r="14" spans="1:8">
      <c r="A14" s="120"/>
      <c r="B14" s="121"/>
      <c r="C14" s="122"/>
      <c r="D14" s="123">
        <v>97615</v>
      </c>
      <c r="E14" s="124"/>
      <c r="F14" s="125">
        <v>126564</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7.51</v>
      </c>
      <c r="C19" s="134">
        <f>ROUND(VALUE(SUBSTITUTE(実質収支比率等に係る経年分析!G$48,"▲","-")),2)</f>
        <v>8.58</v>
      </c>
      <c r="D19" s="134">
        <f>ROUND(VALUE(SUBSTITUTE(実質収支比率等に係る経年分析!H$48,"▲","-")),2)</f>
        <v>7.47</v>
      </c>
      <c r="E19" s="134">
        <f>ROUND(VALUE(SUBSTITUTE(実質収支比率等に係る経年分析!I$48,"▲","-")),2)</f>
        <v>8.94</v>
      </c>
      <c r="F19" s="134">
        <f>ROUND(VALUE(SUBSTITUTE(実質収支比率等に係る経年分析!J$48,"▲","-")),2)</f>
        <v>1.95</v>
      </c>
    </row>
    <row r="20" spans="1:11">
      <c r="A20" s="134" t="s">
        <v>42</v>
      </c>
      <c r="B20" s="134">
        <f>ROUND(VALUE(SUBSTITUTE(実質収支比率等に係る経年分析!F$47,"▲","-")),2)</f>
        <v>28.22</v>
      </c>
      <c r="C20" s="134">
        <f>ROUND(VALUE(SUBSTITUTE(実質収支比率等に係る経年分析!G$47,"▲","-")),2)</f>
        <v>32.19</v>
      </c>
      <c r="D20" s="134">
        <f>ROUND(VALUE(SUBSTITUTE(実質収支比率等に係る経年分析!H$47,"▲","-")),2)</f>
        <v>36.229999999999997</v>
      </c>
      <c r="E20" s="134">
        <f>ROUND(VALUE(SUBSTITUTE(実質収支比率等に係る経年分析!I$47,"▲","-")),2)</f>
        <v>39.880000000000003</v>
      </c>
      <c r="F20" s="134">
        <f>ROUND(VALUE(SUBSTITUTE(実質収支比率等に係る経年分析!J$47,"▲","-")),2)</f>
        <v>40.67</v>
      </c>
    </row>
    <row r="21" spans="1:11">
      <c r="A21" s="134" t="s">
        <v>43</v>
      </c>
      <c r="B21" s="134">
        <f>IF(ISNUMBER(VALUE(SUBSTITUTE(実質収支比率等に係る経年分析!F$49,"▲","-"))),ROUND(VALUE(SUBSTITUTE(実質収支比率等に係る経年分析!F$49,"▲","-")),2),NA())</f>
        <v>7.69</v>
      </c>
      <c r="C21" s="134">
        <f>IF(ISNUMBER(VALUE(SUBSTITUTE(実質収支比率等に係る経年分析!G$49,"▲","-"))),ROUND(VALUE(SUBSTITUTE(実質収支比率等に係る経年分析!G$49,"▲","-")),2),NA())</f>
        <v>7.71</v>
      </c>
      <c r="D21" s="134">
        <f>IF(ISNUMBER(VALUE(SUBSTITUTE(実質収支比率等に係る経年分析!H$49,"▲","-"))),ROUND(VALUE(SUBSTITUTE(実質収支比率等に係る経年分析!H$49,"▲","-")),2),NA())</f>
        <v>8.59</v>
      </c>
      <c r="E21" s="134">
        <f>IF(ISNUMBER(VALUE(SUBSTITUTE(実質収支比率等に係る経年分析!I$49,"▲","-"))),ROUND(VALUE(SUBSTITUTE(実質収支比率等に係る経年分析!I$49,"▲","-")),2),NA())</f>
        <v>8.48</v>
      </c>
      <c r="F21" s="134">
        <f>IF(ISNUMBER(VALUE(SUBSTITUTE(実質収支比率等に係る経年分析!J$49,"▲","-"))),ROUND(VALUE(SUBSTITUTE(実質収支比率等に係る経年分析!J$49,"▲","-")),2),NA())</f>
        <v>-2.1</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特別会計へき地三度出張診療所</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特別会計浦郷診療所</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特別会計簡易水道事業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特別会計後期高齢者医療保険事業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0.02</v>
      </c>
    </row>
    <row r="34" spans="1:16">
      <c r="A34" s="135" t="str">
        <f>IF(連結実質赤字比率に係る赤字・黒字の構成分析!C$36="",NA(),連結実質赤字比率に係る赤字・黒字の構成分析!C$36)</f>
        <v>特別会計国民健康保険事業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0.02</v>
      </c>
    </row>
    <row r="35" spans="1:16">
      <c r="A35" s="135" t="str">
        <f>IF(連結実質赤字比率に係る赤字・黒字の構成分析!C$35="",NA(),連結実質赤字比率に係る赤字・黒字の構成分析!C$35)</f>
        <v>特別会計下水道事業</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0.03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0.03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0.03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0.03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0.03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7.49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8.57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7.46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8.93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1.94</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558</v>
      </c>
      <c r="E42" s="136"/>
      <c r="F42" s="136"/>
      <c r="G42" s="136">
        <f>'実質公債費比率（分子）の構造'!L$52</f>
        <v>569</v>
      </c>
      <c r="H42" s="136"/>
      <c r="I42" s="136"/>
      <c r="J42" s="136">
        <f>'実質公債費比率（分子）の構造'!M$52</f>
        <v>573</v>
      </c>
      <c r="K42" s="136"/>
      <c r="L42" s="136"/>
      <c r="M42" s="136">
        <f>'実質公債費比率（分子）の構造'!N$52</f>
        <v>598</v>
      </c>
      <c r="N42" s="136"/>
      <c r="O42" s="136"/>
      <c r="P42" s="136">
        <f>'実質公債費比率（分子）の構造'!O$52</f>
        <v>699</v>
      </c>
    </row>
    <row r="43" spans="1:16">
      <c r="A43" s="136" t="s">
        <v>51</v>
      </c>
      <c r="B43" s="136" t="str">
        <f>'実質公債費比率（分子）の構造'!K$51</f>
        <v>-</v>
      </c>
      <c r="C43" s="136"/>
      <c r="D43" s="136"/>
      <c r="E43" s="136" t="str">
        <f>'実質公債費比率（分子）の構造'!L$51</f>
        <v>-</v>
      </c>
      <c r="F43" s="136"/>
      <c r="G43" s="136"/>
      <c r="H43" s="136">
        <f>'実質公債費比率（分子）の構造'!M$51</f>
        <v>1</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0</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t="str">
        <f>'実質公債費比率（分子）の構造'!O$50</f>
        <v>-</v>
      </c>
      <c r="O44" s="136"/>
      <c r="P44" s="136"/>
    </row>
    <row r="45" spans="1:16">
      <c r="A45" s="136" t="s">
        <v>53</v>
      </c>
      <c r="B45" s="136">
        <f>'実質公債費比率（分子）の構造'!K$49</f>
        <v>12</v>
      </c>
      <c r="C45" s="136"/>
      <c r="D45" s="136"/>
      <c r="E45" s="136">
        <f>'実質公債費比率（分子）の構造'!L$49</f>
        <v>15</v>
      </c>
      <c r="F45" s="136"/>
      <c r="G45" s="136"/>
      <c r="H45" s="136">
        <f>'実質公債費比率（分子）の構造'!M$49</f>
        <v>20</v>
      </c>
      <c r="I45" s="136"/>
      <c r="J45" s="136"/>
      <c r="K45" s="136">
        <f>'実質公債費比率（分子）の構造'!N$49</f>
        <v>18</v>
      </c>
      <c r="L45" s="136"/>
      <c r="M45" s="136"/>
      <c r="N45" s="136">
        <f>'実質公債費比率（分子）の構造'!O$49</f>
        <v>19</v>
      </c>
      <c r="O45" s="136"/>
      <c r="P45" s="136"/>
    </row>
    <row r="46" spans="1:16">
      <c r="A46" s="136" t="s">
        <v>54</v>
      </c>
      <c r="B46" s="136">
        <f>'実質公債費比率（分子）の構造'!K$48</f>
        <v>123</v>
      </c>
      <c r="C46" s="136"/>
      <c r="D46" s="136"/>
      <c r="E46" s="136">
        <f>'実質公債費比率（分子）の構造'!L$48</f>
        <v>144</v>
      </c>
      <c r="F46" s="136"/>
      <c r="G46" s="136"/>
      <c r="H46" s="136">
        <f>'実質公債費比率（分子）の構造'!M$48</f>
        <v>143</v>
      </c>
      <c r="I46" s="136"/>
      <c r="J46" s="136"/>
      <c r="K46" s="136">
        <f>'実質公債費比率（分子）の構造'!N$48</f>
        <v>151</v>
      </c>
      <c r="L46" s="136"/>
      <c r="M46" s="136"/>
      <c r="N46" s="136">
        <f>'実質公債費比率（分子）の構造'!O$48</f>
        <v>167</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638</v>
      </c>
      <c r="C49" s="136"/>
      <c r="D49" s="136"/>
      <c r="E49" s="136">
        <f>'実質公債費比率（分子）の構造'!L$45</f>
        <v>599</v>
      </c>
      <c r="F49" s="136"/>
      <c r="G49" s="136"/>
      <c r="H49" s="136">
        <f>'実質公債費比率（分子）の構造'!M$45</f>
        <v>627</v>
      </c>
      <c r="I49" s="136"/>
      <c r="J49" s="136"/>
      <c r="K49" s="136">
        <f>'実質公債費比率（分子）の構造'!N$45</f>
        <v>604</v>
      </c>
      <c r="L49" s="136"/>
      <c r="M49" s="136"/>
      <c r="N49" s="136">
        <f>'実質公債費比率（分子）の構造'!O$45</f>
        <v>701</v>
      </c>
      <c r="O49" s="136"/>
      <c r="P49" s="136"/>
    </row>
    <row r="50" spans="1:16">
      <c r="A50" s="136" t="s">
        <v>58</v>
      </c>
      <c r="B50" s="136" t="e">
        <f>NA()</f>
        <v>#N/A</v>
      </c>
      <c r="C50" s="136">
        <f>IF(ISNUMBER('実質公債費比率（分子）の構造'!K$53),'実質公債費比率（分子）の構造'!K$53,NA())</f>
        <v>215</v>
      </c>
      <c r="D50" s="136" t="e">
        <f>NA()</f>
        <v>#N/A</v>
      </c>
      <c r="E50" s="136" t="e">
        <f>NA()</f>
        <v>#N/A</v>
      </c>
      <c r="F50" s="136">
        <f>IF(ISNUMBER('実質公債費比率（分子）の構造'!L$53),'実質公債費比率（分子）の構造'!L$53,NA())</f>
        <v>189</v>
      </c>
      <c r="G50" s="136" t="e">
        <f>NA()</f>
        <v>#N/A</v>
      </c>
      <c r="H50" s="136" t="e">
        <f>NA()</f>
        <v>#N/A</v>
      </c>
      <c r="I50" s="136">
        <f>IF(ISNUMBER('実質公債費比率（分子）の構造'!M$53),'実質公債費比率（分子）の構造'!M$53,NA())</f>
        <v>218</v>
      </c>
      <c r="J50" s="136" t="e">
        <f>NA()</f>
        <v>#N/A</v>
      </c>
      <c r="K50" s="136" t="e">
        <f>NA()</f>
        <v>#N/A</v>
      </c>
      <c r="L50" s="136">
        <f>IF(ISNUMBER('実質公債費比率（分子）の構造'!N$53),'実質公債費比率（分子）の構造'!N$53,NA())</f>
        <v>175</v>
      </c>
      <c r="M50" s="136" t="e">
        <f>NA()</f>
        <v>#N/A</v>
      </c>
      <c r="N50" s="136" t="e">
        <f>NA()</f>
        <v>#N/A</v>
      </c>
      <c r="O50" s="136">
        <f>IF(ISNUMBER('実質公債費比率（分子）の構造'!O$53),'実質公債費比率（分子）の構造'!O$53,NA())</f>
        <v>188</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4896</v>
      </c>
      <c r="E56" s="135"/>
      <c r="F56" s="135"/>
      <c r="G56" s="135">
        <f>'将来負担比率（分子）の構造'!J$51</f>
        <v>5789</v>
      </c>
      <c r="H56" s="135"/>
      <c r="I56" s="135"/>
      <c r="J56" s="135">
        <f>'将来負担比率（分子）の構造'!K$51</f>
        <v>5942</v>
      </c>
      <c r="K56" s="135"/>
      <c r="L56" s="135"/>
      <c r="M56" s="135">
        <f>'将来負担比率（分子）の構造'!L$51</f>
        <v>6514</v>
      </c>
      <c r="N56" s="135"/>
      <c r="O56" s="135"/>
      <c r="P56" s="135">
        <f>'将来負担比率（分子）の構造'!M$51</f>
        <v>7883</v>
      </c>
    </row>
    <row r="57" spans="1:16">
      <c r="A57" s="135" t="s">
        <v>34</v>
      </c>
      <c r="B57" s="135"/>
      <c r="C57" s="135"/>
      <c r="D57" s="135">
        <f>'将来負担比率（分子）の構造'!I$50</f>
        <v>554</v>
      </c>
      <c r="E57" s="135"/>
      <c r="F57" s="135"/>
      <c r="G57" s="135">
        <f>'将来負担比率（分子）の構造'!J$50</f>
        <v>576</v>
      </c>
      <c r="H57" s="135"/>
      <c r="I57" s="135"/>
      <c r="J57" s="135">
        <f>'将来負担比率（分子）の構造'!K$50</f>
        <v>562</v>
      </c>
      <c r="K57" s="135"/>
      <c r="L57" s="135"/>
      <c r="M57" s="135">
        <f>'将来負担比率（分子）の構造'!L$50</f>
        <v>498</v>
      </c>
      <c r="N57" s="135"/>
      <c r="O57" s="135"/>
      <c r="P57" s="135">
        <f>'将来負担比率（分子）の構造'!M$50</f>
        <v>453</v>
      </c>
    </row>
    <row r="58" spans="1:16">
      <c r="A58" s="135" t="s">
        <v>33</v>
      </c>
      <c r="B58" s="135"/>
      <c r="C58" s="135"/>
      <c r="D58" s="135">
        <f>'将来負担比率（分子）の構造'!I$49</f>
        <v>1192</v>
      </c>
      <c r="E58" s="135"/>
      <c r="F58" s="135"/>
      <c r="G58" s="135">
        <f>'将来負担比率（分子）の構造'!J$49</f>
        <v>1421</v>
      </c>
      <c r="H58" s="135"/>
      <c r="I58" s="135"/>
      <c r="J58" s="135">
        <f>'将来負担比率（分子）の構造'!K$49</f>
        <v>1606</v>
      </c>
      <c r="K58" s="135"/>
      <c r="L58" s="135"/>
      <c r="M58" s="135">
        <f>'将来負担比率（分子）の構造'!L$49</f>
        <v>1796</v>
      </c>
      <c r="N58" s="135"/>
      <c r="O58" s="135"/>
      <c r="P58" s="135">
        <f>'将来負担比率（分子）の構造'!M$49</f>
        <v>2125</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807</v>
      </c>
      <c r="C62" s="135"/>
      <c r="D62" s="135"/>
      <c r="E62" s="135">
        <f>'将来負担比率（分子）の構造'!J$45</f>
        <v>785</v>
      </c>
      <c r="F62" s="135"/>
      <c r="G62" s="135"/>
      <c r="H62" s="135">
        <f>'将来負担比率（分子）の構造'!K$45</f>
        <v>775</v>
      </c>
      <c r="I62" s="135"/>
      <c r="J62" s="135"/>
      <c r="K62" s="135">
        <f>'将来負担比率（分子）の構造'!L$45</f>
        <v>744</v>
      </c>
      <c r="L62" s="135"/>
      <c r="M62" s="135"/>
      <c r="N62" s="135">
        <f>'将来負担比率（分子）の構造'!M$45</f>
        <v>710</v>
      </c>
      <c r="O62" s="135"/>
      <c r="P62" s="135"/>
    </row>
    <row r="63" spans="1:16">
      <c r="A63" s="135" t="s">
        <v>27</v>
      </c>
      <c r="B63" s="135">
        <f>'将来負担比率（分子）の構造'!I$44</f>
        <v>276</v>
      </c>
      <c r="C63" s="135"/>
      <c r="D63" s="135"/>
      <c r="E63" s="135">
        <f>'将来負担比率（分子）の構造'!J$44</f>
        <v>283</v>
      </c>
      <c r="F63" s="135"/>
      <c r="G63" s="135"/>
      <c r="H63" s="135">
        <f>'将来負担比率（分子）の構造'!K$44</f>
        <v>255</v>
      </c>
      <c r="I63" s="135"/>
      <c r="J63" s="135"/>
      <c r="K63" s="135">
        <f>'将来負担比率（分子）の構造'!L$44</f>
        <v>252</v>
      </c>
      <c r="L63" s="135"/>
      <c r="M63" s="135"/>
      <c r="N63" s="135">
        <f>'将来負担比率（分子）の構造'!M$44</f>
        <v>241</v>
      </c>
      <c r="O63" s="135"/>
      <c r="P63" s="135"/>
    </row>
    <row r="64" spans="1:16">
      <c r="A64" s="135" t="s">
        <v>26</v>
      </c>
      <c r="B64" s="135">
        <f>'将来負担比率（分子）の構造'!I$43</f>
        <v>1883</v>
      </c>
      <c r="C64" s="135"/>
      <c r="D64" s="135"/>
      <c r="E64" s="135">
        <f>'将来負担比率（分子）の構造'!J$43</f>
        <v>1816</v>
      </c>
      <c r="F64" s="135"/>
      <c r="G64" s="135"/>
      <c r="H64" s="135">
        <f>'将来負担比率（分子）の構造'!K$43</f>
        <v>1746</v>
      </c>
      <c r="I64" s="135"/>
      <c r="J64" s="135"/>
      <c r="K64" s="135">
        <f>'将来負担比率（分子）の構造'!L$43</f>
        <v>1725</v>
      </c>
      <c r="L64" s="135"/>
      <c r="M64" s="135"/>
      <c r="N64" s="135">
        <f>'将来負担比率（分子）の構造'!M$43</f>
        <v>1680</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5325</v>
      </c>
      <c r="C66" s="135"/>
      <c r="D66" s="135"/>
      <c r="E66" s="135">
        <f>'将来負担比率（分子）の構造'!J$41</f>
        <v>6374</v>
      </c>
      <c r="F66" s="135"/>
      <c r="G66" s="135"/>
      <c r="H66" s="135">
        <f>'将来負担比率（分子）の構造'!K$41</f>
        <v>6714</v>
      </c>
      <c r="I66" s="135"/>
      <c r="J66" s="135"/>
      <c r="K66" s="135">
        <f>'将来負担比率（分子）の構造'!L$41</f>
        <v>7118</v>
      </c>
      <c r="L66" s="135"/>
      <c r="M66" s="135"/>
      <c r="N66" s="135">
        <f>'将来負担比率（分子）の構造'!M$41</f>
        <v>9155</v>
      </c>
      <c r="O66" s="135"/>
      <c r="P66" s="135"/>
    </row>
    <row r="67" spans="1:16">
      <c r="A67" s="135" t="s">
        <v>62</v>
      </c>
      <c r="B67" s="135" t="e">
        <f>NA()</f>
        <v>#N/A</v>
      </c>
      <c r="C67" s="135">
        <f>IF(ISNUMBER('将来負担比率（分子）の構造'!I$52), IF('将来負担比率（分子）の構造'!I$52 &lt; 0, 0, '将来負担比率（分子）の構造'!I$52), NA())</f>
        <v>1650</v>
      </c>
      <c r="D67" s="135" t="e">
        <f>NA()</f>
        <v>#N/A</v>
      </c>
      <c r="E67" s="135" t="e">
        <f>NA()</f>
        <v>#N/A</v>
      </c>
      <c r="F67" s="135">
        <f>IF(ISNUMBER('将来負担比率（分子）の構造'!J$52), IF('将来負担比率（分子）の構造'!J$52 &lt; 0, 0, '将来負担比率（分子）の構造'!J$52), NA())</f>
        <v>1472</v>
      </c>
      <c r="G67" s="135" t="e">
        <f>NA()</f>
        <v>#N/A</v>
      </c>
      <c r="H67" s="135" t="e">
        <f>NA()</f>
        <v>#N/A</v>
      </c>
      <c r="I67" s="135">
        <f>IF(ISNUMBER('将来負担比率（分子）の構造'!K$52), IF('将来負担比率（分子）の構造'!K$52 &lt; 0, 0, '将来負担比率（分子）の構造'!K$52), NA())</f>
        <v>1381</v>
      </c>
      <c r="J67" s="135" t="e">
        <f>NA()</f>
        <v>#N/A</v>
      </c>
      <c r="K67" s="135" t="e">
        <f>NA()</f>
        <v>#N/A</v>
      </c>
      <c r="L67" s="135">
        <f>IF(ISNUMBER('将来負担比率（分子）の構造'!L$52), IF('将来負担比率（分子）の構造'!L$52 &lt; 0, 0, '将来負担比率（分子）の構造'!L$52), NA())</f>
        <v>1030</v>
      </c>
      <c r="M67" s="135" t="e">
        <f>NA()</f>
        <v>#N/A</v>
      </c>
      <c r="N67" s="135" t="e">
        <f>NA()</f>
        <v>#N/A</v>
      </c>
      <c r="O67" s="135">
        <f>IF(ISNUMBER('将来負担比率（分子）の構造'!M$52), IF('将来負担比率（分子）の構造'!M$52 &lt; 0, 0, '将来負担比率（分子）の構造'!M$52), NA())</f>
        <v>1326</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206</v>
      </c>
      <c r="C5" s="706"/>
      <c r="D5" s="706"/>
      <c r="E5" s="706"/>
      <c r="F5" s="706"/>
      <c r="G5" s="706"/>
      <c r="H5" s="706"/>
      <c r="I5" s="706"/>
      <c r="J5" s="706"/>
      <c r="K5" s="706"/>
      <c r="L5" s="706"/>
      <c r="M5" s="706"/>
      <c r="N5" s="706"/>
      <c r="O5" s="706"/>
      <c r="P5" s="706"/>
      <c r="Q5" s="707"/>
      <c r="R5" s="668">
        <v>276554</v>
      </c>
      <c r="S5" s="669"/>
      <c r="T5" s="669"/>
      <c r="U5" s="669"/>
      <c r="V5" s="669"/>
      <c r="W5" s="669"/>
      <c r="X5" s="669"/>
      <c r="Y5" s="716"/>
      <c r="Z5" s="729">
        <v>3.8</v>
      </c>
      <c r="AA5" s="729"/>
      <c r="AB5" s="729"/>
      <c r="AC5" s="729"/>
      <c r="AD5" s="730">
        <v>276554</v>
      </c>
      <c r="AE5" s="730"/>
      <c r="AF5" s="730"/>
      <c r="AG5" s="730"/>
      <c r="AH5" s="730"/>
      <c r="AI5" s="730"/>
      <c r="AJ5" s="730"/>
      <c r="AK5" s="730"/>
      <c r="AL5" s="717">
        <v>11.8</v>
      </c>
      <c r="AM5" s="686"/>
      <c r="AN5" s="686"/>
      <c r="AO5" s="718"/>
      <c r="AP5" s="705" t="s">
        <v>207</v>
      </c>
      <c r="AQ5" s="706"/>
      <c r="AR5" s="706"/>
      <c r="AS5" s="706"/>
      <c r="AT5" s="706"/>
      <c r="AU5" s="706"/>
      <c r="AV5" s="706"/>
      <c r="AW5" s="706"/>
      <c r="AX5" s="706"/>
      <c r="AY5" s="706"/>
      <c r="AZ5" s="706"/>
      <c r="BA5" s="706"/>
      <c r="BB5" s="706"/>
      <c r="BC5" s="706"/>
      <c r="BD5" s="706"/>
      <c r="BE5" s="706"/>
      <c r="BF5" s="707"/>
      <c r="BG5" s="618">
        <v>276554</v>
      </c>
      <c r="BH5" s="619"/>
      <c r="BI5" s="619"/>
      <c r="BJ5" s="619"/>
      <c r="BK5" s="619"/>
      <c r="BL5" s="619"/>
      <c r="BM5" s="619"/>
      <c r="BN5" s="620"/>
      <c r="BO5" s="671">
        <v>100</v>
      </c>
      <c r="BP5" s="671"/>
      <c r="BQ5" s="671"/>
      <c r="BR5" s="671"/>
      <c r="BS5" s="672" t="s">
        <v>208</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209</v>
      </c>
      <c r="CS5" s="724"/>
      <c r="CT5" s="724"/>
      <c r="CU5" s="724"/>
      <c r="CV5" s="724"/>
      <c r="CW5" s="724"/>
      <c r="CX5" s="724"/>
      <c r="CY5" s="725"/>
      <c r="CZ5" s="723" t="s">
        <v>200</v>
      </c>
      <c r="DA5" s="724"/>
      <c r="DB5" s="724"/>
      <c r="DC5" s="725"/>
      <c r="DD5" s="723" t="s">
        <v>210</v>
      </c>
      <c r="DE5" s="724"/>
      <c r="DF5" s="724"/>
      <c r="DG5" s="724"/>
      <c r="DH5" s="724"/>
      <c r="DI5" s="724"/>
      <c r="DJ5" s="724"/>
      <c r="DK5" s="724"/>
      <c r="DL5" s="724"/>
      <c r="DM5" s="724"/>
      <c r="DN5" s="724"/>
      <c r="DO5" s="724"/>
      <c r="DP5" s="725"/>
      <c r="DQ5" s="723" t="s">
        <v>211</v>
      </c>
      <c r="DR5" s="724"/>
      <c r="DS5" s="724"/>
      <c r="DT5" s="724"/>
      <c r="DU5" s="724"/>
      <c r="DV5" s="724"/>
      <c r="DW5" s="724"/>
      <c r="DX5" s="724"/>
      <c r="DY5" s="724"/>
      <c r="DZ5" s="724"/>
      <c r="EA5" s="724"/>
      <c r="EB5" s="724"/>
      <c r="EC5" s="725"/>
    </row>
    <row r="6" spans="2:143" ht="11.25" customHeight="1">
      <c r="B6" s="615" t="s">
        <v>212</v>
      </c>
      <c r="C6" s="616"/>
      <c r="D6" s="616"/>
      <c r="E6" s="616"/>
      <c r="F6" s="616"/>
      <c r="G6" s="616"/>
      <c r="H6" s="616"/>
      <c r="I6" s="616"/>
      <c r="J6" s="616"/>
      <c r="K6" s="616"/>
      <c r="L6" s="616"/>
      <c r="M6" s="616"/>
      <c r="N6" s="616"/>
      <c r="O6" s="616"/>
      <c r="P6" s="616"/>
      <c r="Q6" s="617"/>
      <c r="R6" s="618">
        <v>16739</v>
      </c>
      <c r="S6" s="619"/>
      <c r="T6" s="619"/>
      <c r="U6" s="619"/>
      <c r="V6" s="619"/>
      <c r="W6" s="619"/>
      <c r="X6" s="619"/>
      <c r="Y6" s="620"/>
      <c r="Z6" s="671">
        <v>0.2</v>
      </c>
      <c r="AA6" s="671"/>
      <c r="AB6" s="671"/>
      <c r="AC6" s="671"/>
      <c r="AD6" s="672">
        <v>16739</v>
      </c>
      <c r="AE6" s="672"/>
      <c r="AF6" s="672"/>
      <c r="AG6" s="672"/>
      <c r="AH6" s="672"/>
      <c r="AI6" s="672"/>
      <c r="AJ6" s="672"/>
      <c r="AK6" s="672"/>
      <c r="AL6" s="641">
        <v>0.7</v>
      </c>
      <c r="AM6" s="673"/>
      <c r="AN6" s="673"/>
      <c r="AO6" s="674"/>
      <c r="AP6" s="615" t="s">
        <v>213</v>
      </c>
      <c r="AQ6" s="616"/>
      <c r="AR6" s="616"/>
      <c r="AS6" s="616"/>
      <c r="AT6" s="616"/>
      <c r="AU6" s="616"/>
      <c r="AV6" s="616"/>
      <c r="AW6" s="616"/>
      <c r="AX6" s="616"/>
      <c r="AY6" s="616"/>
      <c r="AZ6" s="616"/>
      <c r="BA6" s="616"/>
      <c r="BB6" s="616"/>
      <c r="BC6" s="616"/>
      <c r="BD6" s="616"/>
      <c r="BE6" s="616"/>
      <c r="BF6" s="617"/>
      <c r="BG6" s="618">
        <v>276554</v>
      </c>
      <c r="BH6" s="619"/>
      <c r="BI6" s="619"/>
      <c r="BJ6" s="619"/>
      <c r="BK6" s="619"/>
      <c r="BL6" s="619"/>
      <c r="BM6" s="619"/>
      <c r="BN6" s="620"/>
      <c r="BO6" s="671">
        <v>100</v>
      </c>
      <c r="BP6" s="671"/>
      <c r="BQ6" s="671"/>
      <c r="BR6" s="671"/>
      <c r="BS6" s="672" t="s">
        <v>208</v>
      </c>
      <c r="BT6" s="672"/>
      <c r="BU6" s="672"/>
      <c r="BV6" s="672"/>
      <c r="BW6" s="672"/>
      <c r="BX6" s="672"/>
      <c r="BY6" s="672"/>
      <c r="BZ6" s="672"/>
      <c r="CA6" s="672"/>
      <c r="CB6" s="708"/>
      <c r="CD6" s="675" t="s">
        <v>214</v>
      </c>
      <c r="CE6" s="676"/>
      <c r="CF6" s="676"/>
      <c r="CG6" s="676"/>
      <c r="CH6" s="676"/>
      <c r="CI6" s="676"/>
      <c r="CJ6" s="676"/>
      <c r="CK6" s="676"/>
      <c r="CL6" s="676"/>
      <c r="CM6" s="676"/>
      <c r="CN6" s="676"/>
      <c r="CO6" s="676"/>
      <c r="CP6" s="676"/>
      <c r="CQ6" s="677"/>
      <c r="CR6" s="618">
        <v>57493</v>
      </c>
      <c r="CS6" s="619"/>
      <c r="CT6" s="619"/>
      <c r="CU6" s="619"/>
      <c r="CV6" s="619"/>
      <c r="CW6" s="619"/>
      <c r="CX6" s="619"/>
      <c r="CY6" s="620"/>
      <c r="CZ6" s="671">
        <v>0.8</v>
      </c>
      <c r="DA6" s="671"/>
      <c r="DB6" s="671"/>
      <c r="DC6" s="671"/>
      <c r="DD6" s="624" t="s">
        <v>208</v>
      </c>
      <c r="DE6" s="619"/>
      <c r="DF6" s="619"/>
      <c r="DG6" s="619"/>
      <c r="DH6" s="619"/>
      <c r="DI6" s="619"/>
      <c r="DJ6" s="619"/>
      <c r="DK6" s="619"/>
      <c r="DL6" s="619"/>
      <c r="DM6" s="619"/>
      <c r="DN6" s="619"/>
      <c r="DO6" s="619"/>
      <c r="DP6" s="620"/>
      <c r="DQ6" s="624">
        <v>57493</v>
      </c>
      <c r="DR6" s="619"/>
      <c r="DS6" s="619"/>
      <c r="DT6" s="619"/>
      <c r="DU6" s="619"/>
      <c r="DV6" s="619"/>
      <c r="DW6" s="619"/>
      <c r="DX6" s="619"/>
      <c r="DY6" s="619"/>
      <c r="DZ6" s="619"/>
      <c r="EA6" s="619"/>
      <c r="EB6" s="619"/>
      <c r="EC6" s="654"/>
    </row>
    <row r="7" spans="2:143" ht="11.25" customHeight="1">
      <c r="B7" s="615" t="s">
        <v>215</v>
      </c>
      <c r="C7" s="616"/>
      <c r="D7" s="616"/>
      <c r="E7" s="616"/>
      <c r="F7" s="616"/>
      <c r="G7" s="616"/>
      <c r="H7" s="616"/>
      <c r="I7" s="616"/>
      <c r="J7" s="616"/>
      <c r="K7" s="616"/>
      <c r="L7" s="616"/>
      <c r="M7" s="616"/>
      <c r="N7" s="616"/>
      <c r="O7" s="616"/>
      <c r="P7" s="616"/>
      <c r="Q7" s="617"/>
      <c r="R7" s="618">
        <v>862</v>
      </c>
      <c r="S7" s="619"/>
      <c r="T7" s="619"/>
      <c r="U7" s="619"/>
      <c r="V7" s="619"/>
      <c r="W7" s="619"/>
      <c r="X7" s="619"/>
      <c r="Y7" s="620"/>
      <c r="Z7" s="671">
        <v>0</v>
      </c>
      <c r="AA7" s="671"/>
      <c r="AB7" s="671"/>
      <c r="AC7" s="671"/>
      <c r="AD7" s="672">
        <v>862</v>
      </c>
      <c r="AE7" s="672"/>
      <c r="AF7" s="672"/>
      <c r="AG7" s="672"/>
      <c r="AH7" s="672"/>
      <c r="AI7" s="672"/>
      <c r="AJ7" s="672"/>
      <c r="AK7" s="672"/>
      <c r="AL7" s="641">
        <v>0</v>
      </c>
      <c r="AM7" s="673"/>
      <c r="AN7" s="673"/>
      <c r="AO7" s="674"/>
      <c r="AP7" s="615" t="s">
        <v>216</v>
      </c>
      <c r="AQ7" s="616"/>
      <c r="AR7" s="616"/>
      <c r="AS7" s="616"/>
      <c r="AT7" s="616"/>
      <c r="AU7" s="616"/>
      <c r="AV7" s="616"/>
      <c r="AW7" s="616"/>
      <c r="AX7" s="616"/>
      <c r="AY7" s="616"/>
      <c r="AZ7" s="616"/>
      <c r="BA7" s="616"/>
      <c r="BB7" s="616"/>
      <c r="BC7" s="616"/>
      <c r="BD7" s="616"/>
      <c r="BE7" s="616"/>
      <c r="BF7" s="617"/>
      <c r="BG7" s="618">
        <v>137216</v>
      </c>
      <c r="BH7" s="619"/>
      <c r="BI7" s="619"/>
      <c r="BJ7" s="619"/>
      <c r="BK7" s="619"/>
      <c r="BL7" s="619"/>
      <c r="BM7" s="619"/>
      <c r="BN7" s="620"/>
      <c r="BO7" s="671">
        <v>49.6</v>
      </c>
      <c r="BP7" s="671"/>
      <c r="BQ7" s="671"/>
      <c r="BR7" s="671"/>
      <c r="BS7" s="672" t="s">
        <v>208</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1298474</v>
      </c>
      <c r="CS7" s="619"/>
      <c r="CT7" s="619"/>
      <c r="CU7" s="619"/>
      <c r="CV7" s="619"/>
      <c r="CW7" s="619"/>
      <c r="CX7" s="619"/>
      <c r="CY7" s="620"/>
      <c r="CZ7" s="671">
        <v>18.100000000000001</v>
      </c>
      <c r="DA7" s="671"/>
      <c r="DB7" s="671"/>
      <c r="DC7" s="671"/>
      <c r="DD7" s="624">
        <v>150310</v>
      </c>
      <c r="DE7" s="619"/>
      <c r="DF7" s="619"/>
      <c r="DG7" s="619"/>
      <c r="DH7" s="619"/>
      <c r="DI7" s="619"/>
      <c r="DJ7" s="619"/>
      <c r="DK7" s="619"/>
      <c r="DL7" s="619"/>
      <c r="DM7" s="619"/>
      <c r="DN7" s="619"/>
      <c r="DO7" s="619"/>
      <c r="DP7" s="620"/>
      <c r="DQ7" s="624">
        <v>881995</v>
      </c>
      <c r="DR7" s="619"/>
      <c r="DS7" s="619"/>
      <c r="DT7" s="619"/>
      <c r="DU7" s="619"/>
      <c r="DV7" s="619"/>
      <c r="DW7" s="619"/>
      <c r="DX7" s="619"/>
      <c r="DY7" s="619"/>
      <c r="DZ7" s="619"/>
      <c r="EA7" s="619"/>
      <c r="EB7" s="619"/>
      <c r="EC7" s="654"/>
    </row>
    <row r="8" spans="2:143" ht="11.25" customHeight="1">
      <c r="B8" s="615" t="s">
        <v>218</v>
      </c>
      <c r="C8" s="616"/>
      <c r="D8" s="616"/>
      <c r="E8" s="616"/>
      <c r="F8" s="616"/>
      <c r="G8" s="616"/>
      <c r="H8" s="616"/>
      <c r="I8" s="616"/>
      <c r="J8" s="616"/>
      <c r="K8" s="616"/>
      <c r="L8" s="616"/>
      <c r="M8" s="616"/>
      <c r="N8" s="616"/>
      <c r="O8" s="616"/>
      <c r="P8" s="616"/>
      <c r="Q8" s="617"/>
      <c r="R8" s="618">
        <v>1329</v>
      </c>
      <c r="S8" s="619"/>
      <c r="T8" s="619"/>
      <c r="U8" s="619"/>
      <c r="V8" s="619"/>
      <c r="W8" s="619"/>
      <c r="X8" s="619"/>
      <c r="Y8" s="620"/>
      <c r="Z8" s="671">
        <v>0</v>
      </c>
      <c r="AA8" s="671"/>
      <c r="AB8" s="671"/>
      <c r="AC8" s="671"/>
      <c r="AD8" s="672">
        <v>1329</v>
      </c>
      <c r="AE8" s="672"/>
      <c r="AF8" s="672"/>
      <c r="AG8" s="672"/>
      <c r="AH8" s="672"/>
      <c r="AI8" s="672"/>
      <c r="AJ8" s="672"/>
      <c r="AK8" s="672"/>
      <c r="AL8" s="641">
        <v>0.1</v>
      </c>
      <c r="AM8" s="673"/>
      <c r="AN8" s="673"/>
      <c r="AO8" s="674"/>
      <c r="AP8" s="615" t="s">
        <v>219</v>
      </c>
      <c r="AQ8" s="616"/>
      <c r="AR8" s="616"/>
      <c r="AS8" s="616"/>
      <c r="AT8" s="616"/>
      <c r="AU8" s="616"/>
      <c r="AV8" s="616"/>
      <c r="AW8" s="616"/>
      <c r="AX8" s="616"/>
      <c r="AY8" s="616"/>
      <c r="AZ8" s="616"/>
      <c r="BA8" s="616"/>
      <c r="BB8" s="616"/>
      <c r="BC8" s="616"/>
      <c r="BD8" s="616"/>
      <c r="BE8" s="616"/>
      <c r="BF8" s="617"/>
      <c r="BG8" s="618">
        <v>5233</v>
      </c>
      <c r="BH8" s="619"/>
      <c r="BI8" s="619"/>
      <c r="BJ8" s="619"/>
      <c r="BK8" s="619"/>
      <c r="BL8" s="619"/>
      <c r="BM8" s="619"/>
      <c r="BN8" s="620"/>
      <c r="BO8" s="671">
        <v>1.9</v>
      </c>
      <c r="BP8" s="671"/>
      <c r="BQ8" s="671"/>
      <c r="BR8" s="671"/>
      <c r="BS8" s="624" t="s">
        <v>108</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692388</v>
      </c>
      <c r="CS8" s="619"/>
      <c r="CT8" s="619"/>
      <c r="CU8" s="619"/>
      <c r="CV8" s="619"/>
      <c r="CW8" s="619"/>
      <c r="CX8" s="619"/>
      <c r="CY8" s="620"/>
      <c r="CZ8" s="671">
        <v>9.6999999999999993</v>
      </c>
      <c r="DA8" s="671"/>
      <c r="DB8" s="671"/>
      <c r="DC8" s="671"/>
      <c r="DD8" s="624">
        <v>10638</v>
      </c>
      <c r="DE8" s="619"/>
      <c r="DF8" s="619"/>
      <c r="DG8" s="619"/>
      <c r="DH8" s="619"/>
      <c r="DI8" s="619"/>
      <c r="DJ8" s="619"/>
      <c r="DK8" s="619"/>
      <c r="DL8" s="619"/>
      <c r="DM8" s="619"/>
      <c r="DN8" s="619"/>
      <c r="DO8" s="619"/>
      <c r="DP8" s="620"/>
      <c r="DQ8" s="624">
        <v>394362</v>
      </c>
      <c r="DR8" s="619"/>
      <c r="DS8" s="619"/>
      <c r="DT8" s="619"/>
      <c r="DU8" s="619"/>
      <c r="DV8" s="619"/>
      <c r="DW8" s="619"/>
      <c r="DX8" s="619"/>
      <c r="DY8" s="619"/>
      <c r="DZ8" s="619"/>
      <c r="EA8" s="619"/>
      <c r="EB8" s="619"/>
      <c r="EC8" s="654"/>
    </row>
    <row r="9" spans="2:143" ht="11.25" customHeight="1">
      <c r="B9" s="615" t="s">
        <v>221</v>
      </c>
      <c r="C9" s="616"/>
      <c r="D9" s="616"/>
      <c r="E9" s="616"/>
      <c r="F9" s="616"/>
      <c r="G9" s="616"/>
      <c r="H9" s="616"/>
      <c r="I9" s="616"/>
      <c r="J9" s="616"/>
      <c r="K9" s="616"/>
      <c r="L9" s="616"/>
      <c r="M9" s="616"/>
      <c r="N9" s="616"/>
      <c r="O9" s="616"/>
      <c r="P9" s="616"/>
      <c r="Q9" s="617"/>
      <c r="R9" s="618">
        <v>1248</v>
      </c>
      <c r="S9" s="619"/>
      <c r="T9" s="619"/>
      <c r="U9" s="619"/>
      <c r="V9" s="619"/>
      <c r="W9" s="619"/>
      <c r="X9" s="619"/>
      <c r="Y9" s="620"/>
      <c r="Z9" s="671">
        <v>0</v>
      </c>
      <c r="AA9" s="671"/>
      <c r="AB9" s="671"/>
      <c r="AC9" s="671"/>
      <c r="AD9" s="672">
        <v>1248</v>
      </c>
      <c r="AE9" s="672"/>
      <c r="AF9" s="672"/>
      <c r="AG9" s="672"/>
      <c r="AH9" s="672"/>
      <c r="AI9" s="672"/>
      <c r="AJ9" s="672"/>
      <c r="AK9" s="672"/>
      <c r="AL9" s="641">
        <v>0.1</v>
      </c>
      <c r="AM9" s="673"/>
      <c r="AN9" s="673"/>
      <c r="AO9" s="674"/>
      <c r="AP9" s="615" t="s">
        <v>222</v>
      </c>
      <c r="AQ9" s="616"/>
      <c r="AR9" s="616"/>
      <c r="AS9" s="616"/>
      <c r="AT9" s="616"/>
      <c r="AU9" s="616"/>
      <c r="AV9" s="616"/>
      <c r="AW9" s="616"/>
      <c r="AX9" s="616"/>
      <c r="AY9" s="616"/>
      <c r="AZ9" s="616"/>
      <c r="BA9" s="616"/>
      <c r="BB9" s="616"/>
      <c r="BC9" s="616"/>
      <c r="BD9" s="616"/>
      <c r="BE9" s="616"/>
      <c r="BF9" s="617"/>
      <c r="BG9" s="618">
        <v>116277</v>
      </c>
      <c r="BH9" s="619"/>
      <c r="BI9" s="619"/>
      <c r="BJ9" s="619"/>
      <c r="BK9" s="619"/>
      <c r="BL9" s="619"/>
      <c r="BM9" s="619"/>
      <c r="BN9" s="620"/>
      <c r="BO9" s="671">
        <v>42</v>
      </c>
      <c r="BP9" s="671"/>
      <c r="BQ9" s="671"/>
      <c r="BR9" s="671"/>
      <c r="BS9" s="624" t="s">
        <v>108</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988271</v>
      </c>
      <c r="CS9" s="619"/>
      <c r="CT9" s="619"/>
      <c r="CU9" s="619"/>
      <c r="CV9" s="619"/>
      <c r="CW9" s="619"/>
      <c r="CX9" s="619"/>
      <c r="CY9" s="620"/>
      <c r="CZ9" s="671">
        <v>13.8</v>
      </c>
      <c r="DA9" s="671"/>
      <c r="DB9" s="671"/>
      <c r="DC9" s="671"/>
      <c r="DD9" s="624">
        <v>556474</v>
      </c>
      <c r="DE9" s="619"/>
      <c r="DF9" s="619"/>
      <c r="DG9" s="619"/>
      <c r="DH9" s="619"/>
      <c r="DI9" s="619"/>
      <c r="DJ9" s="619"/>
      <c r="DK9" s="619"/>
      <c r="DL9" s="619"/>
      <c r="DM9" s="619"/>
      <c r="DN9" s="619"/>
      <c r="DO9" s="619"/>
      <c r="DP9" s="620"/>
      <c r="DQ9" s="624">
        <v>350173</v>
      </c>
      <c r="DR9" s="619"/>
      <c r="DS9" s="619"/>
      <c r="DT9" s="619"/>
      <c r="DU9" s="619"/>
      <c r="DV9" s="619"/>
      <c r="DW9" s="619"/>
      <c r="DX9" s="619"/>
      <c r="DY9" s="619"/>
      <c r="DZ9" s="619"/>
      <c r="EA9" s="619"/>
      <c r="EB9" s="619"/>
      <c r="EC9" s="654"/>
    </row>
    <row r="10" spans="2:143" ht="11.25" customHeight="1">
      <c r="B10" s="615" t="s">
        <v>224</v>
      </c>
      <c r="C10" s="616"/>
      <c r="D10" s="616"/>
      <c r="E10" s="616"/>
      <c r="F10" s="616"/>
      <c r="G10" s="616"/>
      <c r="H10" s="616"/>
      <c r="I10" s="616"/>
      <c r="J10" s="616"/>
      <c r="K10" s="616"/>
      <c r="L10" s="616"/>
      <c r="M10" s="616"/>
      <c r="N10" s="616"/>
      <c r="O10" s="616"/>
      <c r="P10" s="616"/>
      <c r="Q10" s="617"/>
      <c r="R10" s="618">
        <v>57675</v>
      </c>
      <c r="S10" s="619"/>
      <c r="T10" s="619"/>
      <c r="U10" s="619"/>
      <c r="V10" s="619"/>
      <c r="W10" s="619"/>
      <c r="X10" s="619"/>
      <c r="Y10" s="620"/>
      <c r="Z10" s="671">
        <v>0.8</v>
      </c>
      <c r="AA10" s="671"/>
      <c r="AB10" s="671"/>
      <c r="AC10" s="671"/>
      <c r="AD10" s="672">
        <v>57675</v>
      </c>
      <c r="AE10" s="672"/>
      <c r="AF10" s="672"/>
      <c r="AG10" s="672"/>
      <c r="AH10" s="672"/>
      <c r="AI10" s="672"/>
      <c r="AJ10" s="672"/>
      <c r="AK10" s="672"/>
      <c r="AL10" s="641">
        <v>2.5</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6336</v>
      </c>
      <c r="BH10" s="619"/>
      <c r="BI10" s="619"/>
      <c r="BJ10" s="619"/>
      <c r="BK10" s="619"/>
      <c r="BL10" s="619"/>
      <c r="BM10" s="619"/>
      <c r="BN10" s="620"/>
      <c r="BO10" s="671">
        <v>2.2999999999999998</v>
      </c>
      <c r="BP10" s="671"/>
      <c r="BQ10" s="671"/>
      <c r="BR10" s="671"/>
      <c r="BS10" s="624" t="s">
        <v>108</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t="s">
        <v>108</v>
      </c>
      <c r="CS10" s="619"/>
      <c r="CT10" s="619"/>
      <c r="CU10" s="619"/>
      <c r="CV10" s="619"/>
      <c r="CW10" s="619"/>
      <c r="CX10" s="619"/>
      <c r="CY10" s="620"/>
      <c r="CZ10" s="671" t="s">
        <v>108</v>
      </c>
      <c r="DA10" s="671"/>
      <c r="DB10" s="671"/>
      <c r="DC10" s="671"/>
      <c r="DD10" s="624" t="s">
        <v>108</v>
      </c>
      <c r="DE10" s="619"/>
      <c r="DF10" s="619"/>
      <c r="DG10" s="619"/>
      <c r="DH10" s="619"/>
      <c r="DI10" s="619"/>
      <c r="DJ10" s="619"/>
      <c r="DK10" s="619"/>
      <c r="DL10" s="619"/>
      <c r="DM10" s="619"/>
      <c r="DN10" s="619"/>
      <c r="DO10" s="619"/>
      <c r="DP10" s="620"/>
      <c r="DQ10" s="624" t="s">
        <v>108</v>
      </c>
      <c r="DR10" s="619"/>
      <c r="DS10" s="619"/>
      <c r="DT10" s="619"/>
      <c r="DU10" s="619"/>
      <c r="DV10" s="619"/>
      <c r="DW10" s="619"/>
      <c r="DX10" s="619"/>
      <c r="DY10" s="619"/>
      <c r="DZ10" s="619"/>
      <c r="EA10" s="619"/>
      <c r="EB10" s="619"/>
      <c r="EC10" s="654"/>
    </row>
    <row r="11" spans="2:143" ht="11.25" customHeight="1">
      <c r="B11" s="615" t="s">
        <v>227</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9370</v>
      </c>
      <c r="BH11" s="619"/>
      <c r="BI11" s="619"/>
      <c r="BJ11" s="619"/>
      <c r="BK11" s="619"/>
      <c r="BL11" s="619"/>
      <c r="BM11" s="619"/>
      <c r="BN11" s="620"/>
      <c r="BO11" s="671">
        <v>3.4</v>
      </c>
      <c r="BP11" s="671"/>
      <c r="BQ11" s="671"/>
      <c r="BR11" s="671"/>
      <c r="BS11" s="624" t="s">
        <v>108</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439866</v>
      </c>
      <c r="CS11" s="619"/>
      <c r="CT11" s="619"/>
      <c r="CU11" s="619"/>
      <c r="CV11" s="619"/>
      <c r="CW11" s="619"/>
      <c r="CX11" s="619"/>
      <c r="CY11" s="620"/>
      <c r="CZ11" s="671">
        <v>6.1</v>
      </c>
      <c r="DA11" s="671"/>
      <c r="DB11" s="671"/>
      <c r="DC11" s="671"/>
      <c r="DD11" s="624">
        <v>185493</v>
      </c>
      <c r="DE11" s="619"/>
      <c r="DF11" s="619"/>
      <c r="DG11" s="619"/>
      <c r="DH11" s="619"/>
      <c r="DI11" s="619"/>
      <c r="DJ11" s="619"/>
      <c r="DK11" s="619"/>
      <c r="DL11" s="619"/>
      <c r="DM11" s="619"/>
      <c r="DN11" s="619"/>
      <c r="DO11" s="619"/>
      <c r="DP11" s="620"/>
      <c r="DQ11" s="624">
        <v>137048</v>
      </c>
      <c r="DR11" s="619"/>
      <c r="DS11" s="619"/>
      <c r="DT11" s="619"/>
      <c r="DU11" s="619"/>
      <c r="DV11" s="619"/>
      <c r="DW11" s="619"/>
      <c r="DX11" s="619"/>
      <c r="DY11" s="619"/>
      <c r="DZ11" s="619"/>
      <c r="EA11" s="619"/>
      <c r="EB11" s="619"/>
      <c r="EC11" s="654"/>
    </row>
    <row r="12" spans="2:143" ht="11.25" customHeight="1">
      <c r="B12" s="615" t="s">
        <v>230</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105724</v>
      </c>
      <c r="BH12" s="619"/>
      <c r="BI12" s="619"/>
      <c r="BJ12" s="619"/>
      <c r="BK12" s="619"/>
      <c r="BL12" s="619"/>
      <c r="BM12" s="619"/>
      <c r="BN12" s="620"/>
      <c r="BO12" s="671">
        <v>38.200000000000003</v>
      </c>
      <c r="BP12" s="671"/>
      <c r="BQ12" s="671"/>
      <c r="BR12" s="671"/>
      <c r="BS12" s="624" t="s">
        <v>108</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123911</v>
      </c>
      <c r="CS12" s="619"/>
      <c r="CT12" s="619"/>
      <c r="CU12" s="619"/>
      <c r="CV12" s="619"/>
      <c r="CW12" s="619"/>
      <c r="CX12" s="619"/>
      <c r="CY12" s="620"/>
      <c r="CZ12" s="671">
        <v>1.7</v>
      </c>
      <c r="DA12" s="671"/>
      <c r="DB12" s="671"/>
      <c r="DC12" s="671"/>
      <c r="DD12" s="624">
        <v>11208</v>
      </c>
      <c r="DE12" s="619"/>
      <c r="DF12" s="619"/>
      <c r="DG12" s="619"/>
      <c r="DH12" s="619"/>
      <c r="DI12" s="619"/>
      <c r="DJ12" s="619"/>
      <c r="DK12" s="619"/>
      <c r="DL12" s="619"/>
      <c r="DM12" s="619"/>
      <c r="DN12" s="619"/>
      <c r="DO12" s="619"/>
      <c r="DP12" s="620"/>
      <c r="DQ12" s="624">
        <v>70315</v>
      </c>
      <c r="DR12" s="619"/>
      <c r="DS12" s="619"/>
      <c r="DT12" s="619"/>
      <c r="DU12" s="619"/>
      <c r="DV12" s="619"/>
      <c r="DW12" s="619"/>
      <c r="DX12" s="619"/>
      <c r="DY12" s="619"/>
      <c r="DZ12" s="619"/>
      <c r="EA12" s="619"/>
      <c r="EB12" s="619"/>
      <c r="EC12" s="654"/>
    </row>
    <row r="13" spans="2:143" ht="11.25" customHeight="1">
      <c r="B13" s="615" t="s">
        <v>233</v>
      </c>
      <c r="C13" s="616"/>
      <c r="D13" s="616"/>
      <c r="E13" s="616"/>
      <c r="F13" s="616"/>
      <c r="G13" s="616"/>
      <c r="H13" s="616"/>
      <c r="I13" s="616"/>
      <c r="J13" s="616"/>
      <c r="K13" s="616"/>
      <c r="L13" s="616"/>
      <c r="M13" s="616"/>
      <c r="N13" s="616"/>
      <c r="O13" s="616"/>
      <c r="P13" s="616"/>
      <c r="Q13" s="617"/>
      <c r="R13" s="618">
        <v>1848</v>
      </c>
      <c r="S13" s="619"/>
      <c r="T13" s="619"/>
      <c r="U13" s="619"/>
      <c r="V13" s="619"/>
      <c r="W13" s="619"/>
      <c r="X13" s="619"/>
      <c r="Y13" s="620"/>
      <c r="Z13" s="671">
        <v>0</v>
      </c>
      <c r="AA13" s="671"/>
      <c r="AB13" s="671"/>
      <c r="AC13" s="671"/>
      <c r="AD13" s="672">
        <v>1848</v>
      </c>
      <c r="AE13" s="672"/>
      <c r="AF13" s="672"/>
      <c r="AG13" s="672"/>
      <c r="AH13" s="672"/>
      <c r="AI13" s="672"/>
      <c r="AJ13" s="672"/>
      <c r="AK13" s="672"/>
      <c r="AL13" s="641">
        <v>0.1</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103182</v>
      </c>
      <c r="BH13" s="619"/>
      <c r="BI13" s="619"/>
      <c r="BJ13" s="619"/>
      <c r="BK13" s="619"/>
      <c r="BL13" s="619"/>
      <c r="BM13" s="619"/>
      <c r="BN13" s="620"/>
      <c r="BO13" s="671">
        <v>37.299999999999997</v>
      </c>
      <c r="BP13" s="671"/>
      <c r="BQ13" s="671"/>
      <c r="BR13" s="671"/>
      <c r="BS13" s="624" t="s">
        <v>108</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426588</v>
      </c>
      <c r="CS13" s="619"/>
      <c r="CT13" s="619"/>
      <c r="CU13" s="619"/>
      <c r="CV13" s="619"/>
      <c r="CW13" s="619"/>
      <c r="CX13" s="619"/>
      <c r="CY13" s="620"/>
      <c r="CZ13" s="671">
        <v>6</v>
      </c>
      <c r="DA13" s="671"/>
      <c r="DB13" s="671"/>
      <c r="DC13" s="671"/>
      <c r="DD13" s="624">
        <v>281271</v>
      </c>
      <c r="DE13" s="619"/>
      <c r="DF13" s="619"/>
      <c r="DG13" s="619"/>
      <c r="DH13" s="619"/>
      <c r="DI13" s="619"/>
      <c r="DJ13" s="619"/>
      <c r="DK13" s="619"/>
      <c r="DL13" s="619"/>
      <c r="DM13" s="619"/>
      <c r="DN13" s="619"/>
      <c r="DO13" s="619"/>
      <c r="DP13" s="620"/>
      <c r="DQ13" s="624">
        <v>256223</v>
      </c>
      <c r="DR13" s="619"/>
      <c r="DS13" s="619"/>
      <c r="DT13" s="619"/>
      <c r="DU13" s="619"/>
      <c r="DV13" s="619"/>
      <c r="DW13" s="619"/>
      <c r="DX13" s="619"/>
      <c r="DY13" s="619"/>
      <c r="DZ13" s="619"/>
      <c r="EA13" s="619"/>
      <c r="EB13" s="619"/>
      <c r="EC13" s="654"/>
    </row>
    <row r="14" spans="2:143" ht="11.25" customHeight="1">
      <c r="B14" s="615" t="s">
        <v>236</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9217</v>
      </c>
      <c r="BH14" s="619"/>
      <c r="BI14" s="619"/>
      <c r="BJ14" s="619"/>
      <c r="BK14" s="619"/>
      <c r="BL14" s="619"/>
      <c r="BM14" s="619"/>
      <c r="BN14" s="620"/>
      <c r="BO14" s="671">
        <v>3.3</v>
      </c>
      <c r="BP14" s="671"/>
      <c r="BQ14" s="671"/>
      <c r="BR14" s="671"/>
      <c r="BS14" s="624" t="s">
        <v>108</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145281</v>
      </c>
      <c r="CS14" s="619"/>
      <c r="CT14" s="619"/>
      <c r="CU14" s="619"/>
      <c r="CV14" s="619"/>
      <c r="CW14" s="619"/>
      <c r="CX14" s="619"/>
      <c r="CY14" s="620"/>
      <c r="CZ14" s="671">
        <v>2</v>
      </c>
      <c r="DA14" s="671"/>
      <c r="DB14" s="671"/>
      <c r="DC14" s="671"/>
      <c r="DD14" s="624">
        <v>10278</v>
      </c>
      <c r="DE14" s="619"/>
      <c r="DF14" s="619"/>
      <c r="DG14" s="619"/>
      <c r="DH14" s="619"/>
      <c r="DI14" s="619"/>
      <c r="DJ14" s="619"/>
      <c r="DK14" s="619"/>
      <c r="DL14" s="619"/>
      <c r="DM14" s="619"/>
      <c r="DN14" s="619"/>
      <c r="DO14" s="619"/>
      <c r="DP14" s="620"/>
      <c r="DQ14" s="624">
        <v>127412</v>
      </c>
      <c r="DR14" s="619"/>
      <c r="DS14" s="619"/>
      <c r="DT14" s="619"/>
      <c r="DU14" s="619"/>
      <c r="DV14" s="619"/>
      <c r="DW14" s="619"/>
      <c r="DX14" s="619"/>
      <c r="DY14" s="619"/>
      <c r="DZ14" s="619"/>
      <c r="EA14" s="619"/>
      <c r="EB14" s="619"/>
      <c r="EC14" s="654"/>
    </row>
    <row r="15" spans="2:143" ht="11.25" customHeight="1">
      <c r="B15" s="615" t="s">
        <v>239</v>
      </c>
      <c r="C15" s="616"/>
      <c r="D15" s="616"/>
      <c r="E15" s="616"/>
      <c r="F15" s="616"/>
      <c r="G15" s="616"/>
      <c r="H15" s="616"/>
      <c r="I15" s="616"/>
      <c r="J15" s="616"/>
      <c r="K15" s="616"/>
      <c r="L15" s="616"/>
      <c r="M15" s="616"/>
      <c r="N15" s="616"/>
      <c r="O15" s="616"/>
      <c r="P15" s="616"/>
      <c r="Q15" s="617"/>
      <c r="R15" s="618">
        <v>188</v>
      </c>
      <c r="S15" s="619"/>
      <c r="T15" s="619"/>
      <c r="U15" s="619"/>
      <c r="V15" s="619"/>
      <c r="W15" s="619"/>
      <c r="X15" s="619"/>
      <c r="Y15" s="620"/>
      <c r="Z15" s="671">
        <v>0</v>
      </c>
      <c r="AA15" s="671"/>
      <c r="AB15" s="671"/>
      <c r="AC15" s="671"/>
      <c r="AD15" s="672">
        <v>188</v>
      </c>
      <c r="AE15" s="672"/>
      <c r="AF15" s="672"/>
      <c r="AG15" s="672"/>
      <c r="AH15" s="672"/>
      <c r="AI15" s="672"/>
      <c r="AJ15" s="672"/>
      <c r="AK15" s="672"/>
      <c r="AL15" s="641">
        <v>0</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24397</v>
      </c>
      <c r="BH15" s="619"/>
      <c r="BI15" s="619"/>
      <c r="BJ15" s="619"/>
      <c r="BK15" s="619"/>
      <c r="BL15" s="619"/>
      <c r="BM15" s="619"/>
      <c r="BN15" s="620"/>
      <c r="BO15" s="671">
        <v>8.8000000000000007</v>
      </c>
      <c r="BP15" s="671"/>
      <c r="BQ15" s="671"/>
      <c r="BR15" s="671"/>
      <c r="BS15" s="624" t="s">
        <v>108</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2281908</v>
      </c>
      <c r="CS15" s="619"/>
      <c r="CT15" s="619"/>
      <c r="CU15" s="619"/>
      <c r="CV15" s="619"/>
      <c r="CW15" s="619"/>
      <c r="CX15" s="619"/>
      <c r="CY15" s="620"/>
      <c r="CZ15" s="671">
        <v>31.9</v>
      </c>
      <c r="DA15" s="671"/>
      <c r="DB15" s="671"/>
      <c r="DC15" s="671"/>
      <c r="DD15" s="624">
        <v>2091604</v>
      </c>
      <c r="DE15" s="619"/>
      <c r="DF15" s="619"/>
      <c r="DG15" s="619"/>
      <c r="DH15" s="619"/>
      <c r="DI15" s="619"/>
      <c r="DJ15" s="619"/>
      <c r="DK15" s="619"/>
      <c r="DL15" s="619"/>
      <c r="DM15" s="619"/>
      <c r="DN15" s="619"/>
      <c r="DO15" s="619"/>
      <c r="DP15" s="620"/>
      <c r="DQ15" s="624">
        <v>147074</v>
      </c>
      <c r="DR15" s="619"/>
      <c r="DS15" s="619"/>
      <c r="DT15" s="619"/>
      <c r="DU15" s="619"/>
      <c r="DV15" s="619"/>
      <c r="DW15" s="619"/>
      <c r="DX15" s="619"/>
      <c r="DY15" s="619"/>
      <c r="DZ15" s="619"/>
      <c r="EA15" s="619"/>
      <c r="EB15" s="619"/>
      <c r="EC15" s="654"/>
    </row>
    <row r="16" spans="2:143" ht="11.25" customHeight="1">
      <c r="B16" s="615" t="s">
        <v>242</v>
      </c>
      <c r="C16" s="616"/>
      <c r="D16" s="616"/>
      <c r="E16" s="616"/>
      <c r="F16" s="616"/>
      <c r="G16" s="616"/>
      <c r="H16" s="616"/>
      <c r="I16" s="616"/>
      <c r="J16" s="616"/>
      <c r="K16" s="616"/>
      <c r="L16" s="616"/>
      <c r="M16" s="616"/>
      <c r="N16" s="616"/>
      <c r="O16" s="616"/>
      <c r="P16" s="616"/>
      <c r="Q16" s="617"/>
      <c r="R16" s="618">
        <v>2340440</v>
      </c>
      <c r="S16" s="619"/>
      <c r="T16" s="619"/>
      <c r="U16" s="619"/>
      <c r="V16" s="619"/>
      <c r="W16" s="619"/>
      <c r="X16" s="619"/>
      <c r="Y16" s="620"/>
      <c r="Z16" s="671">
        <v>32.5</v>
      </c>
      <c r="AA16" s="671"/>
      <c r="AB16" s="671"/>
      <c r="AC16" s="671"/>
      <c r="AD16" s="672">
        <v>1980292</v>
      </c>
      <c r="AE16" s="672"/>
      <c r="AF16" s="672"/>
      <c r="AG16" s="672"/>
      <c r="AH16" s="672"/>
      <c r="AI16" s="672"/>
      <c r="AJ16" s="672"/>
      <c r="AK16" s="672"/>
      <c r="AL16" s="641">
        <v>84.7</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v>798</v>
      </c>
      <c r="CS16" s="619"/>
      <c r="CT16" s="619"/>
      <c r="CU16" s="619"/>
      <c r="CV16" s="619"/>
      <c r="CW16" s="619"/>
      <c r="CX16" s="619"/>
      <c r="CY16" s="620"/>
      <c r="CZ16" s="671">
        <v>0</v>
      </c>
      <c r="DA16" s="671"/>
      <c r="DB16" s="671"/>
      <c r="DC16" s="671"/>
      <c r="DD16" s="624" t="s">
        <v>108</v>
      </c>
      <c r="DE16" s="619"/>
      <c r="DF16" s="619"/>
      <c r="DG16" s="619"/>
      <c r="DH16" s="619"/>
      <c r="DI16" s="619"/>
      <c r="DJ16" s="619"/>
      <c r="DK16" s="619"/>
      <c r="DL16" s="619"/>
      <c r="DM16" s="619"/>
      <c r="DN16" s="619"/>
      <c r="DO16" s="619"/>
      <c r="DP16" s="620"/>
      <c r="DQ16" s="624">
        <v>798</v>
      </c>
      <c r="DR16" s="619"/>
      <c r="DS16" s="619"/>
      <c r="DT16" s="619"/>
      <c r="DU16" s="619"/>
      <c r="DV16" s="619"/>
      <c r="DW16" s="619"/>
      <c r="DX16" s="619"/>
      <c r="DY16" s="619"/>
      <c r="DZ16" s="619"/>
      <c r="EA16" s="619"/>
      <c r="EB16" s="619"/>
      <c r="EC16" s="654"/>
    </row>
    <row r="17" spans="2:133" ht="11.25" customHeight="1">
      <c r="B17" s="615" t="s">
        <v>245</v>
      </c>
      <c r="C17" s="616"/>
      <c r="D17" s="616"/>
      <c r="E17" s="616"/>
      <c r="F17" s="616"/>
      <c r="G17" s="616"/>
      <c r="H17" s="616"/>
      <c r="I17" s="616"/>
      <c r="J17" s="616"/>
      <c r="K17" s="616"/>
      <c r="L17" s="616"/>
      <c r="M17" s="616"/>
      <c r="N17" s="616"/>
      <c r="O17" s="616"/>
      <c r="P17" s="616"/>
      <c r="Q17" s="617"/>
      <c r="R17" s="618">
        <v>1980292</v>
      </c>
      <c r="S17" s="619"/>
      <c r="T17" s="619"/>
      <c r="U17" s="619"/>
      <c r="V17" s="619"/>
      <c r="W17" s="619"/>
      <c r="X17" s="619"/>
      <c r="Y17" s="620"/>
      <c r="Z17" s="671">
        <v>27.5</v>
      </c>
      <c r="AA17" s="671"/>
      <c r="AB17" s="671"/>
      <c r="AC17" s="671"/>
      <c r="AD17" s="672">
        <v>1980292</v>
      </c>
      <c r="AE17" s="672"/>
      <c r="AF17" s="672"/>
      <c r="AG17" s="672"/>
      <c r="AH17" s="672"/>
      <c r="AI17" s="672"/>
      <c r="AJ17" s="672"/>
      <c r="AK17" s="672"/>
      <c r="AL17" s="641">
        <v>84.7</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701120</v>
      </c>
      <c r="CS17" s="619"/>
      <c r="CT17" s="619"/>
      <c r="CU17" s="619"/>
      <c r="CV17" s="619"/>
      <c r="CW17" s="619"/>
      <c r="CX17" s="619"/>
      <c r="CY17" s="620"/>
      <c r="CZ17" s="671">
        <v>9.8000000000000007</v>
      </c>
      <c r="DA17" s="671"/>
      <c r="DB17" s="671"/>
      <c r="DC17" s="671"/>
      <c r="DD17" s="624" t="s">
        <v>108</v>
      </c>
      <c r="DE17" s="619"/>
      <c r="DF17" s="619"/>
      <c r="DG17" s="619"/>
      <c r="DH17" s="619"/>
      <c r="DI17" s="619"/>
      <c r="DJ17" s="619"/>
      <c r="DK17" s="619"/>
      <c r="DL17" s="619"/>
      <c r="DM17" s="619"/>
      <c r="DN17" s="619"/>
      <c r="DO17" s="619"/>
      <c r="DP17" s="620"/>
      <c r="DQ17" s="624">
        <v>624497</v>
      </c>
      <c r="DR17" s="619"/>
      <c r="DS17" s="619"/>
      <c r="DT17" s="619"/>
      <c r="DU17" s="619"/>
      <c r="DV17" s="619"/>
      <c r="DW17" s="619"/>
      <c r="DX17" s="619"/>
      <c r="DY17" s="619"/>
      <c r="DZ17" s="619"/>
      <c r="EA17" s="619"/>
      <c r="EB17" s="619"/>
      <c r="EC17" s="654"/>
    </row>
    <row r="18" spans="2:133" ht="11.25" customHeight="1">
      <c r="B18" s="615" t="s">
        <v>248</v>
      </c>
      <c r="C18" s="616"/>
      <c r="D18" s="616"/>
      <c r="E18" s="616"/>
      <c r="F18" s="616"/>
      <c r="G18" s="616"/>
      <c r="H18" s="616"/>
      <c r="I18" s="616"/>
      <c r="J18" s="616"/>
      <c r="K18" s="616"/>
      <c r="L18" s="616"/>
      <c r="M18" s="616"/>
      <c r="N18" s="616"/>
      <c r="O18" s="616"/>
      <c r="P18" s="616"/>
      <c r="Q18" s="617"/>
      <c r="R18" s="618">
        <v>360148</v>
      </c>
      <c r="S18" s="619"/>
      <c r="T18" s="619"/>
      <c r="U18" s="619"/>
      <c r="V18" s="619"/>
      <c r="W18" s="619"/>
      <c r="X18" s="619"/>
      <c r="Y18" s="620"/>
      <c r="Z18" s="671">
        <v>5</v>
      </c>
      <c r="AA18" s="671"/>
      <c r="AB18" s="671"/>
      <c r="AC18" s="671"/>
      <c r="AD18" s="672" t="s">
        <v>108</v>
      </c>
      <c r="AE18" s="672"/>
      <c r="AF18" s="672"/>
      <c r="AG18" s="672"/>
      <c r="AH18" s="672"/>
      <c r="AI18" s="672"/>
      <c r="AJ18" s="672"/>
      <c r="AK18" s="672"/>
      <c r="AL18" s="641" t="s">
        <v>108</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251</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t="s">
        <v>108</v>
      </c>
      <c r="BH19" s="619"/>
      <c r="BI19" s="619"/>
      <c r="BJ19" s="619"/>
      <c r="BK19" s="619"/>
      <c r="BL19" s="619"/>
      <c r="BM19" s="619"/>
      <c r="BN19" s="620"/>
      <c r="BO19" s="671" t="s">
        <v>108</v>
      </c>
      <c r="BP19" s="671"/>
      <c r="BQ19" s="671"/>
      <c r="BR19" s="671"/>
      <c r="BS19" s="624" t="s">
        <v>108</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254</v>
      </c>
      <c r="C20" s="616"/>
      <c r="D20" s="616"/>
      <c r="E20" s="616"/>
      <c r="F20" s="616"/>
      <c r="G20" s="616"/>
      <c r="H20" s="616"/>
      <c r="I20" s="616"/>
      <c r="J20" s="616"/>
      <c r="K20" s="616"/>
      <c r="L20" s="616"/>
      <c r="M20" s="616"/>
      <c r="N20" s="616"/>
      <c r="O20" s="616"/>
      <c r="P20" s="616"/>
      <c r="Q20" s="617"/>
      <c r="R20" s="618">
        <v>2696883</v>
      </c>
      <c r="S20" s="619"/>
      <c r="T20" s="619"/>
      <c r="U20" s="619"/>
      <c r="V20" s="619"/>
      <c r="W20" s="619"/>
      <c r="X20" s="619"/>
      <c r="Y20" s="620"/>
      <c r="Z20" s="671">
        <v>37.4</v>
      </c>
      <c r="AA20" s="671"/>
      <c r="AB20" s="671"/>
      <c r="AC20" s="671"/>
      <c r="AD20" s="672">
        <v>2336735</v>
      </c>
      <c r="AE20" s="672"/>
      <c r="AF20" s="672"/>
      <c r="AG20" s="672"/>
      <c r="AH20" s="672"/>
      <c r="AI20" s="672"/>
      <c r="AJ20" s="672"/>
      <c r="AK20" s="672"/>
      <c r="AL20" s="641">
        <v>100</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t="s">
        <v>108</v>
      </c>
      <c r="BH20" s="619"/>
      <c r="BI20" s="619"/>
      <c r="BJ20" s="619"/>
      <c r="BK20" s="619"/>
      <c r="BL20" s="619"/>
      <c r="BM20" s="619"/>
      <c r="BN20" s="620"/>
      <c r="BO20" s="671" t="s">
        <v>108</v>
      </c>
      <c r="BP20" s="671"/>
      <c r="BQ20" s="671"/>
      <c r="BR20" s="671"/>
      <c r="BS20" s="624" t="s">
        <v>108</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7156098</v>
      </c>
      <c r="CS20" s="619"/>
      <c r="CT20" s="619"/>
      <c r="CU20" s="619"/>
      <c r="CV20" s="619"/>
      <c r="CW20" s="619"/>
      <c r="CX20" s="619"/>
      <c r="CY20" s="620"/>
      <c r="CZ20" s="671">
        <v>100</v>
      </c>
      <c r="DA20" s="671"/>
      <c r="DB20" s="671"/>
      <c r="DC20" s="671"/>
      <c r="DD20" s="624">
        <v>3297276</v>
      </c>
      <c r="DE20" s="619"/>
      <c r="DF20" s="619"/>
      <c r="DG20" s="619"/>
      <c r="DH20" s="619"/>
      <c r="DI20" s="619"/>
      <c r="DJ20" s="619"/>
      <c r="DK20" s="619"/>
      <c r="DL20" s="619"/>
      <c r="DM20" s="619"/>
      <c r="DN20" s="619"/>
      <c r="DO20" s="619"/>
      <c r="DP20" s="620"/>
      <c r="DQ20" s="624">
        <v>3047390</v>
      </c>
      <c r="DR20" s="619"/>
      <c r="DS20" s="619"/>
      <c r="DT20" s="619"/>
      <c r="DU20" s="619"/>
      <c r="DV20" s="619"/>
      <c r="DW20" s="619"/>
      <c r="DX20" s="619"/>
      <c r="DY20" s="619"/>
      <c r="DZ20" s="619"/>
      <c r="EA20" s="619"/>
      <c r="EB20" s="619"/>
      <c r="EC20" s="654"/>
    </row>
    <row r="21" spans="2:133" ht="11.25" customHeight="1">
      <c r="B21" s="615" t="s">
        <v>257</v>
      </c>
      <c r="C21" s="616"/>
      <c r="D21" s="616"/>
      <c r="E21" s="616"/>
      <c r="F21" s="616"/>
      <c r="G21" s="616"/>
      <c r="H21" s="616"/>
      <c r="I21" s="616"/>
      <c r="J21" s="616"/>
      <c r="K21" s="616"/>
      <c r="L21" s="616"/>
      <c r="M21" s="616"/>
      <c r="N21" s="616"/>
      <c r="O21" s="616"/>
      <c r="P21" s="616"/>
      <c r="Q21" s="617"/>
      <c r="R21" s="618" t="s">
        <v>108</v>
      </c>
      <c r="S21" s="619"/>
      <c r="T21" s="619"/>
      <c r="U21" s="619"/>
      <c r="V21" s="619"/>
      <c r="W21" s="619"/>
      <c r="X21" s="619"/>
      <c r="Y21" s="620"/>
      <c r="Z21" s="671" t="s">
        <v>108</v>
      </c>
      <c r="AA21" s="671"/>
      <c r="AB21" s="671"/>
      <c r="AC21" s="671"/>
      <c r="AD21" s="672" t="s">
        <v>108</v>
      </c>
      <c r="AE21" s="672"/>
      <c r="AF21" s="672"/>
      <c r="AG21" s="672"/>
      <c r="AH21" s="672"/>
      <c r="AI21" s="672"/>
      <c r="AJ21" s="672"/>
      <c r="AK21" s="672"/>
      <c r="AL21" s="641" t="s">
        <v>108</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259</v>
      </c>
      <c r="C22" s="616"/>
      <c r="D22" s="616"/>
      <c r="E22" s="616"/>
      <c r="F22" s="616"/>
      <c r="G22" s="616"/>
      <c r="H22" s="616"/>
      <c r="I22" s="616"/>
      <c r="J22" s="616"/>
      <c r="K22" s="616"/>
      <c r="L22" s="616"/>
      <c r="M22" s="616"/>
      <c r="N22" s="616"/>
      <c r="O22" s="616"/>
      <c r="P22" s="616"/>
      <c r="Q22" s="617"/>
      <c r="R22" s="618">
        <v>78164</v>
      </c>
      <c r="S22" s="619"/>
      <c r="T22" s="619"/>
      <c r="U22" s="619"/>
      <c r="V22" s="619"/>
      <c r="W22" s="619"/>
      <c r="X22" s="619"/>
      <c r="Y22" s="620"/>
      <c r="Z22" s="671">
        <v>1.1000000000000001</v>
      </c>
      <c r="AA22" s="671"/>
      <c r="AB22" s="671"/>
      <c r="AC22" s="671"/>
      <c r="AD22" s="672" t="s">
        <v>108</v>
      </c>
      <c r="AE22" s="672"/>
      <c r="AF22" s="672"/>
      <c r="AG22" s="672"/>
      <c r="AH22" s="672"/>
      <c r="AI22" s="672"/>
      <c r="AJ22" s="672"/>
      <c r="AK22" s="672"/>
      <c r="AL22" s="641" t="s">
        <v>108</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262</v>
      </c>
      <c r="C23" s="616"/>
      <c r="D23" s="616"/>
      <c r="E23" s="616"/>
      <c r="F23" s="616"/>
      <c r="G23" s="616"/>
      <c r="H23" s="616"/>
      <c r="I23" s="616"/>
      <c r="J23" s="616"/>
      <c r="K23" s="616"/>
      <c r="L23" s="616"/>
      <c r="M23" s="616"/>
      <c r="N23" s="616"/>
      <c r="O23" s="616"/>
      <c r="P23" s="616"/>
      <c r="Q23" s="617"/>
      <c r="R23" s="618">
        <v>98579</v>
      </c>
      <c r="S23" s="619"/>
      <c r="T23" s="619"/>
      <c r="U23" s="619"/>
      <c r="V23" s="619"/>
      <c r="W23" s="619"/>
      <c r="X23" s="619"/>
      <c r="Y23" s="620"/>
      <c r="Z23" s="671">
        <v>1.4</v>
      </c>
      <c r="AA23" s="671"/>
      <c r="AB23" s="671"/>
      <c r="AC23" s="671"/>
      <c r="AD23" s="672" t="s">
        <v>108</v>
      </c>
      <c r="AE23" s="672"/>
      <c r="AF23" s="672"/>
      <c r="AG23" s="672"/>
      <c r="AH23" s="672"/>
      <c r="AI23" s="672"/>
      <c r="AJ23" s="672"/>
      <c r="AK23" s="672"/>
      <c r="AL23" s="641" t="s">
        <v>108</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c r="B24" s="615" t="s">
        <v>269</v>
      </c>
      <c r="C24" s="616"/>
      <c r="D24" s="616"/>
      <c r="E24" s="616"/>
      <c r="F24" s="616"/>
      <c r="G24" s="616"/>
      <c r="H24" s="616"/>
      <c r="I24" s="616"/>
      <c r="J24" s="616"/>
      <c r="K24" s="616"/>
      <c r="L24" s="616"/>
      <c r="M24" s="616"/>
      <c r="N24" s="616"/>
      <c r="O24" s="616"/>
      <c r="P24" s="616"/>
      <c r="Q24" s="617"/>
      <c r="R24" s="618">
        <v>22016</v>
      </c>
      <c r="S24" s="619"/>
      <c r="T24" s="619"/>
      <c r="U24" s="619"/>
      <c r="V24" s="619"/>
      <c r="W24" s="619"/>
      <c r="X24" s="619"/>
      <c r="Y24" s="620"/>
      <c r="Z24" s="671">
        <v>0.3</v>
      </c>
      <c r="AA24" s="671"/>
      <c r="AB24" s="671"/>
      <c r="AC24" s="671"/>
      <c r="AD24" s="672" t="s">
        <v>108</v>
      </c>
      <c r="AE24" s="672"/>
      <c r="AF24" s="672"/>
      <c r="AG24" s="672"/>
      <c r="AH24" s="672"/>
      <c r="AI24" s="672"/>
      <c r="AJ24" s="672"/>
      <c r="AK24" s="672"/>
      <c r="AL24" s="641" t="s">
        <v>108</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1435109</v>
      </c>
      <c r="CS24" s="669"/>
      <c r="CT24" s="669"/>
      <c r="CU24" s="669"/>
      <c r="CV24" s="669"/>
      <c r="CW24" s="669"/>
      <c r="CX24" s="669"/>
      <c r="CY24" s="716"/>
      <c r="CZ24" s="720">
        <v>20.100000000000001</v>
      </c>
      <c r="DA24" s="721"/>
      <c r="DB24" s="721"/>
      <c r="DC24" s="722"/>
      <c r="DD24" s="715">
        <v>1183468</v>
      </c>
      <c r="DE24" s="669"/>
      <c r="DF24" s="669"/>
      <c r="DG24" s="669"/>
      <c r="DH24" s="669"/>
      <c r="DI24" s="669"/>
      <c r="DJ24" s="669"/>
      <c r="DK24" s="716"/>
      <c r="DL24" s="715">
        <v>1146661</v>
      </c>
      <c r="DM24" s="669"/>
      <c r="DN24" s="669"/>
      <c r="DO24" s="669"/>
      <c r="DP24" s="669"/>
      <c r="DQ24" s="669"/>
      <c r="DR24" s="669"/>
      <c r="DS24" s="669"/>
      <c r="DT24" s="669"/>
      <c r="DU24" s="669"/>
      <c r="DV24" s="716"/>
      <c r="DW24" s="717">
        <v>46.7</v>
      </c>
      <c r="DX24" s="686"/>
      <c r="DY24" s="686"/>
      <c r="DZ24" s="686"/>
      <c r="EA24" s="686"/>
      <c r="EB24" s="686"/>
      <c r="EC24" s="718"/>
    </row>
    <row r="25" spans="2:133" ht="11.25" customHeight="1">
      <c r="B25" s="615" t="s">
        <v>272</v>
      </c>
      <c r="C25" s="616"/>
      <c r="D25" s="616"/>
      <c r="E25" s="616"/>
      <c r="F25" s="616"/>
      <c r="G25" s="616"/>
      <c r="H25" s="616"/>
      <c r="I25" s="616"/>
      <c r="J25" s="616"/>
      <c r="K25" s="616"/>
      <c r="L25" s="616"/>
      <c r="M25" s="616"/>
      <c r="N25" s="616"/>
      <c r="O25" s="616"/>
      <c r="P25" s="616"/>
      <c r="Q25" s="617"/>
      <c r="R25" s="618">
        <v>888332</v>
      </c>
      <c r="S25" s="619"/>
      <c r="T25" s="619"/>
      <c r="U25" s="619"/>
      <c r="V25" s="619"/>
      <c r="W25" s="619"/>
      <c r="X25" s="619"/>
      <c r="Y25" s="620"/>
      <c r="Z25" s="671">
        <v>12.3</v>
      </c>
      <c r="AA25" s="671"/>
      <c r="AB25" s="671"/>
      <c r="AC25" s="671"/>
      <c r="AD25" s="672" t="s">
        <v>108</v>
      </c>
      <c r="AE25" s="672"/>
      <c r="AF25" s="672"/>
      <c r="AG25" s="672"/>
      <c r="AH25" s="672"/>
      <c r="AI25" s="672"/>
      <c r="AJ25" s="672"/>
      <c r="AK25" s="672"/>
      <c r="AL25" s="641" t="s">
        <v>108</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552755</v>
      </c>
      <c r="CS25" s="637"/>
      <c r="CT25" s="637"/>
      <c r="CU25" s="637"/>
      <c r="CV25" s="637"/>
      <c r="CW25" s="637"/>
      <c r="CX25" s="637"/>
      <c r="CY25" s="638"/>
      <c r="CZ25" s="621">
        <v>7.7</v>
      </c>
      <c r="DA25" s="639"/>
      <c r="DB25" s="639"/>
      <c r="DC25" s="640"/>
      <c r="DD25" s="624">
        <v>507777</v>
      </c>
      <c r="DE25" s="637"/>
      <c r="DF25" s="637"/>
      <c r="DG25" s="637"/>
      <c r="DH25" s="637"/>
      <c r="DI25" s="637"/>
      <c r="DJ25" s="637"/>
      <c r="DK25" s="638"/>
      <c r="DL25" s="624">
        <v>476974</v>
      </c>
      <c r="DM25" s="637"/>
      <c r="DN25" s="637"/>
      <c r="DO25" s="637"/>
      <c r="DP25" s="637"/>
      <c r="DQ25" s="637"/>
      <c r="DR25" s="637"/>
      <c r="DS25" s="637"/>
      <c r="DT25" s="637"/>
      <c r="DU25" s="637"/>
      <c r="DV25" s="638"/>
      <c r="DW25" s="641">
        <v>19.399999999999999</v>
      </c>
      <c r="DX25" s="642"/>
      <c r="DY25" s="642"/>
      <c r="DZ25" s="642"/>
      <c r="EA25" s="642"/>
      <c r="EB25" s="642"/>
      <c r="EC25" s="643"/>
    </row>
    <row r="26" spans="2:133" ht="11.25" customHeight="1">
      <c r="B26" s="712" t="s">
        <v>275</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335478</v>
      </c>
      <c r="CS26" s="619"/>
      <c r="CT26" s="619"/>
      <c r="CU26" s="619"/>
      <c r="CV26" s="619"/>
      <c r="CW26" s="619"/>
      <c r="CX26" s="619"/>
      <c r="CY26" s="620"/>
      <c r="CZ26" s="621">
        <v>4.7</v>
      </c>
      <c r="DA26" s="639"/>
      <c r="DB26" s="639"/>
      <c r="DC26" s="640"/>
      <c r="DD26" s="624">
        <v>291202</v>
      </c>
      <c r="DE26" s="619"/>
      <c r="DF26" s="619"/>
      <c r="DG26" s="619"/>
      <c r="DH26" s="619"/>
      <c r="DI26" s="619"/>
      <c r="DJ26" s="619"/>
      <c r="DK26" s="620"/>
      <c r="DL26" s="624" t="s">
        <v>208</v>
      </c>
      <c r="DM26" s="619"/>
      <c r="DN26" s="619"/>
      <c r="DO26" s="619"/>
      <c r="DP26" s="619"/>
      <c r="DQ26" s="619"/>
      <c r="DR26" s="619"/>
      <c r="DS26" s="619"/>
      <c r="DT26" s="619"/>
      <c r="DU26" s="619"/>
      <c r="DV26" s="620"/>
      <c r="DW26" s="641" t="s">
        <v>208</v>
      </c>
      <c r="DX26" s="642"/>
      <c r="DY26" s="642"/>
      <c r="DZ26" s="642"/>
      <c r="EA26" s="642"/>
      <c r="EB26" s="642"/>
      <c r="EC26" s="643"/>
    </row>
    <row r="27" spans="2:133" ht="11.25" customHeight="1">
      <c r="B27" s="615" t="s">
        <v>278</v>
      </c>
      <c r="C27" s="616"/>
      <c r="D27" s="616"/>
      <c r="E27" s="616"/>
      <c r="F27" s="616"/>
      <c r="G27" s="616"/>
      <c r="H27" s="616"/>
      <c r="I27" s="616"/>
      <c r="J27" s="616"/>
      <c r="K27" s="616"/>
      <c r="L27" s="616"/>
      <c r="M27" s="616"/>
      <c r="N27" s="616"/>
      <c r="O27" s="616"/>
      <c r="P27" s="616"/>
      <c r="Q27" s="617"/>
      <c r="R27" s="618">
        <v>307235</v>
      </c>
      <c r="S27" s="619"/>
      <c r="T27" s="619"/>
      <c r="U27" s="619"/>
      <c r="V27" s="619"/>
      <c r="W27" s="619"/>
      <c r="X27" s="619"/>
      <c r="Y27" s="620"/>
      <c r="Z27" s="671">
        <v>4.3</v>
      </c>
      <c r="AA27" s="671"/>
      <c r="AB27" s="671"/>
      <c r="AC27" s="671"/>
      <c r="AD27" s="672" t="s">
        <v>108</v>
      </c>
      <c r="AE27" s="672"/>
      <c r="AF27" s="672"/>
      <c r="AG27" s="672"/>
      <c r="AH27" s="672"/>
      <c r="AI27" s="672"/>
      <c r="AJ27" s="672"/>
      <c r="AK27" s="672"/>
      <c r="AL27" s="641" t="s">
        <v>108</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276554</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181234</v>
      </c>
      <c r="CS27" s="637"/>
      <c r="CT27" s="637"/>
      <c r="CU27" s="637"/>
      <c r="CV27" s="637"/>
      <c r="CW27" s="637"/>
      <c r="CX27" s="637"/>
      <c r="CY27" s="638"/>
      <c r="CZ27" s="621">
        <v>2.5</v>
      </c>
      <c r="DA27" s="639"/>
      <c r="DB27" s="639"/>
      <c r="DC27" s="640"/>
      <c r="DD27" s="624">
        <v>51194</v>
      </c>
      <c r="DE27" s="637"/>
      <c r="DF27" s="637"/>
      <c r="DG27" s="637"/>
      <c r="DH27" s="637"/>
      <c r="DI27" s="637"/>
      <c r="DJ27" s="637"/>
      <c r="DK27" s="638"/>
      <c r="DL27" s="624">
        <v>45190</v>
      </c>
      <c r="DM27" s="637"/>
      <c r="DN27" s="637"/>
      <c r="DO27" s="637"/>
      <c r="DP27" s="637"/>
      <c r="DQ27" s="637"/>
      <c r="DR27" s="637"/>
      <c r="DS27" s="637"/>
      <c r="DT27" s="637"/>
      <c r="DU27" s="637"/>
      <c r="DV27" s="638"/>
      <c r="DW27" s="641">
        <v>1.8</v>
      </c>
      <c r="DX27" s="642"/>
      <c r="DY27" s="642"/>
      <c r="DZ27" s="642"/>
      <c r="EA27" s="642"/>
      <c r="EB27" s="642"/>
      <c r="EC27" s="643"/>
    </row>
    <row r="28" spans="2:133" ht="11.25" customHeight="1">
      <c r="B28" s="615" t="s">
        <v>281</v>
      </c>
      <c r="C28" s="616"/>
      <c r="D28" s="616"/>
      <c r="E28" s="616"/>
      <c r="F28" s="616"/>
      <c r="G28" s="616"/>
      <c r="H28" s="616"/>
      <c r="I28" s="616"/>
      <c r="J28" s="616"/>
      <c r="K28" s="616"/>
      <c r="L28" s="616"/>
      <c r="M28" s="616"/>
      <c r="N28" s="616"/>
      <c r="O28" s="616"/>
      <c r="P28" s="616"/>
      <c r="Q28" s="617"/>
      <c r="R28" s="618">
        <v>27775</v>
      </c>
      <c r="S28" s="619"/>
      <c r="T28" s="619"/>
      <c r="U28" s="619"/>
      <c r="V28" s="619"/>
      <c r="W28" s="619"/>
      <c r="X28" s="619"/>
      <c r="Y28" s="620"/>
      <c r="Z28" s="671">
        <v>0.4</v>
      </c>
      <c r="AA28" s="671"/>
      <c r="AB28" s="671"/>
      <c r="AC28" s="671"/>
      <c r="AD28" s="672" t="s">
        <v>108</v>
      </c>
      <c r="AE28" s="672"/>
      <c r="AF28" s="672"/>
      <c r="AG28" s="672"/>
      <c r="AH28" s="672"/>
      <c r="AI28" s="672"/>
      <c r="AJ28" s="672"/>
      <c r="AK28" s="672"/>
      <c r="AL28" s="641" t="s">
        <v>108</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701120</v>
      </c>
      <c r="CS28" s="619"/>
      <c r="CT28" s="619"/>
      <c r="CU28" s="619"/>
      <c r="CV28" s="619"/>
      <c r="CW28" s="619"/>
      <c r="CX28" s="619"/>
      <c r="CY28" s="620"/>
      <c r="CZ28" s="621">
        <v>9.8000000000000007</v>
      </c>
      <c r="DA28" s="639"/>
      <c r="DB28" s="639"/>
      <c r="DC28" s="640"/>
      <c r="DD28" s="624">
        <v>624497</v>
      </c>
      <c r="DE28" s="619"/>
      <c r="DF28" s="619"/>
      <c r="DG28" s="619"/>
      <c r="DH28" s="619"/>
      <c r="DI28" s="619"/>
      <c r="DJ28" s="619"/>
      <c r="DK28" s="620"/>
      <c r="DL28" s="624">
        <v>624497</v>
      </c>
      <c r="DM28" s="619"/>
      <c r="DN28" s="619"/>
      <c r="DO28" s="619"/>
      <c r="DP28" s="619"/>
      <c r="DQ28" s="619"/>
      <c r="DR28" s="619"/>
      <c r="DS28" s="619"/>
      <c r="DT28" s="619"/>
      <c r="DU28" s="619"/>
      <c r="DV28" s="620"/>
      <c r="DW28" s="641">
        <v>25.4</v>
      </c>
      <c r="DX28" s="642"/>
      <c r="DY28" s="642"/>
      <c r="DZ28" s="642"/>
      <c r="EA28" s="642"/>
      <c r="EB28" s="642"/>
      <c r="EC28" s="643"/>
    </row>
    <row r="29" spans="2:133" ht="11.25" customHeight="1">
      <c r="B29" s="615" t="s">
        <v>283</v>
      </c>
      <c r="C29" s="616"/>
      <c r="D29" s="616"/>
      <c r="E29" s="616"/>
      <c r="F29" s="616"/>
      <c r="G29" s="616"/>
      <c r="H29" s="616"/>
      <c r="I29" s="616"/>
      <c r="J29" s="616"/>
      <c r="K29" s="616"/>
      <c r="L29" s="616"/>
      <c r="M29" s="616"/>
      <c r="N29" s="616"/>
      <c r="O29" s="616"/>
      <c r="P29" s="616"/>
      <c r="Q29" s="617"/>
      <c r="R29" s="618">
        <v>62839</v>
      </c>
      <c r="S29" s="619"/>
      <c r="T29" s="619"/>
      <c r="U29" s="619"/>
      <c r="V29" s="619"/>
      <c r="W29" s="619"/>
      <c r="X29" s="619"/>
      <c r="Y29" s="620"/>
      <c r="Z29" s="671">
        <v>0.9</v>
      </c>
      <c r="AA29" s="671"/>
      <c r="AB29" s="671"/>
      <c r="AC29" s="671"/>
      <c r="AD29" s="672" t="s">
        <v>108</v>
      </c>
      <c r="AE29" s="672"/>
      <c r="AF29" s="672"/>
      <c r="AG29" s="672"/>
      <c r="AH29" s="672"/>
      <c r="AI29" s="672"/>
      <c r="AJ29" s="672"/>
      <c r="AK29" s="672"/>
      <c r="AL29" s="641" t="s">
        <v>108</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701120</v>
      </c>
      <c r="CS29" s="637"/>
      <c r="CT29" s="637"/>
      <c r="CU29" s="637"/>
      <c r="CV29" s="637"/>
      <c r="CW29" s="637"/>
      <c r="CX29" s="637"/>
      <c r="CY29" s="638"/>
      <c r="CZ29" s="621">
        <v>9.8000000000000007</v>
      </c>
      <c r="DA29" s="639"/>
      <c r="DB29" s="639"/>
      <c r="DC29" s="640"/>
      <c r="DD29" s="624">
        <v>624497</v>
      </c>
      <c r="DE29" s="637"/>
      <c r="DF29" s="637"/>
      <c r="DG29" s="637"/>
      <c r="DH29" s="637"/>
      <c r="DI29" s="637"/>
      <c r="DJ29" s="637"/>
      <c r="DK29" s="638"/>
      <c r="DL29" s="624">
        <v>624497</v>
      </c>
      <c r="DM29" s="637"/>
      <c r="DN29" s="637"/>
      <c r="DO29" s="637"/>
      <c r="DP29" s="637"/>
      <c r="DQ29" s="637"/>
      <c r="DR29" s="637"/>
      <c r="DS29" s="637"/>
      <c r="DT29" s="637"/>
      <c r="DU29" s="637"/>
      <c r="DV29" s="638"/>
      <c r="DW29" s="641">
        <v>25.4</v>
      </c>
      <c r="DX29" s="642"/>
      <c r="DY29" s="642"/>
      <c r="DZ29" s="642"/>
      <c r="EA29" s="642"/>
      <c r="EB29" s="642"/>
      <c r="EC29" s="643"/>
    </row>
    <row r="30" spans="2:133" ht="11.25" customHeight="1">
      <c r="B30" s="615" t="s">
        <v>288</v>
      </c>
      <c r="C30" s="616"/>
      <c r="D30" s="616"/>
      <c r="E30" s="616"/>
      <c r="F30" s="616"/>
      <c r="G30" s="616"/>
      <c r="H30" s="616"/>
      <c r="I30" s="616"/>
      <c r="J30" s="616"/>
      <c r="K30" s="616"/>
      <c r="L30" s="616"/>
      <c r="M30" s="616"/>
      <c r="N30" s="616"/>
      <c r="O30" s="616"/>
      <c r="P30" s="616"/>
      <c r="Q30" s="617"/>
      <c r="R30" s="618">
        <v>20528</v>
      </c>
      <c r="S30" s="619"/>
      <c r="T30" s="619"/>
      <c r="U30" s="619"/>
      <c r="V30" s="619"/>
      <c r="W30" s="619"/>
      <c r="X30" s="619"/>
      <c r="Y30" s="620"/>
      <c r="Z30" s="671">
        <v>0.3</v>
      </c>
      <c r="AA30" s="671"/>
      <c r="AB30" s="671"/>
      <c r="AC30" s="671"/>
      <c r="AD30" s="672" t="s">
        <v>108</v>
      </c>
      <c r="AE30" s="672"/>
      <c r="AF30" s="672"/>
      <c r="AG30" s="672"/>
      <c r="AH30" s="672"/>
      <c r="AI30" s="672"/>
      <c r="AJ30" s="672"/>
      <c r="AK30" s="672"/>
      <c r="AL30" s="641" t="s">
        <v>108</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99.6</v>
      </c>
      <c r="BH30" s="685"/>
      <c r="BI30" s="685"/>
      <c r="BJ30" s="685"/>
      <c r="BK30" s="685"/>
      <c r="BL30" s="685"/>
      <c r="BM30" s="686">
        <v>98.3</v>
      </c>
      <c r="BN30" s="685"/>
      <c r="BO30" s="685"/>
      <c r="BP30" s="685"/>
      <c r="BQ30" s="687"/>
      <c r="BR30" s="684">
        <v>99.6</v>
      </c>
      <c r="BS30" s="685"/>
      <c r="BT30" s="685"/>
      <c r="BU30" s="685"/>
      <c r="BV30" s="685"/>
      <c r="BW30" s="685"/>
      <c r="BX30" s="686">
        <v>98.2</v>
      </c>
      <c r="BY30" s="685"/>
      <c r="BZ30" s="685"/>
      <c r="CA30" s="685"/>
      <c r="CB30" s="687"/>
      <c r="CD30" s="690"/>
      <c r="CE30" s="691"/>
      <c r="CF30" s="655" t="s">
        <v>291</v>
      </c>
      <c r="CG30" s="652"/>
      <c r="CH30" s="652"/>
      <c r="CI30" s="652"/>
      <c r="CJ30" s="652"/>
      <c r="CK30" s="652"/>
      <c r="CL30" s="652"/>
      <c r="CM30" s="652"/>
      <c r="CN30" s="652"/>
      <c r="CO30" s="652"/>
      <c r="CP30" s="652"/>
      <c r="CQ30" s="653"/>
      <c r="CR30" s="618">
        <v>643649</v>
      </c>
      <c r="CS30" s="619"/>
      <c r="CT30" s="619"/>
      <c r="CU30" s="619"/>
      <c r="CV30" s="619"/>
      <c r="CW30" s="619"/>
      <c r="CX30" s="619"/>
      <c r="CY30" s="620"/>
      <c r="CZ30" s="621">
        <v>9</v>
      </c>
      <c r="DA30" s="639"/>
      <c r="DB30" s="639"/>
      <c r="DC30" s="640"/>
      <c r="DD30" s="624">
        <v>576629</v>
      </c>
      <c r="DE30" s="619"/>
      <c r="DF30" s="619"/>
      <c r="DG30" s="619"/>
      <c r="DH30" s="619"/>
      <c r="DI30" s="619"/>
      <c r="DJ30" s="619"/>
      <c r="DK30" s="620"/>
      <c r="DL30" s="624">
        <v>576629</v>
      </c>
      <c r="DM30" s="619"/>
      <c r="DN30" s="619"/>
      <c r="DO30" s="619"/>
      <c r="DP30" s="619"/>
      <c r="DQ30" s="619"/>
      <c r="DR30" s="619"/>
      <c r="DS30" s="619"/>
      <c r="DT30" s="619"/>
      <c r="DU30" s="619"/>
      <c r="DV30" s="620"/>
      <c r="DW30" s="641">
        <v>23.5</v>
      </c>
      <c r="DX30" s="642"/>
      <c r="DY30" s="642"/>
      <c r="DZ30" s="642"/>
      <c r="EA30" s="642"/>
      <c r="EB30" s="642"/>
      <c r="EC30" s="643"/>
    </row>
    <row r="31" spans="2:133" ht="11.25" customHeight="1">
      <c r="B31" s="615" t="s">
        <v>292</v>
      </c>
      <c r="C31" s="616"/>
      <c r="D31" s="616"/>
      <c r="E31" s="616"/>
      <c r="F31" s="616"/>
      <c r="G31" s="616"/>
      <c r="H31" s="616"/>
      <c r="I31" s="616"/>
      <c r="J31" s="616"/>
      <c r="K31" s="616"/>
      <c r="L31" s="616"/>
      <c r="M31" s="616"/>
      <c r="N31" s="616"/>
      <c r="O31" s="616"/>
      <c r="P31" s="616"/>
      <c r="Q31" s="617"/>
      <c r="R31" s="618">
        <v>212939</v>
      </c>
      <c r="S31" s="619"/>
      <c r="T31" s="619"/>
      <c r="U31" s="619"/>
      <c r="V31" s="619"/>
      <c r="W31" s="619"/>
      <c r="X31" s="619"/>
      <c r="Y31" s="620"/>
      <c r="Z31" s="671">
        <v>3</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99.6</v>
      </c>
      <c r="BH31" s="637"/>
      <c r="BI31" s="637"/>
      <c r="BJ31" s="637"/>
      <c r="BK31" s="637"/>
      <c r="BL31" s="637"/>
      <c r="BM31" s="673">
        <v>98.7</v>
      </c>
      <c r="BN31" s="683"/>
      <c r="BO31" s="683"/>
      <c r="BP31" s="683"/>
      <c r="BQ31" s="647"/>
      <c r="BR31" s="682">
        <v>99.7</v>
      </c>
      <c r="BS31" s="637"/>
      <c r="BT31" s="637"/>
      <c r="BU31" s="637"/>
      <c r="BV31" s="637"/>
      <c r="BW31" s="637"/>
      <c r="BX31" s="673">
        <v>98.9</v>
      </c>
      <c r="BY31" s="683"/>
      <c r="BZ31" s="683"/>
      <c r="CA31" s="683"/>
      <c r="CB31" s="647"/>
      <c r="CD31" s="690"/>
      <c r="CE31" s="691"/>
      <c r="CF31" s="655" t="s">
        <v>295</v>
      </c>
      <c r="CG31" s="652"/>
      <c r="CH31" s="652"/>
      <c r="CI31" s="652"/>
      <c r="CJ31" s="652"/>
      <c r="CK31" s="652"/>
      <c r="CL31" s="652"/>
      <c r="CM31" s="652"/>
      <c r="CN31" s="652"/>
      <c r="CO31" s="652"/>
      <c r="CP31" s="652"/>
      <c r="CQ31" s="653"/>
      <c r="CR31" s="618">
        <v>57471</v>
      </c>
      <c r="CS31" s="637"/>
      <c r="CT31" s="637"/>
      <c r="CU31" s="637"/>
      <c r="CV31" s="637"/>
      <c r="CW31" s="637"/>
      <c r="CX31" s="637"/>
      <c r="CY31" s="638"/>
      <c r="CZ31" s="621">
        <v>0.8</v>
      </c>
      <c r="DA31" s="639"/>
      <c r="DB31" s="639"/>
      <c r="DC31" s="640"/>
      <c r="DD31" s="624">
        <v>47868</v>
      </c>
      <c r="DE31" s="637"/>
      <c r="DF31" s="637"/>
      <c r="DG31" s="637"/>
      <c r="DH31" s="637"/>
      <c r="DI31" s="637"/>
      <c r="DJ31" s="637"/>
      <c r="DK31" s="638"/>
      <c r="DL31" s="624">
        <v>47868</v>
      </c>
      <c r="DM31" s="637"/>
      <c r="DN31" s="637"/>
      <c r="DO31" s="637"/>
      <c r="DP31" s="637"/>
      <c r="DQ31" s="637"/>
      <c r="DR31" s="637"/>
      <c r="DS31" s="637"/>
      <c r="DT31" s="637"/>
      <c r="DU31" s="637"/>
      <c r="DV31" s="638"/>
      <c r="DW31" s="641">
        <v>2</v>
      </c>
      <c r="DX31" s="642"/>
      <c r="DY31" s="642"/>
      <c r="DZ31" s="642"/>
      <c r="EA31" s="642"/>
      <c r="EB31" s="642"/>
      <c r="EC31" s="643"/>
    </row>
    <row r="32" spans="2:133" ht="11.25" customHeight="1">
      <c r="B32" s="615" t="s">
        <v>296</v>
      </c>
      <c r="C32" s="616"/>
      <c r="D32" s="616"/>
      <c r="E32" s="616"/>
      <c r="F32" s="616"/>
      <c r="G32" s="616"/>
      <c r="H32" s="616"/>
      <c r="I32" s="616"/>
      <c r="J32" s="616"/>
      <c r="K32" s="616"/>
      <c r="L32" s="616"/>
      <c r="M32" s="616"/>
      <c r="N32" s="616"/>
      <c r="O32" s="616"/>
      <c r="P32" s="616"/>
      <c r="Q32" s="617"/>
      <c r="R32" s="618">
        <v>107911</v>
      </c>
      <c r="S32" s="619"/>
      <c r="T32" s="619"/>
      <c r="U32" s="619"/>
      <c r="V32" s="619"/>
      <c r="W32" s="619"/>
      <c r="X32" s="619"/>
      <c r="Y32" s="620"/>
      <c r="Z32" s="671">
        <v>1.5</v>
      </c>
      <c r="AA32" s="671"/>
      <c r="AB32" s="671"/>
      <c r="AC32" s="671"/>
      <c r="AD32" s="672">
        <v>10</v>
      </c>
      <c r="AE32" s="672"/>
      <c r="AF32" s="672"/>
      <c r="AG32" s="672"/>
      <c r="AH32" s="672"/>
      <c r="AI32" s="672"/>
      <c r="AJ32" s="672"/>
      <c r="AK32" s="672"/>
      <c r="AL32" s="641">
        <v>0</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99.4</v>
      </c>
      <c r="BH32" s="603"/>
      <c r="BI32" s="603"/>
      <c r="BJ32" s="603"/>
      <c r="BK32" s="603"/>
      <c r="BL32" s="603"/>
      <c r="BM32" s="666">
        <v>97.3</v>
      </c>
      <c r="BN32" s="603"/>
      <c r="BO32" s="603"/>
      <c r="BP32" s="603"/>
      <c r="BQ32" s="660"/>
      <c r="BR32" s="681">
        <v>99.2</v>
      </c>
      <c r="BS32" s="603"/>
      <c r="BT32" s="603"/>
      <c r="BU32" s="603"/>
      <c r="BV32" s="603"/>
      <c r="BW32" s="603"/>
      <c r="BX32" s="666">
        <v>96.7</v>
      </c>
      <c r="BY32" s="603"/>
      <c r="BZ32" s="603"/>
      <c r="CA32" s="603"/>
      <c r="CB32" s="660"/>
      <c r="CD32" s="692"/>
      <c r="CE32" s="693"/>
      <c r="CF32" s="655" t="s">
        <v>298</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c r="B33" s="615" t="s">
        <v>299</v>
      </c>
      <c r="C33" s="616"/>
      <c r="D33" s="616"/>
      <c r="E33" s="616"/>
      <c r="F33" s="616"/>
      <c r="G33" s="616"/>
      <c r="H33" s="616"/>
      <c r="I33" s="616"/>
      <c r="J33" s="616"/>
      <c r="K33" s="616"/>
      <c r="L33" s="616"/>
      <c r="M33" s="616"/>
      <c r="N33" s="616"/>
      <c r="O33" s="616"/>
      <c r="P33" s="616"/>
      <c r="Q33" s="617"/>
      <c r="R33" s="618">
        <v>2680600</v>
      </c>
      <c r="S33" s="619"/>
      <c r="T33" s="619"/>
      <c r="U33" s="619"/>
      <c r="V33" s="619"/>
      <c r="W33" s="619"/>
      <c r="X33" s="619"/>
      <c r="Y33" s="620"/>
      <c r="Z33" s="671">
        <v>37.200000000000003</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2422915</v>
      </c>
      <c r="CS33" s="637"/>
      <c r="CT33" s="637"/>
      <c r="CU33" s="637"/>
      <c r="CV33" s="637"/>
      <c r="CW33" s="637"/>
      <c r="CX33" s="637"/>
      <c r="CY33" s="638"/>
      <c r="CZ33" s="621">
        <v>33.9</v>
      </c>
      <c r="DA33" s="639"/>
      <c r="DB33" s="639"/>
      <c r="DC33" s="640"/>
      <c r="DD33" s="624">
        <v>1706152</v>
      </c>
      <c r="DE33" s="637"/>
      <c r="DF33" s="637"/>
      <c r="DG33" s="637"/>
      <c r="DH33" s="637"/>
      <c r="DI33" s="637"/>
      <c r="DJ33" s="637"/>
      <c r="DK33" s="638"/>
      <c r="DL33" s="624">
        <v>849359</v>
      </c>
      <c r="DM33" s="637"/>
      <c r="DN33" s="637"/>
      <c r="DO33" s="637"/>
      <c r="DP33" s="637"/>
      <c r="DQ33" s="637"/>
      <c r="DR33" s="637"/>
      <c r="DS33" s="637"/>
      <c r="DT33" s="637"/>
      <c r="DU33" s="637"/>
      <c r="DV33" s="638"/>
      <c r="DW33" s="641">
        <v>34.6</v>
      </c>
      <c r="DX33" s="642"/>
      <c r="DY33" s="642"/>
      <c r="DZ33" s="642"/>
      <c r="EA33" s="642"/>
      <c r="EB33" s="642"/>
      <c r="EC33" s="643"/>
    </row>
    <row r="34" spans="2:133" ht="11.25" customHeight="1">
      <c r="B34" s="615" t="s">
        <v>301</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845008</v>
      </c>
      <c r="CS34" s="619"/>
      <c r="CT34" s="619"/>
      <c r="CU34" s="619"/>
      <c r="CV34" s="619"/>
      <c r="CW34" s="619"/>
      <c r="CX34" s="619"/>
      <c r="CY34" s="620"/>
      <c r="CZ34" s="621">
        <v>11.8</v>
      </c>
      <c r="DA34" s="639"/>
      <c r="DB34" s="639"/>
      <c r="DC34" s="640"/>
      <c r="DD34" s="624">
        <v>513561</v>
      </c>
      <c r="DE34" s="619"/>
      <c r="DF34" s="619"/>
      <c r="DG34" s="619"/>
      <c r="DH34" s="619"/>
      <c r="DI34" s="619"/>
      <c r="DJ34" s="619"/>
      <c r="DK34" s="620"/>
      <c r="DL34" s="624">
        <v>329836</v>
      </c>
      <c r="DM34" s="619"/>
      <c r="DN34" s="619"/>
      <c r="DO34" s="619"/>
      <c r="DP34" s="619"/>
      <c r="DQ34" s="619"/>
      <c r="DR34" s="619"/>
      <c r="DS34" s="619"/>
      <c r="DT34" s="619"/>
      <c r="DU34" s="619"/>
      <c r="DV34" s="620"/>
      <c r="DW34" s="641">
        <v>13.4</v>
      </c>
      <c r="DX34" s="642"/>
      <c r="DY34" s="642"/>
      <c r="DZ34" s="642"/>
      <c r="EA34" s="642"/>
      <c r="EB34" s="642"/>
      <c r="EC34" s="643"/>
    </row>
    <row r="35" spans="2:133" ht="11.25" customHeight="1">
      <c r="B35" s="615" t="s">
        <v>305</v>
      </c>
      <c r="C35" s="616"/>
      <c r="D35" s="616"/>
      <c r="E35" s="616"/>
      <c r="F35" s="616"/>
      <c r="G35" s="616"/>
      <c r="H35" s="616"/>
      <c r="I35" s="616"/>
      <c r="J35" s="616"/>
      <c r="K35" s="616"/>
      <c r="L35" s="616"/>
      <c r="M35" s="616"/>
      <c r="N35" s="616"/>
      <c r="O35" s="616"/>
      <c r="P35" s="616"/>
      <c r="Q35" s="617"/>
      <c r="R35" s="618">
        <v>117400</v>
      </c>
      <c r="S35" s="619"/>
      <c r="T35" s="619"/>
      <c r="U35" s="619"/>
      <c r="V35" s="619"/>
      <c r="W35" s="619"/>
      <c r="X35" s="619"/>
      <c r="Y35" s="620"/>
      <c r="Z35" s="671">
        <v>1.6</v>
      </c>
      <c r="AA35" s="671"/>
      <c r="AB35" s="671"/>
      <c r="AC35" s="671"/>
      <c r="AD35" s="672" t="s">
        <v>108</v>
      </c>
      <c r="AE35" s="672"/>
      <c r="AF35" s="672"/>
      <c r="AG35" s="672"/>
      <c r="AH35" s="672"/>
      <c r="AI35" s="672"/>
      <c r="AJ35" s="672"/>
      <c r="AK35" s="672"/>
      <c r="AL35" s="641" t="s">
        <v>108</v>
      </c>
      <c r="AM35" s="673"/>
      <c r="AN35" s="673"/>
      <c r="AO35" s="674"/>
      <c r="AP35" s="186"/>
      <c r="AQ35" s="675" t="s">
        <v>306</v>
      </c>
      <c r="AR35" s="676"/>
      <c r="AS35" s="676"/>
      <c r="AT35" s="676"/>
      <c r="AU35" s="676"/>
      <c r="AV35" s="676"/>
      <c r="AW35" s="676"/>
      <c r="AX35" s="676"/>
      <c r="AY35" s="677"/>
      <c r="AZ35" s="668">
        <v>533680</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726</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43801</v>
      </c>
      <c r="CS35" s="637"/>
      <c r="CT35" s="637"/>
      <c r="CU35" s="637"/>
      <c r="CV35" s="637"/>
      <c r="CW35" s="637"/>
      <c r="CX35" s="637"/>
      <c r="CY35" s="638"/>
      <c r="CZ35" s="621">
        <v>0.6</v>
      </c>
      <c r="DA35" s="639"/>
      <c r="DB35" s="639"/>
      <c r="DC35" s="640"/>
      <c r="DD35" s="624">
        <v>18020</v>
      </c>
      <c r="DE35" s="637"/>
      <c r="DF35" s="637"/>
      <c r="DG35" s="637"/>
      <c r="DH35" s="637"/>
      <c r="DI35" s="637"/>
      <c r="DJ35" s="637"/>
      <c r="DK35" s="638"/>
      <c r="DL35" s="624">
        <v>18020</v>
      </c>
      <c r="DM35" s="637"/>
      <c r="DN35" s="637"/>
      <c r="DO35" s="637"/>
      <c r="DP35" s="637"/>
      <c r="DQ35" s="637"/>
      <c r="DR35" s="637"/>
      <c r="DS35" s="637"/>
      <c r="DT35" s="637"/>
      <c r="DU35" s="637"/>
      <c r="DV35" s="638"/>
      <c r="DW35" s="641">
        <v>0.7</v>
      </c>
      <c r="DX35" s="642"/>
      <c r="DY35" s="642"/>
      <c r="DZ35" s="642"/>
      <c r="EA35" s="642"/>
      <c r="EB35" s="642"/>
      <c r="EC35" s="643"/>
    </row>
    <row r="36" spans="2:133" ht="11.25" customHeight="1">
      <c r="B36" s="599" t="s">
        <v>309</v>
      </c>
      <c r="C36" s="600"/>
      <c r="D36" s="600"/>
      <c r="E36" s="600"/>
      <c r="F36" s="600"/>
      <c r="G36" s="600"/>
      <c r="H36" s="600"/>
      <c r="I36" s="600"/>
      <c r="J36" s="600"/>
      <c r="K36" s="600"/>
      <c r="L36" s="600"/>
      <c r="M36" s="600"/>
      <c r="N36" s="600"/>
      <c r="O36" s="600"/>
      <c r="P36" s="600"/>
      <c r="Q36" s="601"/>
      <c r="R36" s="602">
        <v>7203801</v>
      </c>
      <c r="S36" s="659"/>
      <c r="T36" s="659"/>
      <c r="U36" s="659"/>
      <c r="V36" s="659"/>
      <c r="W36" s="659"/>
      <c r="X36" s="659"/>
      <c r="Y36" s="662"/>
      <c r="Z36" s="663">
        <v>100</v>
      </c>
      <c r="AA36" s="663"/>
      <c r="AB36" s="663"/>
      <c r="AC36" s="663"/>
      <c r="AD36" s="664">
        <v>2336745</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161258</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-2901</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810568</v>
      </c>
      <c r="CS36" s="619"/>
      <c r="CT36" s="619"/>
      <c r="CU36" s="619"/>
      <c r="CV36" s="619"/>
      <c r="CW36" s="619"/>
      <c r="CX36" s="619"/>
      <c r="CY36" s="620"/>
      <c r="CZ36" s="621">
        <v>11.3</v>
      </c>
      <c r="DA36" s="639"/>
      <c r="DB36" s="639"/>
      <c r="DC36" s="640"/>
      <c r="DD36" s="624">
        <v>543577</v>
      </c>
      <c r="DE36" s="619"/>
      <c r="DF36" s="619"/>
      <c r="DG36" s="619"/>
      <c r="DH36" s="619"/>
      <c r="DI36" s="619"/>
      <c r="DJ36" s="619"/>
      <c r="DK36" s="620"/>
      <c r="DL36" s="624">
        <v>393929</v>
      </c>
      <c r="DM36" s="619"/>
      <c r="DN36" s="619"/>
      <c r="DO36" s="619"/>
      <c r="DP36" s="619"/>
      <c r="DQ36" s="619"/>
      <c r="DR36" s="619"/>
      <c r="DS36" s="619"/>
      <c r="DT36" s="619"/>
      <c r="DU36" s="619"/>
      <c r="DV36" s="620"/>
      <c r="DW36" s="641">
        <v>16.100000000000001</v>
      </c>
      <c r="DX36" s="642"/>
      <c r="DY36" s="642"/>
      <c r="DZ36" s="642"/>
      <c r="EA36" s="642"/>
      <c r="EB36" s="642"/>
      <c r="EC36" s="643"/>
    </row>
    <row r="37" spans="2:133" ht="11.25" customHeight="1">
      <c r="AQ37" s="644" t="s">
        <v>313</v>
      </c>
      <c r="AR37" s="645"/>
      <c r="AS37" s="645"/>
      <c r="AT37" s="645"/>
      <c r="AU37" s="645"/>
      <c r="AV37" s="645"/>
      <c r="AW37" s="645"/>
      <c r="AX37" s="645"/>
      <c r="AY37" s="646"/>
      <c r="AZ37" s="618">
        <v>155607</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596</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227123</v>
      </c>
      <c r="CS37" s="637"/>
      <c r="CT37" s="637"/>
      <c r="CU37" s="637"/>
      <c r="CV37" s="637"/>
      <c r="CW37" s="637"/>
      <c r="CX37" s="637"/>
      <c r="CY37" s="638"/>
      <c r="CZ37" s="621">
        <v>3.2</v>
      </c>
      <c r="DA37" s="639"/>
      <c r="DB37" s="639"/>
      <c r="DC37" s="640"/>
      <c r="DD37" s="624">
        <v>221009</v>
      </c>
      <c r="DE37" s="637"/>
      <c r="DF37" s="637"/>
      <c r="DG37" s="637"/>
      <c r="DH37" s="637"/>
      <c r="DI37" s="637"/>
      <c r="DJ37" s="637"/>
      <c r="DK37" s="638"/>
      <c r="DL37" s="624">
        <v>181949</v>
      </c>
      <c r="DM37" s="637"/>
      <c r="DN37" s="637"/>
      <c r="DO37" s="637"/>
      <c r="DP37" s="637"/>
      <c r="DQ37" s="637"/>
      <c r="DR37" s="637"/>
      <c r="DS37" s="637"/>
      <c r="DT37" s="637"/>
      <c r="DU37" s="637"/>
      <c r="DV37" s="638"/>
      <c r="DW37" s="641">
        <v>7.4</v>
      </c>
      <c r="DX37" s="642"/>
      <c r="DY37" s="642"/>
      <c r="DZ37" s="642"/>
      <c r="EA37" s="642"/>
      <c r="EB37" s="642"/>
      <c r="EC37" s="643"/>
    </row>
    <row r="38" spans="2:133" ht="11.25" customHeight="1">
      <c r="AQ38" s="644" t="s">
        <v>316</v>
      </c>
      <c r="AR38" s="645"/>
      <c r="AS38" s="645"/>
      <c r="AT38" s="645"/>
      <c r="AU38" s="645"/>
      <c r="AV38" s="645"/>
      <c r="AW38" s="645"/>
      <c r="AX38" s="645"/>
      <c r="AY38" s="646"/>
      <c r="AZ38" s="618">
        <v>42230</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885</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372422</v>
      </c>
      <c r="CS38" s="619"/>
      <c r="CT38" s="619"/>
      <c r="CU38" s="619"/>
      <c r="CV38" s="619"/>
      <c r="CW38" s="619"/>
      <c r="CX38" s="619"/>
      <c r="CY38" s="620"/>
      <c r="CZ38" s="621">
        <v>5.2</v>
      </c>
      <c r="DA38" s="639"/>
      <c r="DB38" s="639"/>
      <c r="DC38" s="640"/>
      <c r="DD38" s="624">
        <v>343631</v>
      </c>
      <c r="DE38" s="619"/>
      <c r="DF38" s="619"/>
      <c r="DG38" s="619"/>
      <c r="DH38" s="619"/>
      <c r="DI38" s="619"/>
      <c r="DJ38" s="619"/>
      <c r="DK38" s="620"/>
      <c r="DL38" s="624">
        <v>107574</v>
      </c>
      <c r="DM38" s="619"/>
      <c r="DN38" s="619"/>
      <c r="DO38" s="619"/>
      <c r="DP38" s="619"/>
      <c r="DQ38" s="619"/>
      <c r="DR38" s="619"/>
      <c r="DS38" s="619"/>
      <c r="DT38" s="619"/>
      <c r="DU38" s="619"/>
      <c r="DV38" s="620"/>
      <c r="DW38" s="641">
        <v>4.4000000000000004</v>
      </c>
      <c r="DX38" s="642"/>
      <c r="DY38" s="642"/>
      <c r="DZ38" s="642"/>
      <c r="EA38" s="642"/>
      <c r="EB38" s="642"/>
      <c r="EC38" s="643"/>
    </row>
    <row r="39" spans="2:133" ht="11.25" customHeight="1">
      <c r="AQ39" s="644" t="s">
        <v>319</v>
      </c>
      <c r="AR39" s="645"/>
      <c r="AS39" s="645"/>
      <c r="AT39" s="645"/>
      <c r="AU39" s="645"/>
      <c r="AV39" s="645"/>
      <c r="AW39" s="645"/>
      <c r="AX39" s="645"/>
      <c r="AY39" s="646"/>
      <c r="AZ39" s="618" t="s">
        <v>108</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100</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350416</v>
      </c>
      <c r="CS39" s="637"/>
      <c r="CT39" s="637"/>
      <c r="CU39" s="637"/>
      <c r="CV39" s="637"/>
      <c r="CW39" s="637"/>
      <c r="CX39" s="637"/>
      <c r="CY39" s="638"/>
      <c r="CZ39" s="621">
        <v>4.9000000000000004</v>
      </c>
      <c r="DA39" s="639"/>
      <c r="DB39" s="639"/>
      <c r="DC39" s="640"/>
      <c r="DD39" s="624">
        <v>287363</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34799</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114</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700</v>
      </c>
      <c r="CS40" s="619"/>
      <c r="CT40" s="619"/>
      <c r="CU40" s="619"/>
      <c r="CV40" s="619"/>
      <c r="CW40" s="619"/>
      <c r="CX40" s="619"/>
      <c r="CY40" s="620"/>
      <c r="CZ40" s="621">
        <v>0</v>
      </c>
      <c r="DA40" s="639"/>
      <c r="DB40" s="639"/>
      <c r="DC40" s="640"/>
      <c r="DD40" s="624" t="s">
        <v>108</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139786</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399</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208</v>
      </c>
      <c r="CS41" s="637"/>
      <c r="CT41" s="637"/>
      <c r="CU41" s="637"/>
      <c r="CV41" s="637"/>
      <c r="CW41" s="637"/>
      <c r="CX41" s="637"/>
      <c r="CY41" s="638"/>
      <c r="CZ41" s="621" t="s">
        <v>208</v>
      </c>
      <c r="DA41" s="639"/>
      <c r="DB41" s="639"/>
      <c r="DC41" s="640"/>
      <c r="DD41" s="624" t="s">
        <v>208</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3298074</v>
      </c>
      <c r="CS42" s="619"/>
      <c r="CT42" s="619"/>
      <c r="CU42" s="619"/>
      <c r="CV42" s="619"/>
      <c r="CW42" s="619"/>
      <c r="CX42" s="619"/>
      <c r="CY42" s="620"/>
      <c r="CZ42" s="621">
        <v>46.1</v>
      </c>
      <c r="DA42" s="622"/>
      <c r="DB42" s="622"/>
      <c r="DC42" s="623"/>
      <c r="DD42" s="624">
        <v>157770</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18661</v>
      </c>
      <c r="CS43" s="637"/>
      <c r="CT43" s="637"/>
      <c r="CU43" s="637"/>
      <c r="CV43" s="637"/>
      <c r="CW43" s="637"/>
      <c r="CX43" s="637"/>
      <c r="CY43" s="638"/>
      <c r="CZ43" s="621">
        <v>0.3</v>
      </c>
      <c r="DA43" s="639"/>
      <c r="DB43" s="639"/>
      <c r="DC43" s="640"/>
      <c r="DD43" s="624">
        <v>125</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333</v>
      </c>
      <c r="CD44" s="631" t="s">
        <v>286</v>
      </c>
      <c r="CE44" s="632"/>
      <c r="CF44" s="615" t="s">
        <v>334</v>
      </c>
      <c r="CG44" s="616"/>
      <c r="CH44" s="616"/>
      <c r="CI44" s="616"/>
      <c r="CJ44" s="616"/>
      <c r="CK44" s="616"/>
      <c r="CL44" s="616"/>
      <c r="CM44" s="616"/>
      <c r="CN44" s="616"/>
      <c r="CO44" s="616"/>
      <c r="CP44" s="616"/>
      <c r="CQ44" s="617"/>
      <c r="CR44" s="618">
        <v>3297276</v>
      </c>
      <c r="CS44" s="619"/>
      <c r="CT44" s="619"/>
      <c r="CU44" s="619"/>
      <c r="CV44" s="619"/>
      <c r="CW44" s="619"/>
      <c r="CX44" s="619"/>
      <c r="CY44" s="620"/>
      <c r="CZ44" s="621">
        <v>46.1</v>
      </c>
      <c r="DA44" s="622"/>
      <c r="DB44" s="622"/>
      <c r="DC44" s="623"/>
      <c r="DD44" s="624">
        <v>156972</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335</v>
      </c>
      <c r="CG45" s="616"/>
      <c r="CH45" s="616"/>
      <c r="CI45" s="616"/>
      <c r="CJ45" s="616"/>
      <c r="CK45" s="616"/>
      <c r="CL45" s="616"/>
      <c r="CM45" s="616"/>
      <c r="CN45" s="616"/>
      <c r="CO45" s="616"/>
      <c r="CP45" s="616"/>
      <c r="CQ45" s="617"/>
      <c r="CR45" s="618">
        <v>2509007</v>
      </c>
      <c r="CS45" s="637"/>
      <c r="CT45" s="637"/>
      <c r="CU45" s="637"/>
      <c r="CV45" s="637"/>
      <c r="CW45" s="637"/>
      <c r="CX45" s="637"/>
      <c r="CY45" s="638"/>
      <c r="CZ45" s="621">
        <v>35.1</v>
      </c>
      <c r="DA45" s="639"/>
      <c r="DB45" s="639"/>
      <c r="DC45" s="640"/>
      <c r="DD45" s="624">
        <v>75481</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336</v>
      </c>
      <c r="CG46" s="616"/>
      <c r="CH46" s="616"/>
      <c r="CI46" s="616"/>
      <c r="CJ46" s="616"/>
      <c r="CK46" s="616"/>
      <c r="CL46" s="616"/>
      <c r="CM46" s="616"/>
      <c r="CN46" s="616"/>
      <c r="CO46" s="616"/>
      <c r="CP46" s="616"/>
      <c r="CQ46" s="617"/>
      <c r="CR46" s="618">
        <v>788269</v>
      </c>
      <c r="CS46" s="619"/>
      <c r="CT46" s="619"/>
      <c r="CU46" s="619"/>
      <c r="CV46" s="619"/>
      <c r="CW46" s="619"/>
      <c r="CX46" s="619"/>
      <c r="CY46" s="620"/>
      <c r="CZ46" s="621">
        <v>11</v>
      </c>
      <c r="DA46" s="622"/>
      <c r="DB46" s="622"/>
      <c r="DC46" s="623"/>
      <c r="DD46" s="624">
        <v>81491</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337</v>
      </c>
      <c r="CG47" s="616"/>
      <c r="CH47" s="616"/>
      <c r="CI47" s="616"/>
      <c r="CJ47" s="616"/>
      <c r="CK47" s="616"/>
      <c r="CL47" s="616"/>
      <c r="CM47" s="616"/>
      <c r="CN47" s="616"/>
      <c r="CO47" s="616"/>
      <c r="CP47" s="616"/>
      <c r="CQ47" s="617"/>
      <c r="CR47" s="618">
        <v>798</v>
      </c>
      <c r="CS47" s="637"/>
      <c r="CT47" s="637"/>
      <c r="CU47" s="637"/>
      <c r="CV47" s="637"/>
      <c r="CW47" s="637"/>
      <c r="CX47" s="637"/>
      <c r="CY47" s="638"/>
      <c r="CZ47" s="621">
        <v>0</v>
      </c>
      <c r="DA47" s="639"/>
      <c r="DB47" s="639"/>
      <c r="DC47" s="640"/>
      <c r="DD47" s="624">
        <v>798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338</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339</v>
      </c>
      <c r="CE49" s="600"/>
      <c r="CF49" s="600"/>
      <c r="CG49" s="600"/>
      <c r="CH49" s="600"/>
      <c r="CI49" s="600"/>
      <c r="CJ49" s="600"/>
      <c r="CK49" s="600"/>
      <c r="CL49" s="600"/>
      <c r="CM49" s="600"/>
      <c r="CN49" s="600"/>
      <c r="CO49" s="600"/>
      <c r="CP49" s="600"/>
      <c r="CQ49" s="601"/>
      <c r="CR49" s="602">
        <v>7156098</v>
      </c>
      <c r="CS49" s="603"/>
      <c r="CT49" s="603"/>
      <c r="CU49" s="603"/>
      <c r="CV49" s="603"/>
      <c r="CW49" s="603"/>
      <c r="CX49" s="603"/>
      <c r="CY49" s="604"/>
      <c r="CZ49" s="605">
        <v>100</v>
      </c>
      <c r="DA49" s="606"/>
      <c r="DB49" s="606"/>
      <c r="DC49" s="607"/>
      <c r="DD49" s="608">
        <v>3047390</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341</v>
      </c>
      <c r="DK2" s="1137"/>
      <c r="DL2" s="1137"/>
      <c r="DM2" s="1137"/>
      <c r="DN2" s="1137"/>
      <c r="DO2" s="1138"/>
      <c r="DP2" s="200"/>
      <c r="DQ2" s="1136" t="s">
        <v>342</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343</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39" t="s">
        <v>349</v>
      </c>
      <c r="AG5" s="1028"/>
      <c r="AH5" s="1028"/>
      <c r="AI5" s="1028"/>
      <c r="AJ5" s="1043"/>
      <c r="AK5" s="1028" t="s">
        <v>350</v>
      </c>
      <c r="AL5" s="1028"/>
      <c r="AM5" s="1028"/>
      <c r="AN5" s="1028"/>
      <c r="AO5" s="1029"/>
      <c r="AP5" s="1027" t="s">
        <v>351</v>
      </c>
      <c r="AQ5" s="1028"/>
      <c r="AR5" s="1028"/>
      <c r="AS5" s="1028"/>
      <c r="AT5" s="1029"/>
      <c r="AU5" s="1027" t="s">
        <v>352</v>
      </c>
      <c r="AV5" s="1028"/>
      <c r="AW5" s="1028"/>
      <c r="AX5" s="1028"/>
      <c r="AY5" s="1043"/>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24" t="s">
        <v>359</v>
      </c>
      <c r="DH5" s="1125"/>
      <c r="DI5" s="1125"/>
      <c r="DJ5" s="1125"/>
      <c r="DK5" s="1126"/>
      <c r="DL5" s="1124" t="s">
        <v>360</v>
      </c>
      <c r="DM5" s="1125"/>
      <c r="DN5" s="1125"/>
      <c r="DO5" s="1125"/>
      <c r="DP5" s="1126"/>
      <c r="DQ5" s="1027" t="s">
        <v>361</v>
      </c>
      <c r="DR5" s="1028"/>
      <c r="DS5" s="1028"/>
      <c r="DT5" s="1028"/>
      <c r="DU5" s="1029"/>
      <c r="DV5" s="1027" t="s">
        <v>352</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362</v>
      </c>
      <c r="C7" s="1077"/>
      <c r="D7" s="1077"/>
      <c r="E7" s="1077"/>
      <c r="F7" s="1077"/>
      <c r="G7" s="1077"/>
      <c r="H7" s="1077"/>
      <c r="I7" s="1077"/>
      <c r="J7" s="1077"/>
      <c r="K7" s="1077"/>
      <c r="L7" s="1077"/>
      <c r="M7" s="1077"/>
      <c r="N7" s="1077"/>
      <c r="O7" s="1077"/>
      <c r="P7" s="1078"/>
      <c r="Q7" s="1130">
        <v>7197</v>
      </c>
      <c r="R7" s="1131"/>
      <c r="S7" s="1131"/>
      <c r="T7" s="1131"/>
      <c r="U7" s="1131"/>
      <c r="V7" s="1131">
        <v>7149</v>
      </c>
      <c r="W7" s="1131"/>
      <c r="X7" s="1131"/>
      <c r="Y7" s="1131"/>
      <c r="Z7" s="1131"/>
      <c r="AA7" s="1131">
        <v>48</v>
      </c>
      <c r="AB7" s="1131"/>
      <c r="AC7" s="1131"/>
      <c r="AD7" s="1131"/>
      <c r="AE7" s="1132"/>
      <c r="AF7" s="1133">
        <v>48</v>
      </c>
      <c r="AG7" s="1134"/>
      <c r="AH7" s="1134"/>
      <c r="AI7" s="1134"/>
      <c r="AJ7" s="1135"/>
      <c r="AK7" s="1117">
        <v>0</v>
      </c>
      <c r="AL7" s="1118"/>
      <c r="AM7" s="1118"/>
      <c r="AN7" s="1118"/>
      <c r="AO7" s="1118"/>
      <c r="AP7" s="1118">
        <v>9155</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c r="A8" s="212">
        <v>2</v>
      </c>
      <c r="B8" s="1063" t="s">
        <v>363</v>
      </c>
      <c r="C8" s="1064"/>
      <c r="D8" s="1064"/>
      <c r="E8" s="1064"/>
      <c r="F8" s="1064"/>
      <c r="G8" s="1064"/>
      <c r="H8" s="1064"/>
      <c r="I8" s="1064"/>
      <c r="J8" s="1064"/>
      <c r="K8" s="1064"/>
      <c r="L8" s="1064"/>
      <c r="M8" s="1064"/>
      <c r="N8" s="1064"/>
      <c r="O8" s="1064"/>
      <c r="P8" s="1065"/>
      <c r="Q8" s="1069">
        <v>12</v>
      </c>
      <c r="R8" s="1070"/>
      <c r="S8" s="1070"/>
      <c r="T8" s="1070"/>
      <c r="U8" s="1070"/>
      <c r="V8" s="1070">
        <v>12</v>
      </c>
      <c r="W8" s="1070"/>
      <c r="X8" s="1070"/>
      <c r="Y8" s="1070"/>
      <c r="Z8" s="1070"/>
      <c r="AA8" s="1070">
        <v>0</v>
      </c>
      <c r="AB8" s="1070"/>
      <c r="AC8" s="1070"/>
      <c r="AD8" s="1070"/>
      <c r="AE8" s="1071"/>
      <c r="AF8" s="1045">
        <v>0</v>
      </c>
      <c r="AG8" s="1046"/>
      <c r="AH8" s="1046"/>
      <c r="AI8" s="1046"/>
      <c r="AJ8" s="1047"/>
      <c r="AK8" s="1112">
        <v>5</v>
      </c>
      <c r="AL8" s="1113"/>
      <c r="AM8" s="1113"/>
      <c r="AN8" s="1113"/>
      <c r="AO8" s="1113"/>
      <c r="AP8" s="1113" t="s">
        <v>541</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364</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365</v>
      </c>
      <c r="B23" s="970" t="s">
        <v>366</v>
      </c>
      <c r="C23" s="971"/>
      <c r="D23" s="971"/>
      <c r="E23" s="971"/>
      <c r="F23" s="971"/>
      <c r="G23" s="971"/>
      <c r="H23" s="971"/>
      <c r="I23" s="971"/>
      <c r="J23" s="971"/>
      <c r="K23" s="971"/>
      <c r="L23" s="971"/>
      <c r="M23" s="971"/>
      <c r="N23" s="971"/>
      <c r="O23" s="971"/>
      <c r="P23" s="972"/>
      <c r="Q23" s="1094">
        <v>7204</v>
      </c>
      <c r="R23" s="1095"/>
      <c r="S23" s="1095"/>
      <c r="T23" s="1095"/>
      <c r="U23" s="1095"/>
      <c r="V23" s="1095">
        <v>7156</v>
      </c>
      <c r="W23" s="1095"/>
      <c r="X23" s="1095"/>
      <c r="Y23" s="1095"/>
      <c r="Z23" s="1095"/>
      <c r="AA23" s="1095">
        <v>48</v>
      </c>
      <c r="AB23" s="1095"/>
      <c r="AC23" s="1095"/>
      <c r="AD23" s="1095"/>
      <c r="AE23" s="1096"/>
      <c r="AF23" s="1097">
        <v>48</v>
      </c>
      <c r="AG23" s="1095"/>
      <c r="AH23" s="1095"/>
      <c r="AI23" s="1095"/>
      <c r="AJ23" s="1098"/>
      <c r="AK23" s="1099"/>
      <c r="AL23" s="1100"/>
      <c r="AM23" s="1100"/>
      <c r="AN23" s="1100"/>
      <c r="AO23" s="1100"/>
      <c r="AP23" s="1095">
        <v>9155</v>
      </c>
      <c r="AQ23" s="1095"/>
      <c r="AR23" s="1095"/>
      <c r="AS23" s="1095"/>
      <c r="AT23" s="1095"/>
      <c r="AU23" s="1101"/>
      <c r="AV23" s="1101"/>
      <c r="AW23" s="1101"/>
      <c r="AX23" s="1101"/>
      <c r="AY23" s="1102"/>
      <c r="AZ23" s="1091" t="s">
        <v>367</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368</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369</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345</v>
      </c>
      <c r="B26" s="1022"/>
      <c r="C26" s="1022"/>
      <c r="D26" s="1022"/>
      <c r="E26" s="1022"/>
      <c r="F26" s="1022"/>
      <c r="G26" s="1022"/>
      <c r="H26" s="1022"/>
      <c r="I26" s="1022"/>
      <c r="J26" s="1022"/>
      <c r="K26" s="1022"/>
      <c r="L26" s="1022"/>
      <c r="M26" s="1022"/>
      <c r="N26" s="1022"/>
      <c r="O26" s="1022"/>
      <c r="P26" s="1023"/>
      <c r="Q26" s="1027" t="s">
        <v>370</v>
      </c>
      <c r="R26" s="1028"/>
      <c r="S26" s="1028"/>
      <c r="T26" s="1028"/>
      <c r="U26" s="1029"/>
      <c r="V26" s="1027" t="s">
        <v>371</v>
      </c>
      <c r="W26" s="1028"/>
      <c r="X26" s="1028"/>
      <c r="Y26" s="1028"/>
      <c r="Z26" s="1029"/>
      <c r="AA26" s="1027" t="s">
        <v>372</v>
      </c>
      <c r="AB26" s="1028"/>
      <c r="AC26" s="1028"/>
      <c r="AD26" s="1028"/>
      <c r="AE26" s="1028"/>
      <c r="AF26" s="1085" t="s">
        <v>373</v>
      </c>
      <c r="AG26" s="1034"/>
      <c r="AH26" s="1034"/>
      <c r="AI26" s="1034"/>
      <c r="AJ26" s="1086"/>
      <c r="AK26" s="1028" t="s">
        <v>374</v>
      </c>
      <c r="AL26" s="1028"/>
      <c r="AM26" s="1028"/>
      <c r="AN26" s="1028"/>
      <c r="AO26" s="1029"/>
      <c r="AP26" s="1027" t="s">
        <v>375</v>
      </c>
      <c r="AQ26" s="1028"/>
      <c r="AR26" s="1028"/>
      <c r="AS26" s="1028"/>
      <c r="AT26" s="1029"/>
      <c r="AU26" s="1027" t="s">
        <v>376</v>
      </c>
      <c r="AV26" s="1028"/>
      <c r="AW26" s="1028"/>
      <c r="AX26" s="1028"/>
      <c r="AY26" s="1029"/>
      <c r="AZ26" s="1027" t="s">
        <v>377</v>
      </c>
      <c r="BA26" s="1028"/>
      <c r="BB26" s="1028"/>
      <c r="BC26" s="1028"/>
      <c r="BD26" s="1029"/>
      <c r="BE26" s="1027" t="s">
        <v>352</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378</v>
      </c>
      <c r="C28" s="1077"/>
      <c r="D28" s="1077"/>
      <c r="E28" s="1077"/>
      <c r="F28" s="1077"/>
      <c r="G28" s="1077"/>
      <c r="H28" s="1077"/>
      <c r="I28" s="1077"/>
      <c r="J28" s="1077"/>
      <c r="K28" s="1077"/>
      <c r="L28" s="1077"/>
      <c r="M28" s="1077"/>
      <c r="N28" s="1077"/>
      <c r="O28" s="1077"/>
      <c r="P28" s="1078"/>
      <c r="Q28" s="1079">
        <v>562</v>
      </c>
      <c r="R28" s="1080"/>
      <c r="S28" s="1080"/>
      <c r="T28" s="1080"/>
      <c r="U28" s="1080"/>
      <c r="V28" s="1080">
        <v>561</v>
      </c>
      <c r="W28" s="1080"/>
      <c r="X28" s="1080"/>
      <c r="Y28" s="1080"/>
      <c r="Z28" s="1080"/>
      <c r="AA28" s="1080">
        <v>1</v>
      </c>
      <c r="AB28" s="1080"/>
      <c r="AC28" s="1080"/>
      <c r="AD28" s="1080"/>
      <c r="AE28" s="1081"/>
      <c r="AF28" s="1082">
        <v>1</v>
      </c>
      <c r="AG28" s="1080"/>
      <c r="AH28" s="1080"/>
      <c r="AI28" s="1080"/>
      <c r="AJ28" s="1083"/>
      <c r="AK28" s="1084">
        <v>31</v>
      </c>
      <c r="AL28" s="1072"/>
      <c r="AM28" s="1072"/>
      <c r="AN28" s="1072"/>
      <c r="AO28" s="1072"/>
      <c r="AP28" s="1072" t="s">
        <v>541</v>
      </c>
      <c r="AQ28" s="1072"/>
      <c r="AR28" s="1072"/>
      <c r="AS28" s="1072"/>
      <c r="AT28" s="1072"/>
      <c r="AU28" s="1072" t="s">
        <v>541</v>
      </c>
      <c r="AV28" s="1072"/>
      <c r="AW28" s="1072"/>
      <c r="AX28" s="1072"/>
      <c r="AY28" s="1072"/>
      <c r="AZ28" s="1073" t="s">
        <v>541</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379</v>
      </c>
      <c r="C29" s="1064"/>
      <c r="D29" s="1064"/>
      <c r="E29" s="1064"/>
      <c r="F29" s="1064"/>
      <c r="G29" s="1064"/>
      <c r="H29" s="1064"/>
      <c r="I29" s="1064"/>
      <c r="J29" s="1064"/>
      <c r="K29" s="1064"/>
      <c r="L29" s="1064"/>
      <c r="M29" s="1064"/>
      <c r="N29" s="1064"/>
      <c r="O29" s="1064"/>
      <c r="P29" s="1065"/>
      <c r="Q29" s="1069">
        <v>97</v>
      </c>
      <c r="R29" s="1070"/>
      <c r="S29" s="1070"/>
      <c r="T29" s="1070"/>
      <c r="U29" s="1070"/>
      <c r="V29" s="1070">
        <v>97</v>
      </c>
      <c r="W29" s="1070"/>
      <c r="X29" s="1070"/>
      <c r="Y29" s="1070"/>
      <c r="Z29" s="1070"/>
      <c r="AA29" s="1070">
        <v>1</v>
      </c>
      <c r="AB29" s="1070"/>
      <c r="AC29" s="1070"/>
      <c r="AD29" s="1070"/>
      <c r="AE29" s="1071"/>
      <c r="AF29" s="1045">
        <v>1</v>
      </c>
      <c r="AG29" s="1046"/>
      <c r="AH29" s="1046"/>
      <c r="AI29" s="1046"/>
      <c r="AJ29" s="1047"/>
      <c r="AK29" s="1006">
        <v>63</v>
      </c>
      <c r="AL29" s="997"/>
      <c r="AM29" s="997"/>
      <c r="AN29" s="997"/>
      <c r="AO29" s="997"/>
      <c r="AP29" s="997" t="s">
        <v>541</v>
      </c>
      <c r="AQ29" s="997"/>
      <c r="AR29" s="997"/>
      <c r="AS29" s="997"/>
      <c r="AT29" s="997"/>
      <c r="AU29" s="997" t="s">
        <v>541</v>
      </c>
      <c r="AV29" s="997"/>
      <c r="AW29" s="997"/>
      <c r="AX29" s="997"/>
      <c r="AY29" s="997"/>
      <c r="AZ29" s="1068" t="s">
        <v>541</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380</v>
      </c>
      <c r="C30" s="1064"/>
      <c r="D30" s="1064"/>
      <c r="E30" s="1064"/>
      <c r="F30" s="1064"/>
      <c r="G30" s="1064"/>
      <c r="H30" s="1064"/>
      <c r="I30" s="1064"/>
      <c r="J30" s="1064"/>
      <c r="K30" s="1064"/>
      <c r="L30" s="1064"/>
      <c r="M30" s="1064"/>
      <c r="N30" s="1064"/>
      <c r="O30" s="1064"/>
      <c r="P30" s="1065"/>
      <c r="Q30" s="1069">
        <v>78</v>
      </c>
      <c r="R30" s="1070"/>
      <c r="S30" s="1070"/>
      <c r="T30" s="1070"/>
      <c r="U30" s="1070"/>
      <c r="V30" s="1070">
        <v>78</v>
      </c>
      <c r="W30" s="1070"/>
      <c r="X30" s="1070"/>
      <c r="Y30" s="1070"/>
      <c r="Z30" s="1070"/>
      <c r="AA30" s="1070">
        <v>0</v>
      </c>
      <c r="AB30" s="1070"/>
      <c r="AC30" s="1070"/>
      <c r="AD30" s="1070"/>
      <c r="AE30" s="1071"/>
      <c r="AF30" s="1045">
        <v>0</v>
      </c>
      <c r="AG30" s="1046"/>
      <c r="AH30" s="1046"/>
      <c r="AI30" s="1046"/>
      <c r="AJ30" s="1047"/>
      <c r="AK30" s="1006">
        <v>4</v>
      </c>
      <c r="AL30" s="997"/>
      <c r="AM30" s="997"/>
      <c r="AN30" s="997"/>
      <c r="AO30" s="997"/>
      <c r="AP30" s="997">
        <v>14</v>
      </c>
      <c r="AQ30" s="997"/>
      <c r="AR30" s="997"/>
      <c r="AS30" s="997"/>
      <c r="AT30" s="997"/>
      <c r="AU30" s="997" t="s">
        <v>541</v>
      </c>
      <c r="AV30" s="997"/>
      <c r="AW30" s="997"/>
      <c r="AX30" s="997"/>
      <c r="AY30" s="997"/>
      <c r="AZ30" s="1068" t="s">
        <v>541</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381</v>
      </c>
      <c r="C31" s="1064"/>
      <c r="D31" s="1064"/>
      <c r="E31" s="1064"/>
      <c r="F31" s="1064"/>
      <c r="G31" s="1064"/>
      <c r="H31" s="1064"/>
      <c r="I31" s="1064"/>
      <c r="J31" s="1064"/>
      <c r="K31" s="1064"/>
      <c r="L31" s="1064"/>
      <c r="M31" s="1064"/>
      <c r="N31" s="1064"/>
      <c r="O31" s="1064"/>
      <c r="P31" s="1065"/>
      <c r="Q31" s="1069">
        <v>140</v>
      </c>
      <c r="R31" s="1070"/>
      <c r="S31" s="1070"/>
      <c r="T31" s="1070"/>
      <c r="U31" s="1070"/>
      <c r="V31" s="1070">
        <v>140</v>
      </c>
      <c r="W31" s="1070"/>
      <c r="X31" s="1070"/>
      <c r="Y31" s="1070"/>
      <c r="Z31" s="1070"/>
      <c r="AA31" s="1070">
        <v>0</v>
      </c>
      <c r="AB31" s="1070"/>
      <c r="AC31" s="1070"/>
      <c r="AD31" s="1070"/>
      <c r="AE31" s="1071"/>
      <c r="AF31" s="1045">
        <v>0</v>
      </c>
      <c r="AG31" s="1046"/>
      <c r="AH31" s="1046"/>
      <c r="AI31" s="1046"/>
      <c r="AJ31" s="1047"/>
      <c r="AK31" s="1006">
        <v>42</v>
      </c>
      <c r="AL31" s="997"/>
      <c r="AM31" s="997"/>
      <c r="AN31" s="997"/>
      <c r="AO31" s="997"/>
      <c r="AP31" s="997">
        <v>730</v>
      </c>
      <c r="AQ31" s="997"/>
      <c r="AR31" s="997"/>
      <c r="AS31" s="997"/>
      <c r="AT31" s="997"/>
      <c r="AU31" s="997">
        <v>362</v>
      </c>
      <c r="AV31" s="997"/>
      <c r="AW31" s="997"/>
      <c r="AX31" s="997"/>
      <c r="AY31" s="997"/>
      <c r="AZ31" s="1068" t="s">
        <v>550</v>
      </c>
      <c r="BA31" s="1068"/>
      <c r="BB31" s="1068"/>
      <c r="BC31" s="1068"/>
      <c r="BD31" s="1068"/>
      <c r="BE31" s="1058" t="s">
        <v>382</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383</v>
      </c>
      <c r="C32" s="1064"/>
      <c r="D32" s="1064"/>
      <c r="E32" s="1064"/>
      <c r="F32" s="1064"/>
      <c r="G32" s="1064"/>
      <c r="H32" s="1064"/>
      <c r="I32" s="1064"/>
      <c r="J32" s="1064"/>
      <c r="K32" s="1064"/>
      <c r="L32" s="1064"/>
      <c r="M32" s="1064"/>
      <c r="N32" s="1064"/>
      <c r="O32" s="1064"/>
      <c r="P32" s="1065"/>
      <c r="Q32" s="1069">
        <v>219</v>
      </c>
      <c r="R32" s="1070"/>
      <c r="S32" s="1070"/>
      <c r="T32" s="1070"/>
      <c r="U32" s="1070"/>
      <c r="V32" s="1070">
        <v>218</v>
      </c>
      <c r="W32" s="1070"/>
      <c r="X32" s="1070"/>
      <c r="Y32" s="1070"/>
      <c r="Z32" s="1070"/>
      <c r="AA32" s="1070">
        <v>1</v>
      </c>
      <c r="AB32" s="1070"/>
      <c r="AC32" s="1070"/>
      <c r="AD32" s="1070"/>
      <c r="AE32" s="1071"/>
      <c r="AF32" s="1045">
        <v>1</v>
      </c>
      <c r="AG32" s="1046"/>
      <c r="AH32" s="1046"/>
      <c r="AI32" s="1046"/>
      <c r="AJ32" s="1047"/>
      <c r="AK32" s="1006">
        <v>156</v>
      </c>
      <c r="AL32" s="997"/>
      <c r="AM32" s="997"/>
      <c r="AN32" s="997"/>
      <c r="AO32" s="997"/>
      <c r="AP32" s="997">
        <v>1521</v>
      </c>
      <c r="AQ32" s="997"/>
      <c r="AR32" s="997"/>
      <c r="AS32" s="997"/>
      <c r="AT32" s="997"/>
      <c r="AU32" s="997">
        <v>1317</v>
      </c>
      <c r="AV32" s="997"/>
      <c r="AW32" s="997"/>
      <c r="AX32" s="997"/>
      <c r="AY32" s="997"/>
      <c r="AZ32" s="1068" t="s">
        <v>551</v>
      </c>
      <c r="BA32" s="1068"/>
      <c r="BB32" s="1068"/>
      <c r="BC32" s="1068"/>
      <c r="BD32" s="1068"/>
      <c r="BE32" s="1058" t="s">
        <v>382</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384</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365</v>
      </c>
      <c r="B63" s="970" t="s">
        <v>385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3</v>
      </c>
      <c r="AG63" s="985"/>
      <c r="AH63" s="985"/>
      <c r="AI63" s="985"/>
      <c r="AJ63" s="1056"/>
      <c r="AK63" s="1057"/>
      <c r="AL63" s="989"/>
      <c r="AM63" s="989"/>
      <c r="AN63" s="989"/>
      <c r="AO63" s="989"/>
      <c r="AP63" s="985"/>
      <c r="AQ63" s="985"/>
      <c r="AR63" s="985"/>
      <c r="AS63" s="985"/>
      <c r="AT63" s="985"/>
      <c r="AU63" s="985"/>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387</v>
      </c>
      <c r="B66" s="1022"/>
      <c r="C66" s="1022"/>
      <c r="D66" s="1022"/>
      <c r="E66" s="1022"/>
      <c r="F66" s="1022"/>
      <c r="G66" s="1022"/>
      <c r="H66" s="1022"/>
      <c r="I66" s="1022"/>
      <c r="J66" s="1022"/>
      <c r="K66" s="1022"/>
      <c r="L66" s="1022"/>
      <c r="M66" s="1022"/>
      <c r="N66" s="1022"/>
      <c r="O66" s="1022"/>
      <c r="P66" s="1023"/>
      <c r="Q66" s="1027" t="s">
        <v>388</v>
      </c>
      <c r="R66" s="1028"/>
      <c r="S66" s="1028"/>
      <c r="T66" s="1028"/>
      <c r="U66" s="1029"/>
      <c r="V66" s="1027" t="s">
        <v>389</v>
      </c>
      <c r="W66" s="1028"/>
      <c r="X66" s="1028"/>
      <c r="Y66" s="1028"/>
      <c r="Z66" s="1029"/>
      <c r="AA66" s="1027" t="s">
        <v>390</v>
      </c>
      <c r="AB66" s="1028"/>
      <c r="AC66" s="1028"/>
      <c r="AD66" s="1028"/>
      <c r="AE66" s="1029"/>
      <c r="AF66" s="1033" t="s">
        <v>391</v>
      </c>
      <c r="AG66" s="1034"/>
      <c r="AH66" s="1034"/>
      <c r="AI66" s="1034"/>
      <c r="AJ66" s="1035"/>
      <c r="AK66" s="1027" t="s">
        <v>392</v>
      </c>
      <c r="AL66" s="1022"/>
      <c r="AM66" s="1022"/>
      <c r="AN66" s="1022"/>
      <c r="AO66" s="1023"/>
      <c r="AP66" s="1027" t="s">
        <v>393</v>
      </c>
      <c r="AQ66" s="1028"/>
      <c r="AR66" s="1028"/>
      <c r="AS66" s="1028"/>
      <c r="AT66" s="1029"/>
      <c r="AU66" s="1027" t="s">
        <v>394</v>
      </c>
      <c r="AV66" s="1028"/>
      <c r="AW66" s="1028"/>
      <c r="AX66" s="1028"/>
      <c r="AY66" s="1029"/>
      <c r="AZ66" s="1027" t="s">
        <v>352</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542</v>
      </c>
      <c r="C68" s="1012"/>
      <c r="D68" s="1012"/>
      <c r="E68" s="1012"/>
      <c r="F68" s="1012"/>
      <c r="G68" s="1012"/>
      <c r="H68" s="1012"/>
      <c r="I68" s="1012"/>
      <c r="J68" s="1012"/>
      <c r="K68" s="1012"/>
      <c r="L68" s="1012"/>
      <c r="M68" s="1012"/>
      <c r="N68" s="1012"/>
      <c r="O68" s="1012"/>
      <c r="P68" s="1013"/>
      <c r="Q68" s="1014">
        <v>1113</v>
      </c>
      <c r="R68" s="1008"/>
      <c r="S68" s="1008"/>
      <c r="T68" s="1008"/>
      <c r="U68" s="1008"/>
      <c r="V68" s="1008">
        <v>1108</v>
      </c>
      <c r="W68" s="1008"/>
      <c r="X68" s="1008"/>
      <c r="Y68" s="1008"/>
      <c r="Z68" s="1008"/>
      <c r="AA68" s="1008">
        <v>5</v>
      </c>
      <c r="AB68" s="1008"/>
      <c r="AC68" s="1008"/>
      <c r="AD68" s="1008"/>
      <c r="AE68" s="1008"/>
      <c r="AF68" s="1008">
        <v>3</v>
      </c>
      <c r="AG68" s="1008"/>
      <c r="AH68" s="1008"/>
      <c r="AI68" s="1008"/>
      <c r="AJ68" s="1008"/>
      <c r="AK68" s="1008">
        <v>2</v>
      </c>
      <c r="AL68" s="1008"/>
      <c r="AM68" s="1008"/>
      <c r="AN68" s="1008"/>
      <c r="AO68" s="1008"/>
      <c r="AP68" s="1008">
        <v>438</v>
      </c>
      <c r="AQ68" s="1008"/>
      <c r="AR68" s="1008"/>
      <c r="AS68" s="1008"/>
      <c r="AT68" s="1008"/>
      <c r="AU68" s="1008" t="s">
        <v>541</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543</v>
      </c>
      <c r="C69" s="1001"/>
      <c r="D69" s="1001"/>
      <c r="E69" s="1001"/>
      <c r="F69" s="1001"/>
      <c r="G69" s="1001"/>
      <c r="H69" s="1001"/>
      <c r="I69" s="1001"/>
      <c r="J69" s="1001"/>
      <c r="K69" s="1001"/>
      <c r="L69" s="1001"/>
      <c r="M69" s="1001"/>
      <c r="N69" s="1001"/>
      <c r="O69" s="1001"/>
      <c r="P69" s="1002"/>
      <c r="Q69" s="1003">
        <v>3373</v>
      </c>
      <c r="R69" s="997"/>
      <c r="S69" s="997"/>
      <c r="T69" s="997"/>
      <c r="U69" s="997"/>
      <c r="V69" s="997">
        <v>3328</v>
      </c>
      <c r="W69" s="997"/>
      <c r="X69" s="997"/>
      <c r="Y69" s="997"/>
      <c r="Z69" s="997"/>
      <c r="AA69" s="997">
        <v>44</v>
      </c>
      <c r="AB69" s="997"/>
      <c r="AC69" s="997"/>
      <c r="AD69" s="997"/>
      <c r="AE69" s="997"/>
      <c r="AF69" s="997">
        <v>44</v>
      </c>
      <c r="AG69" s="997"/>
      <c r="AH69" s="997"/>
      <c r="AI69" s="997"/>
      <c r="AJ69" s="997"/>
      <c r="AK69" s="997">
        <v>497</v>
      </c>
      <c r="AL69" s="997"/>
      <c r="AM69" s="997"/>
      <c r="AN69" s="997"/>
      <c r="AO69" s="997"/>
      <c r="AP69" s="997" t="s">
        <v>541</v>
      </c>
      <c r="AQ69" s="997"/>
      <c r="AR69" s="997"/>
      <c r="AS69" s="997"/>
      <c r="AT69" s="997"/>
      <c r="AU69" s="997" t="s">
        <v>541</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544</v>
      </c>
      <c r="C70" s="1001"/>
      <c r="D70" s="1001"/>
      <c r="E70" s="1001"/>
      <c r="F70" s="1001"/>
      <c r="G70" s="1001"/>
      <c r="H70" s="1001"/>
      <c r="I70" s="1001"/>
      <c r="J70" s="1001"/>
      <c r="K70" s="1001"/>
      <c r="L70" s="1001"/>
      <c r="M70" s="1001"/>
      <c r="N70" s="1001"/>
      <c r="O70" s="1001"/>
      <c r="P70" s="1002"/>
      <c r="Q70" s="1003">
        <v>3150</v>
      </c>
      <c r="R70" s="997"/>
      <c r="S70" s="997"/>
      <c r="T70" s="997"/>
      <c r="U70" s="997"/>
      <c r="V70" s="997">
        <v>3158</v>
      </c>
      <c r="W70" s="997"/>
      <c r="X70" s="997"/>
      <c r="Y70" s="997"/>
      <c r="Z70" s="997"/>
      <c r="AA70" s="997">
        <v>-9</v>
      </c>
      <c r="AB70" s="997"/>
      <c r="AC70" s="997"/>
      <c r="AD70" s="997"/>
      <c r="AE70" s="997"/>
      <c r="AF70" s="997">
        <v>750</v>
      </c>
      <c r="AG70" s="997"/>
      <c r="AH70" s="997"/>
      <c r="AI70" s="997"/>
      <c r="AJ70" s="997"/>
      <c r="AK70" s="997">
        <v>766</v>
      </c>
      <c r="AL70" s="997"/>
      <c r="AM70" s="997"/>
      <c r="AN70" s="997"/>
      <c r="AO70" s="997"/>
      <c r="AP70" s="997">
        <v>1224</v>
      </c>
      <c r="AQ70" s="997"/>
      <c r="AR70" s="997"/>
      <c r="AS70" s="997"/>
      <c r="AT70" s="997"/>
      <c r="AU70" s="997" t="s">
        <v>541</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545</v>
      </c>
      <c r="C71" s="1001"/>
      <c r="D71" s="1001"/>
      <c r="E71" s="1001"/>
      <c r="F71" s="1001"/>
      <c r="G71" s="1001"/>
      <c r="H71" s="1001"/>
      <c r="I71" s="1001"/>
      <c r="J71" s="1001"/>
      <c r="K71" s="1001"/>
      <c r="L71" s="1001"/>
      <c r="M71" s="1001"/>
      <c r="N71" s="1001"/>
      <c r="O71" s="1001"/>
      <c r="P71" s="1002"/>
      <c r="Q71" s="1003">
        <v>773</v>
      </c>
      <c r="R71" s="997"/>
      <c r="S71" s="997"/>
      <c r="T71" s="997"/>
      <c r="U71" s="997"/>
      <c r="V71" s="997">
        <v>808</v>
      </c>
      <c r="W71" s="997"/>
      <c r="X71" s="997"/>
      <c r="Y71" s="997"/>
      <c r="Z71" s="997"/>
      <c r="AA71" s="997">
        <v>-35</v>
      </c>
      <c r="AB71" s="997"/>
      <c r="AC71" s="997"/>
      <c r="AD71" s="997"/>
      <c r="AE71" s="997"/>
      <c r="AF71" s="997">
        <v>101</v>
      </c>
      <c r="AG71" s="997"/>
      <c r="AH71" s="997"/>
      <c r="AI71" s="997"/>
      <c r="AJ71" s="997"/>
      <c r="AK71" s="997">
        <v>181</v>
      </c>
      <c r="AL71" s="997"/>
      <c r="AM71" s="997"/>
      <c r="AN71" s="997"/>
      <c r="AO71" s="997"/>
      <c r="AP71" s="997">
        <v>528</v>
      </c>
      <c r="AQ71" s="997"/>
      <c r="AR71" s="997"/>
      <c r="AS71" s="997"/>
      <c r="AT71" s="997"/>
      <c r="AU71" s="997" t="s">
        <v>541</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546</v>
      </c>
      <c r="C72" s="1001"/>
      <c r="D72" s="1001"/>
      <c r="E72" s="1001"/>
      <c r="F72" s="1001"/>
      <c r="G72" s="1001"/>
      <c r="H72" s="1001"/>
      <c r="I72" s="1001"/>
      <c r="J72" s="1001"/>
      <c r="K72" s="1001"/>
      <c r="L72" s="1001"/>
      <c r="M72" s="1001"/>
      <c r="N72" s="1001"/>
      <c r="O72" s="1001"/>
      <c r="P72" s="1002"/>
      <c r="Q72" s="1003">
        <v>688</v>
      </c>
      <c r="R72" s="997"/>
      <c r="S72" s="997"/>
      <c r="T72" s="997"/>
      <c r="U72" s="997"/>
      <c r="V72" s="997">
        <v>664</v>
      </c>
      <c r="W72" s="997"/>
      <c r="X72" s="997"/>
      <c r="Y72" s="997"/>
      <c r="Z72" s="997"/>
      <c r="AA72" s="997">
        <v>24</v>
      </c>
      <c r="AB72" s="997"/>
      <c r="AC72" s="997"/>
      <c r="AD72" s="997"/>
      <c r="AE72" s="997"/>
      <c r="AF72" s="997">
        <v>24</v>
      </c>
      <c r="AG72" s="997"/>
      <c r="AH72" s="997"/>
      <c r="AI72" s="997"/>
      <c r="AJ72" s="997"/>
      <c r="AK72" s="997" t="s">
        <v>541</v>
      </c>
      <c r="AL72" s="997"/>
      <c r="AM72" s="997"/>
      <c r="AN72" s="997"/>
      <c r="AO72" s="997"/>
      <c r="AP72" s="997" t="s">
        <v>541</v>
      </c>
      <c r="AQ72" s="997"/>
      <c r="AR72" s="997"/>
      <c r="AS72" s="997"/>
      <c r="AT72" s="997"/>
      <c r="AU72" s="997" t="s">
        <v>541</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547</v>
      </c>
      <c r="C73" s="1001"/>
      <c r="D73" s="1001"/>
      <c r="E73" s="1001"/>
      <c r="F73" s="1001"/>
      <c r="G73" s="1001"/>
      <c r="H73" s="1001"/>
      <c r="I73" s="1001"/>
      <c r="J73" s="1001"/>
      <c r="K73" s="1001"/>
      <c r="L73" s="1001"/>
      <c r="M73" s="1001"/>
      <c r="N73" s="1001"/>
      <c r="O73" s="1001"/>
      <c r="P73" s="1002"/>
      <c r="Q73" s="1003">
        <v>6319</v>
      </c>
      <c r="R73" s="997"/>
      <c r="S73" s="997"/>
      <c r="T73" s="997"/>
      <c r="U73" s="997"/>
      <c r="V73" s="997">
        <v>6265</v>
      </c>
      <c r="W73" s="997"/>
      <c r="X73" s="997"/>
      <c r="Y73" s="997"/>
      <c r="Z73" s="997"/>
      <c r="AA73" s="997">
        <v>54</v>
      </c>
      <c r="AB73" s="997"/>
      <c r="AC73" s="997"/>
      <c r="AD73" s="997"/>
      <c r="AE73" s="997"/>
      <c r="AF73" s="997">
        <v>54</v>
      </c>
      <c r="AG73" s="997"/>
      <c r="AH73" s="997"/>
      <c r="AI73" s="997"/>
      <c r="AJ73" s="997"/>
      <c r="AK73" s="997">
        <v>13</v>
      </c>
      <c r="AL73" s="997"/>
      <c r="AM73" s="997"/>
      <c r="AN73" s="997"/>
      <c r="AO73" s="997"/>
      <c r="AP73" s="997" t="s">
        <v>541</v>
      </c>
      <c r="AQ73" s="997"/>
      <c r="AR73" s="997"/>
      <c r="AS73" s="997"/>
      <c r="AT73" s="997"/>
      <c r="AU73" s="997" t="s">
        <v>541</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548</v>
      </c>
      <c r="C74" s="1001"/>
      <c r="D74" s="1001"/>
      <c r="E74" s="1001"/>
      <c r="F74" s="1001"/>
      <c r="G74" s="1001"/>
      <c r="H74" s="1001"/>
      <c r="I74" s="1001"/>
      <c r="J74" s="1001"/>
      <c r="K74" s="1001"/>
      <c r="L74" s="1001"/>
      <c r="M74" s="1001"/>
      <c r="N74" s="1001"/>
      <c r="O74" s="1001"/>
      <c r="P74" s="1002"/>
      <c r="Q74" s="1003">
        <v>282</v>
      </c>
      <c r="R74" s="997"/>
      <c r="S74" s="997"/>
      <c r="T74" s="997"/>
      <c r="U74" s="997"/>
      <c r="V74" s="997">
        <v>266</v>
      </c>
      <c r="W74" s="997"/>
      <c r="X74" s="997"/>
      <c r="Y74" s="997"/>
      <c r="Z74" s="997"/>
      <c r="AA74" s="997">
        <v>16</v>
      </c>
      <c r="AB74" s="997"/>
      <c r="AC74" s="997"/>
      <c r="AD74" s="997"/>
      <c r="AE74" s="997"/>
      <c r="AF74" s="997">
        <v>16</v>
      </c>
      <c r="AG74" s="997"/>
      <c r="AH74" s="997"/>
      <c r="AI74" s="997"/>
      <c r="AJ74" s="997"/>
      <c r="AK74" s="997">
        <v>30</v>
      </c>
      <c r="AL74" s="997"/>
      <c r="AM74" s="997"/>
      <c r="AN74" s="997"/>
      <c r="AO74" s="997"/>
      <c r="AP74" s="997" t="s">
        <v>541</v>
      </c>
      <c r="AQ74" s="997"/>
      <c r="AR74" s="997"/>
      <c r="AS74" s="997"/>
      <c r="AT74" s="997"/>
      <c r="AU74" s="997" t="s">
        <v>541</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549</v>
      </c>
      <c r="C75" s="1001"/>
      <c r="D75" s="1001"/>
      <c r="E75" s="1001"/>
      <c r="F75" s="1001"/>
      <c r="G75" s="1001"/>
      <c r="H75" s="1001"/>
      <c r="I75" s="1001"/>
      <c r="J75" s="1001"/>
      <c r="K75" s="1001"/>
      <c r="L75" s="1001"/>
      <c r="M75" s="1001"/>
      <c r="N75" s="1001"/>
      <c r="O75" s="1001"/>
      <c r="P75" s="1002"/>
      <c r="Q75" s="1004">
        <v>108958</v>
      </c>
      <c r="R75" s="1005"/>
      <c r="S75" s="1005"/>
      <c r="T75" s="1005"/>
      <c r="U75" s="1006"/>
      <c r="V75" s="1007">
        <v>106505</v>
      </c>
      <c r="W75" s="1005"/>
      <c r="X75" s="1005"/>
      <c r="Y75" s="1005"/>
      <c r="Z75" s="1006"/>
      <c r="AA75" s="1007">
        <v>2453</v>
      </c>
      <c r="AB75" s="1005"/>
      <c r="AC75" s="1005"/>
      <c r="AD75" s="1005"/>
      <c r="AE75" s="1006"/>
      <c r="AF75" s="1007">
        <v>2453</v>
      </c>
      <c r="AG75" s="1005"/>
      <c r="AH75" s="1005"/>
      <c r="AI75" s="1005"/>
      <c r="AJ75" s="1006"/>
      <c r="AK75" s="1007">
        <v>117</v>
      </c>
      <c r="AL75" s="1005"/>
      <c r="AM75" s="1005"/>
      <c r="AN75" s="1005"/>
      <c r="AO75" s="1006"/>
      <c r="AP75" s="1007" t="s">
        <v>541</v>
      </c>
      <c r="AQ75" s="1005"/>
      <c r="AR75" s="1005"/>
      <c r="AS75" s="1005"/>
      <c r="AT75" s="1006"/>
      <c r="AU75" s="1007" t="s">
        <v>541</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365</v>
      </c>
      <c r="B88" s="970" t="s">
        <v>395</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396</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397</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398</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401</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402</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403</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404</v>
      </c>
      <c r="AB109" s="918"/>
      <c r="AC109" s="918"/>
      <c r="AD109" s="918"/>
      <c r="AE109" s="919"/>
      <c r="AF109" s="920" t="s">
        <v>285</v>
      </c>
      <c r="AG109" s="918"/>
      <c r="AH109" s="918"/>
      <c r="AI109" s="918"/>
      <c r="AJ109" s="919"/>
      <c r="AK109" s="920" t="s">
        <v>284</v>
      </c>
      <c r="AL109" s="918"/>
      <c r="AM109" s="918"/>
      <c r="AN109" s="918"/>
      <c r="AO109" s="919"/>
      <c r="AP109" s="920" t="s">
        <v>405</v>
      </c>
      <c r="AQ109" s="918"/>
      <c r="AR109" s="918"/>
      <c r="AS109" s="918"/>
      <c r="AT109" s="949"/>
      <c r="AU109" s="917" t="s">
        <v>403</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404</v>
      </c>
      <c r="BR109" s="918"/>
      <c r="BS109" s="918"/>
      <c r="BT109" s="918"/>
      <c r="BU109" s="919"/>
      <c r="BV109" s="920" t="s">
        <v>285</v>
      </c>
      <c r="BW109" s="918"/>
      <c r="BX109" s="918"/>
      <c r="BY109" s="918"/>
      <c r="BZ109" s="919"/>
      <c r="CA109" s="920" t="s">
        <v>284</v>
      </c>
      <c r="CB109" s="918"/>
      <c r="CC109" s="918"/>
      <c r="CD109" s="918"/>
      <c r="CE109" s="919"/>
      <c r="CF109" s="958" t="s">
        <v>405</v>
      </c>
      <c r="CG109" s="958"/>
      <c r="CH109" s="958"/>
      <c r="CI109" s="958"/>
      <c r="CJ109" s="958"/>
      <c r="CK109" s="920" t="s">
        <v>406</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404</v>
      </c>
      <c r="DH109" s="918"/>
      <c r="DI109" s="918"/>
      <c r="DJ109" s="918"/>
      <c r="DK109" s="919"/>
      <c r="DL109" s="920" t="s">
        <v>285</v>
      </c>
      <c r="DM109" s="918"/>
      <c r="DN109" s="918"/>
      <c r="DO109" s="918"/>
      <c r="DP109" s="919"/>
      <c r="DQ109" s="920" t="s">
        <v>284</v>
      </c>
      <c r="DR109" s="918"/>
      <c r="DS109" s="918"/>
      <c r="DT109" s="918"/>
      <c r="DU109" s="919"/>
      <c r="DV109" s="920" t="s">
        <v>405</v>
      </c>
      <c r="DW109" s="918"/>
      <c r="DX109" s="918"/>
      <c r="DY109" s="918"/>
      <c r="DZ109" s="949"/>
    </row>
    <row r="110" spans="1:131" s="197" customFormat="1" ht="26.25" customHeight="1">
      <c r="A110" s="787" t="s">
        <v>407</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627192</v>
      </c>
      <c r="AB110" s="903"/>
      <c r="AC110" s="903"/>
      <c r="AD110" s="903"/>
      <c r="AE110" s="904"/>
      <c r="AF110" s="905">
        <v>603875</v>
      </c>
      <c r="AG110" s="903"/>
      <c r="AH110" s="903"/>
      <c r="AI110" s="903"/>
      <c r="AJ110" s="904"/>
      <c r="AK110" s="905">
        <v>701120</v>
      </c>
      <c r="AL110" s="903"/>
      <c r="AM110" s="903"/>
      <c r="AN110" s="903"/>
      <c r="AO110" s="904"/>
      <c r="AP110" s="906">
        <v>38.5</v>
      </c>
      <c r="AQ110" s="907"/>
      <c r="AR110" s="907"/>
      <c r="AS110" s="907"/>
      <c r="AT110" s="908"/>
      <c r="AU110" s="950" t="s">
        <v>60</v>
      </c>
      <c r="AV110" s="951"/>
      <c r="AW110" s="951"/>
      <c r="AX110" s="951"/>
      <c r="AY110" s="952"/>
      <c r="AZ110" s="846" t="s">
        <v>408</v>
      </c>
      <c r="BA110" s="788"/>
      <c r="BB110" s="788"/>
      <c r="BC110" s="788"/>
      <c r="BD110" s="788"/>
      <c r="BE110" s="788"/>
      <c r="BF110" s="788"/>
      <c r="BG110" s="788"/>
      <c r="BH110" s="788"/>
      <c r="BI110" s="788"/>
      <c r="BJ110" s="788"/>
      <c r="BK110" s="788"/>
      <c r="BL110" s="788"/>
      <c r="BM110" s="788"/>
      <c r="BN110" s="788"/>
      <c r="BO110" s="788"/>
      <c r="BP110" s="789"/>
      <c r="BQ110" s="829">
        <v>6714302</v>
      </c>
      <c r="BR110" s="830"/>
      <c r="BS110" s="830"/>
      <c r="BT110" s="830"/>
      <c r="BU110" s="830"/>
      <c r="BV110" s="830">
        <v>7118295</v>
      </c>
      <c r="BW110" s="830"/>
      <c r="BX110" s="830"/>
      <c r="BY110" s="830"/>
      <c r="BZ110" s="830"/>
      <c r="CA110" s="830">
        <v>9155246</v>
      </c>
      <c r="CB110" s="830"/>
      <c r="CC110" s="830"/>
      <c r="CD110" s="830"/>
      <c r="CE110" s="830"/>
      <c r="CF110" s="891">
        <v>502.8</v>
      </c>
      <c r="CG110" s="892"/>
      <c r="CH110" s="892"/>
      <c r="CI110" s="892"/>
      <c r="CJ110" s="892"/>
      <c r="CK110" s="946" t="s">
        <v>409</v>
      </c>
      <c r="CL110" s="894"/>
      <c r="CM110" s="899" t="s">
        <v>410</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411</v>
      </c>
      <c r="DH110" s="830"/>
      <c r="DI110" s="830"/>
      <c r="DJ110" s="830"/>
      <c r="DK110" s="830"/>
      <c r="DL110" s="830" t="s">
        <v>411</v>
      </c>
      <c r="DM110" s="830"/>
      <c r="DN110" s="830"/>
      <c r="DO110" s="830"/>
      <c r="DP110" s="830"/>
      <c r="DQ110" s="830" t="s">
        <v>411</v>
      </c>
      <c r="DR110" s="830"/>
      <c r="DS110" s="830"/>
      <c r="DT110" s="830"/>
      <c r="DU110" s="830"/>
      <c r="DV110" s="831" t="s">
        <v>411</v>
      </c>
      <c r="DW110" s="831"/>
      <c r="DX110" s="831"/>
      <c r="DY110" s="831"/>
      <c r="DZ110" s="832"/>
    </row>
    <row r="111" spans="1:131" s="197" customFormat="1" ht="26.25" customHeight="1">
      <c r="A111" s="808" t="s">
        <v>412</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413</v>
      </c>
      <c r="BA111" s="798"/>
      <c r="BB111" s="798"/>
      <c r="BC111" s="798"/>
      <c r="BD111" s="798"/>
      <c r="BE111" s="798"/>
      <c r="BF111" s="798"/>
      <c r="BG111" s="798"/>
      <c r="BH111" s="798"/>
      <c r="BI111" s="798"/>
      <c r="BJ111" s="798"/>
      <c r="BK111" s="798"/>
      <c r="BL111" s="798"/>
      <c r="BM111" s="798"/>
      <c r="BN111" s="798"/>
      <c r="BO111" s="798"/>
      <c r="BP111" s="799"/>
      <c r="BQ111" s="800" t="s">
        <v>108</v>
      </c>
      <c r="BR111" s="801"/>
      <c r="BS111" s="801"/>
      <c r="BT111" s="801"/>
      <c r="BU111" s="801"/>
      <c r="BV111" s="801" t="s">
        <v>108</v>
      </c>
      <c r="BW111" s="801"/>
      <c r="BX111" s="801"/>
      <c r="BY111" s="801"/>
      <c r="BZ111" s="801"/>
      <c r="CA111" s="801" t="s">
        <v>108</v>
      </c>
      <c r="CB111" s="801"/>
      <c r="CC111" s="801"/>
      <c r="CD111" s="801"/>
      <c r="CE111" s="801"/>
      <c r="CF111" s="878" t="s">
        <v>108</v>
      </c>
      <c r="CG111" s="879"/>
      <c r="CH111" s="879"/>
      <c r="CI111" s="879"/>
      <c r="CJ111" s="879"/>
      <c r="CK111" s="947"/>
      <c r="CL111" s="896"/>
      <c r="CM111" s="833" t="s">
        <v>414</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108</v>
      </c>
      <c r="DH111" s="801"/>
      <c r="DI111" s="801"/>
      <c r="DJ111" s="801"/>
      <c r="DK111" s="801"/>
      <c r="DL111" s="801" t="s">
        <v>108</v>
      </c>
      <c r="DM111" s="801"/>
      <c r="DN111" s="801"/>
      <c r="DO111" s="801"/>
      <c r="DP111" s="801"/>
      <c r="DQ111" s="801" t="s">
        <v>108</v>
      </c>
      <c r="DR111" s="801"/>
      <c r="DS111" s="801"/>
      <c r="DT111" s="801"/>
      <c r="DU111" s="801"/>
      <c r="DV111" s="853" t="s">
        <v>108</v>
      </c>
      <c r="DW111" s="853"/>
      <c r="DX111" s="853"/>
      <c r="DY111" s="853"/>
      <c r="DZ111" s="854"/>
    </row>
    <row r="112" spans="1:131" s="197" customFormat="1" ht="26.25" customHeight="1">
      <c r="A112" s="932" t="s">
        <v>415</v>
      </c>
      <c r="B112" s="933"/>
      <c r="C112" s="798" t="s">
        <v>416</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417</v>
      </c>
      <c r="BA112" s="798"/>
      <c r="BB112" s="798"/>
      <c r="BC112" s="798"/>
      <c r="BD112" s="798"/>
      <c r="BE112" s="798"/>
      <c r="BF112" s="798"/>
      <c r="BG112" s="798"/>
      <c r="BH112" s="798"/>
      <c r="BI112" s="798"/>
      <c r="BJ112" s="798"/>
      <c r="BK112" s="798"/>
      <c r="BL112" s="798"/>
      <c r="BM112" s="798"/>
      <c r="BN112" s="798"/>
      <c r="BO112" s="798"/>
      <c r="BP112" s="799"/>
      <c r="BQ112" s="800">
        <v>1746488</v>
      </c>
      <c r="BR112" s="801"/>
      <c r="BS112" s="801"/>
      <c r="BT112" s="801"/>
      <c r="BU112" s="801"/>
      <c r="BV112" s="801">
        <v>1724939</v>
      </c>
      <c r="BW112" s="801"/>
      <c r="BX112" s="801"/>
      <c r="BY112" s="801"/>
      <c r="BZ112" s="801"/>
      <c r="CA112" s="801">
        <v>1679608</v>
      </c>
      <c r="CB112" s="801"/>
      <c r="CC112" s="801"/>
      <c r="CD112" s="801"/>
      <c r="CE112" s="801"/>
      <c r="CF112" s="878">
        <v>92.2</v>
      </c>
      <c r="CG112" s="879"/>
      <c r="CH112" s="879"/>
      <c r="CI112" s="879"/>
      <c r="CJ112" s="879"/>
      <c r="CK112" s="947"/>
      <c r="CL112" s="896"/>
      <c r="CM112" s="833" t="s">
        <v>418</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c r="A113" s="934"/>
      <c r="B113" s="935"/>
      <c r="C113" s="798" t="s">
        <v>419</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142666</v>
      </c>
      <c r="AB113" s="939"/>
      <c r="AC113" s="939"/>
      <c r="AD113" s="939"/>
      <c r="AE113" s="940"/>
      <c r="AF113" s="941">
        <v>150899</v>
      </c>
      <c r="AG113" s="939"/>
      <c r="AH113" s="939"/>
      <c r="AI113" s="939"/>
      <c r="AJ113" s="940"/>
      <c r="AK113" s="941">
        <v>166929</v>
      </c>
      <c r="AL113" s="939"/>
      <c r="AM113" s="939"/>
      <c r="AN113" s="939"/>
      <c r="AO113" s="940"/>
      <c r="AP113" s="942">
        <v>9.1999999999999993</v>
      </c>
      <c r="AQ113" s="943"/>
      <c r="AR113" s="943"/>
      <c r="AS113" s="943"/>
      <c r="AT113" s="944"/>
      <c r="AU113" s="953"/>
      <c r="AV113" s="954"/>
      <c r="AW113" s="954"/>
      <c r="AX113" s="954"/>
      <c r="AY113" s="955"/>
      <c r="AZ113" s="797" t="s">
        <v>420</v>
      </c>
      <c r="BA113" s="798"/>
      <c r="BB113" s="798"/>
      <c r="BC113" s="798"/>
      <c r="BD113" s="798"/>
      <c r="BE113" s="798"/>
      <c r="BF113" s="798"/>
      <c r="BG113" s="798"/>
      <c r="BH113" s="798"/>
      <c r="BI113" s="798"/>
      <c r="BJ113" s="798"/>
      <c r="BK113" s="798"/>
      <c r="BL113" s="798"/>
      <c r="BM113" s="798"/>
      <c r="BN113" s="798"/>
      <c r="BO113" s="798"/>
      <c r="BP113" s="799"/>
      <c r="BQ113" s="800">
        <v>254847</v>
      </c>
      <c r="BR113" s="801"/>
      <c r="BS113" s="801"/>
      <c r="BT113" s="801"/>
      <c r="BU113" s="801"/>
      <c r="BV113" s="801">
        <v>251530</v>
      </c>
      <c r="BW113" s="801"/>
      <c r="BX113" s="801"/>
      <c r="BY113" s="801"/>
      <c r="BZ113" s="801"/>
      <c r="CA113" s="801">
        <v>241432</v>
      </c>
      <c r="CB113" s="801"/>
      <c r="CC113" s="801"/>
      <c r="CD113" s="801"/>
      <c r="CE113" s="801"/>
      <c r="CF113" s="878">
        <v>13.3</v>
      </c>
      <c r="CG113" s="879"/>
      <c r="CH113" s="879"/>
      <c r="CI113" s="879"/>
      <c r="CJ113" s="879"/>
      <c r="CK113" s="947"/>
      <c r="CL113" s="896"/>
      <c r="CM113" s="833" t="s">
        <v>421</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c r="A114" s="934"/>
      <c r="B114" s="935"/>
      <c r="C114" s="798" t="s">
        <v>422</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20129</v>
      </c>
      <c r="AB114" s="814"/>
      <c r="AC114" s="814"/>
      <c r="AD114" s="814"/>
      <c r="AE114" s="815"/>
      <c r="AF114" s="816">
        <v>18176</v>
      </c>
      <c r="AG114" s="814"/>
      <c r="AH114" s="814"/>
      <c r="AI114" s="814"/>
      <c r="AJ114" s="815"/>
      <c r="AK114" s="816">
        <v>18786</v>
      </c>
      <c r="AL114" s="814"/>
      <c r="AM114" s="814"/>
      <c r="AN114" s="814"/>
      <c r="AO114" s="815"/>
      <c r="AP114" s="784">
        <v>1</v>
      </c>
      <c r="AQ114" s="785"/>
      <c r="AR114" s="785"/>
      <c r="AS114" s="785"/>
      <c r="AT114" s="786"/>
      <c r="AU114" s="953"/>
      <c r="AV114" s="954"/>
      <c r="AW114" s="954"/>
      <c r="AX114" s="954"/>
      <c r="AY114" s="955"/>
      <c r="AZ114" s="797" t="s">
        <v>423</v>
      </c>
      <c r="BA114" s="798"/>
      <c r="BB114" s="798"/>
      <c r="BC114" s="798"/>
      <c r="BD114" s="798"/>
      <c r="BE114" s="798"/>
      <c r="BF114" s="798"/>
      <c r="BG114" s="798"/>
      <c r="BH114" s="798"/>
      <c r="BI114" s="798"/>
      <c r="BJ114" s="798"/>
      <c r="BK114" s="798"/>
      <c r="BL114" s="798"/>
      <c r="BM114" s="798"/>
      <c r="BN114" s="798"/>
      <c r="BO114" s="798"/>
      <c r="BP114" s="799"/>
      <c r="BQ114" s="800">
        <v>775159</v>
      </c>
      <c r="BR114" s="801"/>
      <c r="BS114" s="801"/>
      <c r="BT114" s="801"/>
      <c r="BU114" s="801"/>
      <c r="BV114" s="801">
        <v>743790</v>
      </c>
      <c r="BW114" s="801"/>
      <c r="BX114" s="801"/>
      <c r="BY114" s="801"/>
      <c r="BZ114" s="801"/>
      <c r="CA114" s="801">
        <v>710405</v>
      </c>
      <c r="CB114" s="801"/>
      <c r="CC114" s="801"/>
      <c r="CD114" s="801"/>
      <c r="CE114" s="801"/>
      <c r="CF114" s="878">
        <v>39</v>
      </c>
      <c r="CG114" s="879"/>
      <c r="CH114" s="879"/>
      <c r="CI114" s="879"/>
      <c r="CJ114" s="879"/>
      <c r="CK114" s="947"/>
      <c r="CL114" s="896"/>
      <c r="CM114" s="833" t="s">
        <v>424</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c r="A115" s="934"/>
      <c r="B115" s="935"/>
      <c r="C115" s="798" t="s">
        <v>425</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18</v>
      </c>
      <c r="AB115" s="939"/>
      <c r="AC115" s="939"/>
      <c r="AD115" s="939"/>
      <c r="AE115" s="940"/>
      <c r="AF115" s="941">
        <v>33</v>
      </c>
      <c r="AG115" s="939"/>
      <c r="AH115" s="939"/>
      <c r="AI115" s="939"/>
      <c r="AJ115" s="940"/>
      <c r="AK115" s="941" t="s">
        <v>108</v>
      </c>
      <c r="AL115" s="939"/>
      <c r="AM115" s="939"/>
      <c r="AN115" s="939"/>
      <c r="AO115" s="940"/>
      <c r="AP115" s="942" t="s">
        <v>108</v>
      </c>
      <c r="AQ115" s="943"/>
      <c r="AR115" s="943"/>
      <c r="AS115" s="943"/>
      <c r="AT115" s="944"/>
      <c r="AU115" s="953"/>
      <c r="AV115" s="954"/>
      <c r="AW115" s="954"/>
      <c r="AX115" s="954"/>
      <c r="AY115" s="955"/>
      <c r="AZ115" s="797" t="s">
        <v>426</v>
      </c>
      <c r="BA115" s="798"/>
      <c r="BB115" s="798"/>
      <c r="BC115" s="798"/>
      <c r="BD115" s="798"/>
      <c r="BE115" s="798"/>
      <c r="BF115" s="798"/>
      <c r="BG115" s="798"/>
      <c r="BH115" s="798"/>
      <c r="BI115" s="798"/>
      <c r="BJ115" s="798"/>
      <c r="BK115" s="798"/>
      <c r="BL115" s="798"/>
      <c r="BM115" s="798"/>
      <c r="BN115" s="798"/>
      <c r="BO115" s="798"/>
      <c r="BP115" s="799"/>
      <c r="BQ115" s="800" t="s">
        <v>108</v>
      </c>
      <c r="BR115" s="801"/>
      <c r="BS115" s="801"/>
      <c r="BT115" s="801"/>
      <c r="BU115" s="801"/>
      <c r="BV115" s="801" t="s">
        <v>108</v>
      </c>
      <c r="BW115" s="801"/>
      <c r="BX115" s="801"/>
      <c r="BY115" s="801"/>
      <c r="BZ115" s="801"/>
      <c r="CA115" s="801" t="s">
        <v>108</v>
      </c>
      <c r="CB115" s="801"/>
      <c r="CC115" s="801"/>
      <c r="CD115" s="801"/>
      <c r="CE115" s="801"/>
      <c r="CF115" s="878" t="s">
        <v>108</v>
      </c>
      <c r="CG115" s="879"/>
      <c r="CH115" s="879"/>
      <c r="CI115" s="879"/>
      <c r="CJ115" s="879"/>
      <c r="CK115" s="947"/>
      <c r="CL115" s="896"/>
      <c r="CM115" s="797" t="s">
        <v>427</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c r="A116" s="936"/>
      <c r="B116" s="937"/>
      <c r="C116" s="876" t="s">
        <v>428</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1492</v>
      </c>
      <c r="AB116" s="814"/>
      <c r="AC116" s="814"/>
      <c r="AD116" s="814"/>
      <c r="AE116" s="815"/>
      <c r="AF116" s="816" t="s">
        <v>108</v>
      </c>
      <c r="AG116" s="814"/>
      <c r="AH116" s="814"/>
      <c r="AI116" s="814"/>
      <c r="AJ116" s="815"/>
      <c r="AK116" s="816" t="s">
        <v>108</v>
      </c>
      <c r="AL116" s="814"/>
      <c r="AM116" s="814"/>
      <c r="AN116" s="814"/>
      <c r="AO116" s="815"/>
      <c r="AP116" s="784" t="s">
        <v>108</v>
      </c>
      <c r="AQ116" s="785"/>
      <c r="AR116" s="785"/>
      <c r="AS116" s="785"/>
      <c r="AT116" s="786"/>
      <c r="AU116" s="953"/>
      <c r="AV116" s="954"/>
      <c r="AW116" s="954"/>
      <c r="AX116" s="954"/>
      <c r="AY116" s="955"/>
      <c r="AZ116" s="797" t="s">
        <v>429</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430</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108</v>
      </c>
      <c r="DH116" s="814"/>
      <c r="DI116" s="814"/>
      <c r="DJ116" s="814"/>
      <c r="DK116" s="815"/>
      <c r="DL116" s="816" t="s">
        <v>108</v>
      </c>
      <c r="DM116" s="814"/>
      <c r="DN116" s="814"/>
      <c r="DO116" s="814"/>
      <c r="DP116" s="815"/>
      <c r="DQ116" s="816" t="s">
        <v>108</v>
      </c>
      <c r="DR116" s="814"/>
      <c r="DS116" s="814"/>
      <c r="DT116" s="814"/>
      <c r="DU116" s="815"/>
      <c r="DV116" s="784" t="s">
        <v>108</v>
      </c>
      <c r="DW116" s="785"/>
      <c r="DX116" s="785"/>
      <c r="DY116" s="785"/>
      <c r="DZ116" s="786"/>
    </row>
    <row r="117" spans="1:130" s="197" customFormat="1" ht="26.25" customHeight="1">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431</v>
      </c>
      <c r="Z117" s="919"/>
      <c r="AA117" s="924">
        <v>791497</v>
      </c>
      <c r="AB117" s="925"/>
      <c r="AC117" s="925"/>
      <c r="AD117" s="925"/>
      <c r="AE117" s="926"/>
      <c r="AF117" s="928">
        <v>772983</v>
      </c>
      <c r="AG117" s="925"/>
      <c r="AH117" s="925"/>
      <c r="AI117" s="925"/>
      <c r="AJ117" s="926"/>
      <c r="AK117" s="928">
        <v>886835</v>
      </c>
      <c r="AL117" s="925"/>
      <c r="AM117" s="925"/>
      <c r="AN117" s="925"/>
      <c r="AO117" s="926"/>
      <c r="AP117" s="929"/>
      <c r="AQ117" s="930"/>
      <c r="AR117" s="930"/>
      <c r="AS117" s="930"/>
      <c r="AT117" s="931"/>
      <c r="AU117" s="953"/>
      <c r="AV117" s="954"/>
      <c r="AW117" s="954"/>
      <c r="AX117" s="954"/>
      <c r="AY117" s="955"/>
      <c r="AZ117" s="875" t="s">
        <v>432</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433</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406</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404</v>
      </c>
      <c r="AB118" s="918"/>
      <c r="AC118" s="918"/>
      <c r="AD118" s="918"/>
      <c r="AE118" s="919"/>
      <c r="AF118" s="920" t="s">
        <v>285</v>
      </c>
      <c r="AG118" s="918"/>
      <c r="AH118" s="918"/>
      <c r="AI118" s="918"/>
      <c r="AJ118" s="919"/>
      <c r="AK118" s="920" t="s">
        <v>284</v>
      </c>
      <c r="AL118" s="918"/>
      <c r="AM118" s="918"/>
      <c r="AN118" s="918"/>
      <c r="AO118" s="919"/>
      <c r="AP118" s="921" t="s">
        <v>405</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434</v>
      </c>
      <c r="BP118" s="868"/>
      <c r="BQ118" s="887">
        <v>9490796</v>
      </c>
      <c r="BR118" s="888"/>
      <c r="BS118" s="888"/>
      <c r="BT118" s="888"/>
      <c r="BU118" s="888"/>
      <c r="BV118" s="888">
        <v>9838554</v>
      </c>
      <c r="BW118" s="888"/>
      <c r="BX118" s="888"/>
      <c r="BY118" s="888"/>
      <c r="BZ118" s="888"/>
      <c r="CA118" s="888">
        <v>11786691</v>
      </c>
      <c r="CB118" s="888"/>
      <c r="CC118" s="888"/>
      <c r="CD118" s="888"/>
      <c r="CE118" s="888"/>
      <c r="CF118" s="773"/>
      <c r="CG118" s="774"/>
      <c r="CH118" s="774"/>
      <c r="CI118" s="774"/>
      <c r="CJ118" s="871"/>
      <c r="CK118" s="947"/>
      <c r="CL118" s="896"/>
      <c r="CM118" s="833" t="s">
        <v>435</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409</v>
      </c>
      <c r="B119" s="894"/>
      <c r="C119" s="899" t="s">
        <v>410</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436</v>
      </c>
      <c r="AV119" s="910"/>
      <c r="AW119" s="910"/>
      <c r="AX119" s="910"/>
      <c r="AY119" s="911"/>
      <c r="AZ119" s="846" t="s">
        <v>437</v>
      </c>
      <c r="BA119" s="788"/>
      <c r="BB119" s="788"/>
      <c r="BC119" s="788"/>
      <c r="BD119" s="788"/>
      <c r="BE119" s="788"/>
      <c r="BF119" s="788"/>
      <c r="BG119" s="788"/>
      <c r="BH119" s="788"/>
      <c r="BI119" s="788"/>
      <c r="BJ119" s="788"/>
      <c r="BK119" s="788"/>
      <c r="BL119" s="788"/>
      <c r="BM119" s="788"/>
      <c r="BN119" s="788"/>
      <c r="BO119" s="788"/>
      <c r="BP119" s="789"/>
      <c r="BQ119" s="829">
        <v>1605771</v>
      </c>
      <c r="BR119" s="830"/>
      <c r="BS119" s="830"/>
      <c r="BT119" s="830"/>
      <c r="BU119" s="830"/>
      <c r="BV119" s="830">
        <v>1795506</v>
      </c>
      <c r="BW119" s="830"/>
      <c r="BX119" s="830"/>
      <c r="BY119" s="830"/>
      <c r="BZ119" s="830"/>
      <c r="CA119" s="830">
        <v>2125394</v>
      </c>
      <c r="CB119" s="830"/>
      <c r="CC119" s="830"/>
      <c r="CD119" s="830"/>
      <c r="CE119" s="830"/>
      <c r="CF119" s="891">
        <v>116.7</v>
      </c>
      <c r="CG119" s="892"/>
      <c r="CH119" s="892"/>
      <c r="CI119" s="892"/>
      <c r="CJ119" s="892"/>
      <c r="CK119" s="948"/>
      <c r="CL119" s="898"/>
      <c r="CM119" s="855" t="s">
        <v>438</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414</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439</v>
      </c>
      <c r="BA120" s="798"/>
      <c r="BB120" s="798"/>
      <c r="BC120" s="798"/>
      <c r="BD120" s="798"/>
      <c r="BE120" s="798"/>
      <c r="BF120" s="798"/>
      <c r="BG120" s="798"/>
      <c r="BH120" s="798"/>
      <c r="BI120" s="798"/>
      <c r="BJ120" s="798"/>
      <c r="BK120" s="798"/>
      <c r="BL120" s="798"/>
      <c r="BM120" s="798"/>
      <c r="BN120" s="798"/>
      <c r="BO120" s="798"/>
      <c r="BP120" s="799"/>
      <c r="BQ120" s="800">
        <v>561848</v>
      </c>
      <c r="BR120" s="801"/>
      <c r="BS120" s="801"/>
      <c r="BT120" s="801"/>
      <c r="BU120" s="801"/>
      <c r="BV120" s="801">
        <v>498405</v>
      </c>
      <c r="BW120" s="801"/>
      <c r="BX120" s="801"/>
      <c r="BY120" s="801"/>
      <c r="BZ120" s="801"/>
      <c r="CA120" s="801">
        <v>452845</v>
      </c>
      <c r="CB120" s="801"/>
      <c r="CC120" s="801"/>
      <c r="CD120" s="801"/>
      <c r="CE120" s="801"/>
      <c r="CF120" s="878">
        <v>24.9</v>
      </c>
      <c r="CG120" s="879"/>
      <c r="CH120" s="879"/>
      <c r="CI120" s="879"/>
      <c r="CJ120" s="879"/>
      <c r="CK120" s="880" t="s">
        <v>440</v>
      </c>
      <c r="CL120" s="840"/>
      <c r="CM120" s="840"/>
      <c r="CN120" s="840"/>
      <c r="CO120" s="841"/>
      <c r="CP120" s="884" t="s">
        <v>441</v>
      </c>
      <c r="CQ120" s="885"/>
      <c r="CR120" s="885"/>
      <c r="CS120" s="885"/>
      <c r="CT120" s="885"/>
      <c r="CU120" s="885"/>
      <c r="CV120" s="885"/>
      <c r="CW120" s="885"/>
      <c r="CX120" s="885"/>
      <c r="CY120" s="885"/>
      <c r="CZ120" s="885"/>
      <c r="DA120" s="885"/>
      <c r="DB120" s="885"/>
      <c r="DC120" s="885"/>
      <c r="DD120" s="885"/>
      <c r="DE120" s="885"/>
      <c r="DF120" s="886"/>
      <c r="DG120" s="829">
        <v>1235075</v>
      </c>
      <c r="DH120" s="830"/>
      <c r="DI120" s="830"/>
      <c r="DJ120" s="830"/>
      <c r="DK120" s="830"/>
      <c r="DL120" s="830">
        <v>1346313</v>
      </c>
      <c r="DM120" s="830"/>
      <c r="DN120" s="830"/>
      <c r="DO120" s="830"/>
      <c r="DP120" s="830"/>
      <c r="DQ120" s="830">
        <v>1316832</v>
      </c>
      <c r="DR120" s="830"/>
      <c r="DS120" s="830"/>
      <c r="DT120" s="830"/>
      <c r="DU120" s="830"/>
      <c r="DV120" s="831">
        <v>72.3</v>
      </c>
      <c r="DW120" s="831"/>
      <c r="DX120" s="831"/>
      <c r="DY120" s="831"/>
      <c r="DZ120" s="832"/>
    </row>
    <row r="121" spans="1:130" s="197" customFormat="1" ht="26.25" customHeight="1">
      <c r="A121" s="895"/>
      <c r="B121" s="896"/>
      <c r="C121" s="872" t="s">
        <v>442</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443</v>
      </c>
      <c r="BA121" s="876"/>
      <c r="BB121" s="876"/>
      <c r="BC121" s="876"/>
      <c r="BD121" s="876"/>
      <c r="BE121" s="876"/>
      <c r="BF121" s="876"/>
      <c r="BG121" s="876"/>
      <c r="BH121" s="876"/>
      <c r="BI121" s="876"/>
      <c r="BJ121" s="876"/>
      <c r="BK121" s="876"/>
      <c r="BL121" s="876"/>
      <c r="BM121" s="876"/>
      <c r="BN121" s="876"/>
      <c r="BO121" s="876"/>
      <c r="BP121" s="877"/>
      <c r="BQ121" s="887">
        <v>5942046</v>
      </c>
      <c r="BR121" s="888"/>
      <c r="BS121" s="888"/>
      <c r="BT121" s="888"/>
      <c r="BU121" s="888"/>
      <c r="BV121" s="888">
        <v>6514436</v>
      </c>
      <c r="BW121" s="888"/>
      <c r="BX121" s="888"/>
      <c r="BY121" s="888"/>
      <c r="BZ121" s="888"/>
      <c r="CA121" s="888">
        <v>7882794</v>
      </c>
      <c r="CB121" s="888"/>
      <c r="CC121" s="888"/>
      <c r="CD121" s="888"/>
      <c r="CE121" s="888"/>
      <c r="CF121" s="889">
        <v>432.9</v>
      </c>
      <c r="CG121" s="890"/>
      <c r="CH121" s="890"/>
      <c r="CI121" s="890"/>
      <c r="CJ121" s="890"/>
      <c r="CK121" s="881"/>
      <c r="CL121" s="842"/>
      <c r="CM121" s="842"/>
      <c r="CN121" s="842"/>
      <c r="CO121" s="843"/>
      <c r="CP121" s="858" t="s">
        <v>444</v>
      </c>
      <c r="CQ121" s="859"/>
      <c r="CR121" s="859"/>
      <c r="CS121" s="859"/>
      <c r="CT121" s="859"/>
      <c r="CU121" s="859"/>
      <c r="CV121" s="859"/>
      <c r="CW121" s="859"/>
      <c r="CX121" s="859"/>
      <c r="CY121" s="859"/>
      <c r="CZ121" s="859"/>
      <c r="DA121" s="859"/>
      <c r="DB121" s="859"/>
      <c r="DC121" s="859"/>
      <c r="DD121" s="859"/>
      <c r="DE121" s="859"/>
      <c r="DF121" s="860"/>
      <c r="DG121" s="800">
        <v>424291</v>
      </c>
      <c r="DH121" s="801"/>
      <c r="DI121" s="801"/>
      <c r="DJ121" s="801"/>
      <c r="DK121" s="801"/>
      <c r="DL121" s="801">
        <v>378354</v>
      </c>
      <c r="DM121" s="801"/>
      <c r="DN121" s="801"/>
      <c r="DO121" s="801"/>
      <c r="DP121" s="801"/>
      <c r="DQ121" s="801">
        <v>362219</v>
      </c>
      <c r="DR121" s="801"/>
      <c r="DS121" s="801"/>
      <c r="DT121" s="801"/>
      <c r="DU121" s="801"/>
      <c r="DV121" s="853">
        <v>19.899999999999999</v>
      </c>
      <c r="DW121" s="853"/>
      <c r="DX121" s="853"/>
      <c r="DY121" s="853"/>
      <c r="DZ121" s="854"/>
    </row>
    <row r="122" spans="1:130" s="197" customFormat="1" ht="26.25" customHeight="1">
      <c r="A122" s="895"/>
      <c r="B122" s="896"/>
      <c r="C122" s="833" t="s">
        <v>424</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445</v>
      </c>
      <c r="BP122" s="868"/>
      <c r="BQ122" s="869">
        <v>8109665</v>
      </c>
      <c r="BR122" s="870"/>
      <c r="BS122" s="870"/>
      <c r="BT122" s="870"/>
      <c r="BU122" s="870"/>
      <c r="BV122" s="870">
        <v>8808347</v>
      </c>
      <c r="BW122" s="870"/>
      <c r="BX122" s="870"/>
      <c r="BY122" s="870"/>
      <c r="BZ122" s="870"/>
      <c r="CA122" s="870">
        <v>10461033</v>
      </c>
      <c r="CB122" s="870"/>
      <c r="CC122" s="870"/>
      <c r="CD122" s="870"/>
      <c r="CE122" s="870"/>
      <c r="CF122" s="773"/>
      <c r="CG122" s="774"/>
      <c r="CH122" s="774"/>
      <c r="CI122" s="774"/>
      <c r="CJ122" s="871"/>
      <c r="CK122" s="881"/>
      <c r="CL122" s="842"/>
      <c r="CM122" s="842"/>
      <c r="CN122" s="842"/>
      <c r="CO122" s="843"/>
      <c r="CP122" s="858" t="s">
        <v>446</v>
      </c>
      <c r="CQ122" s="859"/>
      <c r="CR122" s="859"/>
      <c r="CS122" s="859"/>
      <c r="CT122" s="859"/>
      <c r="CU122" s="859"/>
      <c r="CV122" s="859"/>
      <c r="CW122" s="859"/>
      <c r="CX122" s="859"/>
      <c r="CY122" s="859"/>
      <c r="CZ122" s="859"/>
      <c r="DA122" s="859"/>
      <c r="DB122" s="859"/>
      <c r="DC122" s="859"/>
      <c r="DD122" s="859"/>
      <c r="DE122" s="859"/>
      <c r="DF122" s="860"/>
      <c r="DG122" s="800" t="s">
        <v>108</v>
      </c>
      <c r="DH122" s="801"/>
      <c r="DI122" s="801"/>
      <c r="DJ122" s="801"/>
      <c r="DK122" s="801"/>
      <c r="DL122" s="801">
        <v>272</v>
      </c>
      <c r="DM122" s="801"/>
      <c r="DN122" s="801"/>
      <c r="DO122" s="801"/>
      <c r="DP122" s="801"/>
      <c r="DQ122" s="801">
        <v>557</v>
      </c>
      <c r="DR122" s="801"/>
      <c r="DS122" s="801"/>
      <c r="DT122" s="801"/>
      <c r="DU122" s="801"/>
      <c r="DV122" s="853">
        <v>0</v>
      </c>
      <c r="DW122" s="853"/>
      <c r="DX122" s="853"/>
      <c r="DY122" s="853"/>
      <c r="DZ122" s="854"/>
    </row>
    <row r="123" spans="1:130" s="197" customFormat="1" ht="26.25" customHeight="1" thickBot="1">
      <c r="A123" s="895"/>
      <c r="B123" s="896"/>
      <c r="C123" s="833" t="s">
        <v>430</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447</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79.7</v>
      </c>
      <c r="BR123" s="862"/>
      <c r="BS123" s="862"/>
      <c r="BT123" s="862"/>
      <c r="BU123" s="862"/>
      <c r="BV123" s="862">
        <v>60</v>
      </c>
      <c r="BW123" s="862"/>
      <c r="BX123" s="862"/>
      <c r="BY123" s="862"/>
      <c r="BZ123" s="862"/>
      <c r="CA123" s="862">
        <v>72.7</v>
      </c>
      <c r="CB123" s="862"/>
      <c r="CC123" s="862"/>
      <c r="CD123" s="862"/>
      <c r="CE123" s="862"/>
      <c r="CF123" s="760"/>
      <c r="CG123" s="761"/>
      <c r="CH123" s="761"/>
      <c r="CI123" s="761"/>
      <c r="CJ123" s="863"/>
      <c r="CK123" s="881"/>
      <c r="CL123" s="842"/>
      <c r="CM123" s="842"/>
      <c r="CN123" s="842"/>
      <c r="CO123" s="843"/>
      <c r="CP123" s="858" t="s">
        <v>448</v>
      </c>
      <c r="CQ123" s="859"/>
      <c r="CR123" s="859"/>
      <c r="CS123" s="859"/>
      <c r="CT123" s="859"/>
      <c r="CU123" s="859"/>
      <c r="CV123" s="859"/>
      <c r="CW123" s="859"/>
      <c r="CX123" s="859"/>
      <c r="CY123" s="859"/>
      <c r="CZ123" s="859"/>
      <c r="DA123" s="859"/>
      <c r="DB123" s="859"/>
      <c r="DC123" s="859"/>
      <c r="DD123" s="859"/>
      <c r="DE123" s="859"/>
      <c r="DF123" s="860"/>
      <c r="DG123" s="813" t="s">
        <v>449</v>
      </c>
      <c r="DH123" s="814"/>
      <c r="DI123" s="814"/>
      <c r="DJ123" s="814"/>
      <c r="DK123" s="815"/>
      <c r="DL123" s="816" t="s">
        <v>449</v>
      </c>
      <c r="DM123" s="814"/>
      <c r="DN123" s="814"/>
      <c r="DO123" s="814"/>
      <c r="DP123" s="815"/>
      <c r="DQ123" s="816" t="s">
        <v>449</v>
      </c>
      <c r="DR123" s="814"/>
      <c r="DS123" s="814"/>
      <c r="DT123" s="814"/>
      <c r="DU123" s="815"/>
      <c r="DV123" s="784" t="s">
        <v>449</v>
      </c>
      <c r="DW123" s="785"/>
      <c r="DX123" s="785"/>
      <c r="DY123" s="785"/>
      <c r="DZ123" s="786"/>
    </row>
    <row r="124" spans="1:130" s="197" customFormat="1" ht="26.25" customHeight="1">
      <c r="A124" s="895"/>
      <c r="B124" s="896"/>
      <c r="C124" s="833" t="s">
        <v>433</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449</v>
      </c>
      <c r="AB124" s="814"/>
      <c r="AC124" s="814"/>
      <c r="AD124" s="814"/>
      <c r="AE124" s="815"/>
      <c r="AF124" s="816" t="s">
        <v>449</v>
      </c>
      <c r="AG124" s="814"/>
      <c r="AH124" s="814"/>
      <c r="AI124" s="814"/>
      <c r="AJ124" s="815"/>
      <c r="AK124" s="816" t="s">
        <v>449</v>
      </c>
      <c r="AL124" s="814"/>
      <c r="AM124" s="814"/>
      <c r="AN124" s="814"/>
      <c r="AO124" s="815"/>
      <c r="AP124" s="784" t="s">
        <v>449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450</v>
      </c>
      <c r="CQ124" s="859"/>
      <c r="CR124" s="859"/>
      <c r="CS124" s="859"/>
      <c r="CT124" s="859"/>
      <c r="CU124" s="859"/>
      <c r="CV124" s="859"/>
      <c r="CW124" s="859"/>
      <c r="CX124" s="859"/>
      <c r="CY124" s="859"/>
      <c r="CZ124" s="859"/>
      <c r="DA124" s="859"/>
      <c r="DB124" s="859"/>
      <c r="DC124" s="859"/>
      <c r="DD124" s="859"/>
      <c r="DE124" s="859"/>
      <c r="DF124" s="860"/>
      <c r="DG124" s="746" t="s">
        <v>449</v>
      </c>
      <c r="DH124" s="747"/>
      <c r="DI124" s="747"/>
      <c r="DJ124" s="747"/>
      <c r="DK124" s="748"/>
      <c r="DL124" s="749" t="s">
        <v>449</v>
      </c>
      <c r="DM124" s="747"/>
      <c r="DN124" s="747"/>
      <c r="DO124" s="747"/>
      <c r="DP124" s="748"/>
      <c r="DQ124" s="749" t="s">
        <v>449</v>
      </c>
      <c r="DR124" s="747"/>
      <c r="DS124" s="747"/>
      <c r="DT124" s="747"/>
      <c r="DU124" s="748"/>
      <c r="DV124" s="837" t="s">
        <v>449</v>
      </c>
      <c r="DW124" s="838"/>
      <c r="DX124" s="838"/>
      <c r="DY124" s="838"/>
      <c r="DZ124" s="839"/>
    </row>
    <row r="125" spans="1:130" s="197" customFormat="1" ht="26.25" customHeight="1" thickBot="1">
      <c r="A125" s="895"/>
      <c r="B125" s="896"/>
      <c r="C125" s="833" t="s">
        <v>435</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449</v>
      </c>
      <c r="AB125" s="814"/>
      <c r="AC125" s="814"/>
      <c r="AD125" s="814"/>
      <c r="AE125" s="815"/>
      <c r="AF125" s="816" t="s">
        <v>449</v>
      </c>
      <c r="AG125" s="814"/>
      <c r="AH125" s="814"/>
      <c r="AI125" s="814"/>
      <c r="AJ125" s="815"/>
      <c r="AK125" s="816" t="s">
        <v>449</v>
      </c>
      <c r="AL125" s="814"/>
      <c r="AM125" s="814"/>
      <c r="AN125" s="814"/>
      <c r="AO125" s="815"/>
      <c r="AP125" s="784" t="s">
        <v>449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451</v>
      </c>
      <c r="CL125" s="840"/>
      <c r="CM125" s="840"/>
      <c r="CN125" s="840"/>
      <c r="CO125" s="841"/>
      <c r="CP125" s="846" t="s">
        <v>452</v>
      </c>
      <c r="CQ125" s="788"/>
      <c r="CR125" s="788"/>
      <c r="CS125" s="788"/>
      <c r="CT125" s="788"/>
      <c r="CU125" s="788"/>
      <c r="CV125" s="788"/>
      <c r="CW125" s="788"/>
      <c r="CX125" s="788"/>
      <c r="CY125" s="788"/>
      <c r="CZ125" s="788"/>
      <c r="DA125" s="788"/>
      <c r="DB125" s="788"/>
      <c r="DC125" s="788"/>
      <c r="DD125" s="788"/>
      <c r="DE125" s="788"/>
      <c r="DF125" s="789"/>
      <c r="DG125" s="829" t="s">
        <v>449</v>
      </c>
      <c r="DH125" s="830"/>
      <c r="DI125" s="830"/>
      <c r="DJ125" s="830"/>
      <c r="DK125" s="830"/>
      <c r="DL125" s="830" t="s">
        <v>449</v>
      </c>
      <c r="DM125" s="830"/>
      <c r="DN125" s="830"/>
      <c r="DO125" s="830"/>
      <c r="DP125" s="830"/>
      <c r="DQ125" s="830" t="s">
        <v>449</v>
      </c>
      <c r="DR125" s="830"/>
      <c r="DS125" s="830"/>
      <c r="DT125" s="830"/>
      <c r="DU125" s="830"/>
      <c r="DV125" s="831" t="s">
        <v>449</v>
      </c>
      <c r="DW125" s="831"/>
      <c r="DX125" s="831"/>
      <c r="DY125" s="831"/>
      <c r="DZ125" s="832"/>
    </row>
    <row r="126" spans="1:130" s="197" customFormat="1" ht="26.25" customHeight="1">
      <c r="A126" s="895"/>
      <c r="B126" s="896"/>
      <c r="C126" s="833" t="s">
        <v>438</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449</v>
      </c>
      <c r="AB126" s="814"/>
      <c r="AC126" s="814"/>
      <c r="AD126" s="814"/>
      <c r="AE126" s="815"/>
      <c r="AF126" s="816" t="s">
        <v>449</v>
      </c>
      <c r="AG126" s="814"/>
      <c r="AH126" s="814"/>
      <c r="AI126" s="814"/>
      <c r="AJ126" s="815"/>
      <c r="AK126" s="816" t="s">
        <v>449</v>
      </c>
      <c r="AL126" s="814"/>
      <c r="AM126" s="814"/>
      <c r="AN126" s="814"/>
      <c r="AO126" s="815"/>
      <c r="AP126" s="784" t="s">
        <v>449</v>
      </c>
      <c r="AQ126" s="785"/>
      <c r="AR126" s="785"/>
      <c r="AS126" s="785"/>
      <c r="AT126" s="786"/>
      <c r="AU126" s="233"/>
      <c r="AV126" s="233"/>
      <c r="AW126" s="233"/>
      <c r="AX126" s="836" t="s">
        <v>453</v>
      </c>
      <c r="AY126" s="794"/>
      <c r="AZ126" s="794"/>
      <c r="BA126" s="794"/>
      <c r="BB126" s="794"/>
      <c r="BC126" s="794"/>
      <c r="BD126" s="794"/>
      <c r="BE126" s="795"/>
      <c r="BF126" s="793" t="s">
        <v>454</v>
      </c>
      <c r="BG126" s="794"/>
      <c r="BH126" s="794"/>
      <c r="BI126" s="794"/>
      <c r="BJ126" s="794"/>
      <c r="BK126" s="794"/>
      <c r="BL126" s="795"/>
      <c r="BM126" s="793" t="s">
        <v>455</v>
      </c>
      <c r="BN126" s="794"/>
      <c r="BO126" s="794"/>
      <c r="BP126" s="794"/>
      <c r="BQ126" s="794"/>
      <c r="BR126" s="794"/>
      <c r="BS126" s="795"/>
      <c r="BT126" s="793" t="s">
        <v>456</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457</v>
      </c>
      <c r="CQ126" s="798"/>
      <c r="CR126" s="798"/>
      <c r="CS126" s="798"/>
      <c r="CT126" s="798"/>
      <c r="CU126" s="798"/>
      <c r="CV126" s="798"/>
      <c r="CW126" s="798"/>
      <c r="CX126" s="798"/>
      <c r="CY126" s="798"/>
      <c r="CZ126" s="798"/>
      <c r="DA126" s="798"/>
      <c r="DB126" s="798"/>
      <c r="DC126" s="798"/>
      <c r="DD126" s="798"/>
      <c r="DE126" s="798"/>
      <c r="DF126" s="799"/>
      <c r="DG126" s="800" t="s">
        <v>449</v>
      </c>
      <c r="DH126" s="801"/>
      <c r="DI126" s="801"/>
      <c r="DJ126" s="801"/>
      <c r="DK126" s="801"/>
      <c r="DL126" s="801" t="s">
        <v>449</v>
      </c>
      <c r="DM126" s="801"/>
      <c r="DN126" s="801"/>
      <c r="DO126" s="801"/>
      <c r="DP126" s="801"/>
      <c r="DQ126" s="801" t="s">
        <v>449</v>
      </c>
      <c r="DR126" s="801"/>
      <c r="DS126" s="801"/>
      <c r="DT126" s="801"/>
      <c r="DU126" s="801"/>
      <c r="DV126" s="853" t="s">
        <v>449</v>
      </c>
      <c r="DW126" s="853"/>
      <c r="DX126" s="853"/>
      <c r="DY126" s="853"/>
      <c r="DZ126" s="854"/>
    </row>
    <row r="127" spans="1:130" s="197" customFormat="1" ht="26.25" customHeight="1" thickBot="1">
      <c r="A127" s="897"/>
      <c r="B127" s="898"/>
      <c r="C127" s="855" t="s">
        <v>458</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18</v>
      </c>
      <c r="AB127" s="814"/>
      <c r="AC127" s="814"/>
      <c r="AD127" s="814"/>
      <c r="AE127" s="815"/>
      <c r="AF127" s="816">
        <v>33</v>
      </c>
      <c r="AG127" s="814"/>
      <c r="AH127" s="814"/>
      <c r="AI127" s="814"/>
      <c r="AJ127" s="815"/>
      <c r="AK127" s="816" t="s">
        <v>449</v>
      </c>
      <c r="AL127" s="814"/>
      <c r="AM127" s="814"/>
      <c r="AN127" s="814"/>
      <c r="AO127" s="815"/>
      <c r="AP127" s="784" t="s">
        <v>449</v>
      </c>
      <c r="AQ127" s="785"/>
      <c r="AR127" s="785"/>
      <c r="AS127" s="785"/>
      <c r="AT127" s="786"/>
      <c r="AU127" s="233"/>
      <c r="AV127" s="233"/>
      <c r="AW127" s="233"/>
      <c r="AX127" s="787" t="s">
        <v>459</v>
      </c>
      <c r="AY127" s="788"/>
      <c r="AZ127" s="788"/>
      <c r="BA127" s="788"/>
      <c r="BB127" s="788"/>
      <c r="BC127" s="788"/>
      <c r="BD127" s="788"/>
      <c r="BE127" s="789"/>
      <c r="BF127" s="790" t="s">
        <v>449</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460</v>
      </c>
      <c r="CQ127" s="782"/>
      <c r="CR127" s="782"/>
      <c r="CS127" s="782"/>
      <c r="CT127" s="782"/>
      <c r="CU127" s="782"/>
      <c r="CV127" s="782"/>
      <c r="CW127" s="782"/>
      <c r="CX127" s="782"/>
      <c r="CY127" s="782"/>
      <c r="CZ127" s="782"/>
      <c r="DA127" s="782"/>
      <c r="DB127" s="782"/>
      <c r="DC127" s="782"/>
      <c r="DD127" s="782"/>
      <c r="DE127" s="782"/>
      <c r="DF127" s="783"/>
      <c r="DG127" s="849" t="s">
        <v>461</v>
      </c>
      <c r="DH127" s="850"/>
      <c r="DI127" s="850"/>
      <c r="DJ127" s="850"/>
      <c r="DK127" s="850"/>
      <c r="DL127" s="850" t="s">
        <v>462</v>
      </c>
      <c r="DM127" s="850"/>
      <c r="DN127" s="850"/>
      <c r="DO127" s="850"/>
      <c r="DP127" s="850"/>
      <c r="DQ127" s="850" t="s">
        <v>462</v>
      </c>
      <c r="DR127" s="850"/>
      <c r="DS127" s="850"/>
      <c r="DT127" s="850"/>
      <c r="DU127" s="850"/>
      <c r="DV127" s="851" t="s">
        <v>462</v>
      </c>
      <c r="DW127" s="851"/>
      <c r="DX127" s="851"/>
      <c r="DY127" s="851"/>
      <c r="DZ127" s="852"/>
    </row>
    <row r="128" spans="1:130" s="197" customFormat="1" ht="26.25" customHeight="1">
      <c r="A128" s="825" t="s">
        <v>463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464</v>
      </c>
      <c r="X128" s="827"/>
      <c r="Y128" s="827"/>
      <c r="Z128" s="828"/>
      <c r="AA128" s="753">
        <v>73853</v>
      </c>
      <c r="AB128" s="754"/>
      <c r="AC128" s="754"/>
      <c r="AD128" s="754"/>
      <c r="AE128" s="755"/>
      <c r="AF128" s="756">
        <v>75096</v>
      </c>
      <c r="AG128" s="754"/>
      <c r="AH128" s="754"/>
      <c r="AI128" s="754"/>
      <c r="AJ128" s="755"/>
      <c r="AK128" s="756">
        <v>77115</v>
      </c>
      <c r="AL128" s="754"/>
      <c r="AM128" s="754"/>
      <c r="AN128" s="754"/>
      <c r="AO128" s="755"/>
      <c r="AP128" s="757"/>
      <c r="AQ128" s="758"/>
      <c r="AR128" s="758"/>
      <c r="AS128" s="758"/>
      <c r="AT128" s="759"/>
      <c r="AU128" s="235"/>
      <c r="AV128" s="235"/>
      <c r="AW128" s="235"/>
      <c r="AX128" s="802" t="s">
        <v>465</v>
      </c>
      <c r="AY128" s="798"/>
      <c r="AZ128" s="798"/>
      <c r="BA128" s="798"/>
      <c r="BB128" s="798"/>
      <c r="BC128" s="798"/>
      <c r="BD128" s="798"/>
      <c r="BE128" s="799"/>
      <c r="BF128" s="820" t="s">
        <v>449</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466</v>
      </c>
      <c r="X129" s="811"/>
      <c r="Y129" s="811"/>
      <c r="Z129" s="812"/>
      <c r="AA129" s="813">
        <v>2230588</v>
      </c>
      <c r="AB129" s="814"/>
      <c r="AC129" s="814"/>
      <c r="AD129" s="814"/>
      <c r="AE129" s="815"/>
      <c r="AF129" s="816">
        <v>2238166</v>
      </c>
      <c r="AG129" s="814"/>
      <c r="AH129" s="814"/>
      <c r="AI129" s="814"/>
      <c r="AJ129" s="815"/>
      <c r="AK129" s="816">
        <v>2443040</v>
      </c>
      <c r="AL129" s="814"/>
      <c r="AM129" s="814"/>
      <c r="AN129" s="814"/>
      <c r="AO129" s="815"/>
      <c r="AP129" s="817"/>
      <c r="AQ129" s="818"/>
      <c r="AR129" s="818"/>
      <c r="AS129" s="818"/>
      <c r="AT129" s="819"/>
      <c r="AU129" s="235"/>
      <c r="AV129" s="235"/>
      <c r="AW129" s="235"/>
      <c r="AX129" s="802" t="s">
        <v>467</v>
      </c>
      <c r="AY129" s="798"/>
      <c r="AZ129" s="798"/>
      <c r="BA129" s="798"/>
      <c r="BB129" s="798"/>
      <c r="BC129" s="798"/>
      <c r="BD129" s="798"/>
      <c r="BE129" s="799"/>
      <c r="BF129" s="803">
        <v>11</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468</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469</v>
      </c>
      <c r="X130" s="811"/>
      <c r="Y130" s="811"/>
      <c r="Z130" s="812"/>
      <c r="AA130" s="813">
        <v>498493</v>
      </c>
      <c r="AB130" s="814"/>
      <c r="AC130" s="814"/>
      <c r="AD130" s="814"/>
      <c r="AE130" s="815"/>
      <c r="AF130" s="816">
        <v>523222</v>
      </c>
      <c r="AG130" s="814"/>
      <c r="AH130" s="814"/>
      <c r="AI130" s="814"/>
      <c r="AJ130" s="815"/>
      <c r="AK130" s="816">
        <v>622036</v>
      </c>
      <c r="AL130" s="814"/>
      <c r="AM130" s="814"/>
      <c r="AN130" s="814"/>
      <c r="AO130" s="815"/>
      <c r="AP130" s="817"/>
      <c r="AQ130" s="818"/>
      <c r="AR130" s="818"/>
      <c r="AS130" s="818"/>
      <c r="AT130" s="819"/>
      <c r="AU130" s="235"/>
      <c r="AV130" s="235"/>
      <c r="AW130" s="235"/>
      <c r="AX130" s="781" t="s">
        <v>470</v>
      </c>
      <c r="AY130" s="782"/>
      <c r="AZ130" s="782"/>
      <c r="BA130" s="782"/>
      <c r="BB130" s="782"/>
      <c r="BC130" s="782"/>
      <c r="BD130" s="782"/>
      <c r="BE130" s="783"/>
      <c r="BF130" s="735">
        <v>72.7</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471</v>
      </c>
      <c r="X131" s="744"/>
      <c r="Y131" s="744"/>
      <c r="Z131" s="745"/>
      <c r="AA131" s="746">
        <v>1732095</v>
      </c>
      <c r="AB131" s="747"/>
      <c r="AC131" s="747"/>
      <c r="AD131" s="747"/>
      <c r="AE131" s="748"/>
      <c r="AF131" s="749">
        <v>1714944</v>
      </c>
      <c r="AG131" s="747"/>
      <c r="AH131" s="747"/>
      <c r="AI131" s="747"/>
      <c r="AJ131" s="748"/>
      <c r="AK131" s="749">
        <v>1821004</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472</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473</v>
      </c>
      <c r="W132" s="767"/>
      <c r="X132" s="767"/>
      <c r="Y132" s="767"/>
      <c r="Z132" s="768"/>
      <c r="AA132" s="769">
        <v>12.652366069999999</v>
      </c>
      <c r="AB132" s="770"/>
      <c r="AC132" s="770"/>
      <c r="AD132" s="770"/>
      <c r="AE132" s="771"/>
      <c r="AF132" s="772">
        <v>10.18488067</v>
      </c>
      <c r="AG132" s="770"/>
      <c r="AH132" s="770"/>
      <c r="AI132" s="770"/>
      <c r="AJ132" s="771"/>
      <c r="AK132" s="772">
        <v>10.30662206</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474</v>
      </c>
      <c r="W133" s="776"/>
      <c r="X133" s="776"/>
      <c r="Y133" s="776"/>
      <c r="Z133" s="777"/>
      <c r="AA133" s="778">
        <v>11.9</v>
      </c>
      <c r="AB133" s="779"/>
      <c r="AC133" s="779"/>
      <c r="AD133" s="779"/>
      <c r="AE133" s="780"/>
      <c r="AF133" s="778">
        <v>11.2</v>
      </c>
      <c r="AG133" s="779"/>
      <c r="AH133" s="779"/>
      <c r="AI133" s="779"/>
      <c r="AJ133" s="780"/>
      <c r="AK133" s="778">
        <v>11</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75" zoomScaleNormal="75" zoomScaleSheetLayoutView="7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31" orientation="portrait" verticalDpi="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75" zoomScaleNormal="75"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475</v>
      </c>
      <c r="B5" s="246"/>
      <c r="C5" s="246"/>
      <c r="D5" s="246"/>
      <c r="E5" s="246"/>
      <c r="F5" s="246"/>
      <c r="G5" s="246"/>
      <c r="H5" s="246"/>
      <c r="I5" s="246"/>
      <c r="J5" s="246"/>
      <c r="K5" s="246"/>
      <c r="L5" s="246"/>
      <c r="M5" s="246"/>
      <c r="N5" s="246"/>
      <c r="O5" s="247"/>
    </row>
    <row r="6" spans="1:16">
      <c r="A6" s="248"/>
      <c r="B6" s="244"/>
      <c r="C6" s="244"/>
      <c r="D6" s="244"/>
      <c r="E6" s="244"/>
      <c r="F6" s="244"/>
      <c r="G6" s="249" t="s">
        <v>476</v>
      </c>
      <c r="H6" s="249"/>
      <c r="I6" s="249"/>
      <c r="J6" s="249"/>
      <c r="K6" s="244"/>
      <c r="L6" s="244"/>
      <c r="M6" s="244"/>
      <c r="N6" s="244"/>
    </row>
    <row r="7" spans="1:16">
      <c r="A7" s="248"/>
      <c r="B7" s="244"/>
      <c r="C7" s="244"/>
      <c r="D7" s="244"/>
      <c r="E7" s="244"/>
      <c r="F7" s="244"/>
      <c r="G7" s="251"/>
      <c r="H7" s="252"/>
      <c r="I7" s="252"/>
      <c r="J7" s="253"/>
      <c r="K7" s="1149" t="s">
        <v>477</v>
      </c>
      <c r="L7" s="254"/>
      <c r="M7" s="255" t="s">
        <v>478</v>
      </c>
      <c r="N7" s="256"/>
    </row>
    <row r="8" spans="1:16">
      <c r="A8" s="248"/>
      <c r="B8" s="244"/>
      <c r="C8" s="244"/>
      <c r="D8" s="244"/>
      <c r="E8" s="244"/>
      <c r="F8" s="244"/>
      <c r="G8" s="257"/>
      <c r="H8" s="258"/>
      <c r="I8" s="258"/>
      <c r="J8" s="259"/>
      <c r="K8" s="1150"/>
      <c r="L8" s="260" t="s">
        <v>479</v>
      </c>
      <c r="M8" s="261" t="s">
        <v>480</v>
      </c>
      <c r="N8" s="262" t="s">
        <v>481</v>
      </c>
    </row>
    <row r="9" spans="1:16">
      <c r="A9" s="248"/>
      <c r="B9" s="244"/>
      <c r="C9" s="244"/>
      <c r="D9" s="244"/>
      <c r="E9" s="244"/>
      <c r="F9" s="244"/>
      <c r="G9" s="1163" t="s">
        <v>482</v>
      </c>
      <c r="H9" s="1164"/>
      <c r="I9" s="1164"/>
      <c r="J9" s="1165"/>
      <c r="K9" s="263">
        <v>552755</v>
      </c>
      <c r="L9" s="264">
        <v>185862</v>
      </c>
      <c r="M9" s="265">
        <v>199380</v>
      </c>
      <c r="N9" s="266">
        <v>-6.8</v>
      </c>
    </row>
    <row r="10" spans="1:16">
      <c r="A10" s="248"/>
      <c r="B10" s="244"/>
      <c r="C10" s="244"/>
      <c r="D10" s="244"/>
      <c r="E10" s="244"/>
      <c r="F10" s="244"/>
      <c r="G10" s="1163" t="s">
        <v>483</v>
      </c>
      <c r="H10" s="1164"/>
      <c r="I10" s="1164"/>
      <c r="J10" s="1165"/>
      <c r="K10" s="267">
        <v>20187</v>
      </c>
      <c r="L10" s="268">
        <v>6788</v>
      </c>
      <c r="M10" s="269">
        <v>22805</v>
      </c>
      <c r="N10" s="270">
        <v>-70.2</v>
      </c>
    </row>
    <row r="11" spans="1:16" ht="13.5" customHeight="1">
      <c r="A11" s="248"/>
      <c r="B11" s="244"/>
      <c r="C11" s="244"/>
      <c r="D11" s="244"/>
      <c r="E11" s="244"/>
      <c r="F11" s="244"/>
      <c r="G11" s="1163" t="s">
        <v>484</v>
      </c>
      <c r="H11" s="1164"/>
      <c r="I11" s="1164"/>
      <c r="J11" s="1165"/>
      <c r="K11" s="267">
        <v>116257</v>
      </c>
      <c r="L11" s="268">
        <v>39091</v>
      </c>
      <c r="M11" s="269">
        <v>22815</v>
      </c>
      <c r="N11" s="270">
        <v>71.3</v>
      </c>
    </row>
    <row r="12" spans="1:16" ht="13.5" customHeight="1">
      <c r="A12" s="248"/>
      <c r="B12" s="244"/>
      <c r="C12" s="244"/>
      <c r="D12" s="244"/>
      <c r="E12" s="244"/>
      <c r="F12" s="244"/>
      <c r="G12" s="1163" t="s">
        <v>485</v>
      </c>
      <c r="H12" s="1164"/>
      <c r="I12" s="1164"/>
      <c r="J12" s="1165"/>
      <c r="K12" s="267" t="s">
        <v>486</v>
      </c>
      <c r="L12" s="268" t="s">
        <v>486</v>
      </c>
      <c r="M12" s="269">
        <v>3768</v>
      </c>
      <c r="N12" s="270" t="s">
        <v>486</v>
      </c>
    </row>
    <row r="13" spans="1:16" ht="13.5" customHeight="1">
      <c r="A13" s="248"/>
      <c r="B13" s="244"/>
      <c r="C13" s="244"/>
      <c r="D13" s="244"/>
      <c r="E13" s="244"/>
      <c r="F13" s="244"/>
      <c r="G13" s="1163" t="s">
        <v>487</v>
      </c>
      <c r="H13" s="1164"/>
      <c r="I13" s="1164"/>
      <c r="J13" s="1165"/>
      <c r="K13" s="267" t="s">
        <v>486</v>
      </c>
      <c r="L13" s="268" t="s">
        <v>486</v>
      </c>
      <c r="M13" s="269" t="s">
        <v>486</v>
      </c>
      <c r="N13" s="270" t="s">
        <v>486</v>
      </c>
    </row>
    <row r="14" spans="1:16" ht="13.5" customHeight="1">
      <c r="A14" s="248"/>
      <c r="B14" s="244"/>
      <c r="C14" s="244"/>
      <c r="D14" s="244"/>
      <c r="E14" s="244"/>
      <c r="F14" s="244"/>
      <c r="G14" s="1163" t="s">
        <v>488</v>
      </c>
      <c r="H14" s="1164"/>
      <c r="I14" s="1164"/>
      <c r="J14" s="1165"/>
      <c r="K14" s="267">
        <v>13366</v>
      </c>
      <c r="L14" s="268">
        <v>4494</v>
      </c>
      <c r="M14" s="269">
        <v>8560</v>
      </c>
      <c r="N14" s="270">
        <v>-47.5</v>
      </c>
    </row>
    <row r="15" spans="1:16" ht="13.5" customHeight="1">
      <c r="A15" s="248"/>
      <c r="B15" s="244"/>
      <c r="C15" s="244"/>
      <c r="D15" s="244"/>
      <c r="E15" s="244"/>
      <c r="F15" s="244"/>
      <c r="G15" s="1163" t="s">
        <v>489</v>
      </c>
      <c r="H15" s="1164"/>
      <c r="I15" s="1164"/>
      <c r="J15" s="1165"/>
      <c r="K15" s="267">
        <v>18661</v>
      </c>
      <c r="L15" s="268">
        <v>6275</v>
      </c>
      <c r="M15" s="269">
        <v>4570</v>
      </c>
      <c r="N15" s="270">
        <v>37.299999999999997</v>
      </c>
    </row>
    <row r="16" spans="1:16">
      <c r="A16" s="248"/>
      <c r="B16" s="244"/>
      <c r="C16" s="244"/>
      <c r="D16" s="244"/>
      <c r="E16" s="244"/>
      <c r="F16" s="244"/>
      <c r="G16" s="1166" t="s">
        <v>490</v>
      </c>
      <c r="H16" s="1167"/>
      <c r="I16" s="1167"/>
      <c r="J16" s="1168"/>
      <c r="K16" s="268">
        <v>-56461</v>
      </c>
      <c r="L16" s="268">
        <v>-18985</v>
      </c>
      <c r="M16" s="269">
        <v>-19939</v>
      </c>
      <c r="N16" s="270">
        <v>-4.8</v>
      </c>
    </row>
    <row r="17" spans="1:16">
      <c r="A17" s="248"/>
      <c r="B17" s="244"/>
      <c r="C17" s="244"/>
      <c r="D17" s="244"/>
      <c r="E17" s="244"/>
      <c r="F17" s="244"/>
      <c r="G17" s="1166" t="s">
        <v>168</v>
      </c>
      <c r="H17" s="1167"/>
      <c r="I17" s="1167"/>
      <c r="J17" s="1168"/>
      <c r="K17" s="268">
        <v>664765</v>
      </c>
      <c r="L17" s="268">
        <v>223526</v>
      </c>
      <c r="M17" s="269">
        <v>241959</v>
      </c>
      <c r="N17" s="270">
        <v>-7.6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491</v>
      </c>
      <c r="H19" s="244"/>
      <c r="I19" s="244"/>
      <c r="J19" s="244"/>
      <c r="K19" s="244"/>
      <c r="L19" s="244"/>
      <c r="M19" s="244"/>
      <c r="N19" s="244"/>
    </row>
    <row r="20" spans="1:16">
      <c r="A20" s="248"/>
      <c r="B20" s="244"/>
      <c r="C20" s="244"/>
      <c r="D20" s="244"/>
      <c r="E20" s="244"/>
      <c r="F20" s="244"/>
      <c r="G20" s="272"/>
      <c r="H20" s="273"/>
      <c r="I20" s="273"/>
      <c r="J20" s="274"/>
      <c r="K20" s="275" t="s">
        <v>492</v>
      </c>
      <c r="L20" s="276" t="s">
        <v>493</v>
      </c>
      <c r="M20" s="277" t="s">
        <v>494</v>
      </c>
      <c r="N20" s="278"/>
    </row>
    <row r="21" spans="1:16" s="284" customFormat="1">
      <c r="A21" s="279"/>
      <c r="B21" s="249"/>
      <c r="C21" s="249"/>
      <c r="D21" s="249"/>
      <c r="E21" s="249"/>
      <c r="F21" s="249"/>
      <c r="G21" s="1160" t="s">
        <v>495</v>
      </c>
      <c r="H21" s="1161"/>
      <c r="I21" s="1161"/>
      <c r="J21" s="1162"/>
      <c r="K21" s="280">
        <v>22.53</v>
      </c>
      <c r="L21" s="281">
        <v>22.44</v>
      </c>
      <c r="M21" s="282">
        <v>0.09</v>
      </c>
      <c r="N21" s="249"/>
      <c r="O21" s="283"/>
      <c r="P21" s="279"/>
    </row>
    <row r="22" spans="1:16" s="284" customFormat="1">
      <c r="A22" s="279"/>
      <c r="B22" s="249"/>
      <c r="C22" s="249"/>
      <c r="D22" s="249"/>
      <c r="E22" s="249"/>
      <c r="F22" s="249"/>
      <c r="G22" s="1160" t="s">
        <v>496</v>
      </c>
      <c r="H22" s="1161"/>
      <c r="I22" s="1161"/>
      <c r="J22" s="1162"/>
      <c r="K22" s="285">
        <v>95.8</v>
      </c>
      <c r="L22" s="286">
        <v>94.5</v>
      </c>
      <c r="M22" s="287">
        <v>1.3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49" t="s">
        <v>477</v>
      </c>
      <c r="L30" s="254"/>
      <c r="M30" s="255" t="s">
        <v>478</v>
      </c>
      <c r="N30" s="256"/>
    </row>
    <row r="31" spans="1:16">
      <c r="A31" s="248"/>
      <c r="B31" s="244"/>
      <c r="C31" s="244"/>
      <c r="D31" s="244"/>
      <c r="E31" s="244"/>
      <c r="F31" s="244"/>
      <c r="G31" s="257"/>
      <c r="H31" s="258"/>
      <c r="I31" s="258"/>
      <c r="J31" s="259"/>
      <c r="K31" s="1150"/>
      <c r="L31" s="260" t="s">
        <v>479</v>
      </c>
      <c r="M31" s="261" t="s">
        <v>480</v>
      </c>
      <c r="N31" s="262" t="s">
        <v>481</v>
      </c>
    </row>
    <row r="32" spans="1:16" ht="27" customHeight="1">
      <c r="A32" s="248"/>
      <c r="B32" s="244"/>
      <c r="C32" s="244"/>
      <c r="D32" s="244"/>
      <c r="E32" s="244"/>
      <c r="F32" s="244"/>
      <c r="G32" s="1151" t="s">
        <v>500</v>
      </c>
      <c r="H32" s="1152"/>
      <c r="I32" s="1152"/>
      <c r="J32" s="1153"/>
      <c r="K32" s="294">
        <v>701120</v>
      </c>
      <c r="L32" s="294">
        <v>235750</v>
      </c>
      <c r="M32" s="295">
        <v>119365</v>
      </c>
      <c r="N32" s="296">
        <v>97.5</v>
      </c>
    </row>
    <row r="33" spans="1:16" ht="13.5" customHeight="1">
      <c r="A33" s="248"/>
      <c r="B33" s="244"/>
      <c r="C33" s="244"/>
      <c r="D33" s="244"/>
      <c r="E33" s="244"/>
      <c r="F33" s="244"/>
      <c r="G33" s="1151" t="s">
        <v>501</v>
      </c>
      <c r="H33" s="1152"/>
      <c r="I33" s="1152"/>
      <c r="J33" s="1153"/>
      <c r="K33" s="294" t="s">
        <v>486</v>
      </c>
      <c r="L33" s="294" t="s">
        <v>486</v>
      </c>
      <c r="M33" s="295" t="s">
        <v>486</v>
      </c>
      <c r="N33" s="296" t="s">
        <v>486</v>
      </c>
    </row>
    <row r="34" spans="1:16" ht="27" customHeight="1">
      <c r="A34" s="248"/>
      <c r="B34" s="244"/>
      <c r="C34" s="244"/>
      <c r="D34" s="244"/>
      <c r="E34" s="244"/>
      <c r="F34" s="244"/>
      <c r="G34" s="1151" t="s">
        <v>502</v>
      </c>
      <c r="H34" s="1152"/>
      <c r="I34" s="1152"/>
      <c r="J34" s="1153"/>
      <c r="K34" s="294" t="s">
        <v>486</v>
      </c>
      <c r="L34" s="294" t="s">
        <v>486</v>
      </c>
      <c r="M34" s="295">
        <v>50</v>
      </c>
      <c r="N34" s="296" t="s">
        <v>486</v>
      </c>
    </row>
    <row r="35" spans="1:16" ht="27" customHeight="1">
      <c r="A35" s="248"/>
      <c r="B35" s="244"/>
      <c r="C35" s="244"/>
      <c r="D35" s="244"/>
      <c r="E35" s="244"/>
      <c r="F35" s="244"/>
      <c r="G35" s="1151" t="s">
        <v>503</v>
      </c>
      <c r="H35" s="1152"/>
      <c r="I35" s="1152"/>
      <c r="J35" s="1153"/>
      <c r="K35" s="294">
        <v>166929</v>
      </c>
      <c r="L35" s="294">
        <v>56129</v>
      </c>
      <c r="M35" s="295">
        <v>29529</v>
      </c>
      <c r="N35" s="296">
        <v>90.1</v>
      </c>
    </row>
    <row r="36" spans="1:16" ht="27" customHeight="1">
      <c r="A36" s="248"/>
      <c r="B36" s="244"/>
      <c r="C36" s="244"/>
      <c r="D36" s="244"/>
      <c r="E36" s="244"/>
      <c r="F36" s="244"/>
      <c r="G36" s="1151" t="s">
        <v>504</v>
      </c>
      <c r="H36" s="1152"/>
      <c r="I36" s="1152"/>
      <c r="J36" s="1153"/>
      <c r="K36" s="294">
        <v>18786</v>
      </c>
      <c r="L36" s="294">
        <v>6317</v>
      </c>
      <c r="M36" s="295">
        <v>4818</v>
      </c>
      <c r="N36" s="296">
        <v>31.1</v>
      </c>
    </row>
    <row r="37" spans="1:16" ht="13.5" customHeight="1">
      <c r="A37" s="248"/>
      <c r="B37" s="244"/>
      <c r="C37" s="244"/>
      <c r="D37" s="244"/>
      <c r="E37" s="244"/>
      <c r="F37" s="244"/>
      <c r="G37" s="1151" t="s">
        <v>505</v>
      </c>
      <c r="H37" s="1152"/>
      <c r="I37" s="1152"/>
      <c r="J37" s="1153"/>
      <c r="K37" s="294" t="s">
        <v>486</v>
      </c>
      <c r="L37" s="294" t="s">
        <v>486</v>
      </c>
      <c r="M37" s="295">
        <v>1119</v>
      </c>
      <c r="N37" s="296" t="s">
        <v>486</v>
      </c>
    </row>
    <row r="38" spans="1:16" ht="27" customHeight="1">
      <c r="A38" s="248"/>
      <c r="B38" s="244"/>
      <c r="C38" s="244"/>
      <c r="D38" s="244"/>
      <c r="E38" s="244"/>
      <c r="F38" s="244"/>
      <c r="G38" s="1154" t="s">
        <v>506</v>
      </c>
      <c r="H38" s="1155"/>
      <c r="I38" s="1155"/>
      <c r="J38" s="1156"/>
      <c r="K38" s="297" t="s">
        <v>486</v>
      </c>
      <c r="L38" s="297" t="s">
        <v>486</v>
      </c>
      <c r="M38" s="298">
        <v>49</v>
      </c>
      <c r="N38" s="299" t="s">
        <v>486</v>
      </c>
      <c r="O38" s="293"/>
    </row>
    <row r="39" spans="1:16">
      <c r="A39" s="248"/>
      <c r="B39" s="244"/>
      <c r="C39" s="244"/>
      <c r="D39" s="244"/>
      <c r="E39" s="244"/>
      <c r="F39" s="244"/>
      <c r="G39" s="1154" t="s">
        <v>507</v>
      </c>
      <c r="H39" s="1155"/>
      <c r="I39" s="1155"/>
      <c r="J39" s="1156"/>
      <c r="K39" s="300">
        <v>-77115</v>
      </c>
      <c r="L39" s="300">
        <v>-25930</v>
      </c>
      <c r="M39" s="301">
        <v>-6027</v>
      </c>
      <c r="N39" s="302">
        <v>330.2</v>
      </c>
      <c r="O39" s="293"/>
    </row>
    <row r="40" spans="1:16" ht="27" customHeight="1">
      <c r="A40" s="248"/>
      <c r="B40" s="244"/>
      <c r="C40" s="244"/>
      <c r="D40" s="244"/>
      <c r="E40" s="244"/>
      <c r="F40" s="244"/>
      <c r="G40" s="1151" t="s">
        <v>508</v>
      </c>
      <c r="H40" s="1152"/>
      <c r="I40" s="1152"/>
      <c r="J40" s="1153"/>
      <c r="K40" s="300">
        <v>-622036</v>
      </c>
      <c r="L40" s="300">
        <v>-209158</v>
      </c>
      <c r="M40" s="301">
        <v>-114844</v>
      </c>
      <c r="N40" s="302">
        <v>82.1</v>
      </c>
      <c r="O40" s="293"/>
    </row>
    <row r="41" spans="1:16">
      <c r="A41" s="248"/>
      <c r="B41" s="244"/>
      <c r="C41" s="244"/>
      <c r="D41" s="244"/>
      <c r="E41" s="244"/>
      <c r="F41" s="244"/>
      <c r="G41" s="1157" t="s">
        <v>279</v>
      </c>
      <c r="H41" s="1158"/>
      <c r="I41" s="1158"/>
      <c r="J41" s="1159"/>
      <c r="K41" s="294">
        <v>187684</v>
      </c>
      <c r="L41" s="300">
        <v>63108</v>
      </c>
      <c r="M41" s="301">
        <v>34058</v>
      </c>
      <c r="N41" s="302">
        <v>85.3</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44" t="s">
        <v>477</v>
      </c>
      <c r="J49" s="1146" t="s">
        <v>512</v>
      </c>
      <c r="K49" s="1147"/>
      <c r="L49" s="1147"/>
      <c r="M49" s="1147"/>
      <c r="N49" s="1148"/>
    </row>
    <row r="50" spans="1:14">
      <c r="A50" s="248"/>
      <c r="B50" s="244"/>
      <c r="C50" s="244"/>
      <c r="D50" s="244"/>
      <c r="E50" s="244"/>
      <c r="F50" s="244"/>
      <c r="G50" s="312"/>
      <c r="H50" s="313"/>
      <c r="I50" s="1145"/>
      <c r="J50" s="314" t="s">
        <v>513</v>
      </c>
      <c r="K50" s="315" t="s">
        <v>514</v>
      </c>
      <c r="L50" s="316" t="s">
        <v>515</v>
      </c>
      <c r="M50" s="317" t="s">
        <v>516</v>
      </c>
      <c r="N50" s="318" t="s">
        <v>517</v>
      </c>
    </row>
    <row r="51" spans="1:14">
      <c r="A51" s="248"/>
      <c r="B51" s="244"/>
      <c r="C51" s="244"/>
      <c r="D51" s="244"/>
      <c r="E51" s="244"/>
      <c r="F51" s="244"/>
      <c r="G51" s="310" t="s">
        <v>518</v>
      </c>
      <c r="H51" s="311"/>
      <c r="I51" s="319">
        <v>602343</v>
      </c>
      <c r="J51" s="320">
        <v>190134</v>
      </c>
      <c r="K51" s="321">
        <v>-42.3</v>
      </c>
      <c r="L51" s="322">
        <v>203567</v>
      </c>
      <c r="M51" s="323">
        <v>-39.1</v>
      </c>
      <c r="N51" s="324">
        <v>-3.2</v>
      </c>
    </row>
    <row r="52" spans="1:14">
      <c r="A52" s="248"/>
      <c r="B52" s="244"/>
      <c r="C52" s="244"/>
      <c r="D52" s="244"/>
      <c r="E52" s="244"/>
      <c r="F52" s="244"/>
      <c r="G52" s="325"/>
      <c r="H52" s="326" t="s">
        <v>519</v>
      </c>
      <c r="I52" s="327">
        <v>207926</v>
      </c>
      <c r="J52" s="328">
        <v>65633</v>
      </c>
      <c r="K52" s="329">
        <v>-14.3</v>
      </c>
      <c r="L52" s="330">
        <v>121137</v>
      </c>
      <c r="M52" s="331">
        <v>-10.5</v>
      </c>
      <c r="N52" s="332">
        <v>-3.8</v>
      </c>
    </row>
    <row r="53" spans="1:14">
      <c r="A53" s="248"/>
      <c r="B53" s="244"/>
      <c r="C53" s="244"/>
      <c r="D53" s="244"/>
      <c r="E53" s="244"/>
      <c r="F53" s="244"/>
      <c r="G53" s="310" t="s">
        <v>520</v>
      </c>
      <c r="H53" s="311"/>
      <c r="I53" s="319">
        <v>1879694</v>
      </c>
      <c r="J53" s="320">
        <v>598629</v>
      </c>
      <c r="K53" s="321">
        <v>214.8</v>
      </c>
      <c r="L53" s="322">
        <v>185018</v>
      </c>
      <c r="M53" s="323">
        <v>-9.1</v>
      </c>
      <c r="N53" s="324">
        <v>223.9</v>
      </c>
    </row>
    <row r="54" spans="1:14">
      <c r="A54" s="248"/>
      <c r="B54" s="244"/>
      <c r="C54" s="244"/>
      <c r="D54" s="244"/>
      <c r="E54" s="244"/>
      <c r="F54" s="244"/>
      <c r="G54" s="325"/>
      <c r="H54" s="326" t="s">
        <v>519</v>
      </c>
      <c r="I54" s="327">
        <v>230815</v>
      </c>
      <c r="J54" s="328">
        <v>73508</v>
      </c>
      <c r="K54" s="329">
        <v>12</v>
      </c>
      <c r="L54" s="330">
        <v>95064</v>
      </c>
      <c r="M54" s="331">
        <v>-21.5</v>
      </c>
      <c r="N54" s="332">
        <v>33.5</v>
      </c>
    </row>
    <row r="55" spans="1:14">
      <c r="A55" s="248"/>
      <c r="B55" s="244"/>
      <c r="C55" s="244"/>
      <c r="D55" s="244"/>
      <c r="E55" s="244"/>
      <c r="F55" s="244"/>
      <c r="G55" s="310" t="s">
        <v>521</v>
      </c>
      <c r="H55" s="311"/>
      <c r="I55" s="319">
        <v>1237351</v>
      </c>
      <c r="J55" s="320">
        <v>396969</v>
      </c>
      <c r="K55" s="321">
        <v>-33.700000000000003</v>
      </c>
      <c r="L55" s="322">
        <v>238802</v>
      </c>
      <c r="M55" s="323">
        <v>29.1</v>
      </c>
      <c r="N55" s="324">
        <v>-62.8</v>
      </c>
    </row>
    <row r="56" spans="1:14">
      <c r="A56" s="248"/>
      <c r="B56" s="244"/>
      <c r="C56" s="244"/>
      <c r="D56" s="244"/>
      <c r="E56" s="244"/>
      <c r="F56" s="244"/>
      <c r="G56" s="325"/>
      <c r="H56" s="326" t="s">
        <v>519</v>
      </c>
      <c r="I56" s="327">
        <v>125033</v>
      </c>
      <c r="J56" s="328">
        <v>40113</v>
      </c>
      <c r="K56" s="329">
        <v>-45.4</v>
      </c>
      <c r="L56" s="330">
        <v>128562</v>
      </c>
      <c r="M56" s="331">
        <v>35.200000000000003</v>
      </c>
      <c r="N56" s="332">
        <v>-80.599999999999994</v>
      </c>
    </row>
    <row r="57" spans="1:14">
      <c r="A57" s="248"/>
      <c r="B57" s="244"/>
      <c r="C57" s="244"/>
      <c r="D57" s="244"/>
      <c r="E57" s="244"/>
      <c r="F57" s="244"/>
      <c r="G57" s="310" t="s">
        <v>522</v>
      </c>
      <c r="H57" s="311"/>
      <c r="I57" s="319">
        <v>1448917</v>
      </c>
      <c r="J57" s="320">
        <v>475679</v>
      </c>
      <c r="K57" s="321">
        <v>19.8</v>
      </c>
      <c r="L57" s="322">
        <v>288550</v>
      </c>
      <c r="M57" s="323">
        <v>20.8</v>
      </c>
      <c r="N57" s="324">
        <v>-1</v>
      </c>
    </row>
    <row r="58" spans="1:14">
      <c r="A58" s="248"/>
      <c r="B58" s="244"/>
      <c r="C58" s="244"/>
      <c r="D58" s="244"/>
      <c r="E58" s="244"/>
      <c r="F58" s="244"/>
      <c r="G58" s="325"/>
      <c r="H58" s="326" t="s">
        <v>519</v>
      </c>
      <c r="I58" s="327">
        <v>133319</v>
      </c>
      <c r="J58" s="328">
        <v>43769</v>
      </c>
      <c r="K58" s="329">
        <v>9.1</v>
      </c>
      <c r="L58" s="330">
        <v>141525</v>
      </c>
      <c r="M58" s="331">
        <v>10.1</v>
      </c>
      <c r="N58" s="332">
        <v>-1</v>
      </c>
    </row>
    <row r="59" spans="1:14">
      <c r="A59" s="248"/>
      <c r="B59" s="244"/>
      <c r="C59" s="244"/>
      <c r="D59" s="244"/>
      <c r="E59" s="244"/>
      <c r="F59" s="244"/>
      <c r="G59" s="310" t="s">
        <v>523</v>
      </c>
      <c r="H59" s="311"/>
      <c r="I59" s="319">
        <v>3297276</v>
      </c>
      <c r="J59" s="320">
        <v>1108701</v>
      </c>
      <c r="K59" s="321">
        <v>133.1</v>
      </c>
      <c r="L59" s="322">
        <v>287914</v>
      </c>
      <c r="M59" s="323">
        <v>-0.2</v>
      </c>
      <c r="N59" s="324">
        <v>133.30000000000001</v>
      </c>
    </row>
    <row r="60" spans="1:14">
      <c r="A60" s="248"/>
      <c r="B60" s="244"/>
      <c r="C60" s="244"/>
      <c r="D60" s="244"/>
      <c r="E60" s="244"/>
      <c r="F60" s="244"/>
      <c r="G60" s="325"/>
      <c r="H60" s="326" t="s">
        <v>519</v>
      </c>
      <c r="I60" s="333">
        <v>788269</v>
      </c>
      <c r="J60" s="328">
        <v>265053</v>
      </c>
      <c r="K60" s="329">
        <v>505.6</v>
      </c>
      <c r="L60" s="330">
        <v>146531</v>
      </c>
      <c r="M60" s="331">
        <v>3.5</v>
      </c>
      <c r="N60" s="332">
        <v>502.1</v>
      </c>
    </row>
    <row r="61" spans="1:14">
      <c r="A61" s="248"/>
      <c r="B61" s="244"/>
      <c r="C61" s="244"/>
      <c r="D61" s="244"/>
      <c r="E61" s="244"/>
      <c r="F61" s="244"/>
      <c r="G61" s="310" t="s">
        <v>524</v>
      </c>
      <c r="H61" s="334"/>
      <c r="I61" s="335">
        <v>1693116</v>
      </c>
      <c r="J61" s="336">
        <v>554022</v>
      </c>
      <c r="K61" s="337">
        <v>58.3</v>
      </c>
      <c r="L61" s="338">
        <v>240770</v>
      </c>
      <c r="M61" s="339">
        <v>0.3</v>
      </c>
      <c r="N61" s="324">
        <v>58</v>
      </c>
    </row>
    <row r="62" spans="1:14">
      <c r="A62" s="248"/>
      <c r="B62" s="244"/>
      <c r="C62" s="244"/>
      <c r="D62" s="244"/>
      <c r="E62" s="244"/>
      <c r="F62" s="244"/>
      <c r="G62" s="325"/>
      <c r="H62" s="326" t="s">
        <v>519</v>
      </c>
      <c r="I62" s="327">
        <v>297072</v>
      </c>
      <c r="J62" s="328">
        <v>97615</v>
      </c>
      <c r="K62" s="329">
        <v>93.4</v>
      </c>
      <c r="L62" s="330">
        <v>126564</v>
      </c>
      <c r="M62" s="331">
        <v>3.4</v>
      </c>
      <c r="N62" s="332">
        <v>90</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44" orientation="portrait" verticalDpi="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69" t="s">
        <v>3</v>
      </c>
      <c r="D47" s="1169"/>
      <c r="E47" s="1170"/>
      <c r="F47" s="11">
        <v>28.22</v>
      </c>
      <c r="G47" s="12">
        <v>32.19</v>
      </c>
      <c r="H47" s="12">
        <v>36.229999999999997</v>
      </c>
      <c r="I47" s="12">
        <v>39.880000000000003</v>
      </c>
      <c r="J47" s="13">
        <v>40.67</v>
      </c>
    </row>
    <row r="48" spans="2:10" ht="57.75" customHeight="1">
      <c r="B48" s="14"/>
      <c r="C48" s="1171" t="s">
        <v>4</v>
      </c>
      <c r="D48" s="1171"/>
      <c r="E48" s="1172"/>
      <c r="F48" s="15">
        <v>7.51</v>
      </c>
      <c r="G48" s="16">
        <v>8.58</v>
      </c>
      <c r="H48" s="16">
        <v>7.47</v>
      </c>
      <c r="I48" s="16">
        <v>8.94</v>
      </c>
      <c r="J48" s="17">
        <v>1.95</v>
      </c>
    </row>
    <row r="49" spans="2:10" ht="57.75" customHeight="1" thickBot="1">
      <c r="B49" s="18"/>
      <c r="C49" s="1173" t="s">
        <v>5</v>
      </c>
      <c r="D49" s="1173"/>
      <c r="E49" s="1174"/>
      <c r="F49" s="19">
        <v>7.69</v>
      </c>
      <c r="G49" s="20">
        <v>7.71</v>
      </c>
      <c r="H49" s="20">
        <v>8.59</v>
      </c>
      <c r="I49" s="20">
        <v>8.48</v>
      </c>
      <c r="J49" s="21" t="s">
        <v>531</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2017-05-19T12:12:04Z</cp:lastPrinted>
  <dcterms:modified xsi:type="dcterms:W3CDTF">2017-05-19T12:12:22Z</dcterms:modified>
</cp:coreProperties>
</file>