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5" i="9" l="1"/>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O34" i="9"/>
  <c r="BW34" i="9"/>
  <c r="BE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<sst xmlns="http://schemas.openxmlformats.org/spreadsheetml/2006/main" count="1009" uniqueCount="555">
  <si>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</si>
  <si>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</si>
  <si>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</si>
  <si>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</si>
  <si>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</si>
  <si>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</si>
  <si>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</si>
  <si>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</si>
  <si>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</si>
  <si>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</si>
  <si>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</si>
  <si>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</si>
  <si>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</si>
  <si>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</si>
  <si>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</si>
  <si>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</si>
  <si>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</si>
  <si>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</si>
  <si>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</si>
  <si>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</si>
  <si>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</si>
  <si>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</si>
  <si>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</si>
  <si>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</si>
  <si>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</si>
  <si>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</si>
  <si>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</si>
  <si>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</si>
  <si>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</si>
  <si>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</si>
  <si>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</si>
  <si>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</si>
  <si>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</si>
  <si>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</si>
  <si>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</si>
  <si>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</si>
  <si>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</si>
  <si>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</si>
  <si>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</si>
  <si>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</si>
  <si>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</si>
  <si>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</si>
  <si>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</si>
  <si>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</si>
  <si>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</si>
  <si>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</si>
  <si>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</si>
  <si>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</si>
  <si>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</si>
  <si>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</si>
  <si>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</si>
  <si>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</si>
  <si>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</si>
  <si>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</si>
  <si>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</si>
  <si>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</si>
  <si>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</si>
  <si>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</si>
  <si>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</si>
  <si>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</si>
  <si>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</si>
  <si>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</si>
  <si>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</si>
  <si>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</si>
  <si>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</si>
  <si>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</si>
  <si>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</si>
  <si>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</si>
  <si>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</si>
  <si>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</si>
  <si>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</si>
  <si>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</si>
  <si>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</si>
  <si>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</si>
  <si>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</si>
  <si>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</si>
  <si>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</si>
  <si>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</si>
  <si>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</si>
  <si>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</si>
  <si>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</si>
  <si>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</si>
  <si>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</si>
  <si>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</si>
  <si>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</si>
  <si>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</si>
  <si>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</si>
  <si>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</si>
  <si>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</si>
  <si>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</si>
  <si>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</si>
  <si>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</si>
  <si>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</si>
  <si>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</si>
  <si>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</si>
  <si>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</si>
  <si>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</si>
  <si>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</si>
  <si>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</si>
  <si>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</si>
  <si>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</si>
  <si>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</si>
  <si>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</si>
  <si>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</si>
  <si>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</si>
  <si>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</si>
  <si>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</si>
  <si>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</si>
  <si>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</si>
  <si>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</si>
  <si>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</si>
  <si>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</si>
  <si>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</si>
  <si>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</si>
  <si>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</si>
  <si>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</si>
  <si>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</si>
  <si>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</si>
  <si>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</si>
  <si>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</si>
  <si>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</si>
  <si>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</si>
  <si>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</si>
  <si>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</si>
  <si>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</si>
  <si>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</si>
  <si>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</si>
  <si>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</si>
  <si>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</si>
  <si>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</si>
  <si>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</si>
  <si>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</si>
  <si>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</si>
  <si>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</si>
  <si>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</si>
  <si>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</si>
  <si>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</si>
  <si>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</si>
  <si>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</si>
  <si>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</si>
  <si>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</si>
  <si>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</si>
  <si>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</si>
  <si>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</si>
  <si>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</si>
  <si>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</si>
  <si>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</si>
  <si>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</si>
  <si>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</si>
  <si>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</si>
  <si>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</si>
  <si>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</si>
  <si>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</si>
  <si>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</si>
  <si>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</si>
  <si>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</si>
  <si>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</si>
  <si>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</si>
  <si>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</si>
  <si>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</si>
  <si>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</si>
  <si>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</si>
  <si>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</si>
  <si>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</si>
  <si>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</si>
  <si>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</si>
  <si>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</si>
  <si>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</si>
  <si>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</si>
  <si>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</si>
  <si>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</si>
  <si>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</si>
  <si>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</si>
  <si>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</si>
  <si>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</si>
  <si>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</si>
  <si>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</si>
  <si>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</si>
  <si>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</si>
  <si>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</si>
  <si>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</si>
  <si>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</si>
  <si>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</si>
  <si>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</si>
  <si>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</si>
  <si>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</si>
  <si>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</si>
  <si>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</si>
  <si>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</si>
  <si>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</si>
  <si>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</si>
  <si>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島根県川本町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</si>
  <si>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</si>
  <si>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</si>
  <si>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</si>
  <si>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</si>
  <si>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</si>
  <si>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</si>
  <si>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</si>
  <si>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</si>
  <si>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</si>
  <si>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</si>
  <si>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</si>
  <si>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</si>
  <si>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</si>
  <si>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</si>
  <si>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</si>
  <si>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</si>
  <si>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</si>
  <si>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</si>
  <si>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</si>
  <si>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</si>
  <si>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</si>
  <si>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</si>
  <si>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</si>
  <si>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</si>
  <si>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</si>
  <si>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</si>
  <si>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</si>
  <si>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</si>
  <si>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</si>
  <si>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</si>
  <si>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</si>
  <si>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</si>
  <si>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</si>
  <si>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</si>
  <si>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</si>
  <si>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</si>
  <si>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</si>
  <si>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</si>
  <si>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</si>
  <si>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</si>
  <si>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</si>
  <si>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</si>
  <si>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</si>
  <si>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</si>
  <si>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</si>
  <si>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</si>
  <si>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</si>
  <si>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</si>
  <si>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</si>
  <si>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</si>
  <si>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</si>
  <si>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</si>
  <si>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</si>
  <si>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</si>
  <si>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</si>
  <si>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</si>
  <si>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</si>
  <si>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</si>
  <si>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</si>
  <si>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</si>
  <si>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</si>
  <si>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</si>
  <si>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</si>
  <si>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</si>
  <si>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</si>
  <si>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</si>
  <si>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</si>
  <si>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</si>
  <si>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</si>
  <si>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</si>
  <si>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</si>
  <si>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</si>
  <si>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</si>
  <si>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</si>
  <si>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</si>
  <si>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</si>
  <si>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</si>
  <si>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</si>
  <si>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</si>
  <si>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</si>
  <si>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</si>
  <si>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</si>
  <si>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</si>
  <si>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</si>
  <si>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</si>
  <si>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</si>
  <si>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</si>
  <si>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</si>
  <si>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</si>
  <si>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</si>
  <si>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</si>
  <si>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</si>
  <si>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</si>
  <si>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</si>
  <si>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</si>
  <si>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</si>
  <si>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</si>
  <si>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</si>
  <si>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</si>
  <si>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</si>
  <si>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</si>
  <si>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</si>
  <si>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</si>
  <si>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</si>
  <si>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</si>
  <si>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</si>
  <si>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</si>
  <si>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</si>
  <si>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</si>
  <si>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</si>
  <si>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</si>
  <si>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</si>
  <si>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</si>
  <si>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</si>
  <si>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</si>
  <si>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</si>
  <si>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</si>
  <si>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</si>
  <si>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</si>
  <si>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</si>
  <si>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</si>
  <si>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</si>
  <si>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</si>
  <si>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</si>
  <si>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</si>
  <si>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</si>
  <si>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</si>
  <si>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</si>
  <si>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</si>
  <si>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</si>
  <si>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</si>
  <si>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</si>
  <si>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</si>
  <si>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</si>
  <si>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</si>
  <si>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</si>
  <si>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</si>
  <si>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</si>
  <si>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</si>
  <si>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</si>
  <si>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</si>
  <si>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</si>
  <si>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</si>
  <si>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</si>
  <si>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</si>
  <si>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</si>
  <si>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</si>
  <si>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島根県川本町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</si>
  <si>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</si>
  <si>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</si>
  <si>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</si>
  <si>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</si>
  <si>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</si>
  <si>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</si>
  <si>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</si>
  <si>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</si>
  <si>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</si>
  <si>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</si>
  <si>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</si>
  <si>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</si>
  <si>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</si>
  <si>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</si>
  <si>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</si>
  <si>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</si>
  <si>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</si>
  <si>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</si>
  <si>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</si>
  <si>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</si>
  <si>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</si>
  <si>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</si>
  <si>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</si>
  <si>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</si>
  <si>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</si>
  <si>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</si>
  <si>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</si>
  <si>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</si>
  <si>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</si>
  <si>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</si>
  <si>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</si>
  <si>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</si>
  <si>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</si>
  <si>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</si>
  <si>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</si>
  <si>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</si>
  <si>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</si>
  <si>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</si>
  <si>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</si>
  <si>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</si>
  <si>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</si>
  <si>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</si>
  <si>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</si>
  <si>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</si>
  <si>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</si>
  <si>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</si>
  <si>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</si>
  <si>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</si>
  <si>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</si>
  <si>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</si>
  <si>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</si>
  <si>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</si>
  <si>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</si>
  <si>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</si>
  <si>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</si>
  <si>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</si>
  <si>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</si>
  <si>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</si>
  <si>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</si>
  <si>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</si>
  <si>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</si>
  <si>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</si>
  <si>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</si>
  <si>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</si>
  <si>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</si>
  <si>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</si>
  <si>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</si>
  <si>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</si>
  <si>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</si>
  <si>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</si>
  <si>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</si>
  <si>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</si>
  <si>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</si>
  <si>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</si>
  <si>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</si>
  <si>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</si>
  <si>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</si>
  <si>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</si>
  <si>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</si>
  <si>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</si>
  <si>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</si>
  <si>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</si>
  <si>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</si>
  <si>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</si>
  <si>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</si>
  <si>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</si>
  <si>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</si>
  <si>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</si>
  <si>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</si>
  <si>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</si>
  <si>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</si>
  <si>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</si>
  <si>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</si>
  <si>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</si>
  <si>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</si>
  <si>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</si>
  <si>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</si>
  <si>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</si>
  <si>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</si>
  <si>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</si>
  <si>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</si>
  <si>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</si>
  <si>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</si>
  <si>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</si>
  <si>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</si>
  <si>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</si>
  <si>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</si>
  <si>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</si>
  <si>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</si>
  <si>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</si>
  <si>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</si>
  <si>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</si>
  <si>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</si>
  <si>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</si>
  <si>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</si>
  <si>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</si>
  <si>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</si>
  <si>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</si>
  <si>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</si>
  <si>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</si>
  <si>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</si>
  <si>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</si>
  <si>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</si>
  <si>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</si>
  <si>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</si>
  <si>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</si>
  <si>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</si>
  <si>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</si>
  <si>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</si>
  <si>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</si>
  <si>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</si>
  <si>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</si>
  <si>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</si>
  <si>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</si>
  <si>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</si>
  <si>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</si>
  <si>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</si>
  <si>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</si>
  <si>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</si>
  <si>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</si>
  <si>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</si>
  <si>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</si>
  <si>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</si>
  <si>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</si>
  <si>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</si>
  <si>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</si>
  <si>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</si>
  <si>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</si>
  <si>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</si>
  <si>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</si>
  <si>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</si>
  <si>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</si>
  <si>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</si>
  <si>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</si>
  <si>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</si>
  <si>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</si>
  <si>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</si>
  <si>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</si>
  <si>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</si>
  <si>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</si>
  <si>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</si>
  <si>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</si>
  <si>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</si>
  <si>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</si>
  <si>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</si>
  <si>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</si>
  <si>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</si>
  <si>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</si>
  <si>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</si>
  <si>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</si>
  <si>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</si>
  <si>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</si>
  <si>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</si>
  <si>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</si>
  <si>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</si>
  <si>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</si>
  <si>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</si>
  <si>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</si>
  <si>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</si>
  <si>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</si>
  <si>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</si>
  <si>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</si>
  <si>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</si>
  <si>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後期高齢者医療特別会計</t>
  </si>
  <si>
    <t>住宅新築資金等貸付事業特別会計</t>
  </si>
  <si>
    <t>その他会計（赤字）</t>
  </si>
  <si>
    <t>その他会計（黒字）</t>
  </si>
  <si>
    <t>簡易水道事業特別会計</t>
    <rPh sb="0" eb="2">
      <t>カンイ</t>
    </rPh>
    <rPh sb="2" eb="4">
      <t>スイドウ</t>
    </rPh>
    <rPh sb="4" eb="6">
      <t>ジギョウ</t>
    </rPh>
    <rPh sb="6" eb="8">
      <t>トクベツ</t>
    </rPh>
    <rPh sb="8" eb="10">
      <t>カイケイ</t>
    </rPh>
    <phoneticPr fontId="2"/>
  </si>
  <si>
    <t>農業集落排水処理事業特別会計</t>
    <rPh sb="0" eb="2">
      <t>ノウギョウ</t>
    </rPh>
    <rPh sb="2" eb="4">
      <t>シュウラク</t>
    </rPh>
    <rPh sb="4" eb="6">
      <t>ハイスイ</t>
    </rPh>
    <rPh sb="6" eb="8">
      <t>ショリ</t>
    </rPh>
    <rPh sb="8" eb="10">
      <t>ジギョウ</t>
    </rPh>
    <rPh sb="10" eb="12">
      <t>トクベツ</t>
    </rPh>
    <rPh sb="12" eb="14">
      <t>カイケイ</t>
    </rPh>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</si>
  <si>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</si>
  <si>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</si>
  <si>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</si>
  <si>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</si>
  <si>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</si>
  <si>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</si>
  <si>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</si>
  <si>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川本町農業公社</t>
    <rPh sb="0" eb="2">
      <t>カワモト</t>
    </rPh>
    <rPh sb="2" eb="3">
      <t>チョウ</t>
    </rPh>
    <rPh sb="3" eb="5">
      <t>ノウギョウ</t>
    </rPh>
    <rPh sb="5" eb="7">
      <t>コウシャ</t>
    </rPh>
    <phoneticPr fontId="2"/>
  </si>
  <si>
    <t>-</t>
    <phoneticPr fontId="2"/>
  </si>
  <si>
    <t>-</t>
    <phoneticPr fontId="2"/>
  </si>
  <si>
    <t>-</t>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</si>
  <si>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</si>
  <si>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</si>
  <si>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</si>
  <si>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</si>
  <si>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</si>
  <si>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</si>
  <si>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</si>
  <si>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</si>
  <si>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</si>
  <si>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</si>
  <si>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</si>
  <si>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</si>
  <si>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</si>
  <si>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</si>
  <si>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財政健全化計画の取り組みの成果が表れ、近年減少傾向にあったものの、平成２７年度は類似団体を大きく上回る１８．４％となった。この主な要因として、庁舎移転事業やデジタル防災行線無線整備事業等の実施に伴い、地方債現在高が増加（１０億３３百万円増）したことが考えられる。
　実質公債費比率は、減少傾向にあるが類似団体の数値より高い水準にある。上記の大規模な普通建設事業実施に際し、発行した地方債の償還が平成３１年度から始まるため、今後実質公債費比率が上昇していくと考えられる。今後も実施事業の適正化を図り、事業規模の大きな事業を過疎対策事業債や辺地対策事業債に限定するなど、財政の健全化に努める。</t>
    <rPh sb="1" eb="3">
      <t>ショウライ</t>
    </rPh>
    <rPh sb="3" eb="5">
      <t>フタン</t>
    </rPh>
    <rPh sb="5" eb="7">
      <t>ヒリツ</t>
    </rPh>
    <rPh sb="9" eb="11">
      <t>ザイセイ</t>
    </rPh>
    <rPh sb="11" eb="14">
      <t>ケンゼンカ</t>
    </rPh>
    <rPh sb="14" eb="16">
      <t>ケイカク</t>
    </rPh>
    <rPh sb="17" eb="18">
      <t>ト</t>
    </rPh>
    <rPh sb="19" eb="20">
      <t>ク</t>
    </rPh>
    <rPh sb="22" eb="24">
      <t>セイカ</t>
    </rPh>
    <rPh sb="25" eb="26">
      <t>アラワ</t>
    </rPh>
    <rPh sb="28" eb="30">
      <t>キンネン</t>
    </rPh>
    <rPh sb="30" eb="32">
      <t>ゲンショウ</t>
    </rPh>
    <rPh sb="32" eb="34">
      <t>ケイコウ</t>
    </rPh>
    <rPh sb="42" eb="44">
      <t>ヘイセイ</t>
    </rPh>
    <rPh sb="46" eb="48">
      <t>ネンド</t>
    </rPh>
    <rPh sb="49" eb="51">
      <t>ルイジ</t>
    </rPh>
    <rPh sb="51" eb="53">
      <t>ダンタイ</t>
    </rPh>
    <rPh sb="54" eb="55">
      <t>オオ</t>
    </rPh>
    <rPh sb="57" eb="59">
      <t>ウワマワ</t>
    </rPh>
    <rPh sb="72" eb="73">
      <t>オモ</t>
    </rPh>
    <rPh sb="74" eb="76">
      <t>ヨウイン</t>
    </rPh>
    <rPh sb="134" eb="135">
      <t>カンガ</t>
    </rPh>
    <rPh sb="142" eb="144">
      <t>ジッシツ</t>
    </rPh>
    <rPh sb="144" eb="147">
      <t>コウサイヒ</t>
    </rPh>
    <rPh sb="147" eb="149">
      <t>ヒリツ</t>
    </rPh>
    <rPh sb="151" eb="153">
      <t>ゲンショウ</t>
    </rPh>
    <rPh sb="153" eb="155">
      <t>ケイコウ</t>
    </rPh>
    <rPh sb="159" eb="161">
      <t>ルイジ</t>
    </rPh>
    <rPh sb="161" eb="163">
      <t>ダンタイ</t>
    </rPh>
    <rPh sb="164" eb="166">
      <t>スウチ</t>
    </rPh>
    <rPh sb="168" eb="169">
      <t>タカ</t>
    </rPh>
    <rPh sb="170" eb="172">
      <t>スイジュン</t>
    </rPh>
    <rPh sb="176" eb="178">
      <t>ジョウキ</t>
    </rPh>
    <rPh sb="179" eb="182">
      <t>ダイキボ</t>
    </rPh>
    <rPh sb="183" eb="185">
      <t>フツウ</t>
    </rPh>
    <rPh sb="185" eb="187">
      <t>ケンセツ</t>
    </rPh>
    <rPh sb="187" eb="189">
      <t>ジギョウ</t>
    </rPh>
    <rPh sb="189" eb="191">
      <t>ジッシ</t>
    </rPh>
    <rPh sb="192" eb="193">
      <t>サイ</t>
    </rPh>
    <rPh sb="195" eb="197">
      <t>ハッコウ</t>
    </rPh>
    <rPh sb="199" eb="202">
      <t>チホウサイ</t>
    </rPh>
    <rPh sb="203" eb="205">
      <t>ショウカン</t>
    </rPh>
    <rPh sb="206" eb="208">
      <t>ヘイセイ</t>
    </rPh>
    <rPh sb="210" eb="212">
      <t>ネンド</t>
    </rPh>
    <rPh sb="214" eb="215">
      <t>ハジ</t>
    </rPh>
    <rPh sb="220" eb="222">
      <t>コンゴ</t>
    </rPh>
    <rPh sb="222" eb="224">
      <t>ジッシツ</t>
    </rPh>
    <rPh sb="224" eb="227">
      <t>コウサイヒ</t>
    </rPh>
    <rPh sb="227" eb="229">
      <t>ヒリツ</t>
    </rPh>
    <rPh sb="230" eb="232">
      <t>ジョウショウ</t>
    </rPh>
    <rPh sb="237" eb="238">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</si>
</sst>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147880</c:v>
                </c:pt>
                <c:pt idx="1">
                  <c:v>103832</c:v>
                </c:pt>
                <c:pt idx="2">
                  <c:v>144217</c:v>
                </c:pt>
                <c:pt idx="3">
                  <c:v>170843</c:v>
                </c:pt>
                <c:pt idx="4">
                  <c:v>519698</c:v>
                </c:pt>
              </c:numCache>
            </c:numRef>
          </c:val>
          <c:smooth val="0"/>
        </c:ser>
        <c:dLbls>
          <c:showLegendKey val="0"/>
          <c:showVal val="0"/>
          <c:showCatName val="0"/>
          <c:showSerName val="0"/>
          <c:showPercent val="0"/>
          <c:showBubbleSize val="0"/>
        </c:dLbls>
        <c:marker val="1"/>
        <c:smooth val="0"/>
        <c:axId val="131777280"/>
        <c:axId val="131779200"/>
      </c:lineChart>
      <c:catAx>
        <c:axId val="131777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79200"/>
        <c:crosses val="autoZero"/>
        <c:auto val="1"/>
        <c:lblAlgn val="ctr"/>
        <c:lblOffset val="100"/>
        <c:tickLblSkip val="1"/>
        <c:tickMarkSkip val="1"/>
        <c:noMultiLvlLbl val="0"/>
      </c:catAx>
      <c:valAx>
        <c:axId val="13177920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7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c:v>
                </c:pt>
                <c:pt idx="1">
                  <c:v>3.14</c:v>
                </c:pt>
                <c:pt idx="2">
                  <c:v>2.06</c:v>
                </c:pt>
                <c:pt idx="3">
                  <c:v>3.71</c:v>
                </c:pt>
                <c:pt idx="4">
                  <c:v>2.11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20.09</c:v>
                </c:pt>
                <c:pt idx="1">
                  <c:v>21.53</c:v>
                </c:pt>
                <c:pt idx="2">
                  <c:v>23.42</c:v>
                </c:pt>
                <c:pt idx="3">
                  <c:v>24.71</c:v>
                </c:pt>
                <c:pt idx="4">
                  <c:v>25.76</c:v>
                </c:pt>
              </c:numCache>
            </c:numRef>
          </c:val>
        </c:ser>
        <c:dLbls>
          <c:showLegendKey val="0"/>
          <c:showVal val="0"/>
          <c:showCatName val="0"/>
          <c:showSerName val="0"/>
          <c:showPercent val="0"/>
          <c:showBubbleSize val="0"/>
        </c:dLbls>
        <c:gapWidth val="250"/>
        <c:overlap val="100"/>
        <c:axId val="136619136"/>
        <c:axId val="13662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0.55000000000000004</c:v>
                </c:pt>
                <c:pt idx="1">
                  <c:v>3.09</c:v>
                </c:pt>
                <c:pt idx="2">
                  <c:v>0.53</c:v>
                </c:pt>
                <c:pt idx="3">
                  <c:v>12.07</c:v>
                </c:pt>
                <c:pt idx="4">
                  <c:v>0.37</c:v>
                </c:pt>
              </c:numCache>
            </c:numRef>
          </c:val>
          <c:smooth val="0"/>
        </c:ser>
        <c:dLbls>
          <c:showLegendKey val="0"/>
          <c:showVal val="0"/>
          <c:showCatName val="0"/>
          <c:showSerName val="0"/>
          <c:showPercent val="0"/>
          <c:showBubbleSize val="0"/>
        </c:dLbls>
        <c:marker val="1"/>
        <c:smooth val="0"/>
        <c:axId val="136619136"/>
        <c:axId val="136621056"/>
      </c:lineChart>
      <c:catAx>
        <c:axId val="13661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621056"/>
        <c:crosses val="autoZero"/>
        <c:auto val="1"/>
        <c:lblAlgn val="ctr"/>
        <c:lblOffset val="100"/>
        <c:tickLblSkip val="1"/>
        <c:tickMarkSkip val="1"/>
        <c:noMultiLvlLbl val="0"/>
      </c:catAx>
      <c:valAx>
        <c:axId val="13662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1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0.25</c:v>
                </c:pt>
                <c:pt idx="4">
                  <c:v>#N/A</c:v>
                </c:pt>
                <c:pt idx="5">
                  <c:v>0.06</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0.05</c:v>
                </c:pt>
                <c:pt idx="2">
                  <c:v>#N/A</c:v>
                </c:pt>
                <c:pt idx="3">
                  <c:v>0.14000000000000001</c:v>
                </c:pt>
                <c:pt idx="4">
                  <c:v>#N/A</c:v>
                </c:pt>
                <c:pt idx="5">
                  <c:v>0.02</c:v>
                </c:pt>
                <c:pt idx="6">
                  <c:v>#N/A</c:v>
                </c:pt>
                <c:pt idx="7">
                  <c:v>0.08</c:v>
                </c:pt>
                <c:pt idx="8">
                  <c:v>#N/A</c:v>
                </c:pt>
                <c:pt idx="9">
                  <c:v>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c:v>
                </c:pt>
                <c:pt idx="2">
                  <c:v>#N/A</c:v>
                </c:pt>
                <c:pt idx="3">
                  <c:v>3.13</c:v>
                </c:pt>
                <c:pt idx="4">
                  <c:v>#N/A</c:v>
                </c:pt>
                <c:pt idx="5">
                  <c:v>2.0499999999999998</c:v>
                </c:pt>
                <c:pt idx="6">
                  <c:v>#N/A</c:v>
                </c:pt>
                <c:pt idx="7">
                  <c:v>3.7</c:v>
                </c:pt>
                <c:pt idx="8">
                  <c:v>#N/A</c:v>
                </c:pt>
                <c:pt idx="9">
                  <c:v>2.1</c:v>
                </c:pt>
              </c:numCache>
            </c:numRef>
          </c:val>
        </c:ser>
        <c:dLbls>
          <c:showLegendKey val="0"/>
          <c:showVal val="0"/>
          <c:showCatName val="0"/>
          <c:showSerName val="0"/>
          <c:showPercent val="0"/>
          <c:showBubbleSize val="0"/>
        </c:dLbls>
        <c:gapWidth val="150"/>
        <c:overlap val="100"/>
        <c:axId val="128224256"/>
        <c:axId val="128238336"/>
      </c:barChart>
      <c:catAx>
        <c:axId val="1282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38336"/>
        <c:crosses val="autoZero"/>
        <c:auto val="1"/>
        <c:lblAlgn val="ctr"/>
        <c:lblOffset val="100"/>
        <c:tickLblSkip val="1"/>
        <c:tickMarkSkip val="1"/>
        <c:noMultiLvlLbl val="0"/>
      </c:catAx>
      <c:valAx>
        <c:axId val="12823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2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559</c:v>
                </c:pt>
                <c:pt idx="5">
                  <c:v>471</c:v>
                </c:pt>
                <c:pt idx="8">
                  <c:v>443</c:v>
                </c:pt>
                <c:pt idx="11">
                  <c:v>438</c:v>
                </c:pt>
                <c:pt idx="14">
                  <c:v>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250</c:v>
                </c:pt>
                <c:pt idx="3">
                  <c:v>158</c:v>
                </c:pt>
                <c:pt idx="6">
                  <c:v>40</c:v>
                </c:pt>
                <c:pt idx="9">
                  <c:v>11</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c:v>
                </c:pt>
                <c:pt idx="3">
                  <c:v>80</c:v>
                </c:pt>
                <c:pt idx="6">
                  <c:v>105</c:v>
                </c:pt>
                <c:pt idx="9">
                  <c:v>90</c:v>
                </c:pt>
                <c:pt idx="12">
                  <c:v>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555</c:v>
                </c:pt>
                <c:pt idx="3">
                  <c:v>508</c:v>
                </c:pt>
                <c:pt idx="6">
                  <c:v>495</c:v>
                </c:pt>
                <c:pt idx="9">
                  <c:v>498</c:v>
                </c:pt>
                <c:pt idx="12">
                  <c:v>444</c:v>
                </c:pt>
              </c:numCache>
            </c:numRef>
          </c:val>
        </c:ser>
        <c:dLbls>
          <c:showLegendKey val="0"/>
          <c:showVal val="0"/>
          <c:showCatName val="0"/>
          <c:showSerName val="0"/>
          <c:showPercent val="0"/>
          <c:showBubbleSize val="0"/>
        </c:dLbls>
        <c:gapWidth val="100"/>
        <c:overlap val="100"/>
        <c:axId val="131433600"/>
        <c:axId val="13143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327</c:v>
                </c:pt>
                <c:pt idx="2">
                  <c:v>#N/A</c:v>
                </c:pt>
                <c:pt idx="3">
                  <c:v>#N/A</c:v>
                </c:pt>
                <c:pt idx="4">
                  <c:v>275</c:v>
                </c:pt>
                <c:pt idx="5">
                  <c:v>#N/A</c:v>
                </c:pt>
                <c:pt idx="6">
                  <c:v>#N/A</c:v>
                </c:pt>
                <c:pt idx="7">
                  <c:v>203</c:v>
                </c:pt>
                <c:pt idx="8">
                  <c:v>#N/A</c:v>
                </c:pt>
                <c:pt idx="9">
                  <c:v>#N/A</c:v>
                </c:pt>
                <c:pt idx="10">
                  <c:v>167</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31433600"/>
        <c:axId val="131435520"/>
      </c:lineChart>
      <c:catAx>
        <c:axId val="1314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35520"/>
        <c:crosses val="autoZero"/>
        <c:auto val="1"/>
        <c:lblAlgn val="ctr"/>
        <c:lblOffset val="100"/>
        <c:tickLblSkip val="1"/>
        <c:tickMarkSkip val="1"/>
        <c:noMultiLvlLbl val="0"/>
      </c:catAx>
      <c:valAx>
        <c:axId val="13143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3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3738</c:v>
                </c:pt>
                <c:pt idx="5">
                  <c:v>3599</c:v>
                </c:pt>
                <c:pt idx="8">
                  <c:v>3605</c:v>
                </c:pt>
                <c:pt idx="11">
                  <c:v>3621</c:v>
                </c:pt>
                <c:pt idx="14">
                  <c:v>4097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1480</c:v>
                </c:pt>
                <c:pt idx="5">
                  <c:v>1633</c:v>
                </c:pt>
                <c:pt idx="8">
                  <c:v>1894</c:v>
                </c:pt>
                <c:pt idx="11">
                  <c:v>1723</c:v>
                </c:pt>
                <c:pt idx="14">
                  <c:v>1748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810</c:v>
                </c:pt>
                <c:pt idx="3">
                  <c:v>863</c:v>
                </c:pt>
                <c:pt idx="6">
                  <c:v>777</c:v>
                </c:pt>
                <c:pt idx="9">
                  <c:v>784</c:v>
                </c:pt>
                <c:pt idx="12">
                  <c:v>735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271</c:v>
                </c:pt>
                <c:pt idx="3">
                  <c:v>144</c:v>
                </c:pt>
                <c:pt idx="6">
                  <c:v>156</c:v>
                </c:pt>
                <c:pt idx="9">
                  <c:v>173</c:v>
                </c:pt>
                <c:pt idx="12">
                  <c:v>161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1076</c:v>
                </c:pt>
                <c:pt idx="3">
                  <c:v>1030</c:v>
                </c:pt>
                <c:pt idx="6">
                  <c:v>960</c:v>
                </c:pt>
                <c:pt idx="9">
                  <c:v>933</c:v>
                </c:pt>
                <c:pt idx="12">
                  <c:v>915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122</c:v>
                </c:pt>
                <c:pt idx="3">
                  <c:v>120</c:v>
                </c:pt>
                <c:pt idx="6">
                  <c:v>106</c:v>
                </c:pt>
                <c:pt idx="9">
                  <c:v>93</c:v>
                </c:pt>
                <c:pt idx="12">
                  <c:v>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3825</c:v>
                </c:pt>
                <c:pt idx="3">
                  <c:v>3687</c:v>
                </c:pt>
                <c:pt idx="6">
                  <c:v>3545</c:v>
                </c:pt>
                <c:pt idx="9">
                  <c:v>3263</c:v>
                </c:pt>
                <c:pt idx="12">
                  <c:v>4296</c:v>
                </c:pt>
              </c:numCache>
            </c:numRef>
          </c:val>
        </c:ser>
        <c:dLbls>
          <c:showLegendKey val="0"/>
          <c:showVal val="0"/>
          <c:showCatName val="0"/>
          <c:showSerName val="0"/>
          <c:showPercent val="0"/>
          <c:showBubbleSize val="0"/>
        </c:dLbls>
        <c:gapWidth val="100"/>
        <c:overlap val="100"/>
        <c:axId val="18052224"/>
        <c:axId val="1805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886</c:v>
                </c:pt>
                <c:pt idx="2">
                  <c:v>#N/A</c:v>
                </c:pt>
                <c:pt idx="3">
                  <c:v>#N/A</c:v>
                </c:pt>
                <c:pt idx="4">
                  <c:v>613</c:v>
                </c:pt>
                <c:pt idx="5">
                  <c:v>#N/A</c:v>
                </c:pt>
                <c:pt idx="6">
                  <c:v>#N/A</c:v>
                </c:pt>
                <c:pt idx="7">
                  <c:v>45</c:v>
                </c:pt>
                <c:pt idx="8">
                  <c:v>#N/A</c:v>
                </c:pt>
                <c:pt idx="9">
                  <c:v>#N/A</c:v>
                </c:pt>
                <c:pt idx="10">
                  <c:v>0</c:v>
                </c:pt>
                <c:pt idx="11">
                  <c:v>#N/A</c:v>
                </c:pt>
                <c:pt idx="12">
                  <c:v>#N/A</c:v>
                </c:pt>
                <c:pt idx="13">
                  <c:v>340</c:v>
                </c:pt>
                <c:pt idx="14">
                  <c:v>#N/A</c:v>
                </c:pt>
              </c:numCache>
            </c:numRef>
          </c:val>
          <c:smooth val="0"/>
        </c:ser>
        <c:dLbls>
          <c:showLegendKey val="0"/>
          <c:showVal val="0"/>
          <c:showCatName val="0"/>
          <c:showSerName val="0"/>
          <c:showPercent val="0"/>
          <c:showBubbleSize val="0"/>
        </c:dLbls>
        <c:marker val="1"/>
        <c:smooth val="0"/>
        <c:axId val="18052224"/>
        <c:axId val="18054144"/>
      </c:lineChart>
      <c:catAx>
        <c:axId val="180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54144"/>
        <c:crosses val="autoZero"/>
        <c:auto val="1"/>
        <c:lblAlgn val="ctr"/>
        <c:lblOffset val="100"/>
        <c:tickLblSkip val="1"/>
        <c:tickMarkSkip val="1"/>
        <c:noMultiLvlLbl val="0"/>
      </c:catAx>
      <c:valAx>
        <c:axId val="1805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229824"/>
        <c:axId val="33236096"/>
      </c:scatterChart>
      <c:valAx>
        <c:axId val="33229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36096"/>
        <c:crosses val="autoZero"/>
        <c:crossBetween val="midCat"/>
      </c:valAx>
      <c:valAx>
        <c:axId val="33236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2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18.3</c:v>
                </c:pt>
                <c:pt idx="1">
                  <c:v>18.5</c:v>
                </c:pt>
                <c:pt idx="2">
                  <c:v>15.2</c:v>
                </c:pt>
                <c:pt idx="3">
                  <c:v>12.2</c:v>
                </c:pt>
                <c:pt idx="4">
                  <c:v>9.4</c:v>
                </c:pt>
              </c:numCache>
            </c:numRef>
          </c:xVal>
          <c:yVal>
            <c:numRef>
              <c:f>公会計指標分析・財政指標組合せ分析表!$K$73:$O$73</c:f>
              <c:numCache>
                <c:formatCode>#,##0.0;"▲ "#,##0.0</c:formatCode>
                <c:ptCount val="5"/>
                <c:pt idx="0">
                  <c:v>50.6</c:v>
                </c:pt>
                <c:pt idx="1">
                  <c:v>34.9</c:v>
                </c:pt>
                <c:pt idx="2">
                  <c:v>2.5</c:v>
                </c:pt>
                <c:pt idx="4">
                  <c:v>18.399999999999999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3282304"/>
        <c:axId val="33309056"/>
      </c:scatterChart>
      <c:valAx>
        <c:axId val="33282304"/>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09056"/>
        <c:crosses val="autoZero"/>
        <c:crossBetween val="midCat"/>
      </c:valAx>
      <c:valAx>
        <c:axId val="33309056"/>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8230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平成２５年度から平成２７年度の３年平均）は警戒ラインの１８％を大きく下回る９．４％となり、前年度１２．２％から２．８％改善した。これは、単年度比率の高かった平成２４年度数値（１５．７％）が今回の直近３カ年から除外されたことや、平成１４年度に借り入れた過疎対策事業債（養護老人ホーム建設費等）の元利償還が終了したことや、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年度に取り組んだ繰上償還の影響等により、地方債の元利償還金が減少（△５３百万円）したことが影響している。</a:t>
          </a:r>
          <a:endParaRPr lang="ja-JP" altLang="ja-JP" sz="1400">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平成２６年度における将来負担比率はマイナスとなった。これは、実質公債費比率と同様にこれまでの財政健全化計画の取組成果が表れているといえる。</a:t>
          </a:r>
          <a:endParaRPr lang="ja-JP" altLang="ja-JP" sz="1400">
            <a:effectLst/>
          </a:endParaRPr>
        </a:p>
        <a:p>
          <a:r>
            <a:rPr kumimoji="1" lang="ja-JP" altLang="ja-JP" sz="1100">
              <a:solidFill>
                <a:schemeClr val="dk1"/>
              </a:solidFill>
              <a:effectLst/>
              <a:latin typeface="+mn-lt"/>
              <a:ea typeface="+mn-ea"/>
              <a:cs typeface="+mn-cs"/>
            </a:rPr>
            <a:t>　平成２７年度は再び１８．４％と上昇しているが、これは平成２７年度の庁舎移転事業やデジタル防災行線無線整備事業等の実施に伴い地方債現在高の増加（１０億３３百万円増）が影響しているためである。</a:t>
          </a:r>
          <a:endParaRPr lang="ja-JP" altLang="ja-JP" sz="1400">
            <a:effectLst/>
          </a:endParaRPr>
        </a:p>
        <a:p>
          <a:r>
            <a:rPr kumimoji="1" lang="ja-JP" altLang="ja-JP" sz="1100">
              <a:solidFill>
                <a:schemeClr val="dk1"/>
              </a:solidFill>
              <a:effectLst/>
              <a:latin typeface="+mn-lt"/>
              <a:ea typeface="+mn-ea"/>
              <a:cs typeface="+mn-cs"/>
            </a:rPr>
            <a:t>　今後も実施事業の適正化を図り、事業規模の大きな事業を過疎対策事業債や辺地対策事業債に限定するなど、財政の健全化に努める。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人口減少や全国平均を上回る高齢化率（平成２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４４．１</a:t>
          </a:r>
          <a:r>
            <a:rPr kumimoji="1" lang="ja-JP" altLang="ja-JP" sz="1100">
              <a:solidFill>
                <a:schemeClr val="dk1"/>
              </a:solidFill>
              <a:effectLst/>
              <a:latin typeface="+mn-lt"/>
              <a:ea typeface="+mn-ea"/>
              <a:cs typeface="+mn-cs"/>
            </a:rPr>
            <a:t>％）に加え、景気の低迷による町民税の減収や農業生産の停滞等により、０．１６と類似団体平均を大きく下回っている。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今後は、地場産業等の育成と定住人口の拡大による、地域の活力づくりが急務であり、歳入確保を図り財政基盤の強化に努める。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116840</xdr:rowOff>
    </xdr:to>
    <xdr:cxnSp macro="">
      <xdr:nvCxnSpPr>
        <xdr:cNvPr id="76" name="直線コネクタ 75"/>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4" name="円/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対前年度比８．３％減となっているが、その内５．０％は、財政健全化の取り組みによる地方債現在高の抑制を図るため、平成２６年度に臨時財政対策債の発行を見送ったことが影響している。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残りの３．３％は普通交付税の増額（２９百万円増）などにより、経常的な一般財源収入の２０９百万円増が経常的な一般財源支出の１３百万円増を大きく上回ったことによるものである。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９０％を下回り近年になく良い数値となったが、以前として類似団体内の平均値を大きく下回るため、引き続き</a:t>
          </a:r>
          <a:r>
            <a:rPr kumimoji="1" lang="ja-JP" altLang="ja-JP" sz="1100">
              <a:solidFill>
                <a:schemeClr val="dk1"/>
              </a:solidFill>
              <a:effectLst/>
              <a:latin typeface="+mn-lt"/>
              <a:ea typeface="+mn-ea"/>
              <a:cs typeface="+mn-cs"/>
            </a:rPr>
            <a:t>地方債新規発行額の抑制や、事務の見直し、定数管理による人件費の抑制などによる経常経費の抑制に努める。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89916</xdr:rowOff>
    </xdr:from>
    <xdr:to>
      <xdr:col>7</xdr:col>
      <xdr:colOff>152400</xdr:colOff>
      <xdr:row>66</xdr:row>
      <xdr:rowOff>118745</xdr:rowOff>
    </xdr:to>
    <xdr:cxnSp macro="">
      <xdr:nvCxnSpPr>
        <xdr:cNvPr id="128" name="直線コネクタ 127"/>
        <xdr:cNvCxnSpPr/>
      </xdr:nvCxnSpPr>
      <xdr:spPr>
        <a:xfrm flipV="1">
          <a:off x="4114800" y="11234166"/>
          <a:ext cx="8382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118745</xdr:rowOff>
    </xdr:to>
    <xdr:cxnSp macro="">
      <xdr:nvCxnSpPr>
        <xdr:cNvPr id="131" name="直線コネクタ 130"/>
        <xdr:cNvCxnSpPr/>
      </xdr:nvCxnSpPr>
      <xdr:spPr>
        <a:xfrm>
          <a:off x="3225800" y="113137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99441</xdr:rowOff>
    </xdr:to>
    <xdr:cxnSp macro="">
      <xdr:nvCxnSpPr>
        <xdr:cNvPr id="134" name="直線コネクタ 133"/>
        <xdr:cNvCxnSpPr/>
      </xdr:nvCxnSpPr>
      <xdr:spPr>
        <a:xfrm flipV="1">
          <a:off x="2336800" y="1131379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72898</xdr:rowOff>
    </xdr:from>
    <xdr:to>
      <xdr:col>3</xdr:col>
      <xdr:colOff>279400</xdr:colOff>
      <xdr:row>66</xdr:row>
      <xdr:rowOff>99441</xdr:rowOff>
    </xdr:to>
    <xdr:cxnSp macro="">
      <xdr:nvCxnSpPr>
        <xdr:cNvPr id="137" name="直線コネクタ 136"/>
        <xdr:cNvCxnSpPr/>
      </xdr:nvCxnSpPr>
      <xdr:spPr>
        <a:xfrm>
          <a:off x="1447800" y="1138859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39116</xdr:rowOff>
    </xdr:from>
    <xdr:to>
      <xdr:col>7</xdr:col>
      <xdr:colOff>203200</xdr:colOff>
      <xdr:row>65</xdr:row>
      <xdr:rowOff>140716</xdr:rowOff>
    </xdr:to>
    <xdr:sp macro="" textlink="">
      <xdr:nvSpPr>
        <xdr:cNvPr id="147" name="円/楕円 146"/>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11193</xdr:rowOff>
    </xdr:from>
    <xdr:ext cx="762000" cy="259045"/>
    <xdr:sp macro="" textlink="">
      <xdr:nvSpPr>
        <xdr:cNvPr id="148"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67945</xdr:rowOff>
    </xdr:from>
    <xdr:to>
      <xdr:col>6</xdr:col>
      <xdr:colOff>50800</xdr:colOff>
      <xdr:row>66</xdr:row>
      <xdr:rowOff>169545</xdr:rowOff>
    </xdr:to>
    <xdr:sp macro="" textlink="">
      <xdr:nvSpPr>
        <xdr:cNvPr id="149" name="円/楕円 148"/>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154322</xdr:rowOff>
    </xdr:from>
    <xdr:ext cx="736600" cy="259045"/>
    <xdr:sp macro="" textlink="">
      <xdr:nvSpPr>
        <xdr:cNvPr id="150" name="テキスト ボックス 149"/>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1" name="円/楕円 150"/>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2" name="テキスト ボックス 151"/>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48641</xdr:rowOff>
    </xdr:from>
    <xdr:to>
      <xdr:col>3</xdr:col>
      <xdr:colOff>330200</xdr:colOff>
      <xdr:row>66</xdr:row>
      <xdr:rowOff>150241</xdr:rowOff>
    </xdr:to>
    <xdr:sp macro="" textlink="">
      <xdr:nvSpPr>
        <xdr:cNvPr id="153" name="円/楕円 152"/>
        <xdr:cNvSpPr/>
      </xdr:nvSpPr>
      <xdr:spPr>
        <a:xfrm>
          <a:off x="2286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135018</xdr:rowOff>
    </xdr:from>
    <xdr:ext cx="762000" cy="259045"/>
    <xdr:sp macro="" textlink="">
      <xdr:nvSpPr>
        <xdr:cNvPr id="154" name="テキスト ボックス 153"/>
        <xdr:cNvSpPr txBox="1"/>
      </xdr:nvSpPr>
      <xdr:spPr>
        <a:xfrm>
          <a:off x="1955800" y="11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22098</xdr:rowOff>
    </xdr:from>
    <xdr:to>
      <xdr:col>2</xdr:col>
      <xdr:colOff>127000</xdr:colOff>
      <xdr:row>66</xdr:row>
      <xdr:rowOff>123698</xdr:rowOff>
    </xdr:to>
    <xdr:sp macro="" textlink="">
      <xdr:nvSpPr>
        <xdr:cNvPr id="155" name="円/楕円 154"/>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108475</xdr:rowOff>
    </xdr:from>
    <xdr:ext cx="762000" cy="259045"/>
    <xdr:sp macro="" textlink="">
      <xdr:nvSpPr>
        <xdr:cNvPr id="156" name="テキスト ボックス 155"/>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[293,252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類似団体と比較して人件費・物件費の決算額が低くなっている要因として、ごみ処理業務や消防業務を一部事務組合で行っていることがあげられる。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また、対前年度比では</a:t>
          </a:r>
          <a:r>
            <a:rPr kumimoji="1" lang="ja-JP" altLang="en-US" sz="1100">
              <a:solidFill>
                <a:schemeClr val="dk1"/>
              </a:solidFill>
              <a:effectLst/>
              <a:latin typeface="+mn-lt"/>
              <a:ea typeface="+mn-ea"/>
              <a:cs typeface="+mn-cs"/>
            </a:rPr>
            <a:t>２６５，１０３</a:t>
          </a:r>
          <a:r>
            <a:rPr kumimoji="1" lang="ja-JP" altLang="ja-JP" sz="1100">
              <a:solidFill>
                <a:schemeClr val="dk1"/>
              </a:solidFill>
              <a:effectLst/>
              <a:latin typeface="+mn-lt"/>
              <a:ea typeface="+mn-ea"/>
              <a:cs typeface="+mn-cs"/>
            </a:rPr>
            <a:t>円増となっているが、これは物件費の内委託費が前年度より</a:t>
          </a:r>
          <a:r>
            <a:rPr kumimoji="1" lang="ja-JP" altLang="en-US" sz="1100">
              <a:solidFill>
                <a:schemeClr val="dk1"/>
              </a:solidFill>
              <a:effectLst/>
              <a:latin typeface="+mn-lt"/>
              <a:ea typeface="+mn-ea"/>
              <a:cs typeface="+mn-cs"/>
            </a:rPr>
            <a:t>１０．７</a:t>
          </a:r>
          <a:r>
            <a:rPr kumimoji="1" lang="ja-JP" altLang="ja-JP" sz="1100">
              <a:solidFill>
                <a:schemeClr val="dk1"/>
              </a:solidFill>
              <a:effectLst/>
              <a:latin typeface="+mn-lt"/>
              <a:ea typeface="+mn-ea"/>
              <a:cs typeface="+mn-cs"/>
            </a:rPr>
            <a:t>％増加していることが要因である。</a:t>
          </a:r>
          <a:endParaRPr lang="ja-JP" altLang="ja-JP" sz="1400">
            <a:effectLst/>
          </a:endParaRPr>
        </a:p>
        <a:p>
          <a:r>
            <a:rPr kumimoji="1" lang="ja-JP" altLang="ja-JP" sz="1100">
              <a:solidFill>
                <a:schemeClr val="dk1"/>
              </a:solidFill>
              <a:effectLst/>
              <a:latin typeface="+mn-lt"/>
              <a:ea typeface="+mn-ea"/>
              <a:cs typeface="+mn-cs"/>
            </a:rPr>
            <a:t>　今後は、定員管理による人件費の抑制や委託費をはじめとする物件費の抑制に努める。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138550</xdr:rowOff>
    </xdr:from>
    <xdr:to>
      <xdr:col>7</xdr:col>
      <xdr:colOff>152400</xdr:colOff>
      <xdr:row>81</xdr:row>
      <xdr:rowOff>149089</xdr:rowOff>
    </xdr:to>
    <xdr:cxnSp macro="">
      <xdr:nvCxnSpPr>
        <xdr:cNvPr id="190" name="直線コネクタ 189"/>
        <xdr:cNvCxnSpPr/>
      </xdr:nvCxnSpPr>
      <xdr:spPr>
        <a:xfrm>
          <a:off x="4114800" y="14026000"/>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110325</xdr:rowOff>
    </xdr:from>
    <xdr:to>
      <xdr:col>6</xdr:col>
      <xdr:colOff>0</xdr:colOff>
      <xdr:row>81</xdr:row>
      <xdr:rowOff>138550</xdr:rowOff>
    </xdr:to>
    <xdr:cxnSp macro="">
      <xdr:nvCxnSpPr>
        <xdr:cNvPr id="193" name="直線コネクタ 192"/>
        <xdr:cNvCxnSpPr/>
      </xdr:nvCxnSpPr>
      <xdr:spPr>
        <a:xfrm>
          <a:off x="3225800" y="13997775"/>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104177</xdr:rowOff>
    </xdr:from>
    <xdr:to>
      <xdr:col>4</xdr:col>
      <xdr:colOff>482600</xdr:colOff>
      <xdr:row>81</xdr:row>
      <xdr:rowOff>110325</xdr:rowOff>
    </xdr:to>
    <xdr:cxnSp macro="">
      <xdr:nvCxnSpPr>
        <xdr:cNvPr id="196" name="直線コネクタ 195"/>
        <xdr:cNvCxnSpPr/>
      </xdr:nvCxnSpPr>
      <xdr:spPr>
        <a:xfrm>
          <a:off x="2336800" y="13991627"/>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104177</xdr:rowOff>
    </xdr:from>
    <xdr:to>
      <xdr:col>3</xdr:col>
      <xdr:colOff>279400</xdr:colOff>
      <xdr:row>81</xdr:row>
      <xdr:rowOff>126535</xdr:rowOff>
    </xdr:to>
    <xdr:cxnSp macro="">
      <xdr:nvCxnSpPr>
        <xdr:cNvPr id="199" name="直線コネクタ 198"/>
        <xdr:cNvCxnSpPr/>
      </xdr:nvCxnSpPr>
      <xdr:spPr>
        <a:xfrm flipV="1">
          <a:off x="1447800" y="13991627"/>
          <a:ext cx="8890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98289</xdr:rowOff>
    </xdr:from>
    <xdr:to>
      <xdr:col>7</xdr:col>
      <xdr:colOff>203200</xdr:colOff>
      <xdr:row>82</xdr:row>
      <xdr:rowOff>28439</xdr:rowOff>
    </xdr:to>
    <xdr:sp macro="" textlink="">
      <xdr:nvSpPr>
        <xdr:cNvPr id="209" name="円/楕円 208"/>
        <xdr:cNvSpPr/>
      </xdr:nvSpPr>
      <xdr:spPr>
        <a:xfrm>
          <a:off x="4902200" y="13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19566</xdr:rowOff>
    </xdr:from>
    <xdr:ext cx="762000" cy="259045"/>
    <xdr:sp macro="" textlink="">
      <xdr:nvSpPr>
        <xdr:cNvPr id="210" name="人件費・物件費等の状況該当値テキスト"/>
        <xdr:cNvSpPr txBox="1"/>
      </xdr:nvSpPr>
      <xdr:spPr>
        <a:xfrm>
          <a:off x="5041900" y="139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293,252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87750</xdr:rowOff>
    </xdr:from>
    <xdr:to>
      <xdr:col>6</xdr:col>
      <xdr:colOff>50800</xdr:colOff>
      <xdr:row>82</xdr:row>
      <xdr:rowOff>17900</xdr:rowOff>
    </xdr:to>
    <xdr:sp macro="" textlink="">
      <xdr:nvSpPr>
        <xdr:cNvPr id="211" name="円/楕円 210"/>
        <xdr:cNvSpPr/>
      </xdr:nvSpPr>
      <xdr:spPr>
        <a:xfrm>
          <a:off x="4064000" y="139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28077</xdr:rowOff>
    </xdr:from>
    <xdr:ext cx="736600" cy="259045"/>
    <xdr:sp macro="" textlink="">
      <xdr:nvSpPr>
        <xdr:cNvPr id="212" name="テキスト ボックス 211"/>
        <xdr:cNvSpPr txBox="1"/>
      </xdr:nvSpPr>
      <xdr:spPr>
        <a:xfrm>
          <a:off x="3733800" y="1374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59525</xdr:rowOff>
    </xdr:from>
    <xdr:to>
      <xdr:col>4</xdr:col>
      <xdr:colOff>533400</xdr:colOff>
      <xdr:row>81</xdr:row>
      <xdr:rowOff>161125</xdr:rowOff>
    </xdr:to>
    <xdr:sp macro="" textlink="">
      <xdr:nvSpPr>
        <xdr:cNvPr id="213" name="円/楕円 212"/>
        <xdr:cNvSpPr/>
      </xdr:nvSpPr>
      <xdr:spPr>
        <a:xfrm>
          <a:off x="3175000" y="139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171302</xdr:rowOff>
    </xdr:from>
    <xdr:ext cx="762000" cy="259045"/>
    <xdr:sp macro="" textlink="">
      <xdr:nvSpPr>
        <xdr:cNvPr id="214" name="テキスト ボックス 213"/>
        <xdr:cNvSpPr txBox="1"/>
      </xdr:nvSpPr>
      <xdr:spPr>
        <a:xfrm>
          <a:off x="2844800" y="137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53377</xdr:rowOff>
    </xdr:from>
    <xdr:to>
      <xdr:col>3</xdr:col>
      <xdr:colOff>330200</xdr:colOff>
      <xdr:row>81</xdr:row>
      <xdr:rowOff>154977</xdr:rowOff>
    </xdr:to>
    <xdr:sp macro="" textlink="">
      <xdr:nvSpPr>
        <xdr:cNvPr id="215" name="円/楕円 214"/>
        <xdr:cNvSpPr/>
      </xdr:nvSpPr>
      <xdr:spPr>
        <a:xfrm>
          <a:off x="2286000" y="139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165154</xdr:rowOff>
    </xdr:from>
    <xdr:ext cx="762000" cy="259045"/>
    <xdr:sp macro="" textlink="">
      <xdr:nvSpPr>
        <xdr:cNvPr id="216" name="テキスト ボックス 215"/>
        <xdr:cNvSpPr txBox="1"/>
      </xdr:nvSpPr>
      <xdr:spPr>
        <a:xfrm>
          <a:off x="1955800" y="1370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75735</xdr:rowOff>
    </xdr:from>
    <xdr:to>
      <xdr:col>2</xdr:col>
      <xdr:colOff>127000</xdr:colOff>
      <xdr:row>82</xdr:row>
      <xdr:rowOff>5885</xdr:rowOff>
    </xdr:to>
    <xdr:sp macro="" textlink="">
      <xdr:nvSpPr>
        <xdr:cNvPr id="217" name="円/楕円 216"/>
        <xdr:cNvSpPr/>
      </xdr:nvSpPr>
      <xdr:spPr>
        <a:xfrm>
          <a:off x="1397000" y="139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16062</xdr:rowOff>
    </xdr:from>
    <xdr:ext cx="762000" cy="259045"/>
    <xdr:sp macro="" textlink="">
      <xdr:nvSpPr>
        <xdr:cNvPr id="218" name="テキスト ボックス 217"/>
        <xdr:cNvSpPr txBox="1"/>
      </xdr:nvSpPr>
      <xdr:spPr>
        <a:xfrm>
          <a:off x="1066800" y="1373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定員管理の適正化により人件費の抑制を図っているが、平成１４年度から継続していた給与カットが平成２５年度で終了したことにより、全国町村平均よりも若干高い水準とな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86</xdr:row>
      <xdr:rowOff>24385</xdr:rowOff>
    </xdr:to>
    <xdr:cxnSp macro="">
      <xdr:nvCxnSpPr>
        <xdr:cNvPr id="250" name="直線コネクタ 249"/>
        <xdr:cNvCxnSpPr/>
      </xdr:nvCxnSpPr>
      <xdr:spPr>
        <a:xfrm>
          <a:off x="16179800" y="14667737"/>
          <a:ext cx="8382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86</xdr:row>
      <xdr:rowOff>9906</xdr:rowOff>
    </xdr:to>
    <xdr:cxnSp macro="">
      <xdr:nvCxnSpPr>
        <xdr:cNvPr id="253" name="直線コネクタ 252"/>
        <xdr:cNvCxnSpPr/>
      </xdr:nvCxnSpPr>
      <xdr:spPr>
        <a:xfrm flipV="1">
          <a:off x="15290800" y="1466773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48261</xdr:rowOff>
    </xdr:to>
    <xdr:cxnSp macro="">
      <xdr:nvCxnSpPr>
        <xdr:cNvPr id="256" name="直線コネクタ 255"/>
        <xdr:cNvCxnSpPr/>
      </xdr:nvCxnSpPr>
      <xdr:spPr>
        <a:xfrm flipV="1">
          <a:off x="14401800" y="14754606"/>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154687</xdr:rowOff>
    </xdr:from>
    <xdr:to>
      <xdr:col>21</xdr:col>
      <xdr:colOff>0</xdr:colOff>
      <xdr:row>88</xdr:row>
      <xdr:rowOff>48261</xdr:rowOff>
    </xdr:to>
    <xdr:cxnSp macro="">
      <xdr:nvCxnSpPr>
        <xdr:cNvPr id="259" name="直線コネクタ 258"/>
        <xdr:cNvCxnSpPr/>
      </xdr:nvCxnSpPr>
      <xdr:spPr>
        <a:xfrm>
          <a:off x="13512800" y="14899387"/>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69" name="円/楕円 268"/>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0"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1" name="円/楕円 270"/>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130064</xdr:rowOff>
    </xdr:from>
    <xdr:ext cx="736600" cy="259045"/>
    <xdr:sp macro="" textlink="">
      <xdr:nvSpPr>
        <xdr:cNvPr id="272" name="テキスト ボックス 271"/>
        <xdr:cNvSpPr txBox="1"/>
      </xdr:nvSpPr>
      <xdr:spPr>
        <a:xfrm>
          <a:off x="15798800" y="1470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3" name="円/楕円 272"/>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4" name="テキスト ボックス 273"/>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5" name="円/楕円 274"/>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6" name="テキスト ボックス 275"/>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103887</xdr:rowOff>
    </xdr:from>
    <xdr:to>
      <xdr:col>19</xdr:col>
      <xdr:colOff>533400</xdr:colOff>
      <xdr:row>87</xdr:row>
      <xdr:rowOff>34037</xdr:rowOff>
    </xdr:to>
    <xdr:sp macro="" textlink="">
      <xdr:nvSpPr>
        <xdr:cNvPr id="277" name="円/楕円 276"/>
        <xdr:cNvSpPr/>
      </xdr:nvSpPr>
      <xdr:spPr>
        <a:xfrm>
          <a:off x="13462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18814</xdr:rowOff>
    </xdr:from>
    <xdr:ext cx="762000" cy="259045"/>
    <xdr:sp macro="" textlink="">
      <xdr:nvSpPr>
        <xdr:cNvPr id="278" name="テキスト ボックス 277"/>
        <xdr:cNvSpPr txBox="1"/>
      </xdr:nvSpPr>
      <xdr:spPr>
        <a:xfrm>
          <a:off x="13131800" y="149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前年に対し職員数は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名減少したが、人口も</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名減少したため、人口千人あたり職員数は０．</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名の減</a:t>
          </a:r>
          <a:r>
            <a:rPr kumimoji="1" lang="ja-JP" altLang="en-US" sz="1100">
              <a:solidFill>
                <a:schemeClr val="dk1"/>
              </a:solidFill>
              <a:effectLst/>
              <a:latin typeface="+mn-lt"/>
              <a:ea typeface="+mn-ea"/>
              <a:cs typeface="+mn-cs"/>
            </a:rPr>
            <a:t>の１４．９３人となり、類似団体と比較すると７．５１名少ない。</a:t>
          </a:r>
          <a:endParaRPr lang="ja-JP" altLang="ja-JP" sz="1400">
            <a:effectLst/>
          </a:endParaRPr>
        </a:p>
        <a:p>
          <a:r>
            <a:rPr kumimoji="1" lang="ja-JP" altLang="ja-JP" sz="1100">
              <a:solidFill>
                <a:schemeClr val="dk1"/>
              </a:solidFill>
              <a:effectLst/>
              <a:latin typeface="+mn-lt"/>
              <a:ea typeface="+mn-ea"/>
              <a:cs typeface="+mn-cs"/>
            </a:rPr>
            <a:t>　定員適正化計画に基づき、</a:t>
          </a:r>
          <a:r>
            <a:rPr kumimoji="1" lang="ja-JP" altLang="en-US" sz="1100">
              <a:solidFill>
                <a:schemeClr val="dk1"/>
              </a:solidFill>
              <a:effectLst/>
              <a:latin typeface="+mn-lt"/>
              <a:ea typeface="+mn-ea"/>
              <a:cs typeface="+mn-cs"/>
            </a:rPr>
            <a:t>町の情勢に合った</a:t>
          </a:r>
          <a:r>
            <a:rPr kumimoji="1" lang="ja-JP" altLang="ja-JP" sz="1100">
              <a:solidFill>
                <a:schemeClr val="dk1"/>
              </a:solidFill>
              <a:effectLst/>
              <a:latin typeface="+mn-lt"/>
              <a:ea typeface="+mn-ea"/>
              <a:cs typeface="+mn-cs"/>
            </a:rPr>
            <a:t>適正な職員数を維持する。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3884</xdr:rowOff>
    </xdr:from>
    <xdr:to>
      <xdr:col>24</xdr:col>
      <xdr:colOff>558800</xdr:colOff>
      <xdr:row>60</xdr:row>
      <xdr:rowOff>13134</xdr:rowOff>
    </xdr:to>
    <xdr:cxnSp macro="">
      <xdr:nvCxnSpPr>
        <xdr:cNvPr id="312" name="直線コネクタ 311"/>
        <xdr:cNvCxnSpPr/>
      </xdr:nvCxnSpPr>
      <xdr:spPr>
        <a:xfrm flipV="1">
          <a:off x="16179800" y="10290884"/>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13134</xdr:rowOff>
    </xdr:from>
    <xdr:to>
      <xdr:col>23</xdr:col>
      <xdr:colOff>406400</xdr:colOff>
      <xdr:row>60</xdr:row>
      <xdr:rowOff>15145</xdr:rowOff>
    </xdr:to>
    <xdr:cxnSp macro="">
      <xdr:nvCxnSpPr>
        <xdr:cNvPr id="315" name="直線コネクタ 314"/>
        <xdr:cNvCxnSpPr/>
      </xdr:nvCxnSpPr>
      <xdr:spPr>
        <a:xfrm flipV="1">
          <a:off x="15290800" y="1030013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7" name="テキスト ボックス 316"/>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171313</xdr:rowOff>
    </xdr:from>
    <xdr:to>
      <xdr:col>22</xdr:col>
      <xdr:colOff>203200</xdr:colOff>
      <xdr:row>60</xdr:row>
      <xdr:rowOff>15145</xdr:rowOff>
    </xdr:to>
    <xdr:cxnSp macro="">
      <xdr:nvCxnSpPr>
        <xdr:cNvPr id="318" name="直線コネクタ 317"/>
        <xdr:cNvCxnSpPr/>
      </xdr:nvCxnSpPr>
      <xdr:spPr>
        <a:xfrm>
          <a:off x="14401800" y="102868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0" name="テキスト ボックス 319"/>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171111</xdr:rowOff>
    </xdr:from>
    <xdr:to>
      <xdr:col>21</xdr:col>
      <xdr:colOff>0</xdr:colOff>
      <xdr:row>59</xdr:row>
      <xdr:rowOff>171313</xdr:rowOff>
    </xdr:to>
    <xdr:cxnSp macro="">
      <xdr:nvCxnSpPr>
        <xdr:cNvPr id="321" name="直線コネクタ 320"/>
        <xdr:cNvCxnSpPr/>
      </xdr:nvCxnSpPr>
      <xdr:spPr>
        <a:xfrm>
          <a:off x="13512800" y="10286661"/>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3" name="テキスト ボックス 322"/>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5" name="テキスト ボックス 324"/>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124534</xdr:rowOff>
    </xdr:from>
    <xdr:to>
      <xdr:col>24</xdr:col>
      <xdr:colOff>609600</xdr:colOff>
      <xdr:row>60</xdr:row>
      <xdr:rowOff>54684</xdr:rowOff>
    </xdr:to>
    <xdr:sp macro="" textlink="">
      <xdr:nvSpPr>
        <xdr:cNvPr id="331" name="円/楕円 330"/>
        <xdr:cNvSpPr/>
      </xdr:nvSpPr>
      <xdr:spPr>
        <a:xfrm>
          <a:off x="16967200" y="102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45811</xdr:rowOff>
    </xdr:from>
    <xdr:ext cx="762000" cy="259045"/>
    <xdr:sp macro="" textlink="">
      <xdr:nvSpPr>
        <xdr:cNvPr id="332" name="定員管理の状況該当値テキスト"/>
        <xdr:cNvSpPr txBox="1"/>
      </xdr:nvSpPr>
      <xdr:spPr>
        <a:xfrm>
          <a:off x="17106900" y="1016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133784</xdr:rowOff>
    </xdr:from>
    <xdr:to>
      <xdr:col>23</xdr:col>
      <xdr:colOff>457200</xdr:colOff>
      <xdr:row>60</xdr:row>
      <xdr:rowOff>63934</xdr:rowOff>
    </xdr:to>
    <xdr:sp macro="" textlink="">
      <xdr:nvSpPr>
        <xdr:cNvPr id="333" name="円/楕円 332"/>
        <xdr:cNvSpPr/>
      </xdr:nvSpPr>
      <xdr:spPr>
        <a:xfrm>
          <a:off x="16129000" y="102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74111</xdr:rowOff>
    </xdr:from>
    <xdr:ext cx="736600" cy="259045"/>
    <xdr:sp macro="" textlink="">
      <xdr:nvSpPr>
        <xdr:cNvPr id="334" name="テキスト ボックス 333"/>
        <xdr:cNvSpPr txBox="1"/>
      </xdr:nvSpPr>
      <xdr:spPr>
        <a:xfrm>
          <a:off x="15798800" y="1001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135795</xdr:rowOff>
    </xdr:from>
    <xdr:to>
      <xdr:col>22</xdr:col>
      <xdr:colOff>254000</xdr:colOff>
      <xdr:row>60</xdr:row>
      <xdr:rowOff>65945</xdr:rowOff>
    </xdr:to>
    <xdr:sp macro="" textlink="">
      <xdr:nvSpPr>
        <xdr:cNvPr id="335" name="円/楕円 334"/>
        <xdr:cNvSpPr/>
      </xdr:nvSpPr>
      <xdr:spPr>
        <a:xfrm>
          <a:off x="15240000" y="102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76122</xdr:rowOff>
    </xdr:from>
    <xdr:ext cx="762000" cy="259045"/>
    <xdr:sp macro="" textlink="">
      <xdr:nvSpPr>
        <xdr:cNvPr id="336" name="テキスト ボックス 335"/>
        <xdr:cNvSpPr txBox="1"/>
      </xdr:nvSpPr>
      <xdr:spPr>
        <a:xfrm>
          <a:off x="14909800" y="1002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120513</xdr:rowOff>
    </xdr:from>
    <xdr:to>
      <xdr:col>21</xdr:col>
      <xdr:colOff>50800</xdr:colOff>
      <xdr:row>60</xdr:row>
      <xdr:rowOff>50663</xdr:rowOff>
    </xdr:to>
    <xdr:sp macro="" textlink="">
      <xdr:nvSpPr>
        <xdr:cNvPr id="337" name="円/楕円 336"/>
        <xdr:cNvSpPr/>
      </xdr:nvSpPr>
      <xdr:spPr>
        <a:xfrm>
          <a:off x="14351000" y="10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60840</xdr:rowOff>
    </xdr:from>
    <xdr:ext cx="762000" cy="259045"/>
    <xdr:sp macro="" textlink="">
      <xdr:nvSpPr>
        <xdr:cNvPr id="338" name="テキスト ボックス 337"/>
        <xdr:cNvSpPr txBox="1"/>
      </xdr:nvSpPr>
      <xdr:spPr>
        <a:xfrm>
          <a:off x="14020800" y="1000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120311</xdr:rowOff>
    </xdr:from>
    <xdr:to>
      <xdr:col>19</xdr:col>
      <xdr:colOff>533400</xdr:colOff>
      <xdr:row>60</xdr:row>
      <xdr:rowOff>50461</xdr:rowOff>
    </xdr:to>
    <xdr:sp macro="" textlink="">
      <xdr:nvSpPr>
        <xdr:cNvPr id="339" name="円/楕円 338"/>
        <xdr:cNvSpPr/>
      </xdr:nvSpPr>
      <xdr:spPr>
        <a:xfrm>
          <a:off x="13462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60638</xdr:rowOff>
    </xdr:from>
    <xdr:ext cx="762000" cy="259045"/>
    <xdr:sp macro="" textlink="">
      <xdr:nvSpPr>
        <xdr:cNvPr id="340" name="テキスト ボックス 339"/>
        <xdr:cNvSpPr txBox="1"/>
      </xdr:nvSpPr>
      <xdr:spPr>
        <a:xfrm>
          <a:off x="13131800" y="1000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年度から平成２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年度の３年平均）は警戒ラインの１８％を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下回る</a:t>
          </a:r>
          <a:r>
            <a:rPr kumimoji="1" lang="ja-JP" altLang="en-US" sz="1100">
              <a:solidFill>
                <a:schemeClr val="dk1"/>
              </a:solidFill>
              <a:effectLst/>
              <a:latin typeface="+mn-lt"/>
              <a:ea typeface="+mn-ea"/>
              <a:cs typeface="+mn-cs"/>
            </a:rPr>
            <a:t>９．４</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１２．２</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改善した。これは、単年度比率の高かった平成２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年度数値（</a:t>
          </a:r>
          <a:r>
            <a:rPr kumimoji="1" lang="ja-JP" altLang="en-US" sz="1100">
              <a:solidFill>
                <a:schemeClr val="dk1"/>
              </a:solidFill>
              <a:effectLst/>
              <a:latin typeface="+mn-lt"/>
              <a:ea typeface="+mn-ea"/>
              <a:cs typeface="+mn-cs"/>
            </a:rPr>
            <a:t>１５．７</a:t>
          </a:r>
          <a:r>
            <a:rPr kumimoji="1" lang="ja-JP" altLang="ja-JP" sz="1100">
              <a:solidFill>
                <a:schemeClr val="dk1"/>
              </a:solidFill>
              <a:effectLst/>
              <a:latin typeface="+mn-lt"/>
              <a:ea typeface="+mn-ea"/>
              <a:cs typeface="+mn-cs"/>
            </a:rPr>
            <a:t>％）が今回の直近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カ年から除外されたことや、</a:t>
          </a:r>
          <a:r>
            <a:rPr kumimoji="1" lang="ja-JP" altLang="en-US" sz="1100">
              <a:solidFill>
                <a:schemeClr val="dk1"/>
              </a:solidFill>
              <a:effectLst/>
              <a:latin typeface="+mn-lt"/>
              <a:ea typeface="+mn-ea"/>
              <a:cs typeface="+mn-cs"/>
            </a:rPr>
            <a:t>平成１４年度に借り入れた過疎対策事業債（養護老人ホーム建設費等）の元利償還が終了したことや、平成２６年度に取り組んだ繰上償還の影響等により、地方債の元利償還金が減少（△５３百万円）したことが影響している。</a:t>
          </a:r>
          <a:endParaRPr lang="ja-JP" altLang="ja-JP" sz="1400">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5" name="直線コネクタ 364"/>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6"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7" name="直線コネクタ 366"/>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68"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69" name="直線コネクタ 368"/>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41</xdr:row>
      <xdr:rowOff>88265</xdr:rowOff>
    </xdr:to>
    <xdr:cxnSp macro="">
      <xdr:nvCxnSpPr>
        <xdr:cNvPr id="370" name="直線コネクタ 369"/>
        <xdr:cNvCxnSpPr/>
      </xdr:nvCxnSpPr>
      <xdr:spPr>
        <a:xfrm flipV="1">
          <a:off x="16179800" y="6948805"/>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1" name="公債費負担の状況平均値テキスト"/>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2" name="フローチャート : 判断 371"/>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88265</xdr:rowOff>
    </xdr:from>
    <xdr:to>
      <xdr:col>23</xdr:col>
      <xdr:colOff>406400</xdr:colOff>
      <xdr:row>42</xdr:row>
      <xdr:rowOff>97790</xdr:rowOff>
    </xdr:to>
    <xdr:cxnSp macro="">
      <xdr:nvCxnSpPr>
        <xdr:cNvPr id="373" name="直線コネクタ 372"/>
        <xdr:cNvCxnSpPr/>
      </xdr:nvCxnSpPr>
      <xdr:spPr>
        <a:xfrm flipV="1">
          <a:off x="15290800" y="71177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4" name="フローチャート : 判断 373"/>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5" name="テキスト ボックス 374"/>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125413</xdr:rowOff>
    </xdr:to>
    <xdr:cxnSp macro="">
      <xdr:nvCxnSpPr>
        <xdr:cNvPr id="376" name="直線コネクタ 375"/>
        <xdr:cNvCxnSpPr/>
      </xdr:nvCxnSpPr>
      <xdr:spPr>
        <a:xfrm flipV="1">
          <a:off x="14401800" y="729869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7" name="フローチャート : 判断 376"/>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78" name="テキスト ボックス 377"/>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113347</xdr:rowOff>
    </xdr:from>
    <xdr:to>
      <xdr:col>21</xdr:col>
      <xdr:colOff>0</xdr:colOff>
      <xdr:row>43</xdr:row>
      <xdr:rowOff>125413</xdr:rowOff>
    </xdr:to>
    <xdr:cxnSp macro="">
      <xdr:nvCxnSpPr>
        <xdr:cNvPr id="379" name="直線コネクタ 378"/>
        <xdr:cNvCxnSpPr/>
      </xdr:nvCxnSpPr>
      <xdr:spPr>
        <a:xfrm>
          <a:off x="13512800" y="74856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0" name="フローチャート : 判断 379"/>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1" name="テキスト ボックス 380"/>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2" name="フローチャート : 判断 381"/>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3" name="テキスト ボックス 382"/>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89" name="円/楕円 388"/>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0"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37465</xdr:rowOff>
    </xdr:from>
    <xdr:to>
      <xdr:col>23</xdr:col>
      <xdr:colOff>457200</xdr:colOff>
      <xdr:row>41</xdr:row>
      <xdr:rowOff>139065</xdr:rowOff>
    </xdr:to>
    <xdr:sp macro="" textlink="">
      <xdr:nvSpPr>
        <xdr:cNvPr id="391" name="円/楕円 390"/>
        <xdr:cNvSpPr/>
      </xdr:nvSpPr>
      <xdr:spPr>
        <a:xfrm>
          <a:off x="16129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123842</xdr:rowOff>
    </xdr:from>
    <xdr:ext cx="736600" cy="259045"/>
    <xdr:sp macro="" textlink="">
      <xdr:nvSpPr>
        <xdr:cNvPr id="392" name="テキスト ボックス 391"/>
        <xdr:cNvSpPr txBox="1"/>
      </xdr:nvSpPr>
      <xdr:spPr>
        <a:xfrm>
          <a:off x="15798800" y="715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3" name="円/楕円 392"/>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4" name="テキスト ボックス 393"/>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395" name="円/楕円 394"/>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396" name="テキスト ボックス 395"/>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62547</xdr:rowOff>
    </xdr:from>
    <xdr:to>
      <xdr:col>19</xdr:col>
      <xdr:colOff>533400</xdr:colOff>
      <xdr:row>43</xdr:row>
      <xdr:rowOff>164147</xdr:rowOff>
    </xdr:to>
    <xdr:sp macro="" textlink="">
      <xdr:nvSpPr>
        <xdr:cNvPr id="397" name="円/楕円 396"/>
        <xdr:cNvSpPr/>
      </xdr:nvSpPr>
      <xdr:spPr>
        <a:xfrm>
          <a:off x="13462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148924</xdr:rowOff>
    </xdr:from>
    <xdr:ext cx="762000" cy="259045"/>
    <xdr:sp macro="" textlink="">
      <xdr:nvSpPr>
        <xdr:cNvPr id="398" name="テキスト ボックス 397"/>
        <xdr:cNvSpPr txBox="1"/>
      </xdr:nvSpPr>
      <xdr:spPr>
        <a:xfrm>
          <a:off x="13131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平成２６年度における将来負担比率はマイナスとなった。これは、実質公債費比率と同様にこれまでの財政健全化計画の取組成果が表れているといえる。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７年度は再び１８．４％と上昇しているが、これは平成２７年度の庁舎移転事業やデジタル防災行線無線整備事業等の実施に伴い地方債現在高の増加（１０億３３百万円増）が影響しているためである。</a:t>
          </a:r>
          <a:endParaRPr lang="ja-JP" altLang="ja-JP" sz="1400">
            <a:effectLst/>
          </a:endParaRPr>
        </a:p>
        <a:p>
          <a:r>
            <a:rPr kumimoji="1" lang="ja-JP" altLang="ja-JP" sz="1100">
              <a:solidFill>
                <a:schemeClr val="dk1"/>
              </a:solidFill>
              <a:effectLst/>
              <a:latin typeface="+mn-lt"/>
              <a:ea typeface="+mn-ea"/>
              <a:cs typeface="+mn-cs"/>
            </a:rPr>
            <a:t>　今後も実施事業の適正化を図り、</a:t>
          </a:r>
          <a:r>
            <a:rPr kumimoji="1" lang="ja-JP" altLang="en-US" sz="1100">
              <a:solidFill>
                <a:schemeClr val="dk1"/>
              </a:solidFill>
              <a:effectLst/>
              <a:latin typeface="+mn-lt"/>
              <a:ea typeface="+mn-ea"/>
              <a:cs typeface="+mn-cs"/>
            </a:rPr>
            <a:t>事業規模の大きな事業を過疎対策事業債や辺地対策事業債に限定するなど、</a:t>
          </a:r>
          <a:r>
            <a:rPr kumimoji="1" lang="ja-JP" altLang="ja-JP" sz="1100">
              <a:solidFill>
                <a:schemeClr val="dk1"/>
              </a:solidFill>
              <a:effectLst/>
              <a:latin typeface="+mn-lt"/>
              <a:ea typeface="+mn-ea"/>
              <a:cs typeface="+mn-cs"/>
            </a:rPr>
            <a:t>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5" name="直線コネクタ 424"/>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26"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27" name="直線コネクタ 426"/>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2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29" name="直線コネクタ 42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0"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1" name="フローチャート : 判断 43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62865</xdr:rowOff>
    </xdr:from>
    <xdr:to>
      <xdr:col>22</xdr:col>
      <xdr:colOff>203200</xdr:colOff>
      <xdr:row>15</xdr:row>
      <xdr:rowOff>47777</xdr:rowOff>
    </xdr:to>
    <xdr:cxnSp macro="">
      <xdr:nvCxnSpPr>
        <xdr:cNvPr id="432" name="直線コネクタ 431"/>
        <xdr:cNvCxnSpPr/>
      </xdr:nvCxnSpPr>
      <xdr:spPr>
        <a:xfrm flipV="1">
          <a:off x="14401800" y="2463165"/>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3" name="フローチャート : 判断 43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4" name="テキスト ボックス 43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47777</xdr:rowOff>
    </xdr:from>
    <xdr:to>
      <xdr:col>21</xdr:col>
      <xdr:colOff>0</xdr:colOff>
      <xdr:row>15</xdr:row>
      <xdr:rowOff>123546</xdr:rowOff>
    </xdr:to>
    <xdr:cxnSp macro="">
      <xdr:nvCxnSpPr>
        <xdr:cNvPr id="435" name="直線コネクタ 434"/>
        <xdr:cNvCxnSpPr/>
      </xdr:nvCxnSpPr>
      <xdr:spPr>
        <a:xfrm flipV="1">
          <a:off x="13512800" y="2619527"/>
          <a:ext cx="889000" cy="7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36" name="フローチャート : 判断 43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37" name="テキスト ボックス 43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38" name="フローチャート : 判断 43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39" name="テキスト ボックス 43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0" name="フローチャート : 判断 43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1" name="テキスト ボックス 44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88798</xdr:rowOff>
    </xdr:from>
    <xdr:to>
      <xdr:col>24</xdr:col>
      <xdr:colOff>609600</xdr:colOff>
      <xdr:row>15</xdr:row>
      <xdr:rowOff>18948</xdr:rowOff>
    </xdr:to>
    <xdr:sp macro="" textlink="">
      <xdr:nvSpPr>
        <xdr:cNvPr id="447" name="円/楕円 446"/>
        <xdr:cNvSpPr/>
      </xdr:nvSpPr>
      <xdr:spPr>
        <a:xfrm>
          <a:off x="169672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60875</xdr:rowOff>
    </xdr:from>
    <xdr:ext cx="762000" cy="259045"/>
    <xdr:sp macro="" textlink="">
      <xdr:nvSpPr>
        <xdr:cNvPr id="448" name="将来負担の状況該当値テキスト"/>
        <xdr:cNvSpPr txBox="1"/>
      </xdr:nvSpPr>
      <xdr:spPr>
        <a:xfrm>
          <a:off x="17106900" y="2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12065</xdr:rowOff>
    </xdr:from>
    <xdr:to>
      <xdr:col>22</xdr:col>
      <xdr:colOff>254000</xdr:colOff>
      <xdr:row>14</xdr:row>
      <xdr:rowOff>113665</xdr:rowOff>
    </xdr:to>
    <xdr:sp macro="" textlink="">
      <xdr:nvSpPr>
        <xdr:cNvPr id="449" name="円/楕円 448"/>
        <xdr:cNvSpPr/>
      </xdr:nvSpPr>
      <xdr:spPr>
        <a:xfrm>
          <a:off x="15240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98442</xdr:rowOff>
    </xdr:from>
    <xdr:ext cx="762000" cy="259045"/>
    <xdr:sp macro="" textlink="">
      <xdr:nvSpPr>
        <xdr:cNvPr id="450" name="テキスト ボックス 449"/>
        <xdr:cNvSpPr txBox="1"/>
      </xdr:nvSpPr>
      <xdr:spPr>
        <a:xfrm>
          <a:off x="14909800" y="249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168427</xdr:rowOff>
    </xdr:from>
    <xdr:to>
      <xdr:col>21</xdr:col>
      <xdr:colOff>50800</xdr:colOff>
      <xdr:row>15</xdr:row>
      <xdr:rowOff>98577</xdr:rowOff>
    </xdr:to>
    <xdr:sp macro="" textlink="">
      <xdr:nvSpPr>
        <xdr:cNvPr id="451" name="円/楕円 450"/>
        <xdr:cNvSpPr/>
      </xdr:nvSpPr>
      <xdr:spPr>
        <a:xfrm>
          <a:off x="14351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83354</xdr:rowOff>
    </xdr:from>
    <xdr:ext cx="762000" cy="259045"/>
    <xdr:sp macro="" textlink="">
      <xdr:nvSpPr>
        <xdr:cNvPr id="452" name="テキスト ボックス 451"/>
        <xdr:cNvSpPr txBox="1"/>
      </xdr:nvSpPr>
      <xdr:spPr>
        <a:xfrm>
          <a:off x="14020800" y="265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72746</xdr:rowOff>
    </xdr:from>
    <xdr:to>
      <xdr:col>19</xdr:col>
      <xdr:colOff>533400</xdr:colOff>
      <xdr:row>16</xdr:row>
      <xdr:rowOff>2896</xdr:rowOff>
    </xdr:to>
    <xdr:sp macro="" textlink="">
      <xdr:nvSpPr>
        <xdr:cNvPr id="453" name="円/楕円 452"/>
        <xdr:cNvSpPr/>
      </xdr:nvSpPr>
      <xdr:spPr>
        <a:xfrm>
          <a:off x="134620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159123</xdr:rowOff>
    </xdr:from>
    <xdr:ext cx="762000" cy="259045"/>
    <xdr:sp macro="" textlink="">
      <xdr:nvSpPr>
        <xdr:cNvPr id="454" name="テキスト ボックス 453"/>
        <xdr:cNvSpPr txBox="1"/>
      </xdr:nvSpPr>
      <xdr:spPr>
        <a:xfrm>
          <a:off x="13131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類似団体と比較して、人件費の経常収支比率が低くなっている要因として、ごみ処理業務や消防業務を一部事務組合で行っていることがあげられる。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経常的な人件費が前年度比△１０，７４０千円ことが影響で△２．９％となった。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37</xdr:row>
      <xdr:rowOff>33927</xdr:rowOff>
    </xdr:to>
    <xdr:cxnSp macro="">
      <xdr:nvCxnSpPr>
        <xdr:cNvPr id="67" name="直線コネクタ 66"/>
        <xdr:cNvCxnSpPr/>
      </xdr:nvCxnSpPr>
      <xdr:spPr>
        <a:xfrm flipV="1">
          <a:off x="3987800" y="6282872"/>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123734</xdr:rowOff>
    </xdr:from>
    <xdr:to>
      <xdr:col>5</xdr:col>
      <xdr:colOff>549275</xdr:colOff>
      <xdr:row>37</xdr:row>
      <xdr:rowOff>33927</xdr:rowOff>
    </xdr:to>
    <xdr:cxnSp macro="">
      <xdr:nvCxnSpPr>
        <xdr:cNvPr id="70" name="直線コネクタ 69"/>
        <xdr:cNvCxnSpPr/>
      </xdr:nvCxnSpPr>
      <xdr:spPr>
        <a:xfrm>
          <a:off x="3098800" y="62959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113937</xdr:rowOff>
    </xdr:from>
    <xdr:to>
      <xdr:col>4</xdr:col>
      <xdr:colOff>346075</xdr:colOff>
      <xdr:row>36</xdr:row>
      <xdr:rowOff>123734</xdr:rowOff>
    </xdr:to>
    <xdr:cxnSp macro="">
      <xdr:nvCxnSpPr>
        <xdr:cNvPr id="73" name="直線コネクタ 72"/>
        <xdr:cNvCxnSpPr/>
      </xdr:nvCxnSpPr>
      <xdr:spPr>
        <a:xfrm>
          <a:off x="2209800" y="62861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91077</xdr:rowOff>
    </xdr:from>
    <xdr:to>
      <xdr:col>3</xdr:col>
      <xdr:colOff>142875</xdr:colOff>
      <xdr:row>36</xdr:row>
      <xdr:rowOff>113937</xdr:rowOff>
    </xdr:to>
    <xdr:cxnSp macro="">
      <xdr:nvCxnSpPr>
        <xdr:cNvPr id="76" name="直線コネクタ 75"/>
        <xdr:cNvCxnSpPr/>
      </xdr:nvCxnSpPr>
      <xdr:spPr>
        <a:xfrm>
          <a:off x="1320800" y="62632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6" name="円/楕円 85"/>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7"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154577</xdr:rowOff>
    </xdr:from>
    <xdr:to>
      <xdr:col>5</xdr:col>
      <xdr:colOff>600075</xdr:colOff>
      <xdr:row>37</xdr:row>
      <xdr:rowOff>84727</xdr:rowOff>
    </xdr:to>
    <xdr:sp macro="" textlink="">
      <xdr:nvSpPr>
        <xdr:cNvPr id="88" name="円/楕円 87"/>
        <xdr:cNvSpPr/>
      </xdr:nvSpPr>
      <xdr:spPr>
        <a:xfrm>
          <a:off x="3937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94904</xdr:rowOff>
    </xdr:from>
    <xdr:ext cx="736600" cy="259045"/>
    <xdr:sp macro="" textlink="">
      <xdr:nvSpPr>
        <xdr:cNvPr id="89" name="テキスト ボックス 88"/>
        <xdr:cNvSpPr txBox="1"/>
      </xdr:nvSpPr>
      <xdr:spPr>
        <a:xfrm>
          <a:off x="3606800" y="609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72934</xdr:rowOff>
    </xdr:from>
    <xdr:to>
      <xdr:col>4</xdr:col>
      <xdr:colOff>396875</xdr:colOff>
      <xdr:row>37</xdr:row>
      <xdr:rowOff>3084</xdr:rowOff>
    </xdr:to>
    <xdr:sp macro="" textlink="">
      <xdr:nvSpPr>
        <xdr:cNvPr id="90" name="円/楕円 89"/>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13261</xdr:rowOff>
    </xdr:from>
    <xdr:ext cx="762000" cy="259045"/>
    <xdr:sp macro="" textlink="">
      <xdr:nvSpPr>
        <xdr:cNvPr id="91" name="テキスト ボックス 90"/>
        <xdr:cNvSpPr txBox="1"/>
      </xdr:nvSpPr>
      <xdr:spPr>
        <a:xfrm>
          <a:off x="2717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63137</xdr:rowOff>
    </xdr:from>
    <xdr:to>
      <xdr:col>3</xdr:col>
      <xdr:colOff>193675</xdr:colOff>
      <xdr:row>36</xdr:row>
      <xdr:rowOff>164737</xdr:rowOff>
    </xdr:to>
    <xdr:sp macro="" textlink="">
      <xdr:nvSpPr>
        <xdr:cNvPr id="92" name="円/楕円 91"/>
        <xdr:cNvSpPr/>
      </xdr:nvSpPr>
      <xdr:spPr>
        <a:xfrm>
          <a:off x="2159000" y="62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3464</xdr:rowOff>
    </xdr:from>
    <xdr:ext cx="762000" cy="259045"/>
    <xdr:sp macro="" textlink="">
      <xdr:nvSpPr>
        <xdr:cNvPr id="93" name="テキスト ボックス 92"/>
        <xdr:cNvSpPr txBox="1"/>
      </xdr:nvSpPr>
      <xdr:spPr>
        <a:xfrm>
          <a:off x="1828800" y="60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40277</xdr:rowOff>
    </xdr:from>
    <xdr:to>
      <xdr:col>1</xdr:col>
      <xdr:colOff>676275</xdr:colOff>
      <xdr:row>36</xdr:row>
      <xdr:rowOff>141877</xdr:rowOff>
    </xdr:to>
    <xdr:sp macro="" textlink="">
      <xdr:nvSpPr>
        <xdr:cNvPr id="94" name="円/楕円 93"/>
        <xdr:cNvSpPr/>
      </xdr:nvSpPr>
      <xdr:spPr>
        <a:xfrm>
          <a:off x="1270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152054</xdr:rowOff>
    </xdr:from>
    <xdr:ext cx="762000" cy="259045"/>
    <xdr:sp macro="" textlink="">
      <xdr:nvSpPr>
        <xdr:cNvPr id="95" name="テキスト ボックス 94"/>
        <xdr:cNvSpPr txBox="1"/>
      </xdr:nvSpPr>
      <xdr:spPr>
        <a:xfrm>
          <a:off x="939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財政健全化の取り組みにより経費の抑制に努めているため、類似団体平均を下回っているが、業務量の増加に伴う業務委託料の増加等により、</a:t>
          </a:r>
          <a:r>
            <a:rPr kumimoji="1" lang="ja-JP" altLang="en-US" sz="1100">
              <a:solidFill>
                <a:schemeClr val="dk1"/>
              </a:solidFill>
              <a:effectLst/>
              <a:latin typeface="+mn-lt"/>
              <a:ea typeface="+mn-ea"/>
              <a:cs typeface="+mn-cs"/>
            </a:rPr>
            <a:t>近年増加傾向にある</a:t>
          </a:r>
          <a:r>
            <a:rPr kumimoji="1" lang="ja-JP" altLang="ja-JP" sz="1100">
              <a:solidFill>
                <a:schemeClr val="dk1"/>
              </a:solidFill>
              <a:effectLst/>
              <a:latin typeface="+mn-lt"/>
              <a:ea typeface="+mn-ea"/>
              <a:cs typeface="+mn-cs"/>
            </a:rPr>
            <a:t>。今後も更なるコスト削減に努める。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40132</xdr:rowOff>
    </xdr:to>
    <xdr:cxnSp macro="">
      <xdr:nvCxnSpPr>
        <xdr:cNvPr id="125" name="直線コネクタ 124"/>
        <xdr:cNvCxnSpPr/>
      </xdr:nvCxnSpPr>
      <xdr:spPr>
        <a:xfrm flipV="1">
          <a:off x="15671800" y="2769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40132</xdr:rowOff>
    </xdr:to>
    <xdr:cxnSp macro="">
      <xdr:nvCxnSpPr>
        <xdr:cNvPr id="128" name="直線コネクタ 127"/>
        <xdr:cNvCxnSpPr/>
      </xdr:nvCxnSpPr>
      <xdr:spPr>
        <a:xfrm>
          <a:off x="14782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129286</xdr:rowOff>
    </xdr:to>
    <xdr:cxnSp macro="">
      <xdr:nvCxnSpPr>
        <xdr:cNvPr id="131" name="直線コネクタ 130"/>
        <xdr:cNvCxnSpPr/>
      </xdr:nvCxnSpPr>
      <xdr:spPr>
        <a:xfrm>
          <a:off x="13893800" y="2687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15</xdr:row>
      <xdr:rowOff>115570</xdr:rowOff>
    </xdr:to>
    <xdr:cxnSp macro="">
      <xdr:nvCxnSpPr>
        <xdr:cNvPr id="134" name="直線コネクタ 133"/>
        <xdr:cNvCxnSpPr/>
      </xdr:nvCxnSpPr>
      <xdr:spPr>
        <a:xfrm>
          <a:off x="13004800" y="2623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147066</xdr:rowOff>
    </xdr:from>
    <xdr:to>
      <xdr:col>24</xdr:col>
      <xdr:colOff>82550</xdr:colOff>
      <xdr:row>16</xdr:row>
      <xdr:rowOff>77216</xdr:rowOff>
    </xdr:to>
    <xdr:sp macro="" textlink="">
      <xdr:nvSpPr>
        <xdr:cNvPr id="144" name="円/楕円 143"/>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163593</xdr:rowOff>
    </xdr:from>
    <xdr:ext cx="762000" cy="259045"/>
    <xdr:sp macro="" textlink="">
      <xdr:nvSpPr>
        <xdr:cNvPr id="145"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6" name="円/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47" name="テキスト ボックス 146"/>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8" name="円/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9" name="テキスト ボックス 148"/>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xdr:rowOff>
    </xdr:from>
    <xdr:to>
      <xdr:col>19</xdr:col>
      <xdr:colOff>6350</xdr:colOff>
      <xdr:row>15</xdr:row>
      <xdr:rowOff>102362</xdr:rowOff>
    </xdr:to>
    <xdr:sp macro="" textlink="">
      <xdr:nvSpPr>
        <xdr:cNvPr id="152" name="円/楕円 151"/>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112539</xdr:rowOff>
    </xdr:from>
    <xdr:ext cx="762000" cy="259045"/>
    <xdr:sp macro="" textlink="">
      <xdr:nvSpPr>
        <xdr:cNvPr id="153" name="テキスト ボックス 152"/>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平成２７年度は前年並みの数値となっているが、</a:t>
          </a:r>
          <a:r>
            <a:rPr kumimoji="1" lang="ja-JP" altLang="ja-JP" sz="1100">
              <a:solidFill>
                <a:schemeClr val="dk1"/>
              </a:solidFill>
              <a:effectLst/>
              <a:latin typeface="+mn-lt"/>
              <a:ea typeface="+mn-ea"/>
              <a:cs typeface="+mn-cs"/>
            </a:rPr>
            <a:t>平成２６年度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障害者福祉サービス費の大幅な増加や新たに制度開始となった臨時福祉給付金や子育て世帯給付金の影響により、０．７％増加となった。</a:t>
          </a:r>
          <a:endParaRPr lang="ja-JP" altLang="ja-JP" sz="1400">
            <a:effectLst/>
          </a:endParaRPr>
        </a:p>
        <a:p>
          <a:r>
            <a:rPr kumimoji="1" lang="ja-JP" altLang="ja-JP" sz="1100">
              <a:solidFill>
                <a:schemeClr val="dk1"/>
              </a:solidFill>
              <a:effectLst/>
              <a:latin typeface="+mn-lt"/>
              <a:ea typeface="+mn-ea"/>
              <a:cs typeface="+mn-cs"/>
            </a:rPr>
            <a:t>　今後も保育利用者の増加や障がい児通所サービスの新設等により数値が増加することが予想されるが、類似団体内</a:t>
          </a:r>
          <a:r>
            <a:rPr kumimoji="1" lang="ja-JP" altLang="en-US" sz="1100">
              <a:solidFill>
                <a:schemeClr val="dk1"/>
              </a:solidFill>
              <a:effectLst/>
              <a:latin typeface="+mn-lt"/>
              <a:ea typeface="+mn-ea"/>
              <a:cs typeface="+mn-cs"/>
            </a:rPr>
            <a:t>でも比較的</a:t>
          </a:r>
          <a:r>
            <a:rPr kumimoji="1" lang="ja-JP" altLang="ja-JP" sz="1100">
              <a:solidFill>
                <a:schemeClr val="dk1"/>
              </a:solidFill>
              <a:effectLst/>
              <a:latin typeface="+mn-lt"/>
              <a:ea typeface="+mn-ea"/>
              <a:cs typeface="+mn-cs"/>
            </a:rPr>
            <a:t>高い数値となっているため、町単独事業等の見直しを図る必要がある。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88900</xdr:rowOff>
    </xdr:from>
    <xdr:to>
      <xdr:col>7</xdr:col>
      <xdr:colOff>15875</xdr:colOff>
      <xdr:row>61</xdr:row>
      <xdr:rowOff>88900</xdr:rowOff>
    </xdr:to>
    <xdr:cxnSp macro="">
      <xdr:nvCxnSpPr>
        <xdr:cNvPr id="185" name="直線コネクタ 184"/>
        <xdr:cNvCxnSpPr/>
      </xdr:nvCxnSpPr>
      <xdr:spPr>
        <a:xfrm>
          <a:off x="3987800" y="10547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127000</xdr:rowOff>
    </xdr:from>
    <xdr:to>
      <xdr:col>5</xdr:col>
      <xdr:colOff>549275</xdr:colOff>
      <xdr:row>61</xdr:row>
      <xdr:rowOff>88900</xdr:rowOff>
    </xdr:to>
    <xdr:cxnSp macro="">
      <xdr:nvCxnSpPr>
        <xdr:cNvPr id="188" name="直線コネクタ 187"/>
        <xdr:cNvCxnSpPr/>
      </xdr:nvCxnSpPr>
      <xdr:spPr>
        <a:xfrm>
          <a:off x="3098800" y="10414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31750</xdr:rowOff>
    </xdr:from>
    <xdr:to>
      <xdr:col>4</xdr:col>
      <xdr:colOff>346075</xdr:colOff>
      <xdr:row>60</xdr:row>
      <xdr:rowOff>127000</xdr:rowOff>
    </xdr:to>
    <xdr:cxnSp macro="">
      <xdr:nvCxnSpPr>
        <xdr:cNvPr id="191" name="直線コネクタ 190"/>
        <xdr:cNvCxnSpPr/>
      </xdr:nvCxnSpPr>
      <xdr:spPr>
        <a:xfrm>
          <a:off x="2209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50800</xdr:rowOff>
    </xdr:from>
    <xdr:to>
      <xdr:col>3</xdr:col>
      <xdr:colOff>142875</xdr:colOff>
      <xdr:row>60</xdr:row>
      <xdr:rowOff>31750</xdr:rowOff>
    </xdr:to>
    <xdr:cxnSp macro="">
      <xdr:nvCxnSpPr>
        <xdr:cNvPr id="194" name="直線コネクタ 193"/>
        <xdr:cNvCxnSpPr/>
      </xdr:nvCxnSpPr>
      <xdr:spPr>
        <a:xfrm>
          <a:off x="1320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38100</xdr:rowOff>
    </xdr:from>
    <xdr:to>
      <xdr:col>7</xdr:col>
      <xdr:colOff>66675</xdr:colOff>
      <xdr:row>61</xdr:row>
      <xdr:rowOff>139700</xdr:rowOff>
    </xdr:to>
    <xdr:sp macro="" textlink="">
      <xdr:nvSpPr>
        <xdr:cNvPr id="204" name="円/楕円 203"/>
        <xdr:cNvSpPr/>
      </xdr:nvSpPr>
      <xdr:spPr>
        <a:xfrm>
          <a:off x="47752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118127</xdr:rowOff>
    </xdr:from>
    <xdr:ext cx="762000" cy="259045"/>
    <xdr:sp macro="" textlink="">
      <xdr:nvSpPr>
        <xdr:cNvPr id="205" name="扶助費該当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38100</xdr:rowOff>
    </xdr:from>
    <xdr:to>
      <xdr:col>5</xdr:col>
      <xdr:colOff>600075</xdr:colOff>
      <xdr:row>61</xdr:row>
      <xdr:rowOff>139700</xdr:rowOff>
    </xdr:to>
    <xdr:sp macro="" textlink="">
      <xdr:nvSpPr>
        <xdr:cNvPr id="206" name="円/楕円 205"/>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124477</xdr:rowOff>
    </xdr:from>
    <xdr:ext cx="736600" cy="259045"/>
    <xdr:sp macro="" textlink="">
      <xdr:nvSpPr>
        <xdr:cNvPr id="207" name="テキスト ボックス 206"/>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08" name="円/楕円 207"/>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09" name="テキスト ボックス 208"/>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152400</xdr:rowOff>
    </xdr:from>
    <xdr:to>
      <xdr:col>3</xdr:col>
      <xdr:colOff>193675</xdr:colOff>
      <xdr:row>60</xdr:row>
      <xdr:rowOff>82550</xdr:rowOff>
    </xdr:to>
    <xdr:sp macro="" textlink="">
      <xdr:nvSpPr>
        <xdr:cNvPr id="210" name="円/楕円 209"/>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67327</xdr:rowOff>
    </xdr:from>
    <xdr:ext cx="762000" cy="259045"/>
    <xdr:sp macro="" textlink="">
      <xdr:nvSpPr>
        <xdr:cNvPr id="211" name="テキスト ボックス 210"/>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0</xdr:rowOff>
    </xdr:from>
    <xdr:to>
      <xdr:col>1</xdr:col>
      <xdr:colOff>676275</xdr:colOff>
      <xdr:row>59</xdr:row>
      <xdr:rowOff>101600</xdr:rowOff>
    </xdr:to>
    <xdr:sp macro="" textlink="">
      <xdr:nvSpPr>
        <xdr:cNvPr id="212" name="円/楕円 211"/>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86377</xdr:rowOff>
    </xdr:from>
    <xdr:ext cx="762000" cy="259045"/>
    <xdr:sp macro="" textlink="">
      <xdr:nvSpPr>
        <xdr:cNvPr id="213" name="テキスト ボックス 212"/>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年度については、簡易水道会計特別会計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操出金</a:t>
          </a:r>
          <a:r>
            <a:rPr kumimoji="1" lang="ja-JP" altLang="en-US" sz="1100">
              <a:solidFill>
                <a:schemeClr val="dk1"/>
              </a:solidFill>
              <a:effectLst/>
              <a:latin typeface="+mn-lt"/>
              <a:ea typeface="+mn-ea"/>
              <a:cs typeface="+mn-cs"/>
            </a:rPr>
            <a:t>が前年度比△４８百万円したことが影響により０．１％減少しているが、類似団体の平均値とは４．６％も高い数値となっている。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今後も簡易水道会計や国民健康保険事業の操出金の増加が見込まれるため、特別事業会計の財政運営について見直しを図る必要がある。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78994</xdr:rowOff>
    </xdr:to>
    <xdr:cxnSp macro="">
      <xdr:nvCxnSpPr>
        <xdr:cNvPr id="243" name="直線コネクタ 242"/>
        <xdr:cNvCxnSpPr/>
      </xdr:nvCxnSpPr>
      <xdr:spPr>
        <a:xfrm flipV="1">
          <a:off x="15671800" y="9847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78994</xdr:rowOff>
    </xdr:from>
    <xdr:to>
      <xdr:col>22</xdr:col>
      <xdr:colOff>565150</xdr:colOff>
      <xdr:row>57</xdr:row>
      <xdr:rowOff>83566</xdr:rowOff>
    </xdr:to>
    <xdr:cxnSp macro="">
      <xdr:nvCxnSpPr>
        <xdr:cNvPr id="246" name="直線コネクタ 245"/>
        <xdr:cNvCxnSpPr/>
      </xdr:nvCxnSpPr>
      <xdr:spPr>
        <a:xfrm flipV="1">
          <a:off x="14782800" y="9851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83566</xdr:rowOff>
    </xdr:to>
    <xdr:cxnSp macro="">
      <xdr:nvCxnSpPr>
        <xdr:cNvPr id="249" name="直線コネクタ 248"/>
        <xdr:cNvCxnSpPr/>
      </xdr:nvCxnSpPr>
      <xdr:spPr>
        <a:xfrm>
          <a:off x="13893800" y="9796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131572</xdr:rowOff>
    </xdr:from>
    <xdr:to>
      <xdr:col>20</xdr:col>
      <xdr:colOff>158750</xdr:colOff>
      <xdr:row>57</xdr:row>
      <xdr:rowOff>24130</xdr:rowOff>
    </xdr:to>
    <xdr:cxnSp macro="">
      <xdr:nvCxnSpPr>
        <xdr:cNvPr id="252" name="直線コネクタ 251"/>
        <xdr:cNvCxnSpPr/>
      </xdr:nvCxnSpPr>
      <xdr:spPr>
        <a:xfrm>
          <a:off x="13004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2" name="円/楕円 261"/>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3"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28194</xdr:rowOff>
    </xdr:from>
    <xdr:to>
      <xdr:col>22</xdr:col>
      <xdr:colOff>615950</xdr:colOff>
      <xdr:row>57</xdr:row>
      <xdr:rowOff>129794</xdr:rowOff>
    </xdr:to>
    <xdr:sp macro="" textlink="">
      <xdr:nvSpPr>
        <xdr:cNvPr id="264" name="円/楕円 263"/>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114571</xdr:rowOff>
    </xdr:from>
    <xdr:ext cx="736600" cy="259045"/>
    <xdr:sp macro="" textlink="">
      <xdr:nvSpPr>
        <xdr:cNvPr id="265" name="テキスト ボックス 264"/>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32766</xdr:rowOff>
    </xdr:from>
    <xdr:to>
      <xdr:col>21</xdr:col>
      <xdr:colOff>412750</xdr:colOff>
      <xdr:row>57</xdr:row>
      <xdr:rowOff>134366</xdr:rowOff>
    </xdr:to>
    <xdr:sp macro="" textlink="">
      <xdr:nvSpPr>
        <xdr:cNvPr id="266" name="円/楕円 265"/>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119143</xdr:rowOff>
    </xdr:from>
    <xdr:ext cx="762000" cy="259045"/>
    <xdr:sp macro="" textlink="">
      <xdr:nvSpPr>
        <xdr:cNvPr id="267" name="テキスト ボックス 266"/>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8" name="円/楕円 26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9" name="テキスト ボックス 26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70" name="円/楕円 269"/>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71" name="テキスト ボックス 270"/>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の平均値</a:t>
          </a:r>
          <a:r>
            <a:rPr kumimoji="1" lang="ja-JP" altLang="ja-JP" sz="1100">
              <a:solidFill>
                <a:schemeClr val="dk1"/>
              </a:solidFill>
              <a:effectLst/>
              <a:latin typeface="+mn-lt"/>
              <a:ea typeface="+mn-ea"/>
              <a:cs typeface="+mn-cs"/>
            </a:rPr>
            <a:t>と比較</a:t>
          </a:r>
          <a:r>
            <a:rPr kumimoji="1" lang="ja-JP" altLang="en-US" sz="1100">
              <a:solidFill>
                <a:schemeClr val="dk1"/>
              </a:solidFill>
              <a:effectLst/>
              <a:latin typeface="+mn-lt"/>
              <a:ea typeface="+mn-ea"/>
              <a:cs typeface="+mn-cs"/>
            </a:rPr>
            <a:t>し２．２％</a:t>
          </a:r>
          <a:r>
            <a:rPr kumimoji="1" lang="ja-JP" altLang="ja-JP" sz="1100">
              <a:solidFill>
                <a:schemeClr val="dk1"/>
              </a:solidFill>
              <a:effectLst/>
              <a:latin typeface="+mn-lt"/>
              <a:ea typeface="+mn-ea"/>
              <a:cs typeface="+mn-cs"/>
            </a:rPr>
            <a:t>高い数値となっている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今後も事業の評価を行いながら、補助金の見直しや廃止によりコスト削減</a:t>
          </a:r>
          <a:r>
            <a:rPr kumimoji="1" lang="ja-JP" altLang="en-US" sz="1100">
              <a:solidFill>
                <a:schemeClr val="dk1"/>
              </a:solidFill>
              <a:effectLst/>
              <a:latin typeface="+mn-lt"/>
              <a:ea typeface="+mn-ea"/>
              <a:cs typeface="+mn-cs"/>
            </a:rPr>
            <a:t>が必要となる。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しかし、マイナンバー制度導入に伴うネットワーク強靱化事業に伴い、邑智郡総合事務組合への負担金が平成２９年度以降、増加する見込みである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78994</xdr:rowOff>
    </xdr:to>
    <xdr:cxnSp macro="">
      <xdr:nvCxnSpPr>
        <xdr:cNvPr id="301" name="直線コネクタ 300"/>
        <xdr:cNvCxnSpPr/>
      </xdr:nvCxnSpPr>
      <xdr:spPr>
        <a:xfrm flipV="1">
          <a:off x="15671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147574</xdr:rowOff>
    </xdr:to>
    <xdr:cxnSp macro="">
      <xdr:nvCxnSpPr>
        <xdr:cNvPr id="304" name="直線コネクタ 303"/>
        <xdr:cNvCxnSpPr/>
      </xdr:nvCxnSpPr>
      <xdr:spPr>
        <a:xfrm flipV="1">
          <a:off x="14782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39</xdr:row>
      <xdr:rowOff>88138</xdr:rowOff>
    </xdr:to>
    <xdr:cxnSp macro="">
      <xdr:nvCxnSpPr>
        <xdr:cNvPr id="307" name="直線コネクタ 306"/>
        <xdr:cNvCxnSpPr/>
      </xdr:nvCxnSpPr>
      <xdr:spPr>
        <a:xfrm flipV="1">
          <a:off x="13893800" y="64912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88138</xdr:rowOff>
    </xdr:from>
    <xdr:to>
      <xdr:col>20</xdr:col>
      <xdr:colOff>158750</xdr:colOff>
      <xdr:row>40</xdr:row>
      <xdr:rowOff>17272</xdr:rowOff>
    </xdr:to>
    <xdr:cxnSp macro="">
      <xdr:nvCxnSpPr>
        <xdr:cNvPr id="310" name="直線コネクタ 309"/>
        <xdr:cNvCxnSpPr/>
      </xdr:nvCxnSpPr>
      <xdr:spPr>
        <a:xfrm flipV="1">
          <a:off x="13004800" y="67746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0" name="円/楕円 319"/>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1"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2" name="円/楕円 321"/>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3" name="テキスト ボックス 322"/>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4" name="円/楕円 323"/>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5" name="テキスト ボックス 324"/>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37338</xdr:rowOff>
    </xdr:from>
    <xdr:to>
      <xdr:col>20</xdr:col>
      <xdr:colOff>209550</xdr:colOff>
      <xdr:row>39</xdr:row>
      <xdr:rowOff>138938</xdr:rowOff>
    </xdr:to>
    <xdr:sp macro="" textlink="">
      <xdr:nvSpPr>
        <xdr:cNvPr id="326" name="円/楕円 325"/>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123715</xdr:rowOff>
    </xdr:from>
    <xdr:ext cx="762000" cy="259045"/>
    <xdr:sp macro="" textlink="">
      <xdr:nvSpPr>
        <xdr:cNvPr id="327" name="テキスト ボックス 326"/>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137922</xdr:rowOff>
    </xdr:from>
    <xdr:to>
      <xdr:col>19</xdr:col>
      <xdr:colOff>6350</xdr:colOff>
      <xdr:row>40</xdr:row>
      <xdr:rowOff>68072</xdr:rowOff>
    </xdr:to>
    <xdr:sp macro="" textlink="">
      <xdr:nvSpPr>
        <xdr:cNvPr id="328" name="円/楕円 327"/>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52849</xdr:rowOff>
    </xdr:from>
    <xdr:ext cx="762000" cy="259045"/>
    <xdr:sp macro="" textlink="">
      <xdr:nvSpPr>
        <xdr:cNvPr id="329" name="テキスト ボックス 328"/>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平成２６年度については、新発債の影響により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の増となった</a:t>
          </a:r>
          <a:r>
            <a:rPr kumimoji="1" lang="ja-JP" altLang="en-US" sz="1100">
              <a:solidFill>
                <a:schemeClr val="dk1"/>
              </a:solidFill>
              <a:effectLst/>
              <a:latin typeface="+mn-lt"/>
              <a:ea typeface="+mn-ea"/>
              <a:cs typeface="+mn-cs"/>
            </a:rPr>
            <a:t>が、平成２７年度は繰上償還の終了等に伴い、２億５８百万円の大幅減になったため、△４．５％の１９．４％となった。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の庁舎移転事業において、</a:t>
          </a:r>
          <a:r>
            <a:rPr kumimoji="1" lang="ja-JP" altLang="ja-JP" sz="1100">
              <a:solidFill>
                <a:schemeClr val="dk1"/>
              </a:solidFill>
              <a:effectLst/>
              <a:latin typeface="+mn-lt"/>
              <a:ea typeface="+mn-ea"/>
              <a:cs typeface="+mn-cs"/>
            </a:rPr>
            <a:t>大規模な借入を行ったことから、今後数値が増加する見込みである。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78</xdr:row>
      <xdr:rowOff>46989</xdr:rowOff>
    </xdr:to>
    <xdr:cxnSp macro="">
      <xdr:nvCxnSpPr>
        <xdr:cNvPr id="361" name="直線コネクタ 360"/>
        <xdr:cNvCxnSpPr/>
      </xdr:nvCxnSpPr>
      <xdr:spPr>
        <a:xfrm flipV="1">
          <a:off x="3987800" y="1324863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157480</xdr:rowOff>
    </xdr:from>
    <xdr:to>
      <xdr:col>5</xdr:col>
      <xdr:colOff>549275</xdr:colOff>
      <xdr:row>78</xdr:row>
      <xdr:rowOff>46989</xdr:rowOff>
    </xdr:to>
    <xdr:cxnSp macro="">
      <xdr:nvCxnSpPr>
        <xdr:cNvPr id="364" name="直線コネクタ 363"/>
        <xdr:cNvCxnSpPr/>
      </xdr:nvCxnSpPr>
      <xdr:spPr>
        <a:xfrm>
          <a:off x="3098800" y="13359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157480</xdr:rowOff>
    </xdr:from>
    <xdr:to>
      <xdr:col>4</xdr:col>
      <xdr:colOff>346075</xdr:colOff>
      <xdr:row>78</xdr:row>
      <xdr:rowOff>1270</xdr:rowOff>
    </xdr:to>
    <xdr:cxnSp macro="">
      <xdr:nvCxnSpPr>
        <xdr:cNvPr id="367" name="直線コネクタ 366"/>
        <xdr:cNvCxnSpPr/>
      </xdr:nvCxnSpPr>
      <xdr:spPr>
        <a:xfrm flipV="1">
          <a:off x="2209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xdr:rowOff>
    </xdr:from>
    <xdr:to>
      <xdr:col>3</xdr:col>
      <xdr:colOff>142875</xdr:colOff>
      <xdr:row>78</xdr:row>
      <xdr:rowOff>39370</xdr:rowOff>
    </xdr:to>
    <xdr:cxnSp macro="">
      <xdr:nvCxnSpPr>
        <xdr:cNvPr id="370" name="直線コネクタ 369"/>
        <xdr:cNvCxnSpPr/>
      </xdr:nvCxnSpPr>
      <xdr:spPr>
        <a:xfrm flipV="1">
          <a:off x="1320800" y="13374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0" name="円/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81"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82" name="円/楕円 381"/>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83" name="テキスト ボックス 382"/>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106680</xdr:rowOff>
    </xdr:from>
    <xdr:to>
      <xdr:col>4</xdr:col>
      <xdr:colOff>396875</xdr:colOff>
      <xdr:row>78</xdr:row>
      <xdr:rowOff>36830</xdr:rowOff>
    </xdr:to>
    <xdr:sp macro="" textlink="">
      <xdr:nvSpPr>
        <xdr:cNvPr id="384" name="円/楕円 383"/>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21607</xdr:rowOff>
    </xdr:from>
    <xdr:ext cx="762000" cy="259045"/>
    <xdr:sp macro="" textlink="">
      <xdr:nvSpPr>
        <xdr:cNvPr id="385" name="テキスト ボックス 384"/>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121920</xdr:rowOff>
    </xdr:from>
    <xdr:to>
      <xdr:col>3</xdr:col>
      <xdr:colOff>193675</xdr:colOff>
      <xdr:row>78</xdr:row>
      <xdr:rowOff>52070</xdr:rowOff>
    </xdr:to>
    <xdr:sp macro="" textlink="">
      <xdr:nvSpPr>
        <xdr:cNvPr id="386" name="円/楕円 385"/>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36847</xdr:rowOff>
    </xdr:from>
    <xdr:ext cx="762000" cy="259045"/>
    <xdr:sp macro="" textlink="">
      <xdr:nvSpPr>
        <xdr:cNvPr id="387" name="テキスト ボックス 386"/>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160020</xdr:rowOff>
    </xdr:from>
    <xdr:to>
      <xdr:col>1</xdr:col>
      <xdr:colOff>676275</xdr:colOff>
      <xdr:row>78</xdr:row>
      <xdr:rowOff>90170</xdr:rowOff>
    </xdr:to>
    <xdr:sp macro="" textlink="">
      <xdr:nvSpPr>
        <xdr:cNvPr id="388" name="円/楕円 387"/>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74947</xdr:rowOff>
    </xdr:from>
    <xdr:ext cx="762000" cy="259045"/>
    <xdr:sp macro="" textlink="">
      <xdr:nvSpPr>
        <xdr:cNvPr id="389" name="テキスト ボックス 388"/>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上回っている。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6169</xdr:rowOff>
    </xdr:from>
    <xdr:to>
      <xdr:col>24</xdr:col>
      <xdr:colOff>31750</xdr:colOff>
      <xdr:row>80</xdr:row>
      <xdr:rowOff>130266</xdr:rowOff>
    </xdr:to>
    <xdr:cxnSp macro="">
      <xdr:nvCxnSpPr>
        <xdr:cNvPr id="424" name="直線コネクタ 423"/>
        <xdr:cNvCxnSpPr/>
      </xdr:nvCxnSpPr>
      <xdr:spPr>
        <a:xfrm flipV="1">
          <a:off x="15671800" y="1372216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19231</xdr:rowOff>
    </xdr:from>
    <xdr:to>
      <xdr:col>22</xdr:col>
      <xdr:colOff>565150</xdr:colOff>
      <xdr:row>80</xdr:row>
      <xdr:rowOff>130266</xdr:rowOff>
    </xdr:to>
    <xdr:cxnSp macro="">
      <xdr:nvCxnSpPr>
        <xdr:cNvPr id="427" name="直線コネクタ 426"/>
        <xdr:cNvCxnSpPr/>
      </xdr:nvCxnSpPr>
      <xdr:spPr>
        <a:xfrm>
          <a:off x="14782800" y="137352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19231</xdr:rowOff>
    </xdr:from>
    <xdr:to>
      <xdr:col>21</xdr:col>
      <xdr:colOff>361950</xdr:colOff>
      <xdr:row>80</xdr:row>
      <xdr:rowOff>143329</xdr:rowOff>
    </xdr:to>
    <xdr:cxnSp macro="">
      <xdr:nvCxnSpPr>
        <xdr:cNvPr id="430" name="直線コネクタ 429"/>
        <xdr:cNvCxnSpPr/>
      </xdr:nvCxnSpPr>
      <xdr:spPr>
        <a:xfrm flipV="1">
          <a:off x="13893800" y="1373523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74749</xdr:rowOff>
    </xdr:from>
    <xdr:to>
      <xdr:col>20</xdr:col>
      <xdr:colOff>158750</xdr:colOff>
      <xdr:row>80</xdr:row>
      <xdr:rowOff>143329</xdr:rowOff>
    </xdr:to>
    <xdr:cxnSp macro="">
      <xdr:nvCxnSpPr>
        <xdr:cNvPr id="433" name="直線コネクタ 432"/>
        <xdr:cNvCxnSpPr/>
      </xdr:nvCxnSpPr>
      <xdr:spPr>
        <a:xfrm>
          <a:off x="13004800" y="137907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126819</xdr:rowOff>
    </xdr:from>
    <xdr:to>
      <xdr:col>24</xdr:col>
      <xdr:colOff>82550</xdr:colOff>
      <xdr:row>80</xdr:row>
      <xdr:rowOff>56969</xdr:rowOff>
    </xdr:to>
    <xdr:sp macro="" textlink="">
      <xdr:nvSpPr>
        <xdr:cNvPr id="443" name="円/楕円 442"/>
        <xdr:cNvSpPr/>
      </xdr:nvSpPr>
      <xdr:spPr>
        <a:xfrm>
          <a:off x="164592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98896</xdr:rowOff>
    </xdr:from>
    <xdr:ext cx="762000" cy="259045"/>
    <xdr:sp macro="" textlink="">
      <xdr:nvSpPr>
        <xdr:cNvPr id="444" name="公債費以外該当値テキスト"/>
        <xdr:cNvSpPr txBox="1"/>
      </xdr:nvSpPr>
      <xdr:spPr>
        <a:xfrm>
          <a:off x="165989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79466</xdr:rowOff>
    </xdr:from>
    <xdr:to>
      <xdr:col>22</xdr:col>
      <xdr:colOff>615950</xdr:colOff>
      <xdr:row>81</xdr:row>
      <xdr:rowOff>9616</xdr:rowOff>
    </xdr:to>
    <xdr:sp macro="" textlink="">
      <xdr:nvSpPr>
        <xdr:cNvPr id="445" name="円/楕円 444"/>
        <xdr:cNvSpPr/>
      </xdr:nvSpPr>
      <xdr:spPr>
        <a:xfrm>
          <a:off x="15621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165843</xdr:rowOff>
    </xdr:from>
    <xdr:ext cx="736600" cy="259045"/>
    <xdr:sp macro="" textlink="">
      <xdr:nvSpPr>
        <xdr:cNvPr id="446" name="テキスト ボックス 445"/>
        <xdr:cNvSpPr txBox="1"/>
      </xdr:nvSpPr>
      <xdr:spPr>
        <a:xfrm>
          <a:off x="15290800" y="1388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139881</xdr:rowOff>
    </xdr:from>
    <xdr:to>
      <xdr:col>21</xdr:col>
      <xdr:colOff>412750</xdr:colOff>
      <xdr:row>80</xdr:row>
      <xdr:rowOff>70031</xdr:rowOff>
    </xdr:to>
    <xdr:sp macro="" textlink="">
      <xdr:nvSpPr>
        <xdr:cNvPr id="447" name="円/楕円 446"/>
        <xdr:cNvSpPr/>
      </xdr:nvSpPr>
      <xdr:spPr>
        <a:xfrm>
          <a:off x="14732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54808</xdr:rowOff>
    </xdr:from>
    <xdr:ext cx="762000" cy="259045"/>
    <xdr:sp macro="" textlink="">
      <xdr:nvSpPr>
        <xdr:cNvPr id="448" name="テキスト ボックス 447"/>
        <xdr:cNvSpPr txBox="1"/>
      </xdr:nvSpPr>
      <xdr:spPr>
        <a:xfrm>
          <a:off x="14401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92529</xdr:rowOff>
    </xdr:from>
    <xdr:to>
      <xdr:col>20</xdr:col>
      <xdr:colOff>209550</xdr:colOff>
      <xdr:row>81</xdr:row>
      <xdr:rowOff>22679</xdr:rowOff>
    </xdr:to>
    <xdr:sp macro="" textlink="">
      <xdr:nvSpPr>
        <xdr:cNvPr id="449" name="円/楕円 448"/>
        <xdr:cNvSpPr/>
      </xdr:nvSpPr>
      <xdr:spPr>
        <a:xfrm>
          <a:off x="13843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7456</xdr:rowOff>
    </xdr:from>
    <xdr:ext cx="762000" cy="259045"/>
    <xdr:sp macro="" textlink="">
      <xdr:nvSpPr>
        <xdr:cNvPr id="450" name="テキスト ボックス 449"/>
        <xdr:cNvSpPr txBox="1"/>
      </xdr:nvSpPr>
      <xdr:spPr>
        <a:xfrm>
          <a:off x="13512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23949</xdr:rowOff>
    </xdr:from>
    <xdr:to>
      <xdr:col>19</xdr:col>
      <xdr:colOff>6350</xdr:colOff>
      <xdr:row>80</xdr:row>
      <xdr:rowOff>125549</xdr:rowOff>
    </xdr:to>
    <xdr:sp macro="" textlink="">
      <xdr:nvSpPr>
        <xdr:cNvPr id="451" name="円/楕円 450"/>
        <xdr:cNvSpPr/>
      </xdr:nvSpPr>
      <xdr:spPr>
        <a:xfrm>
          <a:off x="12954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110326</xdr:rowOff>
    </xdr:from>
    <xdr:ext cx="762000" cy="259045"/>
    <xdr:sp macro="" textlink="">
      <xdr:nvSpPr>
        <xdr:cNvPr id="452" name="テキスト ボックス 451"/>
        <xdr:cNvSpPr txBox="1"/>
      </xdr:nvSpPr>
      <xdr:spPr>
        <a:xfrm>
          <a:off x="12623800" y="138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島根県川本町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48963</xdr:rowOff>
    </xdr:from>
    <xdr:to>
      <xdr:col>4</xdr:col>
      <xdr:colOff>1117600</xdr:colOff>
      <xdr:row>18</xdr:row>
      <xdr:rowOff>70481</xdr:rowOff>
    </xdr:to>
    <xdr:cxnSp macro="">
      <xdr:nvCxnSpPr>
        <xdr:cNvPr id="49" name="直線コネクタ 48"/>
        <xdr:cNvCxnSpPr/>
      </xdr:nvCxnSpPr>
      <xdr:spPr bwMode="auto">
        <a:xfrm>
          <a:off x="5003800" y="3182688"/>
          <a:ext cx="647700" cy="2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48963</xdr:rowOff>
    </xdr:from>
    <xdr:to>
      <xdr:col>4</xdr:col>
      <xdr:colOff>469900</xdr:colOff>
      <xdr:row>18</xdr:row>
      <xdr:rowOff>82968</xdr:rowOff>
    </xdr:to>
    <xdr:cxnSp macro="">
      <xdr:nvCxnSpPr>
        <xdr:cNvPr id="52" name="直線コネクタ 51"/>
        <xdr:cNvCxnSpPr/>
      </xdr:nvCxnSpPr>
      <xdr:spPr bwMode="auto">
        <a:xfrm flipV="1">
          <a:off x="4305300" y="3182688"/>
          <a:ext cx="698500" cy="3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82968</xdr:rowOff>
    </xdr:from>
    <xdr:to>
      <xdr:col>3</xdr:col>
      <xdr:colOff>904875</xdr:colOff>
      <xdr:row>18</xdr:row>
      <xdr:rowOff>85372</xdr:rowOff>
    </xdr:to>
    <xdr:cxnSp macro="">
      <xdr:nvCxnSpPr>
        <xdr:cNvPr id="55" name="直線コネクタ 54"/>
        <xdr:cNvCxnSpPr/>
      </xdr:nvCxnSpPr>
      <xdr:spPr bwMode="auto">
        <a:xfrm flipV="1">
          <a:off x="3606800" y="3216693"/>
          <a:ext cx="698500" cy="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75580</xdr:rowOff>
    </xdr:from>
    <xdr:to>
      <xdr:col>3</xdr:col>
      <xdr:colOff>206375</xdr:colOff>
      <xdr:row>18</xdr:row>
      <xdr:rowOff>85372</xdr:rowOff>
    </xdr:to>
    <xdr:cxnSp macro="">
      <xdr:nvCxnSpPr>
        <xdr:cNvPr id="58" name="直線コネクタ 57"/>
        <xdr:cNvCxnSpPr/>
      </xdr:nvCxnSpPr>
      <xdr:spPr bwMode="auto">
        <a:xfrm>
          <a:off x="2908300" y="3209305"/>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19681</xdr:rowOff>
    </xdr:from>
    <xdr:to>
      <xdr:col>5</xdr:col>
      <xdr:colOff>34925</xdr:colOff>
      <xdr:row>18</xdr:row>
      <xdr:rowOff>121281</xdr:rowOff>
    </xdr:to>
    <xdr:sp macro="" textlink="">
      <xdr:nvSpPr>
        <xdr:cNvPr id="68" name="円/楕円 67"/>
        <xdr:cNvSpPr/>
      </xdr:nvSpPr>
      <xdr:spPr bwMode="auto">
        <a:xfrm>
          <a:off x="5600700" y="315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163208</xdr:rowOff>
    </xdr:from>
    <xdr:ext cx="762000" cy="259045"/>
    <xdr:sp macro="" textlink="">
      <xdr:nvSpPr>
        <xdr:cNvPr id="69" name="人口1人当たり決算額の推移該当値テキスト130"/>
        <xdr:cNvSpPr txBox="1"/>
      </xdr:nvSpPr>
      <xdr:spPr>
        <a:xfrm>
          <a:off x="5740400" y="312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184,669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169613</xdr:rowOff>
    </xdr:from>
    <xdr:to>
      <xdr:col>4</xdr:col>
      <xdr:colOff>520700</xdr:colOff>
      <xdr:row>18</xdr:row>
      <xdr:rowOff>99763</xdr:rowOff>
    </xdr:to>
    <xdr:sp macro="" textlink="">
      <xdr:nvSpPr>
        <xdr:cNvPr id="70" name="円/楕円 69"/>
        <xdr:cNvSpPr/>
      </xdr:nvSpPr>
      <xdr:spPr bwMode="auto">
        <a:xfrm>
          <a:off x="4953000" y="313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84541</xdr:rowOff>
    </xdr:from>
    <xdr:ext cx="736600" cy="259045"/>
    <xdr:sp macro="" textlink="">
      <xdr:nvSpPr>
        <xdr:cNvPr id="71" name="テキスト ボックス 70"/>
        <xdr:cNvSpPr txBox="1"/>
      </xdr:nvSpPr>
      <xdr:spPr>
        <a:xfrm>
          <a:off x="4622800" y="321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32168</xdr:rowOff>
    </xdr:from>
    <xdr:to>
      <xdr:col>3</xdr:col>
      <xdr:colOff>955675</xdr:colOff>
      <xdr:row>18</xdr:row>
      <xdr:rowOff>133768</xdr:rowOff>
    </xdr:to>
    <xdr:sp macro="" textlink="">
      <xdr:nvSpPr>
        <xdr:cNvPr id="72" name="円/楕円 71"/>
        <xdr:cNvSpPr/>
      </xdr:nvSpPr>
      <xdr:spPr bwMode="auto">
        <a:xfrm>
          <a:off x="4254500" y="316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118545</xdr:rowOff>
    </xdr:from>
    <xdr:ext cx="762000" cy="259045"/>
    <xdr:sp macro="" textlink="">
      <xdr:nvSpPr>
        <xdr:cNvPr id="73" name="テキスト ボックス 72"/>
        <xdr:cNvSpPr txBox="1"/>
      </xdr:nvSpPr>
      <xdr:spPr>
        <a:xfrm>
          <a:off x="3924300" y="325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34572</xdr:rowOff>
    </xdr:from>
    <xdr:to>
      <xdr:col>3</xdr:col>
      <xdr:colOff>257175</xdr:colOff>
      <xdr:row>18</xdr:row>
      <xdr:rowOff>136172</xdr:rowOff>
    </xdr:to>
    <xdr:sp macro="" textlink="">
      <xdr:nvSpPr>
        <xdr:cNvPr id="74" name="円/楕円 73"/>
        <xdr:cNvSpPr/>
      </xdr:nvSpPr>
      <xdr:spPr bwMode="auto">
        <a:xfrm>
          <a:off x="3556000" y="316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120949</xdr:rowOff>
    </xdr:from>
    <xdr:ext cx="762000" cy="259045"/>
    <xdr:sp macro="" textlink="">
      <xdr:nvSpPr>
        <xdr:cNvPr id="75" name="テキスト ボックス 74"/>
        <xdr:cNvSpPr txBox="1"/>
      </xdr:nvSpPr>
      <xdr:spPr>
        <a:xfrm>
          <a:off x="3225800" y="32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24780</xdr:rowOff>
    </xdr:from>
    <xdr:to>
      <xdr:col>2</xdr:col>
      <xdr:colOff>692150</xdr:colOff>
      <xdr:row>18</xdr:row>
      <xdr:rowOff>126380</xdr:rowOff>
    </xdr:to>
    <xdr:sp macro="" textlink="">
      <xdr:nvSpPr>
        <xdr:cNvPr id="76" name="円/楕円 75"/>
        <xdr:cNvSpPr/>
      </xdr:nvSpPr>
      <xdr:spPr bwMode="auto">
        <a:xfrm>
          <a:off x="2857500" y="315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111157</xdr:rowOff>
    </xdr:from>
    <xdr:ext cx="762000" cy="259045"/>
    <xdr:sp macro="" textlink="">
      <xdr:nvSpPr>
        <xdr:cNvPr id="77" name="テキスト ボックス 76"/>
        <xdr:cNvSpPr txBox="1"/>
      </xdr:nvSpPr>
      <xdr:spPr>
        <a:xfrm>
          <a:off x="2527300" y="324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195987</xdr:rowOff>
    </xdr:from>
    <xdr:to>
      <xdr:col>4</xdr:col>
      <xdr:colOff>1117600</xdr:colOff>
      <xdr:row>35</xdr:row>
      <xdr:rowOff>236545</xdr:rowOff>
    </xdr:to>
    <xdr:cxnSp macro="">
      <xdr:nvCxnSpPr>
        <xdr:cNvPr id="108" name="直線コネクタ 107"/>
        <xdr:cNvCxnSpPr/>
      </xdr:nvCxnSpPr>
      <xdr:spPr bwMode="auto">
        <a:xfrm>
          <a:off x="5003800" y="6806337"/>
          <a:ext cx="647700" cy="4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221322</xdr:rowOff>
    </xdr:from>
    <xdr:ext cx="762000" cy="259045"/>
    <xdr:sp macro="" textlink="">
      <xdr:nvSpPr>
        <xdr:cNvPr id="109" name="人口1人当たり決算額の推移平均値テキスト445"/>
        <xdr:cNvSpPr txBox="1"/>
      </xdr:nvSpPr>
      <xdr:spPr>
        <a:xfrm>
          <a:off x="5740400" y="6831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156919</xdr:rowOff>
    </xdr:from>
    <xdr:to>
      <xdr:col>4</xdr:col>
      <xdr:colOff>469900</xdr:colOff>
      <xdr:row>35</xdr:row>
      <xdr:rowOff>195987</xdr:rowOff>
    </xdr:to>
    <xdr:cxnSp macro="">
      <xdr:nvCxnSpPr>
        <xdr:cNvPr id="111" name="直線コネクタ 110"/>
        <xdr:cNvCxnSpPr/>
      </xdr:nvCxnSpPr>
      <xdr:spPr bwMode="auto">
        <a:xfrm>
          <a:off x="4305300" y="6767269"/>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70115</xdr:rowOff>
    </xdr:from>
    <xdr:to>
      <xdr:col>3</xdr:col>
      <xdr:colOff>904875</xdr:colOff>
      <xdr:row>35</xdr:row>
      <xdr:rowOff>156919</xdr:rowOff>
    </xdr:to>
    <xdr:cxnSp macro="">
      <xdr:nvCxnSpPr>
        <xdr:cNvPr id="114" name="直線コネクタ 113"/>
        <xdr:cNvCxnSpPr/>
      </xdr:nvCxnSpPr>
      <xdr:spPr bwMode="auto">
        <a:xfrm>
          <a:off x="3606800" y="6680465"/>
          <a:ext cx="698500" cy="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12298</xdr:rowOff>
    </xdr:from>
    <xdr:to>
      <xdr:col>3</xdr:col>
      <xdr:colOff>206375</xdr:colOff>
      <xdr:row>35</xdr:row>
      <xdr:rowOff>70115</xdr:rowOff>
    </xdr:to>
    <xdr:cxnSp macro="">
      <xdr:nvCxnSpPr>
        <xdr:cNvPr id="117" name="直線コネクタ 116"/>
        <xdr:cNvCxnSpPr/>
      </xdr:nvCxnSpPr>
      <xdr:spPr bwMode="auto">
        <a:xfrm>
          <a:off x="2908300" y="6622648"/>
          <a:ext cx="698500" cy="5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185745</xdr:rowOff>
    </xdr:from>
    <xdr:to>
      <xdr:col>5</xdr:col>
      <xdr:colOff>34925</xdr:colOff>
      <xdr:row>35</xdr:row>
      <xdr:rowOff>287345</xdr:rowOff>
    </xdr:to>
    <xdr:sp macro="" textlink="">
      <xdr:nvSpPr>
        <xdr:cNvPr id="127" name="円/楕円 126"/>
        <xdr:cNvSpPr/>
      </xdr:nvSpPr>
      <xdr:spPr bwMode="auto">
        <a:xfrm>
          <a:off x="5600700" y="679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30822</xdr:rowOff>
    </xdr:from>
    <xdr:ext cx="762000" cy="259045"/>
    <xdr:sp macro="" textlink="">
      <xdr:nvSpPr>
        <xdr:cNvPr id="128" name="人口1人当たり決算額の推移該当値テキスト445"/>
        <xdr:cNvSpPr txBox="1"/>
      </xdr:nvSpPr>
      <xdr:spPr>
        <a:xfrm>
          <a:off x="5740400" y="664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145187</xdr:rowOff>
    </xdr:from>
    <xdr:to>
      <xdr:col>4</xdr:col>
      <xdr:colOff>520700</xdr:colOff>
      <xdr:row>35</xdr:row>
      <xdr:rowOff>246787</xdr:rowOff>
    </xdr:to>
    <xdr:sp macro="" textlink="">
      <xdr:nvSpPr>
        <xdr:cNvPr id="129" name="円/楕円 128"/>
        <xdr:cNvSpPr/>
      </xdr:nvSpPr>
      <xdr:spPr bwMode="auto">
        <a:xfrm>
          <a:off x="4953000" y="67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256964</xdr:rowOff>
    </xdr:from>
    <xdr:ext cx="736600" cy="259045"/>
    <xdr:sp macro="" textlink="">
      <xdr:nvSpPr>
        <xdr:cNvPr id="130" name="テキスト ボックス 129"/>
        <xdr:cNvSpPr txBox="1"/>
      </xdr:nvSpPr>
      <xdr:spPr>
        <a:xfrm>
          <a:off x="4622800" y="6524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106119</xdr:rowOff>
    </xdr:from>
    <xdr:to>
      <xdr:col>3</xdr:col>
      <xdr:colOff>955675</xdr:colOff>
      <xdr:row>35</xdr:row>
      <xdr:rowOff>207719</xdr:rowOff>
    </xdr:to>
    <xdr:sp macro="" textlink="">
      <xdr:nvSpPr>
        <xdr:cNvPr id="131" name="円/楕円 130"/>
        <xdr:cNvSpPr/>
      </xdr:nvSpPr>
      <xdr:spPr bwMode="auto">
        <a:xfrm>
          <a:off x="4254500" y="671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217896</xdr:rowOff>
    </xdr:from>
    <xdr:ext cx="762000" cy="259045"/>
    <xdr:sp macro="" textlink="">
      <xdr:nvSpPr>
        <xdr:cNvPr id="132" name="テキスト ボックス 131"/>
        <xdr:cNvSpPr txBox="1"/>
      </xdr:nvSpPr>
      <xdr:spPr>
        <a:xfrm>
          <a:off x="3924300" y="64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19315</xdr:rowOff>
    </xdr:from>
    <xdr:to>
      <xdr:col>3</xdr:col>
      <xdr:colOff>257175</xdr:colOff>
      <xdr:row>35</xdr:row>
      <xdr:rowOff>120915</xdr:rowOff>
    </xdr:to>
    <xdr:sp macro="" textlink="">
      <xdr:nvSpPr>
        <xdr:cNvPr id="133" name="円/楕円 132"/>
        <xdr:cNvSpPr/>
      </xdr:nvSpPr>
      <xdr:spPr bwMode="auto">
        <a:xfrm>
          <a:off x="3556000" y="66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131092</xdr:rowOff>
    </xdr:from>
    <xdr:ext cx="762000" cy="259045"/>
    <xdr:sp macro="" textlink="">
      <xdr:nvSpPr>
        <xdr:cNvPr id="134" name="テキスト ボックス 133"/>
        <xdr:cNvSpPr txBox="1"/>
      </xdr:nvSpPr>
      <xdr:spPr>
        <a:xfrm>
          <a:off x="3225800" y="639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304398</xdr:rowOff>
    </xdr:from>
    <xdr:to>
      <xdr:col>2</xdr:col>
      <xdr:colOff>692150</xdr:colOff>
      <xdr:row>35</xdr:row>
      <xdr:rowOff>63098</xdr:rowOff>
    </xdr:to>
    <xdr:sp macro="" textlink="">
      <xdr:nvSpPr>
        <xdr:cNvPr id="135" name="円/楕円 134"/>
        <xdr:cNvSpPr/>
      </xdr:nvSpPr>
      <xdr:spPr bwMode="auto">
        <a:xfrm>
          <a:off x="2857500" y="657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73275</xdr:rowOff>
    </xdr:from>
    <xdr:ext cx="762000" cy="259045"/>
    <xdr:sp macro="" textlink="">
      <xdr:nvSpPr>
        <xdr:cNvPr id="136" name="テキスト ボックス 135"/>
        <xdr:cNvSpPr txBox="1"/>
      </xdr:nvSpPr>
      <xdr:spPr>
        <a:xfrm>
          <a:off x="2527300" y="634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91029</xdr:rowOff>
    </xdr:from>
    <xdr:to>
      <xdr:col>6</xdr:col>
      <xdr:colOff>511175</xdr:colOff>
      <xdr:row>37</xdr:row>
      <xdr:rowOff>94860</xdr:rowOff>
    </xdr:to>
    <xdr:cxnSp macro="">
      <xdr:nvCxnSpPr>
        <xdr:cNvPr id="60" name="直線コネクタ 59"/>
        <xdr:cNvCxnSpPr/>
      </xdr:nvCxnSpPr>
      <xdr:spPr>
        <a:xfrm>
          <a:off x="3797300" y="6434679"/>
          <a:ext cx="8382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91029</xdr:rowOff>
    </xdr:from>
    <xdr:to>
      <xdr:col>5</xdr:col>
      <xdr:colOff>358775</xdr:colOff>
      <xdr:row>37</xdr:row>
      <xdr:rowOff>118707</xdr:rowOff>
    </xdr:to>
    <xdr:cxnSp macro="">
      <xdr:nvCxnSpPr>
        <xdr:cNvPr id="63" name="直線コネクタ 62"/>
        <xdr:cNvCxnSpPr/>
      </xdr:nvCxnSpPr>
      <xdr:spPr>
        <a:xfrm flipV="1">
          <a:off x="2908300" y="6434679"/>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118707</xdr:rowOff>
    </xdr:from>
    <xdr:to>
      <xdr:col>4</xdr:col>
      <xdr:colOff>155575</xdr:colOff>
      <xdr:row>37</xdr:row>
      <xdr:rowOff>120321</xdr:rowOff>
    </xdr:to>
    <xdr:cxnSp macro="">
      <xdr:nvCxnSpPr>
        <xdr:cNvPr id="66" name="直線コネクタ 65"/>
        <xdr:cNvCxnSpPr/>
      </xdr:nvCxnSpPr>
      <xdr:spPr>
        <a:xfrm flipV="1">
          <a:off x="2019300" y="6462357"/>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116019</xdr:rowOff>
    </xdr:from>
    <xdr:to>
      <xdr:col>2</xdr:col>
      <xdr:colOff>638175</xdr:colOff>
      <xdr:row>37</xdr:row>
      <xdr:rowOff>120321</xdr:rowOff>
    </xdr:to>
    <xdr:cxnSp macro="">
      <xdr:nvCxnSpPr>
        <xdr:cNvPr id="69" name="直線コネクタ 68"/>
        <xdr:cNvCxnSpPr/>
      </xdr:nvCxnSpPr>
      <xdr:spPr>
        <a:xfrm>
          <a:off x="1130300" y="6459669"/>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44060</xdr:rowOff>
    </xdr:from>
    <xdr:to>
      <xdr:col>6</xdr:col>
      <xdr:colOff>561975</xdr:colOff>
      <xdr:row>37</xdr:row>
      <xdr:rowOff>145660</xdr:rowOff>
    </xdr:to>
    <xdr:sp macro="" textlink="">
      <xdr:nvSpPr>
        <xdr:cNvPr id="79" name="円/楕円 78"/>
        <xdr:cNvSpPr/>
      </xdr:nvSpPr>
      <xdr:spPr>
        <a:xfrm>
          <a:off x="4584700" y="63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22487</xdr:rowOff>
    </xdr:from>
    <xdr:ext cx="599010" cy="259045"/>
    <xdr:sp macro="" textlink="">
      <xdr:nvSpPr>
        <xdr:cNvPr id="80" name="人件費該当値テキスト"/>
        <xdr:cNvSpPr txBox="1"/>
      </xdr:nvSpPr>
      <xdr:spPr>
        <a:xfrm>
          <a:off x="4686300" y="636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40229</xdr:rowOff>
    </xdr:from>
    <xdr:to>
      <xdr:col>5</xdr:col>
      <xdr:colOff>409575</xdr:colOff>
      <xdr:row>37</xdr:row>
      <xdr:rowOff>141829</xdr:rowOff>
    </xdr:to>
    <xdr:sp macro="" textlink="">
      <xdr:nvSpPr>
        <xdr:cNvPr id="81" name="円/楕円 80"/>
        <xdr:cNvSpPr/>
      </xdr:nvSpPr>
      <xdr:spPr>
        <a:xfrm>
          <a:off x="3746500" y="63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132956</xdr:rowOff>
    </xdr:from>
    <xdr:ext cx="599010" cy="259045"/>
    <xdr:sp macro="" textlink="">
      <xdr:nvSpPr>
        <xdr:cNvPr id="82" name="テキスト ボックス 81"/>
        <xdr:cNvSpPr txBox="1"/>
      </xdr:nvSpPr>
      <xdr:spPr>
        <a:xfrm>
          <a:off x="3497794" y="647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67907</xdr:rowOff>
    </xdr:from>
    <xdr:to>
      <xdr:col>4</xdr:col>
      <xdr:colOff>206375</xdr:colOff>
      <xdr:row>37</xdr:row>
      <xdr:rowOff>169507</xdr:rowOff>
    </xdr:to>
    <xdr:sp macro="" textlink="">
      <xdr:nvSpPr>
        <xdr:cNvPr id="83" name="円/楕円 82"/>
        <xdr:cNvSpPr/>
      </xdr:nvSpPr>
      <xdr:spPr>
        <a:xfrm>
          <a:off x="2857500" y="64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160634</xdr:rowOff>
    </xdr:from>
    <xdr:ext cx="599010" cy="259045"/>
    <xdr:sp macro="" textlink="">
      <xdr:nvSpPr>
        <xdr:cNvPr id="84" name="テキスト ボックス 83"/>
        <xdr:cNvSpPr txBox="1"/>
      </xdr:nvSpPr>
      <xdr:spPr>
        <a:xfrm>
          <a:off x="2608794" y="65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69521</xdr:rowOff>
    </xdr:from>
    <xdr:to>
      <xdr:col>3</xdr:col>
      <xdr:colOff>3175</xdr:colOff>
      <xdr:row>37</xdr:row>
      <xdr:rowOff>171121</xdr:rowOff>
    </xdr:to>
    <xdr:sp macro="" textlink="">
      <xdr:nvSpPr>
        <xdr:cNvPr id="85" name="円/楕円 84"/>
        <xdr:cNvSpPr/>
      </xdr:nvSpPr>
      <xdr:spPr>
        <a:xfrm>
          <a:off x="1968500" y="64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162248</xdr:rowOff>
    </xdr:from>
    <xdr:ext cx="599010" cy="259045"/>
    <xdr:sp macro="" textlink="">
      <xdr:nvSpPr>
        <xdr:cNvPr id="86" name="テキスト ボックス 85"/>
        <xdr:cNvSpPr txBox="1"/>
      </xdr:nvSpPr>
      <xdr:spPr>
        <a:xfrm>
          <a:off x="1719794" y="650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65219</xdr:rowOff>
    </xdr:from>
    <xdr:to>
      <xdr:col>1</xdr:col>
      <xdr:colOff>485775</xdr:colOff>
      <xdr:row>37</xdr:row>
      <xdr:rowOff>166819</xdr:rowOff>
    </xdr:to>
    <xdr:sp macro="" textlink="">
      <xdr:nvSpPr>
        <xdr:cNvPr id="87" name="円/楕円 86"/>
        <xdr:cNvSpPr/>
      </xdr:nvSpPr>
      <xdr:spPr>
        <a:xfrm>
          <a:off x="1079500" y="64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157946</xdr:rowOff>
    </xdr:from>
    <xdr:ext cx="599010" cy="259045"/>
    <xdr:sp macro="" textlink="">
      <xdr:nvSpPr>
        <xdr:cNvPr id="88" name="テキスト ボックス 87"/>
        <xdr:cNvSpPr txBox="1"/>
      </xdr:nvSpPr>
      <xdr:spPr>
        <a:xfrm>
          <a:off x="830794" y="650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111175</xdr:rowOff>
    </xdr:from>
    <xdr:to>
      <xdr:col>6</xdr:col>
      <xdr:colOff>511175</xdr:colOff>
      <xdr:row>58</xdr:row>
      <xdr:rowOff>119569</xdr:rowOff>
    </xdr:to>
    <xdr:cxnSp macro="">
      <xdr:nvCxnSpPr>
        <xdr:cNvPr id="117" name="直線コネクタ 116"/>
        <xdr:cNvCxnSpPr/>
      </xdr:nvCxnSpPr>
      <xdr:spPr>
        <a:xfrm flipV="1">
          <a:off x="3797300" y="10055275"/>
          <a:ext cx="8382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119569</xdr:rowOff>
    </xdr:from>
    <xdr:to>
      <xdr:col>5</xdr:col>
      <xdr:colOff>358775</xdr:colOff>
      <xdr:row>58</xdr:row>
      <xdr:rowOff>136206</xdr:rowOff>
    </xdr:to>
    <xdr:cxnSp macro="">
      <xdr:nvCxnSpPr>
        <xdr:cNvPr id="120" name="直線コネクタ 119"/>
        <xdr:cNvCxnSpPr/>
      </xdr:nvCxnSpPr>
      <xdr:spPr>
        <a:xfrm flipV="1">
          <a:off x="2908300" y="10063669"/>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136206</xdr:rowOff>
    </xdr:from>
    <xdr:to>
      <xdr:col>4</xdr:col>
      <xdr:colOff>155575</xdr:colOff>
      <xdr:row>58</xdr:row>
      <xdr:rowOff>137055</xdr:rowOff>
    </xdr:to>
    <xdr:cxnSp macro="">
      <xdr:nvCxnSpPr>
        <xdr:cNvPr id="123" name="直線コネクタ 122"/>
        <xdr:cNvCxnSpPr/>
      </xdr:nvCxnSpPr>
      <xdr:spPr>
        <a:xfrm flipV="1">
          <a:off x="2019300" y="1008030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114594</xdr:rowOff>
    </xdr:from>
    <xdr:to>
      <xdr:col>2</xdr:col>
      <xdr:colOff>638175</xdr:colOff>
      <xdr:row>58</xdr:row>
      <xdr:rowOff>137055</xdr:rowOff>
    </xdr:to>
    <xdr:cxnSp macro="">
      <xdr:nvCxnSpPr>
        <xdr:cNvPr id="126" name="直線コネクタ 125"/>
        <xdr:cNvCxnSpPr/>
      </xdr:nvCxnSpPr>
      <xdr:spPr>
        <a:xfrm>
          <a:off x="1130300" y="10058694"/>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60375</xdr:rowOff>
    </xdr:from>
    <xdr:to>
      <xdr:col>6</xdr:col>
      <xdr:colOff>561975</xdr:colOff>
      <xdr:row>58</xdr:row>
      <xdr:rowOff>161975</xdr:rowOff>
    </xdr:to>
    <xdr:sp macro="" textlink="">
      <xdr:nvSpPr>
        <xdr:cNvPr id="136" name="円/楕円 135"/>
        <xdr:cNvSpPr/>
      </xdr:nvSpPr>
      <xdr:spPr>
        <a:xfrm>
          <a:off x="4584700" y="100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146752</xdr:rowOff>
    </xdr:from>
    <xdr:ext cx="599010" cy="259045"/>
    <xdr:sp macro="" textlink="">
      <xdr:nvSpPr>
        <xdr:cNvPr id="137" name="物件費該当値テキスト"/>
        <xdr:cNvSpPr txBox="1"/>
      </xdr:nvSpPr>
      <xdr:spPr>
        <a:xfrm>
          <a:off x="4686300" y="991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68769</xdr:rowOff>
    </xdr:from>
    <xdr:to>
      <xdr:col>5</xdr:col>
      <xdr:colOff>409575</xdr:colOff>
      <xdr:row>58</xdr:row>
      <xdr:rowOff>170369</xdr:rowOff>
    </xdr:to>
    <xdr:sp macro="" textlink="">
      <xdr:nvSpPr>
        <xdr:cNvPr id="138" name="円/楕円 137"/>
        <xdr:cNvSpPr/>
      </xdr:nvSpPr>
      <xdr:spPr>
        <a:xfrm>
          <a:off x="3746500" y="100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161496</xdr:rowOff>
    </xdr:from>
    <xdr:ext cx="599010" cy="259045"/>
    <xdr:sp macro="" textlink="">
      <xdr:nvSpPr>
        <xdr:cNvPr id="139" name="テキスト ボックス 138"/>
        <xdr:cNvSpPr txBox="1"/>
      </xdr:nvSpPr>
      <xdr:spPr>
        <a:xfrm>
          <a:off x="3497794" y="1010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85406</xdr:rowOff>
    </xdr:from>
    <xdr:to>
      <xdr:col>4</xdr:col>
      <xdr:colOff>206375</xdr:colOff>
      <xdr:row>59</xdr:row>
      <xdr:rowOff>15556</xdr:rowOff>
    </xdr:to>
    <xdr:sp macro="" textlink="">
      <xdr:nvSpPr>
        <xdr:cNvPr id="140" name="円/楕円 139"/>
        <xdr:cNvSpPr/>
      </xdr:nvSpPr>
      <xdr:spPr>
        <a:xfrm>
          <a:off x="2857500" y="100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6683</xdr:rowOff>
    </xdr:from>
    <xdr:ext cx="599010" cy="259045"/>
    <xdr:sp macro="" textlink="">
      <xdr:nvSpPr>
        <xdr:cNvPr id="141" name="テキスト ボックス 140"/>
        <xdr:cNvSpPr txBox="1"/>
      </xdr:nvSpPr>
      <xdr:spPr>
        <a:xfrm>
          <a:off x="2608794" y="1012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86255</xdr:rowOff>
    </xdr:from>
    <xdr:to>
      <xdr:col>3</xdr:col>
      <xdr:colOff>3175</xdr:colOff>
      <xdr:row>59</xdr:row>
      <xdr:rowOff>16405</xdr:rowOff>
    </xdr:to>
    <xdr:sp macro="" textlink="">
      <xdr:nvSpPr>
        <xdr:cNvPr id="142" name="円/楕円 141"/>
        <xdr:cNvSpPr/>
      </xdr:nvSpPr>
      <xdr:spPr>
        <a:xfrm>
          <a:off x="1968500" y="100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7532</xdr:rowOff>
    </xdr:from>
    <xdr:ext cx="599010" cy="259045"/>
    <xdr:sp macro="" textlink="">
      <xdr:nvSpPr>
        <xdr:cNvPr id="143" name="テキスト ボックス 142"/>
        <xdr:cNvSpPr txBox="1"/>
      </xdr:nvSpPr>
      <xdr:spPr>
        <a:xfrm>
          <a:off x="1719794" y="101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63794</xdr:rowOff>
    </xdr:from>
    <xdr:to>
      <xdr:col>1</xdr:col>
      <xdr:colOff>485775</xdr:colOff>
      <xdr:row>58</xdr:row>
      <xdr:rowOff>165394</xdr:rowOff>
    </xdr:to>
    <xdr:sp macro="" textlink="">
      <xdr:nvSpPr>
        <xdr:cNvPr id="144" name="円/楕円 143"/>
        <xdr:cNvSpPr/>
      </xdr:nvSpPr>
      <xdr:spPr>
        <a:xfrm>
          <a:off x="1079500" y="100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156521</xdr:rowOff>
    </xdr:from>
    <xdr:ext cx="599010" cy="259045"/>
    <xdr:sp macro="" textlink="">
      <xdr:nvSpPr>
        <xdr:cNvPr id="145" name="テキスト ボックス 144"/>
        <xdr:cNvSpPr txBox="1"/>
      </xdr:nvSpPr>
      <xdr:spPr>
        <a:xfrm>
          <a:off x="830794" y="1010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82646</xdr:rowOff>
    </xdr:from>
    <xdr:to>
      <xdr:col>6</xdr:col>
      <xdr:colOff>511175</xdr:colOff>
      <xdr:row>78</xdr:row>
      <xdr:rowOff>105547</xdr:rowOff>
    </xdr:to>
    <xdr:cxnSp macro="">
      <xdr:nvCxnSpPr>
        <xdr:cNvPr id="172" name="直線コネクタ 171"/>
        <xdr:cNvCxnSpPr/>
      </xdr:nvCxnSpPr>
      <xdr:spPr>
        <a:xfrm flipV="1">
          <a:off x="3797300" y="13455746"/>
          <a:ext cx="8382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99293</xdr:rowOff>
    </xdr:from>
    <xdr:to>
      <xdr:col>5</xdr:col>
      <xdr:colOff>358775</xdr:colOff>
      <xdr:row>78</xdr:row>
      <xdr:rowOff>105547</xdr:rowOff>
    </xdr:to>
    <xdr:cxnSp macro="">
      <xdr:nvCxnSpPr>
        <xdr:cNvPr id="175" name="直線コネクタ 174"/>
        <xdr:cNvCxnSpPr/>
      </xdr:nvCxnSpPr>
      <xdr:spPr>
        <a:xfrm>
          <a:off x="2908300" y="1347239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99293</xdr:rowOff>
    </xdr:from>
    <xdr:to>
      <xdr:col>4</xdr:col>
      <xdr:colOff>155575</xdr:colOff>
      <xdr:row>78</xdr:row>
      <xdr:rowOff>119638</xdr:rowOff>
    </xdr:to>
    <xdr:cxnSp macro="">
      <xdr:nvCxnSpPr>
        <xdr:cNvPr id="178" name="直線コネクタ 177"/>
        <xdr:cNvCxnSpPr/>
      </xdr:nvCxnSpPr>
      <xdr:spPr>
        <a:xfrm flipV="1">
          <a:off x="2019300" y="1347239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119638</xdr:rowOff>
    </xdr:from>
    <xdr:to>
      <xdr:col>2</xdr:col>
      <xdr:colOff>638175</xdr:colOff>
      <xdr:row>78</xdr:row>
      <xdr:rowOff>127538</xdr:rowOff>
    </xdr:to>
    <xdr:cxnSp macro="">
      <xdr:nvCxnSpPr>
        <xdr:cNvPr id="181" name="直線コネクタ 180"/>
        <xdr:cNvCxnSpPr/>
      </xdr:nvCxnSpPr>
      <xdr:spPr>
        <a:xfrm flipV="1">
          <a:off x="1130300" y="13492738"/>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31846</xdr:rowOff>
    </xdr:from>
    <xdr:to>
      <xdr:col>6</xdr:col>
      <xdr:colOff>561975</xdr:colOff>
      <xdr:row>78</xdr:row>
      <xdr:rowOff>133446</xdr:rowOff>
    </xdr:to>
    <xdr:sp macro="" textlink="">
      <xdr:nvSpPr>
        <xdr:cNvPr id="191" name="円/楕円 190"/>
        <xdr:cNvSpPr/>
      </xdr:nvSpPr>
      <xdr:spPr>
        <a:xfrm>
          <a:off x="45847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534377" cy="259045"/>
    <xdr:sp macro="" textlink="">
      <xdr:nvSpPr>
        <xdr:cNvPr id="192" name="維持補修費該当値テキスト"/>
        <xdr:cNvSpPr txBox="1"/>
      </xdr:nvSpPr>
      <xdr:spPr>
        <a:xfrm>
          <a:off x="4686300" y="133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54747</xdr:rowOff>
    </xdr:from>
    <xdr:to>
      <xdr:col>5</xdr:col>
      <xdr:colOff>409575</xdr:colOff>
      <xdr:row>78</xdr:row>
      <xdr:rowOff>156347</xdr:rowOff>
    </xdr:to>
    <xdr:sp macro="" textlink="">
      <xdr:nvSpPr>
        <xdr:cNvPr id="193" name="円/楕円 192"/>
        <xdr:cNvSpPr/>
      </xdr:nvSpPr>
      <xdr:spPr>
        <a:xfrm>
          <a:off x="3746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147474</xdr:rowOff>
    </xdr:from>
    <xdr:ext cx="469744" cy="259045"/>
    <xdr:sp macro="" textlink="">
      <xdr:nvSpPr>
        <xdr:cNvPr id="194" name="テキスト ボックス 193"/>
        <xdr:cNvSpPr txBox="1"/>
      </xdr:nvSpPr>
      <xdr:spPr>
        <a:xfrm>
          <a:off x="3562427"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48493</xdr:rowOff>
    </xdr:from>
    <xdr:to>
      <xdr:col>4</xdr:col>
      <xdr:colOff>206375</xdr:colOff>
      <xdr:row>78</xdr:row>
      <xdr:rowOff>150093</xdr:rowOff>
    </xdr:to>
    <xdr:sp macro="" textlink="">
      <xdr:nvSpPr>
        <xdr:cNvPr id="195" name="円/楕円 194"/>
        <xdr:cNvSpPr/>
      </xdr:nvSpPr>
      <xdr:spPr>
        <a:xfrm>
          <a:off x="2857500" y="13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141220</xdr:rowOff>
    </xdr:from>
    <xdr:ext cx="469744" cy="259045"/>
    <xdr:sp macro="" textlink="">
      <xdr:nvSpPr>
        <xdr:cNvPr id="196" name="テキスト ボックス 195"/>
        <xdr:cNvSpPr txBox="1"/>
      </xdr:nvSpPr>
      <xdr:spPr>
        <a:xfrm>
          <a:off x="2673427" y="135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68838</xdr:rowOff>
    </xdr:from>
    <xdr:to>
      <xdr:col>3</xdr:col>
      <xdr:colOff>3175</xdr:colOff>
      <xdr:row>78</xdr:row>
      <xdr:rowOff>170438</xdr:rowOff>
    </xdr:to>
    <xdr:sp macro="" textlink="">
      <xdr:nvSpPr>
        <xdr:cNvPr id="197" name="円/楕円 196"/>
        <xdr:cNvSpPr/>
      </xdr:nvSpPr>
      <xdr:spPr>
        <a:xfrm>
          <a:off x="1968500" y="134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161565</xdr:rowOff>
    </xdr:from>
    <xdr:ext cx="469744" cy="259045"/>
    <xdr:sp macro="" textlink="">
      <xdr:nvSpPr>
        <xdr:cNvPr id="198" name="テキスト ボックス 197"/>
        <xdr:cNvSpPr txBox="1"/>
      </xdr:nvSpPr>
      <xdr:spPr>
        <a:xfrm>
          <a:off x="1784427" y="1353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76738</xdr:rowOff>
    </xdr:from>
    <xdr:to>
      <xdr:col>1</xdr:col>
      <xdr:colOff>485775</xdr:colOff>
      <xdr:row>79</xdr:row>
      <xdr:rowOff>6888</xdr:rowOff>
    </xdr:to>
    <xdr:sp macro="" textlink="">
      <xdr:nvSpPr>
        <xdr:cNvPr id="199" name="円/楕円 198"/>
        <xdr:cNvSpPr/>
      </xdr:nvSpPr>
      <xdr:spPr>
        <a:xfrm>
          <a:off x="1079500" y="134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169465</xdr:rowOff>
    </xdr:from>
    <xdr:ext cx="469744" cy="259045"/>
    <xdr:sp macro="" textlink="">
      <xdr:nvSpPr>
        <xdr:cNvPr id="200" name="テキスト ボックス 199"/>
        <xdr:cNvSpPr txBox="1"/>
      </xdr:nvSpPr>
      <xdr:spPr>
        <a:xfrm>
          <a:off x="895427" y="1354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102493</xdr:rowOff>
    </xdr:from>
    <xdr:to>
      <xdr:col>6</xdr:col>
      <xdr:colOff>511175</xdr:colOff>
      <xdr:row>91</xdr:row>
      <xdr:rowOff>25977</xdr:rowOff>
    </xdr:to>
    <xdr:cxnSp macro="">
      <xdr:nvCxnSpPr>
        <xdr:cNvPr id="231" name="直線コネクタ 230"/>
        <xdr:cNvCxnSpPr/>
      </xdr:nvCxnSpPr>
      <xdr:spPr>
        <a:xfrm flipV="1">
          <a:off x="3797300" y="15532993"/>
          <a:ext cx="8382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25977</xdr:rowOff>
    </xdr:from>
    <xdr:to>
      <xdr:col>5</xdr:col>
      <xdr:colOff>358775</xdr:colOff>
      <xdr:row>92</xdr:row>
      <xdr:rowOff>48706</xdr:rowOff>
    </xdr:to>
    <xdr:cxnSp macro="">
      <xdr:nvCxnSpPr>
        <xdr:cNvPr id="234" name="直線コネクタ 233"/>
        <xdr:cNvCxnSpPr/>
      </xdr:nvCxnSpPr>
      <xdr:spPr>
        <a:xfrm flipV="1">
          <a:off x="2908300" y="15627927"/>
          <a:ext cx="889000" cy="19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48706</xdr:rowOff>
    </xdr:from>
    <xdr:to>
      <xdr:col>4</xdr:col>
      <xdr:colOff>155575</xdr:colOff>
      <xdr:row>92</xdr:row>
      <xdr:rowOff>98780</xdr:rowOff>
    </xdr:to>
    <xdr:cxnSp macro="">
      <xdr:nvCxnSpPr>
        <xdr:cNvPr id="237" name="直線コネクタ 236"/>
        <xdr:cNvCxnSpPr/>
      </xdr:nvCxnSpPr>
      <xdr:spPr>
        <a:xfrm flipV="1">
          <a:off x="2019300" y="15822106"/>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98780</xdr:rowOff>
    </xdr:from>
    <xdr:to>
      <xdr:col>2</xdr:col>
      <xdr:colOff>638175</xdr:colOff>
      <xdr:row>93</xdr:row>
      <xdr:rowOff>26902</xdr:rowOff>
    </xdr:to>
    <xdr:cxnSp macro="">
      <xdr:nvCxnSpPr>
        <xdr:cNvPr id="240" name="直線コネクタ 239"/>
        <xdr:cNvCxnSpPr/>
      </xdr:nvCxnSpPr>
      <xdr:spPr>
        <a:xfrm flipV="1">
          <a:off x="1130300" y="15872180"/>
          <a:ext cx="889000" cy="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51693</xdr:rowOff>
    </xdr:from>
    <xdr:to>
      <xdr:col>6</xdr:col>
      <xdr:colOff>561975</xdr:colOff>
      <xdr:row>90</xdr:row>
      <xdr:rowOff>153293</xdr:rowOff>
    </xdr:to>
    <xdr:sp macro="" textlink="">
      <xdr:nvSpPr>
        <xdr:cNvPr id="250" name="円/楕円 249"/>
        <xdr:cNvSpPr/>
      </xdr:nvSpPr>
      <xdr:spPr>
        <a:xfrm>
          <a:off x="4584700" y="15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4720</xdr:rowOff>
    </xdr:from>
    <xdr:ext cx="599010" cy="259045"/>
    <xdr:sp macro="" textlink="">
      <xdr:nvSpPr>
        <xdr:cNvPr id="251" name="扶助費該当値テキスト"/>
        <xdr:cNvSpPr txBox="1"/>
      </xdr:nvSpPr>
      <xdr:spPr>
        <a:xfrm>
          <a:off x="4686300" y="1543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146627</xdr:rowOff>
    </xdr:from>
    <xdr:to>
      <xdr:col>5</xdr:col>
      <xdr:colOff>409575</xdr:colOff>
      <xdr:row>91</xdr:row>
      <xdr:rowOff>76777</xdr:rowOff>
    </xdr:to>
    <xdr:sp macro="" textlink="">
      <xdr:nvSpPr>
        <xdr:cNvPr id="252" name="円/楕円 251"/>
        <xdr:cNvSpPr/>
      </xdr:nvSpPr>
      <xdr:spPr>
        <a:xfrm>
          <a:off x="3746500" y="155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93304</xdr:rowOff>
    </xdr:from>
    <xdr:ext cx="599010" cy="259045"/>
    <xdr:sp macro="" textlink="">
      <xdr:nvSpPr>
        <xdr:cNvPr id="253" name="テキスト ボックス 252"/>
        <xdr:cNvSpPr txBox="1"/>
      </xdr:nvSpPr>
      <xdr:spPr>
        <a:xfrm>
          <a:off x="3497794" y="153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169356</xdr:rowOff>
    </xdr:from>
    <xdr:to>
      <xdr:col>4</xdr:col>
      <xdr:colOff>206375</xdr:colOff>
      <xdr:row>92</xdr:row>
      <xdr:rowOff>99506</xdr:rowOff>
    </xdr:to>
    <xdr:sp macro="" textlink="">
      <xdr:nvSpPr>
        <xdr:cNvPr id="254" name="円/楕円 253"/>
        <xdr:cNvSpPr/>
      </xdr:nvSpPr>
      <xdr:spPr>
        <a:xfrm>
          <a:off x="2857500" y="157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116033</xdr:rowOff>
    </xdr:from>
    <xdr:ext cx="599010" cy="259045"/>
    <xdr:sp macro="" textlink="">
      <xdr:nvSpPr>
        <xdr:cNvPr id="255" name="テキスト ボックス 254"/>
        <xdr:cNvSpPr txBox="1"/>
      </xdr:nvSpPr>
      <xdr:spPr>
        <a:xfrm>
          <a:off x="2608794" y="155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114,859</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47980</xdr:rowOff>
    </xdr:from>
    <xdr:to>
      <xdr:col>3</xdr:col>
      <xdr:colOff>3175</xdr:colOff>
      <xdr:row>92</xdr:row>
      <xdr:rowOff>149580</xdr:rowOff>
    </xdr:to>
    <xdr:sp macro="" textlink="">
      <xdr:nvSpPr>
        <xdr:cNvPr id="256" name="円/楕円 255"/>
        <xdr:cNvSpPr/>
      </xdr:nvSpPr>
      <xdr:spPr>
        <a:xfrm>
          <a:off x="1968500" y="158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166107</xdr:rowOff>
    </xdr:from>
    <xdr:ext cx="599010" cy="259045"/>
    <xdr:sp macro="" textlink="">
      <xdr:nvSpPr>
        <xdr:cNvPr id="257" name="テキスト ボックス 256"/>
        <xdr:cNvSpPr txBox="1"/>
      </xdr:nvSpPr>
      <xdr:spPr>
        <a:xfrm>
          <a:off x="1719794" y="1559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147552</xdr:rowOff>
    </xdr:from>
    <xdr:to>
      <xdr:col>1</xdr:col>
      <xdr:colOff>485775</xdr:colOff>
      <xdr:row>93</xdr:row>
      <xdr:rowOff>77702</xdr:rowOff>
    </xdr:to>
    <xdr:sp macro="" textlink="">
      <xdr:nvSpPr>
        <xdr:cNvPr id="258" name="円/楕円 257"/>
        <xdr:cNvSpPr/>
      </xdr:nvSpPr>
      <xdr:spPr>
        <a:xfrm>
          <a:off x="1079500" y="15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94229</xdr:rowOff>
    </xdr:from>
    <xdr:ext cx="599010" cy="259045"/>
    <xdr:sp macro="" textlink="">
      <xdr:nvSpPr>
        <xdr:cNvPr id="259" name="テキスト ボックス 258"/>
        <xdr:cNvSpPr txBox="1"/>
      </xdr:nvSpPr>
      <xdr:spPr>
        <a:xfrm>
          <a:off x="830794" y="1569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113571</xdr:rowOff>
    </xdr:from>
    <xdr:to>
      <xdr:col>15</xdr:col>
      <xdr:colOff>180975</xdr:colOff>
      <xdr:row>36</xdr:row>
      <xdr:rowOff>52450</xdr:rowOff>
    </xdr:to>
    <xdr:cxnSp macro="">
      <xdr:nvCxnSpPr>
        <xdr:cNvPr id="290" name="直線コネクタ 289"/>
        <xdr:cNvCxnSpPr/>
      </xdr:nvCxnSpPr>
      <xdr:spPr>
        <a:xfrm flipV="1">
          <a:off x="9639300" y="6114321"/>
          <a:ext cx="838200" cy="1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42950</xdr:rowOff>
    </xdr:from>
    <xdr:to>
      <xdr:col>14</xdr:col>
      <xdr:colOff>28575</xdr:colOff>
      <xdr:row>36</xdr:row>
      <xdr:rowOff>52450</xdr:rowOff>
    </xdr:to>
    <xdr:cxnSp macro="">
      <xdr:nvCxnSpPr>
        <xdr:cNvPr id="293" name="直線コネクタ 292"/>
        <xdr:cNvCxnSpPr/>
      </xdr:nvCxnSpPr>
      <xdr:spPr>
        <a:xfrm>
          <a:off x="8750300" y="6215150"/>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35935</xdr:rowOff>
    </xdr:from>
    <xdr:to>
      <xdr:col>12</xdr:col>
      <xdr:colOff>511175</xdr:colOff>
      <xdr:row>36</xdr:row>
      <xdr:rowOff>42950</xdr:rowOff>
    </xdr:to>
    <xdr:cxnSp macro="">
      <xdr:nvCxnSpPr>
        <xdr:cNvPr id="296" name="直線コネクタ 295"/>
        <xdr:cNvCxnSpPr/>
      </xdr:nvCxnSpPr>
      <xdr:spPr>
        <a:xfrm>
          <a:off x="7861300" y="6208135"/>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168288</xdr:rowOff>
    </xdr:from>
    <xdr:to>
      <xdr:col>11</xdr:col>
      <xdr:colOff>307975</xdr:colOff>
      <xdr:row>36</xdr:row>
      <xdr:rowOff>35935</xdr:rowOff>
    </xdr:to>
    <xdr:cxnSp macro="">
      <xdr:nvCxnSpPr>
        <xdr:cNvPr id="299" name="直線コネクタ 298"/>
        <xdr:cNvCxnSpPr/>
      </xdr:nvCxnSpPr>
      <xdr:spPr>
        <a:xfrm>
          <a:off x="6972300" y="6169038"/>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62771</xdr:rowOff>
    </xdr:from>
    <xdr:to>
      <xdr:col>15</xdr:col>
      <xdr:colOff>231775</xdr:colOff>
      <xdr:row>35</xdr:row>
      <xdr:rowOff>164371</xdr:rowOff>
    </xdr:to>
    <xdr:sp macro="" textlink="">
      <xdr:nvSpPr>
        <xdr:cNvPr id="309" name="円/楕円 308"/>
        <xdr:cNvSpPr/>
      </xdr:nvSpPr>
      <xdr:spPr>
        <a:xfrm>
          <a:off x="10426700" y="60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85648</xdr:rowOff>
    </xdr:from>
    <xdr:ext cx="599010" cy="259045"/>
    <xdr:sp macro="" textlink="">
      <xdr:nvSpPr>
        <xdr:cNvPr id="310" name="補助費等該当値テキスト"/>
        <xdr:cNvSpPr txBox="1"/>
      </xdr:nvSpPr>
      <xdr:spPr>
        <a:xfrm>
          <a:off x="10528300" y="59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1650</xdr:rowOff>
    </xdr:from>
    <xdr:to>
      <xdr:col>14</xdr:col>
      <xdr:colOff>79375</xdr:colOff>
      <xdr:row>36</xdr:row>
      <xdr:rowOff>103250</xdr:rowOff>
    </xdr:to>
    <xdr:sp macro="" textlink="">
      <xdr:nvSpPr>
        <xdr:cNvPr id="311" name="円/楕円 310"/>
        <xdr:cNvSpPr/>
      </xdr:nvSpPr>
      <xdr:spPr>
        <a:xfrm>
          <a:off x="9588500" y="6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119777</xdr:rowOff>
    </xdr:from>
    <xdr:ext cx="599010" cy="259045"/>
    <xdr:sp macro="" textlink="">
      <xdr:nvSpPr>
        <xdr:cNvPr id="312" name="テキスト ボックス 311"/>
        <xdr:cNvSpPr txBox="1"/>
      </xdr:nvSpPr>
      <xdr:spPr>
        <a:xfrm>
          <a:off x="9339794" y="59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163600</xdr:rowOff>
    </xdr:from>
    <xdr:to>
      <xdr:col>12</xdr:col>
      <xdr:colOff>561975</xdr:colOff>
      <xdr:row>36</xdr:row>
      <xdr:rowOff>93750</xdr:rowOff>
    </xdr:to>
    <xdr:sp macro="" textlink="">
      <xdr:nvSpPr>
        <xdr:cNvPr id="313" name="円/楕円 312"/>
        <xdr:cNvSpPr/>
      </xdr:nvSpPr>
      <xdr:spPr>
        <a:xfrm>
          <a:off x="8699500" y="61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110277</xdr:rowOff>
    </xdr:from>
    <xdr:ext cx="599010" cy="259045"/>
    <xdr:sp macro="" textlink="">
      <xdr:nvSpPr>
        <xdr:cNvPr id="314" name="テキスト ボックス 313"/>
        <xdr:cNvSpPr txBox="1"/>
      </xdr:nvSpPr>
      <xdr:spPr>
        <a:xfrm>
          <a:off x="8450794" y="593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156585</xdr:rowOff>
    </xdr:from>
    <xdr:to>
      <xdr:col>11</xdr:col>
      <xdr:colOff>358775</xdr:colOff>
      <xdr:row>36</xdr:row>
      <xdr:rowOff>86735</xdr:rowOff>
    </xdr:to>
    <xdr:sp macro="" textlink="">
      <xdr:nvSpPr>
        <xdr:cNvPr id="315" name="円/楕円 314"/>
        <xdr:cNvSpPr/>
      </xdr:nvSpPr>
      <xdr:spPr>
        <a:xfrm>
          <a:off x="7810500" y="61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103262</xdr:rowOff>
    </xdr:from>
    <xdr:ext cx="599010" cy="259045"/>
    <xdr:sp macro="" textlink="">
      <xdr:nvSpPr>
        <xdr:cNvPr id="316" name="テキスト ボックス 315"/>
        <xdr:cNvSpPr txBox="1"/>
      </xdr:nvSpPr>
      <xdr:spPr>
        <a:xfrm>
          <a:off x="7561794" y="593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117488</xdr:rowOff>
    </xdr:from>
    <xdr:to>
      <xdr:col>10</xdr:col>
      <xdr:colOff>155575</xdr:colOff>
      <xdr:row>36</xdr:row>
      <xdr:rowOff>47638</xdr:rowOff>
    </xdr:to>
    <xdr:sp macro="" textlink="">
      <xdr:nvSpPr>
        <xdr:cNvPr id="317" name="円/楕円 316"/>
        <xdr:cNvSpPr/>
      </xdr:nvSpPr>
      <xdr:spPr>
        <a:xfrm>
          <a:off x="6921500" y="61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64165</xdr:rowOff>
    </xdr:from>
    <xdr:ext cx="599010" cy="259045"/>
    <xdr:sp macro="" textlink="">
      <xdr:nvSpPr>
        <xdr:cNvPr id="318" name="テキスト ボックス 317"/>
        <xdr:cNvSpPr txBox="1"/>
      </xdr:nvSpPr>
      <xdr:spPr>
        <a:xfrm>
          <a:off x="6672794" y="58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71293</xdr:rowOff>
    </xdr:from>
    <xdr:to>
      <xdr:col>15</xdr:col>
      <xdr:colOff>180975</xdr:colOff>
      <xdr:row>57</xdr:row>
      <xdr:rowOff>99213</xdr:rowOff>
    </xdr:to>
    <xdr:cxnSp macro="">
      <xdr:nvCxnSpPr>
        <xdr:cNvPr id="343" name="直線コネクタ 342"/>
        <xdr:cNvCxnSpPr/>
      </xdr:nvCxnSpPr>
      <xdr:spPr>
        <a:xfrm flipV="1">
          <a:off x="9639300" y="9672493"/>
          <a:ext cx="838200" cy="19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99213</xdr:rowOff>
    </xdr:from>
    <xdr:to>
      <xdr:col>14</xdr:col>
      <xdr:colOff>28575</xdr:colOff>
      <xdr:row>57</xdr:row>
      <xdr:rowOff>114430</xdr:rowOff>
    </xdr:to>
    <xdr:cxnSp macro="">
      <xdr:nvCxnSpPr>
        <xdr:cNvPr id="346" name="直線コネクタ 345"/>
        <xdr:cNvCxnSpPr/>
      </xdr:nvCxnSpPr>
      <xdr:spPr>
        <a:xfrm flipV="1">
          <a:off x="8750300" y="9871863"/>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114430</xdr:rowOff>
    </xdr:from>
    <xdr:to>
      <xdr:col>12</xdr:col>
      <xdr:colOff>511175</xdr:colOff>
      <xdr:row>57</xdr:row>
      <xdr:rowOff>137510</xdr:rowOff>
    </xdr:to>
    <xdr:cxnSp macro="">
      <xdr:nvCxnSpPr>
        <xdr:cNvPr id="349" name="直線コネクタ 348"/>
        <xdr:cNvCxnSpPr/>
      </xdr:nvCxnSpPr>
      <xdr:spPr>
        <a:xfrm flipV="1">
          <a:off x="7861300" y="9887080"/>
          <a:ext cx="889000" cy="2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112337</xdr:rowOff>
    </xdr:from>
    <xdr:to>
      <xdr:col>11</xdr:col>
      <xdr:colOff>307975</xdr:colOff>
      <xdr:row>57</xdr:row>
      <xdr:rowOff>137510</xdr:rowOff>
    </xdr:to>
    <xdr:cxnSp macro="">
      <xdr:nvCxnSpPr>
        <xdr:cNvPr id="352" name="直線コネクタ 351"/>
        <xdr:cNvCxnSpPr/>
      </xdr:nvCxnSpPr>
      <xdr:spPr>
        <a:xfrm>
          <a:off x="6972300" y="9884987"/>
          <a:ext cx="8890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20493</xdr:rowOff>
    </xdr:from>
    <xdr:to>
      <xdr:col>15</xdr:col>
      <xdr:colOff>231775</xdr:colOff>
      <xdr:row>56</xdr:row>
      <xdr:rowOff>122093</xdr:rowOff>
    </xdr:to>
    <xdr:sp macro="" textlink="">
      <xdr:nvSpPr>
        <xdr:cNvPr id="362" name="円/楕円 361"/>
        <xdr:cNvSpPr/>
      </xdr:nvSpPr>
      <xdr:spPr>
        <a:xfrm>
          <a:off x="10426700" y="96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43370</xdr:rowOff>
    </xdr:from>
    <xdr:ext cx="599010" cy="259045"/>
    <xdr:sp macro="" textlink="">
      <xdr:nvSpPr>
        <xdr:cNvPr id="363" name="普通建設事業費該当値テキスト"/>
        <xdr:cNvSpPr txBox="1"/>
      </xdr:nvSpPr>
      <xdr:spPr>
        <a:xfrm>
          <a:off x="10528300" y="94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519,698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48413</xdr:rowOff>
    </xdr:from>
    <xdr:to>
      <xdr:col>14</xdr:col>
      <xdr:colOff>79375</xdr:colOff>
      <xdr:row>57</xdr:row>
      <xdr:rowOff>150013</xdr:rowOff>
    </xdr:to>
    <xdr:sp macro="" textlink="">
      <xdr:nvSpPr>
        <xdr:cNvPr id="364" name="円/楕円 363"/>
        <xdr:cNvSpPr/>
      </xdr:nvSpPr>
      <xdr:spPr>
        <a:xfrm>
          <a:off x="9588500" y="98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141140</xdr:rowOff>
    </xdr:from>
    <xdr:ext cx="599010" cy="259045"/>
    <xdr:sp macro="" textlink="">
      <xdr:nvSpPr>
        <xdr:cNvPr id="365" name="テキスト ボックス 364"/>
        <xdr:cNvSpPr txBox="1"/>
      </xdr:nvSpPr>
      <xdr:spPr>
        <a:xfrm>
          <a:off x="9339794" y="99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63630</xdr:rowOff>
    </xdr:from>
    <xdr:to>
      <xdr:col>12</xdr:col>
      <xdr:colOff>561975</xdr:colOff>
      <xdr:row>57</xdr:row>
      <xdr:rowOff>165230</xdr:rowOff>
    </xdr:to>
    <xdr:sp macro="" textlink="">
      <xdr:nvSpPr>
        <xdr:cNvPr id="366" name="円/楕円 365"/>
        <xdr:cNvSpPr/>
      </xdr:nvSpPr>
      <xdr:spPr>
        <a:xfrm>
          <a:off x="8699500" y="98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156357</xdr:rowOff>
    </xdr:from>
    <xdr:ext cx="599010" cy="259045"/>
    <xdr:sp macro="" textlink="">
      <xdr:nvSpPr>
        <xdr:cNvPr id="367" name="テキスト ボックス 366"/>
        <xdr:cNvSpPr txBox="1"/>
      </xdr:nvSpPr>
      <xdr:spPr>
        <a:xfrm>
          <a:off x="8450794" y="992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86710</xdr:rowOff>
    </xdr:from>
    <xdr:to>
      <xdr:col>11</xdr:col>
      <xdr:colOff>358775</xdr:colOff>
      <xdr:row>58</xdr:row>
      <xdr:rowOff>16860</xdr:rowOff>
    </xdr:to>
    <xdr:sp macro="" textlink="">
      <xdr:nvSpPr>
        <xdr:cNvPr id="368" name="円/楕円 367"/>
        <xdr:cNvSpPr/>
      </xdr:nvSpPr>
      <xdr:spPr>
        <a:xfrm>
          <a:off x="7810500" y="98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7987</xdr:rowOff>
    </xdr:from>
    <xdr:ext cx="599010" cy="259045"/>
    <xdr:sp macro="" textlink="">
      <xdr:nvSpPr>
        <xdr:cNvPr id="369" name="テキスト ボックス 368"/>
        <xdr:cNvSpPr txBox="1"/>
      </xdr:nvSpPr>
      <xdr:spPr>
        <a:xfrm>
          <a:off x="7561794" y="995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61537</xdr:rowOff>
    </xdr:from>
    <xdr:to>
      <xdr:col>10</xdr:col>
      <xdr:colOff>155575</xdr:colOff>
      <xdr:row>57</xdr:row>
      <xdr:rowOff>163137</xdr:rowOff>
    </xdr:to>
    <xdr:sp macro="" textlink="">
      <xdr:nvSpPr>
        <xdr:cNvPr id="370" name="円/楕円 369"/>
        <xdr:cNvSpPr/>
      </xdr:nvSpPr>
      <xdr:spPr>
        <a:xfrm>
          <a:off x="6921500" y="98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154264</xdr:rowOff>
    </xdr:from>
    <xdr:ext cx="599010" cy="259045"/>
    <xdr:sp macro="" textlink="">
      <xdr:nvSpPr>
        <xdr:cNvPr id="371" name="テキスト ボックス 370"/>
        <xdr:cNvSpPr txBox="1"/>
      </xdr:nvSpPr>
      <xdr:spPr>
        <a:xfrm>
          <a:off x="6672794" y="992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29361</xdr:rowOff>
    </xdr:from>
    <xdr:to>
      <xdr:col>15</xdr:col>
      <xdr:colOff>180975</xdr:colOff>
      <xdr:row>78</xdr:row>
      <xdr:rowOff>56607</xdr:rowOff>
    </xdr:to>
    <xdr:cxnSp macro="">
      <xdr:nvCxnSpPr>
        <xdr:cNvPr id="400" name="直線コネクタ 399"/>
        <xdr:cNvCxnSpPr/>
      </xdr:nvCxnSpPr>
      <xdr:spPr>
        <a:xfrm flipV="1">
          <a:off x="9639300" y="13231011"/>
          <a:ext cx="838200" cy="19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150011</xdr:rowOff>
    </xdr:from>
    <xdr:to>
      <xdr:col>15</xdr:col>
      <xdr:colOff>231775</xdr:colOff>
      <xdr:row>77</xdr:row>
      <xdr:rowOff>80161</xdr:rowOff>
    </xdr:to>
    <xdr:sp macro="" textlink="">
      <xdr:nvSpPr>
        <xdr:cNvPr id="410" name="円/楕円 409"/>
        <xdr:cNvSpPr/>
      </xdr:nvSpPr>
      <xdr:spPr>
        <a:xfrm>
          <a:off x="10426700" y="131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1438</xdr:rowOff>
    </xdr:from>
    <xdr:ext cx="599010" cy="259045"/>
    <xdr:sp macro="" textlink="">
      <xdr:nvSpPr>
        <xdr:cNvPr id="411" name="普通建設事業費 （ うち新規整備　）該当値テキスト"/>
        <xdr:cNvSpPr txBox="1"/>
      </xdr:nvSpPr>
      <xdr:spPr>
        <a:xfrm>
          <a:off x="10528300" y="1303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5807</xdr:rowOff>
    </xdr:from>
    <xdr:to>
      <xdr:col>14</xdr:col>
      <xdr:colOff>79375</xdr:colOff>
      <xdr:row>78</xdr:row>
      <xdr:rowOff>107407</xdr:rowOff>
    </xdr:to>
    <xdr:sp macro="" textlink="">
      <xdr:nvSpPr>
        <xdr:cNvPr id="412" name="円/楕円 411"/>
        <xdr:cNvSpPr/>
      </xdr:nvSpPr>
      <xdr:spPr>
        <a:xfrm>
          <a:off x="9588500" y="133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98534</xdr:rowOff>
    </xdr:from>
    <xdr:ext cx="599010" cy="259045"/>
    <xdr:sp macro="" textlink="">
      <xdr:nvSpPr>
        <xdr:cNvPr id="413" name="テキスト ボックス 412"/>
        <xdr:cNvSpPr txBox="1"/>
      </xdr:nvSpPr>
      <xdr:spPr>
        <a:xfrm>
          <a:off x="9339794" y="134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102997</xdr:rowOff>
    </xdr:from>
    <xdr:to>
      <xdr:col>15</xdr:col>
      <xdr:colOff>180975</xdr:colOff>
      <xdr:row>98</xdr:row>
      <xdr:rowOff>105125</xdr:rowOff>
    </xdr:to>
    <xdr:cxnSp macro="">
      <xdr:nvCxnSpPr>
        <xdr:cNvPr id="440" name="直線コネクタ 439"/>
        <xdr:cNvCxnSpPr/>
      </xdr:nvCxnSpPr>
      <xdr:spPr>
        <a:xfrm flipV="1">
          <a:off x="9639300" y="16733647"/>
          <a:ext cx="838200" cy="17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52197</xdr:rowOff>
    </xdr:from>
    <xdr:to>
      <xdr:col>15</xdr:col>
      <xdr:colOff>231775</xdr:colOff>
      <xdr:row>97</xdr:row>
      <xdr:rowOff>153797</xdr:rowOff>
    </xdr:to>
    <xdr:sp macro="" textlink="">
      <xdr:nvSpPr>
        <xdr:cNvPr id="450" name="円/楕円 449"/>
        <xdr:cNvSpPr/>
      </xdr:nvSpPr>
      <xdr:spPr>
        <a:xfrm>
          <a:off x="10426700" y="166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75074</xdr:rowOff>
    </xdr:from>
    <xdr:ext cx="599010" cy="259045"/>
    <xdr:sp macro="" textlink="">
      <xdr:nvSpPr>
        <xdr:cNvPr id="451" name="普通建設事業費 （ うち更新整備　）該当値テキスト"/>
        <xdr:cNvSpPr txBox="1"/>
      </xdr:nvSpPr>
      <xdr:spPr>
        <a:xfrm>
          <a:off x="10528300" y="1653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54325</xdr:rowOff>
    </xdr:from>
    <xdr:to>
      <xdr:col>14</xdr:col>
      <xdr:colOff>79375</xdr:colOff>
      <xdr:row>98</xdr:row>
      <xdr:rowOff>155925</xdr:rowOff>
    </xdr:to>
    <xdr:sp macro="" textlink="">
      <xdr:nvSpPr>
        <xdr:cNvPr id="452" name="円/楕円 451"/>
        <xdr:cNvSpPr/>
      </xdr:nvSpPr>
      <xdr:spPr>
        <a:xfrm>
          <a:off x="9588500" y="168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147052</xdr:rowOff>
    </xdr:from>
    <xdr:ext cx="534377" cy="259045"/>
    <xdr:sp macro="" textlink="">
      <xdr:nvSpPr>
        <xdr:cNvPr id="453" name="テキスト ボックス 452"/>
        <xdr:cNvSpPr txBox="1"/>
      </xdr:nvSpPr>
      <xdr:spPr>
        <a:xfrm>
          <a:off x="9372111" y="169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2756</xdr:rowOff>
    </xdr:from>
    <xdr:to>
      <xdr:col>23</xdr:col>
      <xdr:colOff>517525</xdr:colOff>
      <xdr:row>39</xdr:row>
      <xdr:rowOff>43724</xdr:rowOff>
    </xdr:to>
    <xdr:cxnSp macro="">
      <xdr:nvCxnSpPr>
        <xdr:cNvPr id="482" name="直線コネクタ 481"/>
        <xdr:cNvCxnSpPr/>
      </xdr:nvCxnSpPr>
      <xdr:spPr>
        <a:xfrm>
          <a:off x="15481300" y="6689306"/>
          <a:ext cx="8382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2756</xdr:rowOff>
    </xdr:from>
    <xdr:to>
      <xdr:col>22</xdr:col>
      <xdr:colOff>365125</xdr:colOff>
      <xdr:row>39</xdr:row>
      <xdr:rowOff>25850</xdr:rowOff>
    </xdr:to>
    <xdr:cxnSp macro="">
      <xdr:nvCxnSpPr>
        <xdr:cNvPr id="485" name="直線コネクタ 484"/>
        <xdr:cNvCxnSpPr/>
      </xdr:nvCxnSpPr>
      <xdr:spPr>
        <a:xfrm flipV="1">
          <a:off x="14592300" y="6689306"/>
          <a:ext cx="889000" cy="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25850</xdr:rowOff>
    </xdr:from>
    <xdr:to>
      <xdr:col>21</xdr:col>
      <xdr:colOff>161925</xdr:colOff>
      <xdr:row>39</xdr:row>
      <xdr:rowOff>34281</xdr:rowOff>
    </xdr:to>
    <xdr:cxnSp macro="">
      <xdr:nvCxnSpPr>
        <xdr:cNvPr id="488" name="直線コネクタ 487"/>
        <xdr:cNvCxnSpPr/>
      </xdr:nvCxnSpPr>
      <xdr:spPr>
        <a:xfrm flipV="1">
          <a:off x="13703300" y="6712400"/>
          <a:ext cx="8890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34281</xdr:rowOff>
    </xdr:from>
    <xdr:to>
      <xdr:col>19</xdr:col>
      <xdr:colOff>644525</xdr:colOff>
      <xdr:row>39</xdr:row>
      <xdr:rowOff>34575</xdr:rowOff>
    </xdr:to>
    <xdr:cxnSp macro="">
      <xdr:nvCxnSpPr>
        <xdr:cNvPr id="491" name="直線コネクタ 490"/>
        <xdr:cNvCxnSpPr/>
      </xdr:nvCxnSpPr>
      <xdr:spPr>
        <a:xfrm flipV="1">
          <a:off x="12814300" y="672083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164374</xdr:rowOff>
    </xdr:from>
    <xdr:to>
      <xdr:col>23</xdr:col>
      <xdr:colOff>568325</xdr:colOff>
      <xdr:row>39</xdr:row>
      <xdr:rowOff>94524</xdr:rowOff>
    </xdr:to>
    <xdr:sp macro="" textlink="">
      <xdr:nvSpPr>
        <xdr:cNvPr id="501" name="円/楕円 500"/>
        <xdr:cNvSpPr/>
      </xdr:nvSpPr>
      <xdr:spPr>
        <a:xfrm>
          <a:off x="16268700" y="66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122092</xdr:rowOff>
    </xdr:from>
    <xdr:ext cx="378565" cy="259045"/>
    <xdr:sp macro="" textlink="">
      <xdr:nvSpPr>
        <xdr:cNvPr id="502" name="災害復旧事業費該当値テキスト"/>
        <xdr:cNvSpPr txBox="1"/>
      </xdr:nvSpPr>
      <xdr:spPr>
        <a:xfrm>
          <a:off x="16370300" y="663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123406</xdr:rowOff>
    </xdr:from>
    <xdr:to>
      <xdr:col>22</xdr:col>
      <xdr:colOff>415925</xdr:colOff>
      <xdr:row>39</xdr:row>
      <xdr:rowOff>53556</xdr:rowOff>
    </xdr:to>
    <xdr:sp macro="" textlink="">
      <xdr:nvSpPr>
        <xdr:cNvPr id="503" name="円/楕円 502"/>
        <xdr:cNvSpPr/>
      </xdr:nvSpPr>
      <xdr:spPr>
        <a:xfrm>
          <a:off x="15430500" y="66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70083</xdr:rowOff>
    </xdr:from>
    <xdr:ext cx="534377" cy="259045"/>
    <xdr:sp macro="" textlink="">
      <xdr:nvSpPr>
        <xdr:cNvPr id="504" name="テキスト ボックス 503"/>
        <xdr:cNvSpPr txBox="1"/>
      </xdr:nvSpPr>
      <xdr:spPr>
        <a:xfrm>
          <a:off x="15214111" y="64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146500</xdr:rowOff>
    </xdr:from>
    <xdr:to>
      <xdr:col>21</xdr:col>
      <xdr:colOff>212725</xdr:colOff>
      <xdr:row>39</xdr:row>
      <xdr:rowOff>76650</xdr:rowOff>
    </xdr:to>
    <xdr:sp macro="" textlink="">
      <xdr:nvSpPr>
        <xdr:cNvPr id="505" name="円/楕円 504"/>
        <xdr:cNvSpPr/>
      </xdr:nvSpPr>
      <xdr:spPr>
        <a:xfrm>
          <a:off x="14541500" y="66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67777</xdr:rowOff>
    </xdr:from>
    <xdr:ext cx="534377" cy="259045"/>
    <xdr:sp macro="" textlink="">
      <xdr:nvSpPr>
        <xdr:cNvPr id="506" name="テキスト ボックス 505"/>
        <xdr:cNvSpPr txBox="1"/>
      </xdr:nvSpPr>
      <xdr:spPr>
        <a:xfrm>
          <a:off x="14325111" y="67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154931</xdr:rowOff>
    </xdr:from>
    <xdr:to>
      <xdr:col>20</xdr:col>
      <xdr:colOff>9525</xdr:colOff>
      <xdr:row>39</xdr:row>
      <xdr:rowOff>85081</xdr:rowOff>
    </xdr:to>
    <xdr:sp macro="" textlink="">
      <xdr:nvSpPr>
        <xdr:cNvPr id="507" name="円/楕円 506"/>
        <xdr:cNvSpPr/>
      </xdr:nvSpPr>
      <xdr:spPr>
        <a:xfrm>
          <a:off x="13652500" y="66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76208</xdr:rowOff>
    </xdr:from>
    <xdr:ext cx="469744" cy="259045"/>
    <xdr:sp macro="" textlink="">
      <xdr:nvSpPr>
        <xdr:cNvPr id="508" name="テキスト ボックス 507"/>
        <xdr:cNvSpPr txBox="1"/>
      </xdr:nvSpPr>
      <xdr:spPr>
        <a:xfrm>
          <a:off x="13468427" y="676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155225</xdr:rowOff>
    </xdr:from>
    <xdr:to>
      <xdr:col>18</xdr:col>
      <xdr:colOff>492125</xdr:colOff>
      <xdr:row>39</xdr:row>
      <xdr:rowOff>85375</xdr:rowOff>
    </xdr:to>
    <xdr:sp macro="" textlink="">
      <xdr:nvSpPr>
        <xdr:cNvPr id="509" name="円/楕円 508"/>
        <xdr:cNvSpPr/>
      </xdr:nvSpPr>
      <xdr:spPr>
        <a:xfrm>
          <a:off x="12763500" y="66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76502</xdr:rowOff>
    </xdr:from>
    <xdr:ext cx="469744" cy="259045"/>
    <xdr:sp macro="" textlink="">
      <xdr:nvSpPr>
        <xdr:cNvPr id="510" name="テキスト ボックス 509"/>
        <xdr:cNvSpPr txBox="1"/>
      </xdr:nvSpPr>
      <xdr:spPr>
        <a:xfrm>
          <a:off x="12579427" y="676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6108</xdr:rowOff>
    </xdr:from>
    <xdr:to>
      <xdr:col>23</xdr:col>
      <xdr:colOff>517525</xdr:colOff>
      <xdr:row>77</xdr:row>
      <xdr:rowOff>144410</xdr:rowOff>
    </xdr:to>
    <xdr:cxnSp macro="">
      <xdr:nvCxnSpPr>
        <xdr:cNvPr id="596" name="直線コネクタ 595"/>
        <xdr:cNvCxnSpPr/>
      </xdr:nvCxnSpPr>
      <xdr:spPr>
        <a:xfrm>
          <a:off x="15481300" y="13207758"/>
          <a:ext cx="8382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6108</xdr:rowOff>
    </xdr:from>
    <xdr:to>
      <xdr:col>22</xdr:col>
      <xdr:colOff>365125</xdr:colOff>
      <xdr:row>77</xdr:row>
      <xdr:rowOff>126662</xdr:rowOff>
    </xdr:to>
    <xdr:cxnSp macro="">
      <xdr:nvCxnSpPr>
        <xdr:cNvPr id="599" name="直線コネクタ 598"/>
        <xdr:cNvCxnSpPr/>
      </xdr:nvCxnSpPr>
      <xdr:spPr>
        <a:xfrm flipV="1">
          <a:off x="14592300" y="13207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115864</xdr:rowOff>
    </xdr:from>
    <xdr:to>
      <xdr:col>21</xdr:col>
      <xdr:colOff>161925</xdr:colOff>
      <xdr:row>77</xdr:row>
      <xdr:rowOff>126662</xdr:rowOff>
    </xdr:to>
    <xdr:cxnSp macro="">
      <xdr:nvCxnSpPr>
        <xdr:cNvPr id="602" name="直線コネクタ 601"/>
        <xdr:cNvCxnSpPr/>
      </xdr:nvCxnSpPr>
      <xdr:spPr>
        <a:xfrm>
          <a:off x="13703300" y="13317514"/>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104578</xdr:rowOff>
    </xdr:from>
    <xdr:to>
      <xdr:col>19</xdr:col>
      <xdr:colOff>644525</xdr:colOff>
      <xdr:row>77</xdr:row>
      <xdr:rowOff>115864</xdr:rowOff>
    </xdr:to>
    <xdr:cxnSp macro="">
      <xdr:nvCxnSpPr>
        <xdr:cNvPr id="605" name="直線コネクタ 604"/>
        <xdr:cNvCxnSpPr/>
      </xdr:nvCxnSpPr>
      <xdr:spPr>
        <a:xfrm>
          <a:off x="12814300" y="13306228"/>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93610</xdr:rowOff>
    </xdr:from>
    <xdr:to>
      <xdr:col>23</xdr:col>
      <xdr:colOff>568325</xdr:colOff>
      <xdr:row>78</xdr:row>
      <xdr:rowOff>23760</xdr:rowOff>
    </xdr:to>
    <xdr:sp macro="" textlink="">
      <xdr:nvSpPr>
        <xdr:cNvPr id="615" name="円/楕円 614"/>
        <xdr:cNvSpPr/>
      </xdr:nvSpPr>
      <xdr:spPr>
        <a:xfrm>
          <a:off x="16268700" y="13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116487</xdr:rowOff>
    </xdr:from>
    <xdr:ext cx="599010" cy="259045"/>
    <xdr:sp macro="" textlink="">
      <xdr:nvSpPr>
        <xdr:cNvPr id="616" name="公債費該当値テキスト"/>
        <xdr:cNvSpPr txBox="1"/>
      </xdr:nvSpPr>
      <xdr:spPr>
        <a:xfrm>
          <a:off x="16370300" y="1314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126758</xdr:rowOff>
    </xdr:from>
    <xdr:to>
      <xdr:col>22</xdr:col>
      <xdr:colOff>415925</xdr:colOff>
      <xdr:row>77</xdr:row>
      <xdr:rowOff>56908</xdr:rowOff>
    </xdr:to>
    <xdr:sp macro="" textlink="">
      <xdr:nvSpPr>
        <xdr:cNvPr id="617" name="円/楕円 616"/>
        <xdr:cNvSpPr/>
      </xdr:nvSpPr>
      <xdr:spPr>
        <a:xfrm>
          <a:off x="15430500" y="131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73435</xdr:rowOff>
    </xdr:from>
    <xdr:ext cx="599010" cy="259045"/>
    <xdr:sp macro="" textlink="">
      <xdr:nvSpPr>
        <xdr:cNvPr id="618" name="テキスト ボックス 617"/>
        <xdr:cNvSpPr txBox="1"/>
      </xdr:nvSpPr>
      <xdr:spPr>
        <a:xfrm>
          <a:off x="15181794" y="1293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75862</xdr:rowOff>
    </xdr:from>
    <xdr:to>
      <xdr:col>21</xdr:col>
      <xdr:colOff>212725</xdr:colOff>
      <xdr:row>78</xdr:row>
      <xdr:rowOff>6012</xdr:rowOff>
    </xdr:to>
    <xdr:sp macro="" textlink="">
      <xdr:nvSpPr>
        <xdr:cNvPr id="619" name="円/楕円 618"/>
        <xdr:cNvSpPr/>
      </xdr:nvSpPr>
      <xdr:spPr>
        <a:xfrm>
          <a:off x="14541500" y="132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168589</xdr:rowOff>
    </xdr:from>
    <xdr:ext cx="599010" cy="259045"/>
    <xdr:sp macro="" textlink="">
      <xdr:nvSpPr>
        <xdr:cNvPr id="620" name="テキスト ボックス 619"/>
        <xdr:cNvSpPr txBox="1"/>
      </xdr:nvSpPr>
      <xdr:spPr>
        <a:xfrm>
          <a:off x="14292794" y="1337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65064</xdr:rowOff>
    </xdr:from>
    <xdr:to>
      <xdr:col>20</xdr:col>
      <xdr:colOff>9525</xdr:colOff>
      <xdr:row>77</xdr:row>
      <xdr:rowOff>166664</xdr:rowOff>
    </xdr:to>
    <xdr:sp macro="" textlink="">
      <xdr:nvSpPr>
        <xdr:cNvPr id="621" name="円/楕円 620"/>
        <xdr:cNvSpPr/>
      </xdr:nvSpPr>
      <xdr:spPr>
        <a:xfrm>
          <a:off x="13652500" y="132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157791</xdr:rowOff>
    </xdr:from>
    <xdr:ext cx="599010" cy="259045"/>
    <xdr:sp macro="" textlink="">
      <xdr:nvSpPr>
        <xdr:cNvPr id="622" name="テキスト ボックス 621"/>
        <xdr:cNvSpPr txBox="1"/>
      </xdr:nvSpPr>
      <xdr:spPr>
        <a:xfrm>
          <a:off x="13403794" y="1335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53778</xdr:rowOff>
    </xdr:from>
    <xdr:to>
      <xdr:col>18</xdr:col>
      <xdr:colOff>492125</xdr:colOff>
      <xdr:row>77</xdr:row>
      <xdr:rowOff>155378</xdr:rowOff>
    </xdr:to>
    <xdr:sp macro="" textlink="">
      <xdr:nvSpPr>
        <xdr:cNvPr id="623" name="円/楕円 622"/>
        <xdr:cNvSpPr/>
      </xdr:nvSpPr>
      <xdr:spPr>
        <a:xfrm>
          <a:off x="12763500" y="132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146505</xdr:rowOff>
    </xdr:from>
    <xdr:ext cx="599010" cy="259045"/>
    <xdr:sp macro="" textlink="">
      <xdr:nvSpPr>
        <xdr:cNvPr id="624" name="テキスト ボックス 623"/>
        <xdr:cNvSpPr txBox="1"/>
      </xdr:nvSpPr>
      <xdr:spPr>
        <a:xfrm>
          <a:off x="12514794" y="1334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11057</xdr:rowOff>
    </xdr:from>
    <xdr:to>
      <xdr:col>23</xdr:col>
      <xdr:colOff>517525</xdr:colOff>
      <xdr:row>99</xdr:row>
      <xdr:rowOff>11099</xdr:rowOff>
    </xdr:to>
    <xdr:cxnSp macro="">
      <xdr:nvCxnSpPr>
        <xdr:cNvPr id="653" name="直線コネクタ 652"/>
        <xdr:cNvCxnSpPr/>
      </xdr:nvCxnSpPr>
      <xdr:spPr>
        <a:xfrm flipV="1">
          <a:off x="15481300" y="16984607"/>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75464</xdr:rowOff>
    </xdr:from>
    <xdr:to>
      <xdr:col>22</xdr:col>
      <xdr:colOff>365125</xdr:colOff>
      <xdr:row>99</xdr:row>
      <xdr:rowOff>11099</xdr:rowOff>
    </xdr:to>
    <xdr:cxnSp macro="">
      <xdr:nvCxnSpPr>
        <xdr:cNvPr id="656" name="直線コネクタ 655"/>
        <xdr:cNvCxnSpPr/>
      </xdr:nvCxnSpPr>
      <xdr:spPr>
        <a:xfrm>
          <a:off x="14592300" y="16877564"/>
          <a:ext cx="889000" cy="10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75464</xdr:rowOff>
    </xdr:from>
    <xdr:to>
      <xdr:col>21</xdr:col>
      <xdr:colOff>161925</xdr:colOff>
      <xdr:row>98</xdr:row>
      <xdr:rowOff>123096</xdr:rowOff>
    </xdr:to>
    <xdr:cxnSp macro="">
      <xdr:nvCxnSpPr>
        <xdr:cNvPr id="659" name="直線コネクタ 658"/>
        <xdr:cNvCxnSpPr/>
      </xdr:nvCxnSpPr>
      <xdr:spPr>
        <a:xfrm flipV="1">
          <a:off x="13703300" y="16877564"/>
          <a:ext cx="8890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89317</xdr:rowOff>
    </xdr:from>
    <xdr:to>
      <xdr:col>19</xdr:col>
      <xdr:colOff>644525</xdr:colOff>
      <xdr:row>98</xdr:row>
      <xdr:rowOff>123096</xdr:rowOff>
    </xdr:to>
    <xdr:cxnSp macro="">
      <xdr:nvCxnSpPr>
        <xdr:cNvPr id="662" name="直線コネクタ 661"/>
        <xdr:cNvCxnSpPr/>
      </xdr:nvCxnSpPr>
      <xdr:spPr>
        <a:xfrm>
          <a:off x="12814300" y="16891417"/>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131707</xdr:rowOff>
    </xdr:from>
    <xdr:to>
      <xdr:col>23</xdr:col>
      <xdr:colOff>568325</xdr:colOff>
      <xdr:row>99</xdr:row>
      <xdr:rowOff>61857</xdr:rowOff>
    </xdr:to>
    <xdr:sp macro="" textlink="">
      <xdr:nvSpPr>
        <xdr:cNvPr id="672" name="円/楕円 671"/>
        <xdr:cNvSpPr/>
      </xdr:nvSpPr>
      <xdr:spPr>
        <a:xfrm>
          <a:off x="16268700" y="169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46634</xdr:rowOff>
    </xdr:from>
    <xdr:ext cx="534377" cy="259045"/>
    <xdr:sp macro="" textlink="">
      <xdr:nvSpPr>
        <xdr:cNvPr id="673" name="積立金該当値テキスト"/>
        <xdr:cNvSpPr txBox="1"/>
      </xdr:nvSpPr>
      <xdr:spPr>
        <a:xfrm>
          <a:off x="16370300" y="168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131749</xdr:rowOff>
    </xdr:from>
    <xdr:to>
      <xdr:col>22</xdr:col>
      <xdr:colOff>415925</xdr:colOff>
      <xdr:row>99</xdr:row>
      <xdr:rowOff>61899</xdr:rowOff>
    </xdr:to>
    <xdr:sp macro="" textlink="">
      <xdr:nvSpPr>
        <xdr:cNvPr id="674" name="円/楕円 673"/>
        <xdr:cNvSpPr/>
      </xdr:nvSpPr>
      <xdr:spPr>
        <a:xfrm>
          <a:off x="15430500" y="169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53026</xdr:rowOff>
    </xdr:from>
    <xdr:ext cx="534377" cy="259045"/>
    <xdr:sp macro="" textlink="">
      <xdr:nvSpPr>
        <xdr:cNvPr id="675" name="テキスト ボックス 674"/>
        <xdr:cNvSpPr txBox="1"/>
      </xdr:nvSpPr>
      <xdr:spPr>
        <a:xfrm>
          <a:off x="15214111" y="170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24664</xdr:rowOff>
    </xdr:from>
    <xdr:to>
      <xdr:col>21</xdr:col>
      <xdr:colOff>212725</xdr:colOff>
      <xdr:row>98</xdr:row>
      <xdr:rowOff>126264</xdr:rowOff>
    </xdr:to>
    <xdr:sp macro="" textlink="">
      <xdr:nvSpPr>
        <xdr:cNvPr id="676" name="円/楕円 675"/>
        <xdr:cNvSpPr/>
      </xdr:nvSpPr>
      <xdr:spPr>
        <a:xfrm>
          <a:off x="14541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117391</xdr:rowOff>
    </xdr:from>
    <xdr:ext cx="534377" cy="259045"/>
    <xdr:sp macro="" textlink="">
      <xdr:nvSpPr>
        <xdr:cNvPr id="677" name="テキスト ボックス 676"/>
        <xdr:cNvSpPr txBox="1"/>
      </xdr:nvSpPr>
      <xdr:spPr>
        <a:xfrm>
          <a:off x="14325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72296</xdr:rowOff>
    </xdr:from>
    <xdr:to>
      <xdr:col>20</xdr:col>
      <xdr:colOff>9525</xdr:colOff>
      <xdr:row>99</xdr:row>
      <xdr:rowOff>2446</xdr:rowOff>
    </xdr:to>
    <xdr:sp macro="" textlink="">
      <xdr:nvSpPr>
        <xdr:cNvPr id="678" name="円/楕円 677"/>
        <xdr:cNvSpPr/>
      </xdr:nvSpPr>
      <xdr:spPr>
        <a:xfrm>
          <a:off x="13652500" y="168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165023</xdr:rowOff>
    </xdr:from>
    <xdr:ext cx="534377" cy="259045"/>
    <xdr:sp macro="" textlink="">
      <xdr:nvSpPr>
        <xdr:cNvPr id="679" name="テキスト ボックス 678"/>
        <xdr:cNvSpPr txBox="1"/>
      </xdr:nvSpPr>
      <xdr:spPr>
        <a:xfrm>
          <a:off x="13436111" y="169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38517</xdr:rowOff>
    </xdr:from>
    <xdr:to>
      <xdr:col>18</xdr:col>
      <xdr:colOff>492125</xdr:colOff>
      <xdr:row>98</xdr:row>
      <xdr:rowOff>140117</xdr:rowOff>
    </xdr:to>
    <xdr:sp macro="" textlink="">
      <xdr:nvSpPr>
        <xdr:cNvPr id="680" name="円/楕円 679"/>
        <xdr:cNvSpPr/>
      </xdr:nvSpPr>
      <xdr:spPr>
        <a:xfrm>
          <a:off x="12763500" y="168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131244</xdr:rowOff>
    </xdr:from>
    <xdr:ext cx="534377" cy="259045"/>
    <xdr:sp macro="" textlink="">
      <xdr:nvSpPr>
        <xdr:cNvPr id="681" name="テキスト ボックス 680"/>
        <xdr:cNvSpPr txBox="1"/>
      </xdr:nvSpPr>
      <xdr:spPr>
        <a:xfrm>
          <a:off x="12547111" y="169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43459</xdr:rowOff>
    </xdr:from>
    <xdr:to>
      <xdr:col>32</xdr:col>
      <xdr:colOff>187325</xdr:colOff>
      <xdr:row>39</xdr:row>
      <xdr:rowOff>43459</xdr:rowOff>
    </xdr:to>
    <xdr:cxnSp macro="">
      <xdr:nvCxnSpPr>
        <xdr:cNvPr id="710" name="直線コネクタ 709"/>
        <xdr:cNvCxnSpPr/>
      </xdr:nvCxnSpPr>
      <xdr:spPr>
        <a:xfrm>
          <a:off x="21323300" y="67300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43459</xdr:rowOff>
    </xdr:from>
    <xdr:to>
      <xdr:col>31</xdr:col>
      <xdr:colOff>34925</xdr:colOff>
      <xdr:row>39</xdr:row>
      <xdr:rowOff>43497</xdr:rowOff>
    </xdr:to>
    <xdr:cxnSp macro="">
      <xdr:nvCxnSpPr>
        <xdr:cNvPr id="713" name="直線コネクタ 712"/>
        <xdr:cNvCxnSpPr/>
      </xdr:nvCxnSpPr>
      <xdr:spPr>
        <a:xfrm flipV="1">
          <a:off x="20434300" y="6730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42583</xdr:rowOff>
    </xdr:from>
    <xdr:to>
      <xdr:col>29</xdr:col>
      <xdr:colOff>517525</xdr:colOff>
      <xdr:row>39</xdr:row>
      <xdr:rowOff>43497</xdr:rowOff>
    </xdr:to>
    <xdr:cxnSp macro="">
      <xdr:nvCxnSpPr>
        <xdr:cNvPr id="716" name="直線コネクタ 715"/>
        <xdr:cNvCxnSpPr/>
      </xdr:nvCxnSpPr>
      <xdr:spPr>
        <a:xfrm>
          <a:off x="19545300" y="67291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42583</xdr:rowOff>
    </xdr:from>
    <xdr:to>
      <xdr:col>28</xdr:col>
      <xdr:colOff>314325</xdr:colOff>
      <xdr:row>39</xdr:row>
      <xdr:rowOff>44450</xdr:rowOff>
    </xdr:to>
    <xdr:cxnSp macro="">
      <xdr:nvCxnSpPr>
        <xdr:cNvPr id="719" name="直線コネクタ 718"/>
        <xdr:cNvCxnSpPr/>
      </xdr:nvCxnSpPr>
      <xdr:spPr>
        <a:xfrm flipV="1">
          <a:off x="18656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164109</xdr:rowOff>
    </xdr:from>
    <xdr:to>
      <xdr:col>32</xdr:col>
      <xdr:colOff>238125</xdr:colOff>
      <xdr:row>39</xdr:row>
      <xdr:rowOff>94259</xdr:rowOff>
    </xdr:to>
    <xdr:sp macro="" textlink="">
      <xdr:nvSpPr>
        <xdr:cNvPr id="729" name="円/楕円 728"/>
        <xdr:cNvSpPr/>
      </xdr:nvSpPr>
      <xdr:spPr>
        <a:xfrm>
          <a:off x="22110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100778</xdr:rowOff>
    </xdr:from>
    <xdr:ext cx="313932" cy="259045"/>
    <xdr:sp macro="" textlink="">
      <xdr:nvSpPr>
        <xdr:cNvPr id="730" name="投資及び出資金該当値テキスト"/>
        <xdr:cNvSpPr txBox="1"/>
      </xdr:nvSpPr>
      <xdr:spPr>
        <a:xfrm>
          <a:off x="22212300" y="6615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164109</xdr:rowOff>
    </xdr:from>
    <xdr:to>
      <xdr:col>31</xdr:col>
      <xdr:colOff>85725</xdr:colOff>
      <xdr:row>39</xdr:row>
      <xdr:rowOff>94259</xdr:rowOff>
    </xdr:to>
    <xdr:sp macro="" textlink="">
      <xdr:nvSpPr>
        <xdr:cNvPr id="731" name="円/楕円 730"/>
        <xdr:cNvSpPr/>
      </xdr:nvSpPr>
      <xdr:spPr>
        <a:xfrm>
          <a:off x="2127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85386</xdr:rowOff>
    </xdr:from>
    <xdr:ext cx="313932" cy="259045"/>
    <xdr:sp macro="" textlink="">
      <xdr:nvSpPr>
        <xdr:cNvPr id="732" name="テキスト ボックス 731"/>
        <xdr:cNvSpPr txBox="1"/>
      </xdr:nvSpPr>
      <xdr:spPr>
        <a:xfrm>
          <a:off x="2116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164147</xdr:rowOff>
    </xdr:from>
    <xdr:to>
      <xdr:col>29</xdr:col>
      <xdr:colOff>568325</xdr:colOff>
      <xdr:row>39</xdr:row>
      <xdr:rowOff>94297</xdr:rowOff>
    </xdr:to>
    <xdr:sp macro="" textlink="">
      <xdr:nvSpPr>
        <xdr:cNvPr id="733" name="円/楕円 732"/>
        <xdr:cNvSpPr/>
      </xdr:nvSpPr>
      <xdr:spPr>
        <a:xfrm>
          <a:off x="20383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85424</xdr:rowOff>
    </xdr:from>
    <xdr:ext cx="313932" cy="259045"/>
    <xdr:sp macro="" textlink="">
      <xdr:nvSpPr>
        <xdr:cNvPr id="734" name="テキスト ボックス 733"/>
        <xdr:cNvSpPr txBox="1"/>
      </xdr:nvSpPr>
      <xdr:spPr>
        <a:xfrm>
          <a:off x="20277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163233</xdr:rowOff>
    </xdr:from>
    <xdr:to>
      <xdr:col>28</xdr:col>
      <xdr:colOff>365125</xdr:colOff>
      <xdr:row>39</xdr:row>
      <xdr:rowOff>93383</xdr:rowOff>
    </xdr:to>
    <xdr:sp macro="" textlink="">
      <xdr:nvSpPr>
        <xdr:cNvPr id="735" name="円/楕円 734"/>
        <xdr:cNvSpPr/>
      </xdr:nvSpPr>
      <xdr:spPr>
        <a:xfrm>
          <a:off x="19494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84510</xdr:rowOff>
    </xdr:from>
    <xdr:ext cx="313932" cy="259045"/>
    <xdr:sp macro="" textlink="">
      <xdr:nvSpPr>
        <xdr:cNvPr id="736" name="テキスト ボックス 735"/>
        <xdr:cNvSpPr txBox="1"/>
      </xdr:nvSpPr>
      <xdr:spPr>
        <a:xfrm>
          <a:off x="19388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74092</xdr:rowOff>
    </xdr:from>
    <xdr:to>
      <xdr:col>32</xdr:col>
      <xdr:colOff>187325</xdr:colOff>
      <xdr:row>58</xdr:row>
      <xdr:rowOff>74549</xdr:rowOff>
    </xdr:to>
    <xdr:cxnSp macro="">
      <xdr:nvCxnSpPr>
        <xdr:cNvPr id="765" name="直線コネクタ 764"/>
        <xdr:cNvCxnSpPr/>
      </xdr:nvCxnSpPr>
      <xdr:spPr>
        <a:xfrm flipV="1">
          <a:off x="21323300" y="1001819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74549</xdr:rowOff>
    </xdr:from>
    <xdr:to>
      <xdr:col>31</xdr:col>
      <xdr:colOff>34925</xdr:colOff>
      <xdr:row>58</xdr:row>
      <xdr:rowOff>76469</xdr:rowOff>
    </xdr:to>
    <xdr:cxnSp macro="">
      <xdr:nvCxnSpPr>
        <xdr:cNvPr id="768" name="直線コネクタ 767"/>
        <xdr:cNvCxnSpPr/>
      </xdr:nvCxnSpPr>
      <xdr:spPr>
        <a:xfrm flipV="1">
          <a:off x="20434300" y="1001864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76469</xdr:rowOff>
    </xdr:from>
    <xdr:to>
      <xdr:col>29</xdr:col>
      <xdr:colOff>517525</xdr:colOff>
      <xdr:row>58</xdr:row>
      <xdr:rowOff>77338</xdr:rowOff>
    </xdr:to>
    <xdr:cxnSp macro="">
      <xdr:nvCxnSpPr>
        <xdr:cNvPr id="771" name="直線コネクタ 770"/>
        <xdr:cNvCxnSpPr/>
      </xdr:nvCxnSpPr>
      <xdr:spPr>
        <a:xfrm flipV="1">
          <a:off x="19545300" y="1002056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127584</xdr:rowOff>
    </xdr:from>
    <xdr:to>
      <xdr:col>28</xdr:col>
      <xdr:colOff>314325</xdr:colOff>
      <xdr:row>58</xdr:row>
      <xdr:rowOff>77338</xdr:rowOff>
    </xdr:to>
    <xdr:cxnSp macro="">
      <xdr:nvCxnSpPr>
        <xdr:cNvPr id="774" name="直線コネクタ 773"/>
        <xdr:cNvCxnSpPr/>
      </xdr:nvCxnSpPr>
      <xdr:spPr>
        <a:xfrm>
          <a:off x="18656300" y="9900234"/>
          <a:ext cx="8890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23292</xdr:rowOff>
    </xdr:from>
    <xdr:to>
      <xdr:col>32</xdr:col>
      <xdr:colOff>238125</xdr:colOff>
      <xdr:row>58</xdr:row>
      <xdr:rowOff>124892</xdr:rowOff>
    </xdr:to>
    <xdr:sp macro="" textlink="">
      <xdr:nvSpPr>
        <xdr:cNvPr id="784" name="円/楕円 783"/>
        <xdr:cNvSpPr/>
      </xdr:nvSpPr>
      <xdr:spPr>
        <a:xfrm>
          <a:off x="221107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109669</xdr:rowOff>
    </xdr:from>
    <xdr:ext cx="469744" cy="259045"/>
    <xdr:sp macro="" textlink="">
      <xdr:nvSpPr>
        <xdr:cNvPr id="785" name="貸付金該当値テキスト"/>
        <xdr:cNvSpPr txBox="1"/>
      </xdr:nvSpPr>
      <xdr:spPr>
        <a:xfrm>
          <a:off x="22212300" y="988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23749</xdr:rowOff>
    </xdr:from>
    <xdr:to>
      <xdr:col>31</xdr:col>
      <xdr:colOff>85725</xdr:colOff>
      <xdr:row>58</xdr:row>
      <xdr:rowOff>125349</xdr:rowOff>
    </xdr:to>
    <xdr:sp macro="" textlink="">
      <xdr:nvSpPr>
        <xdr:cNvPr id="786" name="円/楕円 785"/>
        <xdr:cNvSpPr/>
      </xdr:nvSpPr>
      <xdr:spPr>
        <a:xfrm>
          <a:off x="21272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116476</xdr:rowOff>
    </xdr:from>
    <xdr:ext cx="469744" cy="259045"/>
    <xdr:sp macro="" textlink="">
      <xdr:nvSpPr>
        <xdr:cNvPr id="787" name="テキスト ボックス 786"/>
        <xdr:cNvSpPr txBox="1"/>
      </xdr:nvSpPr>
      <xdr:spPr>
        <a:xfrm>
          <a:off x="21088427"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25669</xdr:rowOff>
    </xdr:from>
    <xdr:to>
      <xdr:col>29</xdr:col>
      <xdr:colOff>568325</xdr:colOff>
      <xdr:row>58</xdr:row>
      <xdr:rowOff>127269</xdr:rowOff>
    </xdr:to>
    <xdr:sp macro="" textlink="">
      <xdr:nvSpPr>
        <xdr:cNvPr id="788" name="円/楕円 787"/>
        <xdr:cNvSpPr/>
      </xdr:nvSpPr>
      <xdr:spPr>
        <a:xfrm>
          <a:off x="20383500" y="99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118396</xdr:rowOff>
    </xdr:from>
    <xdr:ext cx="469744" cy="259045"/>
    <xdr:sp macro="" textlink="">
      <xdr:nvSpPr>
        <xdr:cNvPr id="789" name="テキスト ボックス 788"/>
        <xdr:cNvSpPr txBox="1"/>
      </xdr:nvSpPr>
      <xdr:spPr>
        <a:xfrm>
          <a:off x="20199427" y="100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26538</xdr:rowOff>
    </xdr:from>
    <xdr:to>
      <xdr:col>28</xdr:col>
      <xdr:colOff>365125</xdr:colOff>
      <xdr:row>58</xdr:row>
      <xdr:rowOff>128138</xdr:rowOff>
    </xdr:to>
    <xdr:sp macro="" textlink="">
      <xdr:nvSpPr>
        <xdr:cNvPr id="790" name="円/楕円 789"/>
        <xdr:cNvSpPr/>
      </xdr:nvSpPr>
      <xdr:spPr>
        <a:xfrm>
          <a:off x="19494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119265</xdr:rowOff>
    </xdr:from>
    <xdr:ext cx="469744" cy="259045"/>
    <xdr:sp macro="" textlink="">
      <xdr:nvSpPr>
        <xdr:cNvPr id="791" name="テキスト ボックス 790"/>
        <xdr:cNvSpPr txBox="1"/>
      </xdr:nvSpPr>
      <xdr:spPr>
        <a:xfrm>
          <a:off x="19310427" y="100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76784</xdr:rowOff>
    </xdr:from>
    <xdr:to>
      <xdr:col>27</xdr:col>
      <xdr:colOff>161925</xdr:colOff>
      <xdr:row>58</xdr:row>
      <xdr:rowOff>6934</xdr:rowOff>
    </xdr:to>
    <xdr:sp macro="" textlink="">
      <xdr:nvSpPr>
        <xdr:cNvPr id="792" name="円/楕円 791"/>
        <xdr:cNvSpPr/>
      </xdr:nvSpPr>
      <xdr:spPr>
        <a:xfrm>
          <a:off x="18605500" y="98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169511</xdr:rowOff>
    </xdr:from>
    <xdr:ext cx="469744" cy="259045"/>
    <xdr:sp macro="" textlink="">
      <xdr:nvSpPr>
        <xdr:cNvPr id="793" name="テキスト ボックス 792"/>
        <xdr:cNvSpPr txBox="1"/>
      </xdr:nvSpPr>
      <xdr:spPr>
        <a:xfrm>
          <a:off x="18421427" y="99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144630</xdr:rowOff>
    </xdr:from>
    <xdr:to>
      <xdr:col>32</xdr:col>
      <xdr:colOff>187325</xdr:colOff>
      <xdr:row>76</xdr:row>
      <xdr:rowOff>167284</xdr:rowOff>
    </xdr:to>
    <xdr:cxnSp macro="">
      <xdr:nvCxnSpPr>
        <xdr:cNvPr id="822" name="直線コネクタ 821"/>
        <xdr:cNvCxnSpPr/>
      </xdr:nvCxnSpPr>
      <xdr:spPr>
        <a:xfrm>
          <a:off x="21323300" y="13174830"/>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61291</xdr:rowOff>
    </xdr:from>
    <xdr:to>
      <xdr:col>31</xdr:col>
      <xdr:colOff>34925</xdr:colOff>
      <xdr:row>76</xdr:row>
      <xdr:rowOff>144630</xdr:rowOff>
    </xdr:to>
    <xdr:cxnSp macro="">
      <xdr:nvCxnSpPr>
        <xdr:cNvPr id="825" name="直線コネクタ 824"/>
        <xdr:cNvCxnSpPr/>
      </xdr:nvCxnSpPr>
      <xdr:spPr>
        <a:xfrm>
          <a:off x="20434300" y="13091491"/>
          <a:ext cx="889000" cy="8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61291</xdr:rowOff>
    </xdr:from>
    <xdr:to>
      <xdr:col>29</xdr:col>
      <xdr:colOff>517525</xdr:colOff>
      <xdr:row>77</xdr:row>
      <xdr:rowOff>39010</xdr:rowOff>
    </xdr:to>
    <xdr:cxnSp macro="">
      <xdr:nvCxnSpPr>
        <xdr:cNvPr id="828" name="直線コネクタ 827"/>
        <xdr:cNvCxnSpPr/>
      </xdr:nvCxnSpPr>
      <xdr:spPr>
        <a:xfrm flipV="1">
          <a:off x="19545300" y="13091491"/>
          <a:ext cx="889000" cy="14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39010</xdr:rowOff>
    </xdr:from>
    <xdr:to>
      <xdr:col>28</xdr:col>
      <xdr:colOff>314325</xdr:colOff>
      <xdr:row>77</xdr:row>
      <xdr:rowOff>57883</xdr:rowOff>
    </xdr:to>
    <xdr:cxnSp macro="">
      <xdr:nvCxnSpPr>
        <xdr:cNvPr id="831" name="直線コネクタ 830"/>
        <xdr:cNvCxnSpPr/>
      </xdr:nvCxnSpPr>
      <xdr:spPr>
        <a:xfrm flipV="1">
          <a:off x="18656300" y="13240660"/>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116484</xdr:rowOff>
    </xdr:from>
    <xdr:to>
      <xdr:col>32</xdr:col>
      <xdr:colOff>238125</xdr:colOff>
      <xdr:row>77</xdr:row>
      <xdr:rowOff>46634</xdr:rowOff>
    </xdr:to>
    <xdr:sp macro="" textlink="">
      <xdr:nvSpPr>
        <xdr:cNvPr id="841" name="円/楕円 840"/>
        <xdr:cNvSpPr/>
      </xdr:nvSpPr>
      <xdr:spPr>
        <a:xfrm>
          <a:off x="22110700" y="131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94911</xdr:rowOff>
    </xdr:from>
    <xdr:ext cx="599010" cy="259045"/>
    <xdr:sp macro="" textlink="">
      <xdr:nvSpPr>
        <xdr:cNvPr id="842" name="繰出金該当値テキスト"/>
        <xdr:cNvSpPr txBox="1"/>
      </xdr:nvSpPr>
      <xdr:spPr>
        <a:xfrm>
          <a:off x="22212300" y="1312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93830</xdr:rowOff>
    </xdr:from>
    <xdr:to>
      <xdr:col>31</xdr:col>
      <xdr:colOff>85725</xdr:colOff>
      <xdr:row>77</xdr:row>
      <xdr:rowOff>23980</xdr:rowOff>
    </xdr:to>
    <xdr:sp macro="" textlink="">
      <xdr:nvSpPr>
        <xdr:cNvPr id="843" name="円/楕円 842"/>
        <xdr:cNvSpPr/>
      </xdr:nvSpPr>
      <xdr:spPr>
        <a:xfrm>
          <a:off x="21272500" y="131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15107</xdr:rowOff>
    </xdr:from>
    <xdr:ext cx="599010" cy="259045"/>
    <xdr:sp macro="" textlink="">
      <xdr:nvSpPr>
        <xdr:cNvPr id="844" name="テキスト ボックス 843"/>
        <xdr:cNvSpPr txBox="1"/>
      </xdr:nvSpPr>
      <xdr:spPr>
        <a:xfrm>
          <a:off x="21023794" y="132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10491</xdr:rowOff>
    </xdr:from>
    <xdr:to>
      <xdr:col>29</xdr:col>
      <xdr:colOff>568325</xdr:colOff>
      <xdr:row>76</xdr:row>
      <xdr:rowOff>112091</xdr:rowOff>
    </xdr:to>
    <xdr:sp macro="" textlink="">
      <xdr:nvSpPr>
        <xdr:cNvPr id="845" name="円/楕円 844"/>
        <xdr:cNvSpPr/>
      </xdr:nvSpPr>
      <xdr:spPr>
        <a:xfrm>
          <a:off x="20383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128617</xdr:rowOff>
    </xdr:from>
    <xdr:ext cx="599010" cy="259045"/>
    <xdr:sp macro="" textlink="">
      <xdr:nvSpPr>
        <xdr:cNvPr id="846" name="テキスト ボックス 845"/>
        <xdr:cNvSpPr txBox="1"/>
      </xdr:nvSpPr>
      <xdr:spPr>
        <a:xfrm>
          <a:off x="20134794" y="128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159660</xdr:rowOff>
    </xdr:from>
    <xdr:to>
      <xdr:col>28</xdr:col>
      <xdr:colOff>365125</xdr:colOff>
      <xdr:row>77</xdr:row>
      <xdr:rowOff>89810</xdr:rowOff>
    </xdr:to>
    <xdr:sp macro="" textlink="">
      <xdr:nvSpPr>
        <xdr:cNvPr id="847" name="円/楕円 846"/>
        <xdr:cNvSpPr/>
      </xdr:nvSpPr>
      <xdr:spPr>
        <a:xfrm>
          <a:off x="19494500" y="131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80937</xdr:rowOff>
    </xdr:from>
    <xdr:ext cx="534377" cy="259045"/>
    <xdr:sp macro="" textlink="">
      <xdr:nvSpPr>
        <xdr:cNvPr id="848" name="テキスト ボックス 847"/>
        <xdr:cNvSpPr txBox="1"/>
      </xdr:nvSpPr>
      <xdr:spPr>
        <a:xfrm>
          <a:off x="19278111" y="132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7083</xdr:rowOff>
    </xdr:from>
    <xdr:to>
      <xdr:col>27</xdr:col>
      <xdr:colOff>161925</xdr:colOff>
      <xdr:row>77</xdr:row>
      <xdr:rowOff>108683</xdr:rowOff>
    </xdr:to>
    <xdr:sp macro="" textlink="">
      <xdr:nvSpPr>
        <xdr:cNvPr id="849" name="円/楕円 848"/>
        <xdr:cNvSpPr/>
      </xdr:nvSpPr>
      <xdr:spPr>
        <a:xfrm>
          <a:off x="18605500" y="132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99810</xdr:rowOff>
    </xdr:from>
    <xdr:ext cx="534377" cy="259045"/>
    <xdr:sp macro="" textlink="">
      <xdr:nvSpPr>
        <xdr:cNvPr id="850" name="テキスト ボックス 849"/>
        <xdr:cNvSpPr txBox="1"/>
      </xdr:nvSpPr>
      <xdr:spPr>
        <a:xfrm>
          <a:off x="18389111" y="1330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a:t>
          </a:r>
          <a:r>
            <a:rPr kumimoji="1" lang="en-US" altLang="ja-JP" sz="1300">
              <a:latin typeface="ＭＳ Ｐゴシック"/>
            </a:rPr>
            <a:t>1</a:t>
          </a:r>
          <a:r>
            <a:rPr kumimoji="1" lang="ja-JP" altLang="en-US" sz="1300">
              <a:latin typeface="ＭＳ Ｐゴシック"/>
            </a:rPr>
            <a:t>人あたりのコストにおいて、高額となっているのは扶助費と補助費等及び普通建設事業である。</a:t>
          </a:r>
          <a:endParaRPr kumimoji="1" lang="en-US" altLang="ja-JP" sz="1300">
            <a:latin typeface="ＭＳ Ｐゴシック"/>
          </a:endParaRPr>
        </a:p>
        <a:p>
          <a:r>
            <a:rPr kumimoji="1" lang="ja-JP" altLang="en-US" sz="1300">
              <a:latin typeface="ＭＳ Ｐゴシック"/>
            </a:rPr>
            <a:t>　特に扶助費については、類似団体内順位が６０団体中１位であり、平成２７年度は、類似団体の平均値よりも７０，３９５円も高い。</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今後も保育利用者の増加や障がい児通所サービスの新設等により数値が増加することが予想されるが、類似団体内でも比較的高い数値となっているため、町単独事業等の見直しを図る必要がある。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補助費等については、</a:t>
          </a:r>
          <a:r>
            <a:rPr kumimoji="1" lang="ja-JP" altLang="ja-JP" sz="1300">
              <a:solidFill>
                <a:schemeClr val="dk1"/>
              </a:solidFill>
              <a:effectLst/>
              <a:latin typeface="+mn-lt"/>
              <a:ea typeface="+mn-ea"/>
              <a:cs typeface="+mn-cs"/>
            </a:rPr>
            <a:t>定住対策事業（住まいづくり応援事業）に係る町有地購入助成や新築住宅に対する補助等の実施により、近年補助費の支出が多くなっている。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また普通建設事業は、平成２７年度に庁舎移転事業やデジタル防災行政無線整備事業、文化会館の大規模改修を実施したため、前年度比１８９，８２７円となっている。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平成２８年度以降も企業誘致に関連する用地造成や町道の新設に伴い、高額となる見込みである。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37810</xdr:rowOff>
    </xdr:from>
    <xdr:to>
      <xdr:col>6</xdr:col>
      <xdr:colOff>511175</xdr:colOff>
      <xdr:row>38</xdr:row>
      <xdr:rowOff>49517</xdr:rowOff>
    </xdr:to>
    <xdr:cxnSp macro="">
      <xdr:nvCxnSpPr>
        <xdr:cNvPr id="62" name="直線コネクタ 61"/>
        <xdr:cNvCxnSpPr/>
      </xdr:nvCxnSpPr>
      <xdr:spPr>
        <a:xfrm flipV="1">
          <a:off x="3797300" y="6552910"/>
          <a:ext cx="8382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49517</xdr:rowOff>
    </xdr:from>
    <xdr:to>
      <xdr:col>5</xdr:col>
      <xdr:colOff>358775</xdr:colOff>
      <xdr:row>38</xdr:row>
      <xdr:rowOff>59804</xdr:rowOff>
    </xdr:to>
    <xdr:cxnSp macro="">
      <xdr:nvCxnSpPr>
        <xdr:cNvPr id="65" name="直線コネクタ 64"/>
        <xdr:cNvCxnSpPr/>
      </xdr:nvCxnSpPr>
      <xdr:spPr>
        <a:xfrm flipV="1">
          <a:off x="2908300" y="656461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44178</xdr:rowOff>
    </xdr:from>
    <xdr:to>
      <xdr:col>4</xdr:col>
      <xdr:colOff>155575</xdr:colOff>
      <xdr:row>38</xdr:row>
      <xdr:rowOff>59804</xdr:rowOff>
    </xdr:to>
    <xdr:cxnSp macro="">
      <xdr:nvCxnSpPr>
        <xdr:cNvPr id="68" name="直線コネクタ 67"/>
        <xdr:cNvCxnSpPr/>
      </xdr:nvCxnSpPr>
      <xdr:spPr>
        <a:xfrm>
          <a:off x="2019300" y="6559278"/>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16664</xdr:rowOff>
    </xdr:from>
    <xdr:to>
      <xdr:col>2</xdr:col>
      <xdr:colOff>638175</xdr:colOff>
      <xdr:row>38</xdr:row>
      <xdr:rowOff>44178</xdr:rowOff>
    </xdr:to>
    <xdr:cxnSp macro="">
      <xdr:nvCxnSpPr>
        <xdr:cNvPr id="71" name="直線コネクタ 70"/>
        <xdr:cNvCxnSpPr/>
      </xdr:nvCxnSpPr>
      <xdr:spPr>
        <a:xfrm>
          <a:off x="1130300" y="6531764"/>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158460</xdr:rowOff>
    </xdr:from>
    <xdr:to>
      <xdr:col>6</xdr:col>
      <xdr:colOff>561975</xdr:colOff>
      <xdr:row>38</xdr:row>
      <xdr:rowOff>88610</xdr:rowOff>
    </xdr:to>
    <xdr:sp macro="" textlink="">
      <xdr:nvSpPr>
        <xdr:cNvPr id="81" name="円/楕円 80"/>
        <xdr:cNvSpPr/>
      </xdr:nvSpPr>
      <xdr:spPr>
        <a:xfrm>
          <a:off x="45847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73387</xdr:rowOff>
    </xdr:from>
    <xdr:ext cx="534377" cy="259045"/>
    <xdr:sp macro="" textlink="">
      <xdr:nvSpPr>
        <xdr:cNvPr id="82" name="議会費該当値テキスト"/>
        <xdr:cNvSpPr txBox="1"/>
      </xdr:nvSpPr>
      <xdr:spPr>
        <a:xfrm>
          <a:off x="4686300" y="64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170167</xdr:rowOff>
    </xdr:from>
    <xdr:to>
      <xdr:col>5</xdr:col>
      <xdr:colOff>409575</xdr:colOff>
      <xdr:row>38</xdr:row>
      <xdr:rowOff>100317</xdr:rowOff>
    </xdr:to>
    <xdr:sp macro="" textlink="">
      <xdr:nvSpPr>
        <xdr:cNvPr id="83" name="円/楕円 82"/>
        <xdr:cNvSpPr/>
      </xdr:nvSpPr>
      <xdr:spPr>
        <a:xfrm>
          <a:off x="3746500" y="65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91444</xdr:rowOff>
    </xdr:from>
    <xdr:ext cx="534377" cy="259045"/>
    <xdr:sp macro="" textlink="">
      <xdr:nvSpPr>
        <xdr:cNvPr id="84" name="テキスト ボックス 83"/>
        <xdr:cNvSpPr txBox="1"/>
      </xdr:nvSpPr>
      <xdr:spPr>
        <a:xfrm>
          <a:off x="3530111" y="66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9004</xdr:rowOff>
    </xdr:from>
    <xdr:to>
      <xdr:col>4</xdr:col>
      <xdr:colOff>206375</xdr:colOff>
      <xdr:row>38</xdr:row>
      <xdr:rowOff>110604</xdr:rowOff>
    </xdr:to>
    <xdr:sp macro="" textlink="">
      <xdr:nvSpPr>
        <xdr:cNvPr id="85" name="円/楕円 84"/>
        <xdr:cNvSpPr/>
      </xdr:nvSpPr>
      <xdr:spPr>
        <a:xfrm>
          <a:off x="2857500" y="65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101731</xdr:rowOff>
    </xdr:from>
    <xdr:ext cx="534377" cy="259045"/>
    <xdr:sp macro="" textlink="">
      <xdr:nvSpPr>
        <xdr:cNvPr id="86" name="テキスト ボックス 85"/>
        <xdr:cNvSpPr txBox="1"/>
      </xdr:nvSpPr>
      <xdr:spPr>
        <a:xfrm>
          <a:off x="2641111" y="66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164828</xdr:rowOff>
    </xdr:from>
    <xdr:to>
      <xdr:col>3</xdr:col>
      <xdr:colOff>3175</xdr:colOff>
      <xdr:row>38</xdr:row>
      <xdr:rowOff>94978</xdr:rowOff>
    </xdr:to>
    <xdr:sp macro="" textlink="">
      <xdr:nvSpPr>
        <xdr:cNvPr id="87" name="円/楕円 86"/>
        <xdr:cNvSpPr/>
      </xdr:nvSpPr>
      <xdr:spPr>
        <a:xfrm>
          <a:off x="1968500" y="65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86105</xdr:rowOff>
    </xdr:from>
    <xdr:ext cx="534377" cy="259045"/>
    <xdr:sp macro="" textlink="">
      <xdr:nvSpPr>
        <xdr:cNvPr id="88" name="テキスト ボックス 87"/>
        <xdr:cNvSpPr txBox="1"/>
      </xdr:nvSpPr>
      <xdr:spPr>
        <a:xfrm>
          <a:off x="1752111" y="66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137314</xdr:rowOff>
    </xdr:from>
    <xdr:to>
      <xdr:col>1</xdr:col>
      <xdr:colOff>485775</xdr:colOff>
      <xdr:row>38</xdr:row>
      <xdr:rowOff>67464</xdr:rowOff>
    </xdr:to>
    <xdr:sp macro="" textlink="">
      <xdr:nvSpPr>
        <xdr:cNvPr id="89" name="円/楕円 88"/>
        <xdr:cNvSpPr/>
      </xdr:nvSpPr>
      <xdr:spPr>
        <a:xfrm>
          <a:off x="1079500" y="64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58591</xdr:rowOff>
    </xdr:from>
    <xdr:ext cx="534377" cy="259045"/>
    <xdr:sp macro="" textlink="">
      <xdr:nvSpPr>
        <xdr:cNvPr id="90" name="テキスト ボックス 89"/>
        <xdr:cNvSpPr txBox="1"/>
      </xdr:nvSpPr>
      <xdr:spPr>
        <a:xfrm>
          <a:off x="863111" y="65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102279</xdr:rowOff>
    </xdr:from>
    <xdr:to>
      <xdr:col>6</xdr:col>
      <xdr:colOff>511175</xdr:colOff>
      <xdr:row>57</xdr:row>
      <xdr:rowOff>100178</xdr:rowOff>
    </xdr:to>
    <xdr:cxnSp macro="">
      <xdr:nvCxnSpPr>
        <xdr:cNvPr id="115" name="直線コネクタ 114"/>
        <xdr:cNvCxnSpPr/>
      </xdr:nvCxnSpPr>
      <xdr:spPr>
        <a:xfrm flipV="1">
          <a:off x="3797300" y="9703479"/>
          <a:ext cx="838200" cy="16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83019</xdr:rowOff>
    </xdr:from>
    <xdr:to>
      <xdr:col>5</xdr:col>
      <xdr:colOff>358775</xdr:colOff>
      <xdr:row>57</xdr:row>
      <xdr:rowOff>100178</xdr:rowOff>
    </xdr:to>
    <xdr:cxnSp macro="">
      <xdr:nvCxnSpPr>
        <xdr:cNvPr id="118" name="直線コネクタ 117"/>
        <xdr:cNvCxnSpPr/>
      </xdr:nvCxnSpPr>
      <xdr:spPr>
        <a:xfrm>
          <a:off x="2908300" y="9855669"/>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83019</xdr:rowOff>
    </xdr:from>
    <xdr:to>
      <xdr:col>4</xdr:col>
      <xdr:colOff>155575</xdr:colOff>
      <xdr:row>57</xdr:row>
      <xdr:rowOff>89353</xdr:rowOff>
    </xdr:to>
    <xdr:cxnSp macro="">
      <xdr:nvCxnSpPr>
        <xdr:cNvPr id="121" name="直線コネクタ 120"/>
        <xdr:cNvCxnSpPr/>
      </xdr:nvCxnSpPr>
      <xdr:spPr>
        <a:xfrm flipV="1">
          <a:off x="2019300" y="9855669"/>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83436</xdr:rowOff>
    </xdr:from>
    <xdr:to>
      <xdr:col>2</xdr:col>
      <xdr:colOff>638175</xdr:colOff>
      <xdr:row>57</xdr:row>
      <xdr:rowOff>89353</xdr:rowOff>
    </xdr:to>
    <xdr:cxnSp macro="">
      <xdr:nvCxnSpPr>
        <xdr:cNvPr id="124" name="直線コネクタ 123"/>
        <xdr:cNvCxnSpPr/>
      </xdr:nvCxnSpPr>
      <xdr:spPr>
        <a:xfrm>
          <a:off x="1130300" y="9856086"/>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51479</xdr:rowOff>
    </xdr:from>
    <xdr:to>
      <xdr:col>6</xdr:col>
      <xdr:colOff>561975</xdr:colOff>
      <xdr:row>56</xdr:row>
      <xdr:rowOff>153079</xdr:rowOff>
    </xdr:to>
    <xdr:sp macro="" textlink="">
      <xdr:nvSpPr>
        <xdr:cNvPr id="134" name="円/楕円 133"/>
        <xdr:cNvSpPr/>
      </xdr:nvSpPr>
      <xdr:spPr>
        <a:xfrm>
          <a:off x="4584700" y="96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74356</xdr:rowOff>
    </xdr:from>
    <xdr:ext cx="599010" cy="259045"/>
    <xdr:sp macro="" textlink="">
      <xdr:nvSpPr>
        <xdr:cNvPr id="135" name="総務費該当値テキスト"/>
        <xdr:cNvSpPr txBox="1"/>
      </xdr:nvSpPr>
      <xdr:spPr>
        <a:xfrm>
          <a:off x="4686300" y="950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49378</xdr:rowOff>
    </xdr:from>
    <xdr:to>
      <xdr:col>5</xdr:col>
      <xdr:colOff>409575</xdr:colOff>
      <xdr:row>57</xdr:row>
      <xdr:rowOff>150978</xdr:rowOff>
    </xdr:to>
    <xdr:sp macro="" textlink="">
      <xdr:nvSpPr>
        <xdr:cNvPr id="136" name="円/楕円 135"/>
        <xdr:cNvSpPr/>
      </xdr:nvSpPr>
      <xdr:spPr>
        <a:xfrm>
          <a:off x="3746500" y="98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142105</xdr:rowOff>
    </xdr:from>
    <xdr:ext cx="599010" cy="259045"/>
    <xdr:sp macro="" textlink="">
      <xdr:nvSpPr>
        <xdr:cNvPr id="137" name="テキスト ボックス 136"/>
        <xdr:cNvSpPr txBox="1"/>
      </xdr:nvSpPr>
      <xdr:spPr>
        <a:xfrm>
          <a:off x="3497794" y="991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32219</xdr:rowOff>
    </xdr:from>
    <xdr:to>
      <xdr:col>4</xdr:col>
      <xdr:colOff>206375</xdr:colOff>
      <xdr:row>57</xdr:row>
      <xdr:rowOff>133819</xdr:rowOff>
    </xdr:to>
    <xdr:sp macro="" textlink="">
      <xdr:nvSpPr>
        <xdr:cNvPr id="138" name="円/楕円 137"/>
        <xdr:cNvSpPr/>
      </xdr:nvSpPr>
      <xdr:spPr>
        <a:xfrm>
          <a:off x="2857500" y="98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124946</xdr:rowOff>
    </xdr:from>
    <xdr:ext cx="599010" cy="259045"/>
    <xdr:sp macro="" textlink="">
      <xdr:nvSpPr>
        <xdr:cNvPr id="139" name="テキスト ボックス 138"/>
        <xdr:cNvSpPr txBox="1"/>
      </xdr:nvSpPr>
      <xdr:spPr>
        <a:xfrm>
          <a:off x="2608794" y="989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38553</xdr:rowOff>
    </xdr:from>
    <xdr:to>
      <xdr:col>3</xdr:col>
      <xdr:colOff>3175</xdr:colOff>
      <xdr:row>57</xdr:row>
      <xdr:rowOff>140153</xdr:rowOff>
    </xdr:to>
    <xdr:sp macro="" textlink="">
      <xdr:nvSpPr>
        <xdr:cNvPr id="140" name="円/楕円 139"/>
        <xdr:cNvSpPr/>
      </xdr:nvSpPr>
      <xdr:spPr>
        <a:xfrm>
          <a:off x="1968500" y="98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131280</xdr:rowOff>
    </xdr:from>
    <xdr:ext cx="599010" cy="259045"/>
    <xdr:sp macro="" textlink="">
      <xdr:nvSpPr>
        <xdr:cNvPr id="141" name="テキスト ボックス 140"/>
        <xdr:cNvSpPr txBox="1"/>
      </xdr:nvSpPr>
      <xdr:spPr>
        <a:xfrm>
          <a:off x="1719794" y="990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32636</xdr:rowOff>
    </xdr:from>
    <xdr:to>
      <xdr:col>1</xdr:col>
      <xdr:colOff>485775</xdr:colOff>
      <xdr:row>57</xdr:row>
      <xdr:rowOff>134236</xdr:rowOff>
    </xdr:to>
    <xdr:sp macro="" textlink="">
      <xdr:nvSpPr>
        <xdr:cNvPr id="142" name="円/楕円 141"/>
        <xdr:cNvSpPr/>
      </xdr:nvSpPr>
      <xdr:spPr>
        <a:xfrm>
          <a:off x="1079500" y="98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125363</xdr:rowOff>
    </xdr:from>
    <xdr:ext cx="599010" cy="259045"/>
    <xdr:sp macro="" textlink="">
      <xdr:nvSpPr>
        <xdr:cNvPr id="143" name="テキスト ボックス 142"/>
        <xdr:cNvSpPr txBox="1"/>
      </xdr:nvSpPr>
      <xdr:spPr>
        <a:xfrm>
          <a:off x="830794" y="989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15177</xdr:rowOff>
    </xdr:from>
    <xdr:to>
      <xdr:col>6</xdr:col>
      <xdr:colOff>511175</xdr:colOff>
      <xdr:row>78</xdr:row>
      <xdr:rowOff>26034</xdr:rowOff>
    </xdr:to>
    <xdr:cxnSp macro="">
      <xdr:nvCxnSpPr>
        <xdr:cNvPr id="172" name="直線コネクタ 171"/>
        <xdr:cNvCxnSpPr/>
      </xdr:nvCxnSpPr>
      <xdr:spPr>
        <a:xfrm flipV="1">
          <a:off x="3797300" y="13388277"/>
          <a:ext cx="838200" cy="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26034</xdr:rowOff>
    </xdr:from>
    <xdr:to>
      <xdr:col>5</xdr:col>
      <xdr:colOff>358775</xdr:colOff>
      <xdr:row>78</xdr:row>
      <xdr:rowOff>45834</xdr:rowOff>
    </xdr:to>
    <xdr:cxnSp macro="">
      <xdr:nvCxnSpPr>
        <xdr:cNvPr id="175" name="直線コネクタ 174"/>
        <xdr:cNvCxnSpPr/>
      </xdr:nvCxnSpPr>
      <xdr:spPr>
        <a:xfrm flipV="1">
          <a:off x="2908300" y="13399134"/>
          <a:ext cx="889000" cy="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45834</xdr:rowOff>
    </xdr:from>
    <xdr:to>
      <xdr:col>4</xdr:col>
      <xdr:colOff>155575</xdr:colOff>
      <xdr:row>78</xdr:row>
      <xdr:rowOff>52012</xdr:rowOff>
    </xdr:to>
    <xdr:cxnSp macro="">
      <xdr:nvCxnSpPr>
        <xdr:cNvPr id="178" name="直線コネクタ 177"/>
        <xdr:cNvCxnSpPr/>
      </xdr:nvCxnSpPr>
      <xdr:spPr>
        <a:xfrm flipV="1">
          <a:off x="2019300" y="13418934"/>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52012</xdr:rowOff>
    </xdr:from>
    <xdr:to>
      <xdr:col>2</xdr:col>
      <xdr:colOff>638175</xdr:colOff>
      <xdr:row>78</xdr:row>
      <xdr:rowOff>57431</xdr:rowOff>
    </xdr:to>
    <xdr:cxnSp macro="">
      <xdr:nvCxnSpPr>
        <xdr:cNvPr id="181" name="直線コネクタ 180"/>
        <xdr:cNvCxnSpPr/>
      </xdr:nvCxnSpPr>
      <xdr:spPr>
        <a:xfrm flipV="1">
          <a:off x="1130300" y="13425112"/>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135827</xdr:rowOff>
    </xdr:from>
    <xdr:to>
      <xdr:col>6</xdr:col>
      <xdr:colOff>561975</xdr:colOff>
      <xdr:row>78</xdr:row>
      <xdr:rowOff>65977</xdr:rowOff>
    </xdr:to>
    <xdr:sp macro="" textlink="">
      <xdr:nvSpPr>
        <xdr:cNvPr id="191" name="円/楕円 190"/>
        <xdr:cNvSpPr/>
      </xdr:nvSpPr>
      <xdr:spPr>
        <a:xfrm>
          <a:off x="4584700" y="133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95204</xdr:rowOff>
    </xdr:from>
    <xdr:ext cx="599010" cy="259045"/>
    <xdr:sp macro="" textlink="">
      <xdr:nvSpPr>
        <xdr:cNvPr id="192" name="民生費該当値テキスト"/>
        <xdr:cNvSpPr txBox="1"/>
      </xdr:nvSpPr>
      <xdr:spPr>
        <a:xfrm>
          <a:off x="4686300" y="1312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146684</xdr:rowOff>
    </xdr:from>
    <xdr:to>
      <xdr:col>5</xdr:col>
      <xdr:colOff>409575</xdr:colOff>
      <xdr:row>78</xdr:row>
      <xdr:rowOff>76834</xdr:rowOff>
    </xdr:to>
    <xdr:sp macro="" textlink="">
      <xdr:nvSpPr>
        <xdr:cNvPr id="193" name="円/楕円 192"/>
        <xdr:cNvSpPr/>
      </xdr:nvSpPr>
      <xdr:spPr>
        <a:xfrm>
          <a:off x="3746500" y="133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93361</xdr:rowOff>
    </xdr:from>
    <xdr:ext cx="599010" cy="259045"/>
    <xdr:sp macro="" textlink="">
      <xdr:nvSpPr>
        <xdr:cNvPr id="194" name="テキスト ボックス 193"/>
        <xdr:cNvSpPr txBox="1"/>
      </xdr:nvSpPr>
      <xdr:spPr>
        <a:xfrm>
          <a:off x="3497794" y="131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166484</xdr:rowOff>
    </xdr:from>
    <xdr:to>
      <xdr:col>4</xdr:col>
      <xdr:colOff>206375</xdr:colOff>
      <xdr:row>78</xdr:row>
      <xdr:rowOff>96634</xdr:rowOff>
    </xdr:to>
    <xdr:sp macro="" textlink="">
      <xdr:nvSpPr>
        <xdr:cNvPr id="195" name="円/楕円 194"/>
        <xdr:cNvSpPr/>
      </xdr:nvSpPr>
      <xdr:spPr>
        <a:xfrm>
          <a:off x="2857500" y="133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113161</xdr:rowOff>
    </xdr:from>
    <xdr:ext cx="599010" cy="259045"/>
    <xdr:sp macro="" textlink="">
      <xdr:nvSpPr>
        <xdr:cNvPr id="196" name="テキスト ボックス 195"/>
        <xdr:cNvSpPr txBox="1"/>
      </xdr:nvSpPr>
      <xdr:spPr>
        <a:xfrm>
          <a:off x="2608794" y="1314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1212</xdr:rowOff>
    </xdr:from>
    <xdr:to>
      <xdr:col>3</xdr:col>
      <xdr:colOff>3175</xdr:colOff>
      <xdr:row>78</xdr:row>
      <xdr:rowOff>102812</xdr:rowOff>
    </xdr:to>
    <xdr:sp macro="" textlink="">
      <xdr:nvSpPr>
        <xdr:cNvPr id="197" name="円/楕円 196"/>
        <xdr:cNvSpPr/>
      </xdr:nvSpPr>
      <xdr:spPr>
        <a:xfrm>
          <a:off x="1968500" y="133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119339</xdr:rowOff>
    </xdr:from>
    <xdr:ext cx="599010" cy="259045"/>
    <xdr:sp macro="" textlink="">
      <xdr:nvSpPr>
        <xdr:cNvPr id="198" name="テキスト ボックス 197"/>
        <xdr:cNvSpPr txBox="1"/>
      </xdr:nvSpPr>
      <xdr:spPr>
        <a:xfrm>
          <a:off x="1719794" y="1314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6631</xdr:rowOff>
    </xdr:from>
    <xdr:to>
      <xdr:col>1</xdr:col>
      <xdr:colOff>485775</xdr:colOff>
      <xdr:row>78</xdr:row>
      <xdr:rowOff>108231</xdr:rowOff>
    </xdr:to>
    <xdr:sp macro="" textlink="">
      <xdr:nvSpPr>
        <xdr:cNvPr id="199" name="円/楕円 198"/>
        <xdr:cNvSpPr/>
      </xdr:nvSpPr>
      <xdr:spPr>
        <a:xfrm>
          <a:off x="1079500" y="13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124758</xdr:rowOff>
    </xdr:from>
    <xdr:ext cx="599010" cy="259045"/>
    <xdr:sp macro="" textlink="">
      <xdr:nvSpPr>
        <xdr:cNvPr id="200" name="テキスト ボックス 199"/>
        <xdr:cNvSpPr txBox="1"/>
      </xdr:nvSpPr>
      <xdr:spPr>
        <a:xfrm>
          <a:off x="830794" y="1315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78849</xdr:rowOff>
    </xdr:from>
    <xdr:to>
      <xdr:col>6</xdr:col>
      <xdr:colOff>511175</xdr:colOff>
      <xdr:row>97</xdr:row>
      <xdr:rowOff>123456</xdr:rowOff>
    </xdr:to>
    <xdr:cxnSp macro="">
      <xdr:nvCxnSpPr>
        <xdr:cNvPr id="231" name="直線コネクタ 230"/>
        <xdr:cNvCxnSpPr/>
      </xdr:nvCxnSpPr>
      <xdr:spPr>
        <a:xfrm>
          <a:off x="3797300" y="16709499"/>
          <a:ext cx="838200" cy="4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161714</xdr:rowOff>
    </xdr:from>
    <xdr:to>
      <xdr:col>5</xdr:col>
      <xdr:colOff>358775</xdr:colOff>
      <xdr:row>97</xdr:row>
      <xdr:rowOff>78849</xdr:rowOff>
    </xdr:to>
    <xdr:cxnSp macro="">
      <xdr:nvCxnSpPr>
        <xdr:cNvPr id="234" name="直線コネクタ 233"/>
        <xdr:cNvCxnSpPr/>
      </xdr:nvCxnSpPr>
      <xdr:spPr>
        <a:xfrm>
          <a:off x="2908300" y="16620914"/>
          <a:ext cx="889000" cy="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161714</xdr:rowOff>
    </xdr:from>
    <xdr:to>
      <xdr:col>4</xdr:col>
      <xdr:colOff>155575</xdr:colOff>
      <xdr:row>97</xdr:row>
      <xdr:rowOff>137891</xdr:rowOff>
    </xdr:to>
    <xdr:cxnSp macro="">
      <xdr:nvCxnSpPr>
        <xdr:cNvPr id="237" name="直線コネクタ 236"/>
        <xdr:cNvCxnSpPr/>
      </xdr:nvCxnSpPr>
      <xdr:spPr>
        <a:xfrm flipV="1">
          <a:off x="2019300" y="16620914"/>
          <a:ext cx="889000" cy="14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86857</xdr:rowOff>
    </xdr:from>
    <xdr:to>
      <xdr:col>2</xdr:col>
      <xdr:colOff>638175</xdr:colOff>
      <xdr:row>97</xdr:row>
      <xdr:rowOff>137891</xdr:rowOff>
    </xdr:to>
    <xdr:cxnSp macro="">
      <xdr:nvCxnSpPr>
        <xdr:cNvPr id="240" name="直線コネクタ 239"/>
        <xdr:cNvCxnSpPr/>
      </xdr:nvCxnSpPr>
      <xdr:spPr>
        <a:xfrm>
          <a:off x="1130300" y="16717507"/>
          <a:ext cx="8890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72656</xdr:rowOff>
    </xdr:from>
    <xdr:to>
      <xdr:col>6</xdr:col>
      <xdr:colOff>561975</xdr:colOff>
      <xdr:row>98</xdr:row>
      <xdr:rowOff>2806</xdr:rowOff>
    </xdr:to>
    <xdr:sp macro="" textlink="">
      <xdr:nvSpPr>
        <xdr:cNvPr id="250" name="円/楕円 249"/>
        <xdr:cNvSpPr/>
      </xdr:nvSpPr>
      <xdr:spPr>
        <a:xfrm>
          <a:off x="4584700" y="16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51083</xdr:rowOff>
    </xdr:from>
    <xdr:ext cx="534377" cy="259045"/>
    <xdr:sp macro="" textlink="">
      <xdr:nvSpPr>
        <xdr:cNvPr id="251" name="衛生費該当値テキスト"/>
        <xdr:cNvSpPr txBox="1"/>
      </xdr:nvSpPr>
      <xdr:spPr>
        <a:xfrm>
          <a:off x="4686300" y="166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28049</xdr:rowOff>
    </xdr:from>
    <xdr:to>
      <xdr:col>5</xdr:col>
      <xdr:colOff>409575</xdr:colOff>
      <xdr:row>97</xdr:row>
      <xdr:rowOff>129649</xdr:rowOff>
    </xdr:to>
    <xdr:sp macro="" textlink="">
      <xdr:nvSpPr>
        <xdr:cNvPr id="252" name="円/楕円 251"/>
        <xdr:cNvSpPr/>
      </xdr:nvSpPr>
      <xdr:spPr>
        <a:xfrm>
          <a:off x="3746500" y="166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120776</xdr:rowOff>
    </xdr:from>
    <xdr:ext cx="599010" cy="259045"/>
    <xdr:sp macro="" textlink="">
      <xdr:nvSpPr>
        <xdr:cNvPr id="253" name="テキスト ボックス 252"/>
        <xdr:cNvSpPr txBox="1"/>
      </xdr:nvSpPr>
      <xdr:spPr>
        <a:xfrm>
          <a:off x="3497794" y="1675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110914</xdr:rowOff>
    </xdr:from>
    <xdr:to>
      <xdr:col>4</xdr:col>
      <xdr:colOff>206375</xdr:colOff>
      <xdr:row>97</xdr:row>
      <xdr:rowOff>41064</xdr:rowOff>
    </xdr:to>
    <xdr:sp macro="" textlink="">
      <xdr:nvSpPr>
        <xdr:cNvPr id="254" name="円/楕円 253"/>
        <xdr:cNvSpPr/>
      </xdr:nvSpPr>
      <xdr:spPr>
        <a:xfrm>
          <a:off x="2857500" y="165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57591</xdr:rowOff>
    </xdr:from>
    <xdr:ext cx="599010" cy="259045"/>
    <xdr:sp macro="" textlink="">
      <xdr:nvSpPr>
        <xdr:cNvPr id="255" name="テキスト ボックス 254"/>
        <xdr:cNvSpPr txBox="1"/>
      </xdr:nvSpPr>
      <xdr:spPr>
        <a:xfrm>
          <a:off x="2608794" y="1634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87091</xdr:rowOff>
    </xdr:from>
    <xdr:to>
      <xdr:col>3</xdr:col>
      <xdr:colOff>3175</xdr:colOff>
      <xdr:row>98</xdr:row>
      <xdr:rowOff>17241</xdr:rowOff>
    </xdr:to>
    <xdr:sp macro="" textlink="">
      <xdr:nvSpPr>
        <xdr:cNvPr id="256" name="円/楕円 255"/>
        <xdr:cNvSpPr/>
      </xdr:nvSpPr>
      <xdr:spPr>
        <a:xfrm>
          <a:off x="1968500" y="167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8368</xdr:rowOff>
    </xdr:from>
    <xdr:ext cx="534377" cy="259045"/>
    <xdr:sp macro="" textlink="">
      <xdr:nvSpPr>
        <xdr:cNvPr id="257" name="テキスト ボックス 256"/>
        <xdr:cNvSpPr txBox="1"/>
      </xdr:nvSpPr>
      <xdr:spPr>
        <a:xfrm>
          <a:off x="1752111" y="1681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36057</xdr:rowOff>
    </xdr:from>
    <xdr:to>
      <xdr:col>1</xdr:col>
      <xdr:colOff>485775</xdr:colOff>
      <xdr:row>97</xdr:row>
      <xdr:rowOff>137657</xdr:rowOff>
    </xdr:to>
    <xdr:sp macro="" textlink="">
      <xdr:nvSpPr>
        <xdr:cNvPr id="258" name="円/楕円 257"/>
        <xdr:cNvSpPr/>
      </xdr:nvSpPr>
      <xdr:spPr>
        <a:xfrm>
          <a:off x="1079500" y="16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154184</xdr:rowOff>
    </xdr:from>
    <xdr:ext cx="599010" cy="259045"/>
    <xdr:sp macro="" textlink="">
      <xdr:nvSpPr>
        <xdr:cNvPr id="259" name="テキスト ボックス 258"/>
        <xdr:cNvSpPr txBox="1"/>
      </xdr:nvSpPr>
      <xdr:spPr>
        <a:xfrm>
          <a:off x="830794" y="1644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27610</xdr:rowOff>
    </xdr:from>
    <xdr:to>
      <xdr:col>14</xdr:col>
      <xdr:colOff>28575</xdr:colOff>
      <xdr:row>39</xdr:row>
      <xdr:rowOff>44450</xdr:rowOff>
    </xdr:to>
    <xdr:cxnSp macro="">
      <xdr:nvCxnSpPr>
        <xdr:cNvPr id="291" name="直線コネクタ 290"/>
        <xdr:cNvCxnSpPr/>
      </xdr:nvCxnSpPr>
      <xdr:spPr>
        <a:xfrm>
          <a:off x="8750300" y="671416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156311</xdr:rowOff>
    </xdr:from>
    <xdr:to>
      <xdr:col>12</xdr:col>
      <xdr:colOff>511175</xdr:colOff>
      <xdr:row>39</xdr:row>
      <xdr:rowOff>27610</xdr:rowOff>
    </xdr:to>
    <xdr:cxnSp macro="">
      <xdr:nvCxnSpPr>
        <xdr:cNvPr id="294" name="直線コネクタ 293"/>
        <xdr:cNvCxnSpPr/>
      </xdr:nvCxnSpPr>
      <xdr:spPr>
        <a:xfrm>
          <a:off x="7861300" y="667141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16980</xdr:rowOff>
    </xdr:from>
    <xdr:to>
      <xdr:col>11</xdr:col>
      <xdr:colOff>307975</xdr:colOff>
      <xdr:row>38</xdr:row>
      <xdr:rowOff>156311</xdr:rowOff>
    </xdr:to>
    <xdr:cxnSp macro="">
      <xdr:nvCxnSpPr>
        <xdr:cNvPr id="297" name="直線コネクタ 296"/>
        <xdr:cNvCxnSpPr/>
      </xdr:nvCxnSpPr>
      <xdr:spPr>
        <a:xfrm>
          <a:off x="6972300" y="6189180"/>
          <a:ext cx="889000" cy="4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148260</xdr:rowOff>
    </xdr:from>
    <xdr:to>
      <xdr:col>12</xdr:col>
      <xdr:colOff>561975</xdr:colOff>
      <xdr:row>39</xdr:row>
      <xdr:rowOff>78410</xdr:rowOff>
    </xdr:to>
    <xdr:sp macro="" textlink="">
      <xdr:nvSpPr>
        <xdr:cNvPr id="311" name="円/楕円 310"/>
        <xdr:cNvSpPr/>
      </xdr:nvSpPr>
      <xdr:spPr>
        <a:xfrm>
          <a:off x="86995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69537</xdr:rowOff>
    </xdr:from>
    <xdr:ext cx="378565" cy="259045"/>
    <xdr:sp macro="" textlink="">
      <xdr:nvSpPr>
        <xdr:cNvPr id="312" name="テキスト ボックス 311"/>
        <xdr:cNvSpPr txBox="1"/>
      </xdr:nvSpPr>
      <xdr:spPr>
        <a:xfrm>
          <a:off x="8561017" y="67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105511</xdr:rowOff>
    </xdr:from>
    <xdr:to>
      <xdr:col>11</xdr:col>
      <xdr:colOff>358775</xdr:colOff>
      <xdr:row>39</xdr:row>
      <xdr:rowOff>35661</xdr:rowOff>
    </xdr:to>
    <xdr:sp macro="" textlink="">
      <xdr:nvSpPr>
        <xdr:cNvPr id="313" name="円/楕円 312"/>
        <xdr:cNvSpPr/>
      </xdr:nvSpPr>
      <xdr:spPr>
        <a:xfrm>
          <a:off x="7810500" y="66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26788</xdr:rowOff>
    </xdr:from>
    <xdr:ext cx="469744" cy="259045"/>
    <xdr:sp macro="" textlink="">
      <xdr:nvSpPr>
        <xdr:cNvPr id="314" name="テキスト ボックス 313"/>
        <xdr:cNvSpPr txBox="1"/>
      </xdr:nvSpPr>
      <xdr:spPr>
        <a:xfrm>
          <a:off x="7626427"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137630</xdr:rowOff>
    </xdr:from>
    <xdr:to>
      <xdr:col>10</xdr:col>
      <xdr:colOff>155575</xdr:colOff>
      <xdr:row>36</xdr:row>
      <xdr:rowOff>67780</xdr:rowOff>
    </xdr:to>
    <xdr:sp macro="" textlink="">
      <xdr:nvSpPr>
        <xdr:cNvPr id="315" name="円/楕円 314"/>
        <xdr:cNvSpPr/>
      </xdr:nvSpPr>
      <xdr:spPr>
        <a:xfrm>
          <a:off x="6921500" y="61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84307</xdr:rowOff>
    </xdr:from>
    <xdr:ext cx="534377" cy="259045"/>
    <xdr:sp macro="" textlink="">
      <xdr:nvSpPr>
        <xdr:cNvPr id="316" name="テキスト ボックス 315"/>
        <xdr:cNvSpPr txBox="1"/>
      </xdr:nvSpPr>
      <xdr:spPr>
        <a:xfrm>
          <a:off x="6705111" y="5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61883</xdr:rowOff>
    </xdr:from>
    <xdr:to>
      <xdr:col>15</xdr:col>
      <xdr:colOff>180975</xdr:colOff>
      <xdr:row>58</xdr:row>
      <xdr:rowOff>73982</xdr:rowOff>
    </xdr:to>
    <xdr:cxnSp macro="">
      <xdr:nvCxnSpPr>
        <xdr:cNvPr id="343" name="直線コネクタ 342"/>
        <xdr:cNvCxnSpPr/>
      </xdr:nvCxnSpPr>
      <xdr:spPr>
        <a:xfrm>
          <a:off x="9639300" y="10005983"/>
          <a:ext cx="8382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61883</xdr:rowOff>
    </xdr:from>
    <xdr:to>
      <xdr:col>14</xdr:col>
      <xdr:colOff>28575</xdr:colOff>
      <xdr:row>58</xdr:row>
      <xdr:rowOff>64668</xdr:rowOff>
    </xdr:to>
    <xdr:cxnSp macro="">
      <xdr:nvCxnSpPr>
        <xdr:cNvPr id="346" name="直線コネクタ 345"/>
        <xdr:cNvCxnSpPr/>
      </xdr:nvCxnSpPr>
      <xdr:spPr>
        <a:xfrm flipV="1">
          <a:off x="8750300" y="10005983"/>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64668</xdr:rowOff>
    </xdr:from>
    <xdr:to>
      <xdr:col>12</xdr:col>
      <xdr:colOff>511175</xdr:colOff>
      <xdr:row>58</xdr:row>
      <xdr:rowOff>78265</xdr:rowOff>
    </xdr:to>
    <xdr:cxnSp macro="">
      <xdr:nvCxnSpPr>
        <xdr:cNvPr id="349" name="直線コネクタ 348"/>
        <xdr:cNvCxnSpPr/>
      </xdr:nvCxnSpPr>
      <xdr:spPr>
        <a:xfrm flipV="1">
          <a:off x="7861300" y="10008768"/>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51624</xdr:rowOff>
    </xdr:from>
    <xdr:to>
      <xdr:col>11</xdr:col>
      <xdr:colOff>307975</xdr:colOff>
      <xdr:row>58</xdr:row>
      <xdr:rowOff>78265</xdr:rowOff>
    </xdr:to>
    <xdr:cxnSp macro="">
      <xdr:nvCxnSpPr>
        <xdr:cNvPr id="352" name="直線コネクタ 351"/>
        <xdr:cNvCxnSpPr/>
      </xdr:nvCxnSpPr>
      <xdr:spPr>
        <a:xfrm>
          <a:off x="6972300" y="9995724"/>
          <a:ext cx="889000" cy="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23182</xdr:rowOff>
    </xdr:from>
    <xdr:to>
      <xdr:col>15</xdr:col>
      <xdr:colOff>231775</xdr:colOff>
      <xdr:row>58</xdr:row>
      <xdr:rowOff>124782</xdr:rowOff>
    </xdr:to>
    <xdr:sp macro="" textlink="">
      <xdr:nvSpPr>
        <xdr:cNvPr id="362" name="円/楕円 361"/>
        <xdr:cNvSpPr/>
      </xdr:nvSpPr>
      <xdr:spPr>
        <a:xfrm>
          <a:off x="10426700" y="99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148321</xdr:rowOff>
    </xdr:from>
    <xdr:ext cx="534377" cy="259045"/>
    <xdr:sp macro="" textlink="">
      <xdr:nvSpPr>
        <xdr:cNvPr id="363" name="農林水産業費該当値テキスト"/>
        <xdr:cNvSpPr txBox="1"/>
      </xdr:nvSpPr>
      <xdr:spPr>
        <a:xfrm>
          <a:off x="10528300" y="99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11083</xdr:rowOff>
    </xdr:from>
    <xdr:to>
      <xdr:col>14</xdr:col>
      <xdr:colOff>79375</xdr:colOff>
      <xdr:row>58</xdr:row>
      <xdr:rowOff>112683</xdr:rowOff>
    </xdr:to>
    <xdr:sp macro="" textlink="">
      <xdr:nvSpPr>
        <xdr:cNvPr id="364" name="円/楕円 363"/>
        <xdr:cNvSpPr/>
      </xdr:nvSpPr>
      <xdr:spPr>
        <a:xfrm>
          <a:off x="9588500" y="99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103810</xdr:rowOff>
    </xdr:from>
    <xdr:ext cx="534377" cy="259045"/>
    <xdr:sp macro="" textlink="">
      <xdr:nvSpPr>
        <xdr:cNvPr id="365" name="テキスト ボックス 364"/>
        <xdr:cNvSpPr txBox="1"/>
      </xdr:nvSpPr>
      <xdr:spPr>
        <a:xfrm>
          <a:off x="9372111" y="100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13868</xdr:rowOff>
    </xdr:from>
    <xdr:to>
      <xdr:col>12</xdr:col>
      <xdr:colOff>561975</xdr:colOff>
      <xdr:row>58</xdr:row>
      <xdr:rowOff>115468</xdr:rowOff>
    </xdr:to>
    <xdr:sp macro="" textlink="">
      <xdr:nvSpPr>
        <xdr:cNvPr id="366" name="円/楕円 365"/>
        <xdr:cNvSpPr/>
      </xdr:nvSpPr>
      <xdr:spPr>
        <a:xfrm>
          <a:off x="8699500" y="9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106595</xdr:rowOff>
    </xdr:from>
    <xdr:ext cx="534377" cy="259045"/>
    <xdr:sp macro="" textlink="">
      <xdr:nvSpPr>
        <xdr:cNvPr id="367" name="テキスト ボックス 366"/>
        <xdr:cNvSpPr txBox="1"/>
      </xdr:nvSpPr>
      <xdr:spPr>
        <a:xfrm>
          <a:off x="8483111" y="100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27465</xdr:rowOff>
    </xdr:from>
    <xdr:to>
      <xdr:col>11</xdr:col>
      <xdr:colOff>358775</xdr:colOff>
      <xdr:row>58</xdr:row>
      <xdr:rowOff>129065</xdr:rowOff>
    </xdr:to>
    <xdr:sp macro="" textlink="">
      <xdr:nvSpPr>
        <xdr:cNvPr id="368" name="円/楕円 367"/>
        <xdr:cNvSpPr/>
      </xdr:nvSpPr>
      <xdr:spPr>
        <a:xfrm>
          <a:off x="7810500" y="99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120192</xdr:rowOff>
    </xdr:from>
    <xdr:ext cx="534377" cy="259045"/>
    <xdr:sp macro="" textlink="">
      <xdr:nvSpPr>
        <xdr:cNvPr id="369" name="テキスト ボックス 368"/>
        <xdr:cNvSpPr txBox="1"/>
      </xdr:nvSpPr>
      <xdr:spPr>
        <a:xfrm>
          <a:off x="7594111" y="100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824</xdr:rowOff>
    </xdr:from>
    <xdr:to>
      <xdr:col>10</xdr:col>
      <xdr:colOff>155575</xdr:colOff>
      <xdr:row>58</xdr:row>
      <xdr:rowOff>102424</xdr:rowOff>
    </xdr:to>
    <xdr:sp macro="" textlink="">
      <xdr:nvSpPr>
        <xdr:cNvPr id="370" name="円/楕円 369"/>
        <xdr:cNvSpPr/>
      </xdr:nvSpPr>
      <xdr:spPr>
        <a:xfrm>
          <a:off x="6921500" y="99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118951</xdr:rowOff>
    </xdr:from>
    <xdr:ext cx="534377" cy="259045"/>
    <xdr:sp macro="" textlink="">
      <xdr:nvSpPr>
        <xdr:cNvPr id="371" name="テキスト ボックス 370"/>
        <xdr:cNvSpPr txBox="1"/>
      </xdr:nvSpPr>
      <xdr:spPr>
        <a:xfrm>
          <a:off x="6705111" y="97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80104</xdr:rowOff>
    </xdr:from>
    <xdr:to>
      <xdr:col>15</xdr:col>
      <xdr:colOff>180975</xdr:colOff>
      <xdr:row>79</xdr:row>
      <xdr:rowOff>82048</xdr:rowOff>
    </xdr:to>
    <xdr:cxnSp macro="">
      <xdr:nvCxnSpPr>
        <xdr:cNvPr id="402" name="直線コネクタ 401"/>
        <xdr:cNvCxnSpPr/>
      </xdr:nvCxnSpPr>
      <xdr:spPr>
        <a:xfrm>
          <a:off x="9639300" y="13624654"/>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80104</xdr:rowOff>
    </xdr:from>
    <xdr:to>
      <xdr:col>14</xdr:col>
      <xdr:colOff>28575</xdr:colOff>
      <xdr:row>79</xdr:row>
      <xdr:rowOff>82961</xdr:rowOff>
    </xdr:to>
    <xdr:cxnSp macro="">
      <xdr:nvCxnSpPr>
        <xdr:cNvPr id="405" name="直線コネクタ 404"/>
        <xdr:cNvCxnSpPr/>
      </xdr:nvCxnSpPr>
      <xdr:spPr>
        <a:xfrm flipV="1">
          <a:off x="8750300" y="1362465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82961</xdr:rowOff>
    </xdr:from>
    <xdr:to>
      <xdr:col>12</xdr:col>
      <xdr:colOff>511175</xdr:colOff>
      <xdr:row>79</xdr:row>
      <xdr:rowOff>87095</xdr:rowOff>
    </xdr:to>
    <xdr:cxnSp macro="">
      <xdr:nvCxnSpPr>
        <xdr:cNvPr id="408" name="直線コネクタ 407"/>
        <xdr:cNvCxnSpPr/>
      </xdr:nvCxnSpPr>
      <xdr:spPr>
        <a:xfrm flipV="1">
          <a:off x="7861300" y="13627511"/>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78654</xdr:rowOff>
    </xdr:from>
    <xdr:to>
      <xdr:col>11</xdr:col>
      <xdr:colOff>307975</xdr:colOff>
      <xdr:row>79</xdr:row>
      <xdr:rowOff>87095</xdr:rowOff>
    </xdr:to>
    <xdr:cxnSp macro="">
      <xdr:nvCxnSpPr>
        <xdr:cNvPr id="411" name="直線コネクタ 410"/>
        <xdr:cNvCxnSpPr/>
      </xdr:nvCxnSpPr>
      <xdr:spPr>
        <a:xfrm>
          <a:off x="6972300" y="13623204"/>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31248</xdr:rowOff>
    </xdr:from>
    <xdr:to>
      <xdr:col>15</xdr:col>
      <xdr:colOff>231775</xdr:colOff>
      <xdr:row>79</xdr:row>
      <xdr:rowOff>132848</xdr:rowOff>
    </xdr:to>
    <xdr:sp macro="" textlink="">
      <xdr:nvSpPr>
        <xdr:cNvPr id="421" name="円/楕円 420"/>
        <xdr:cNvSpPr/>
      </xdr:nvSpPr>
      <xdr:spPr>
        <a:xfrm>
          <a:off x="10426700" y="135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117625</xdr:rowOff>
    </xdr:from>
    <xdr:ext cx="469744" cy="259045"/>
    <xdr:sp macro="" textlink="">
      <xdr:nvSpPr>
        <xdr:cNvPr id="422" name="商工費該当値テキスト"/>
        <xdr:cNvSpPr txBox="1"/>
      </xdr:nvSpPr>
      <xdr:spPr>
        <a:xfrm>
          <a:off x="10528300" y="134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29304</xdr:rowOff>
    </xdr:from>
    <xdr:to>
      <xdr:col>14</xdr:col>
      <xdr:colOff>79375</xdr:colOff>
      <xdr:row>79</xdr:row>
      <xdr:rowOff>130904</xdr:rowOff>
    </xdr:to>
    <xdr:sp macro="" textlink="">
      <xdr:nvSpPr>
        <xdr:cNvPr id="423" name="円/楕円 422"/>
        <xdr:cNvSpPr/>
      </xdr:nvSpPr>
      <xdr:spPr>
        <a:xfrm>
          <a:off x="9588500" y="135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122031</xdr:rowOff>
    </xdr:from>
    <xdr:ext cx="469744" cy="259045"/>
    <xdr:sp macro="" textlink="">
      <xdr:nvSpPr>
        <xdr:cNvPr id="424" name="テキスト ボックス 423"/>
        <xdr:cNvSpPr txBox="1"/>
      </xdr:nvSpPr>
      <xdr:spPr>
        <a:xfrm>
          <a:off x="9404427" y="1366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32161</xdr:rowOff>
    </xdr:from>
    <xdr:to>
      <xdr:col>12</xdr:col>
      <xdr:colOff>561975</xdr:colOff>
      <xdr:row>79</xdr:row>
      <xdr:rowOff>133761</xdr:rowOff>
    </xdr:to>
    <xdr:sp macro="" textlink="">
      <xdr:nvSpPr>
        <xdr:cNvPr id="425" name="円/楕円 424"/>
        <xdr:cNvSpPr/>
      </xdr:nvSpPr>
      <xdr:spPr>
        <a:xfrm>
          <a:off x="8699500" y="135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124888</xdr:rowOff>
    </xdr:from>
    <xdr:ext cx="469744" cy="259045"/>
    <xdr:sp macro="" textlink="">
      <xdr:nvSpPr>
        <xdr:cNvPr id="426" name="テキスト ボックス 425"/>
        <xdr:cNvSpPr txBox="1"/>
      </xdr:nvSpPr>
      <xdr:spPr>
        <a:xfrm>
          <a:off x="8515427" y="1366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36295</xdr:rowOff>
    </xdr:from>
    <xdr:to>
      <xdr:col>11</xdr:col>
      <xdr:colOff>358775</xdr:colOff>
      <xdr:row>79</xdr:row>
      <xdr:rowOff>137895</xdr:rowOff>
    </xdr:to>
    <xdr:sp macro="" textlink="">
      <xdr:nvSpPr>
        <xdr:cNvPr id="427" name="円/楕円 426"/>
        <xdr:cNvSpPr/>
      </xdr:nvSpPr>
      <xdr:spPr>
        <a:xfrm>
          <a:off x="7810500" y="135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129022</xdr:rowOff>
    </xdr:from>
    <xdr:ext cx="469744" cy="259045"/>
    <xdr:sp macro="" textlink="">
      <xdr:nvSpPr>
        <xdr:cNvPr id="428" name="テキスト ボックス 427"/>
        <xdr:cNvSpPr txBox="1"/>
      </xdr:nvSpPr>
      <xdr:spPr>
        <a:xfrm>
          <a:off x="7626427" y="136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27854</xdr:rowOff>
    </xdr:from>
    <xdr:to>
      <xdr:col>10</xdr:col>
      <xdr:colOff>155575</xdr:colOff>
      <xdr:row>79</xdr:row>
      <xdr:rowOff>129454</xdr:rowOff>
    </xdr:to>
    <xdr:sp macro="" textlink="">
      <xdr:nvSpPr>
        <xdr:cNvPr id="429" name="円/楕円 428"/>
        <xdr:cNvSpPr/>
      </xdr:nvSpPr>
      <xdr:spPr>
        <a:xfrm>
          <a:off x="6921500" y="135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120581</xdr:rowOff>
    </xdr:from>
    <xdr:ext cx="469744" cy="259045"/>
    <xdr:sp macro="" textlink="">
      <xdr:nvSpPr>
        <xdr:cNvPr id="430" name="テキスト ボックス 429"/>
        <xdr:cNvSpPr txBox="1"/>
      </xdr:nvSpPr>
      <xdr:spPr>
        <a:xfrm>
          <a:off x="6737427" y="136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49580</xdr:rowOff>
    </xdr:from>
    <xdr:to>
      <xdr:col>15</xdr:col>
      <xdr:colOff>180975</xdr:colOff>
      <xdr:row>99</xdr:row>
      <xdr:rowOff>1388</xdr:rowOff>
    </xdr:to>
    <xdr:cxnSp macro="">
      <xdr:nvCxnSpPr>
        <xdr:cNvPr id="461" name="直線コネクタ 460"/>
        <xdr:cNvCxnSpPr/>
      </xdr:nvCxnSpPr>
      <xdr:spPr>
        <a:xfrm flipV="1">
          <a:off x="9639300" y="16851680"/>
          <a:ext cx="838200" cy="1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148098</xdr:rowOff>
    </xdr:from>
    <xdr:to>
      <xdr:col>14</xdr:col>
      <xdr:colOff>28575</xdr:colOff>
      <xdr:row>99</xdr:row>
      <xdr:rowOff>1388</xdr:rowOff>
    </xdr:to>
    <xdr:cxnSp macro="">
      <xdr:nvCxnSpPr>
        <xdr:cNvPr id="464" name="直線コネクタ 463"/>
        <xdr:cNvCxnSpPr/>
      </xdr:nvCxnSpPr>
      <xdr:spPr>
        <a:xfrm>
          <a:off x="8750300" y="16950198"/>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148098</xdr:rowOff>
    </xdr:from>
    <xdr:to>
      <xdr:col>12</xdr:col>
      <xdr:colOff>511175</xdr:colOff>
      <xdr:row>98</xdr:row>
      <xdr:rowOff>160138</xdr:rowOff>
    </xdr:to>
    <xdr:cxnSp macro="">
      <xdr:nvCxnSpPr>
        <xdr:cNvPr id="467" name="直線コネクタ 466"/>
        <xdr:cNvCxnSpPr/>
      </xdr:nvCxnSpPr>
      <xdr:spPr>
        <a:xfrm flipV="1">
          <a:off x="7861300" y="16950198"/>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144633</xdr:rowOff>
    </xdr:from>
    <xdr:to>
      <xdr:col>11</xdr:col>
      <xdr:colOff>307975</xdr:colOff>
      <xdr:row>98</xdr:row>
      <xdr:rowOff>160138</xdr:rowOff>
    </xdr:to>
    <xdr:cxnSp macro="">
      <xdr:nvCxnSpPr>
        <xdr:cNvPr id="470" name="直線コネクタ 469"/>
        <xdr:cNvCxnSpPr/>
      </xdr:nvCxnSpPr>
      <xdr:spPr>
        <a:xfrm>
          <a:off x="6972300" y="16946733"/>
          <a:ext cx="8890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170230</xdr:rowOff>
    </xdr:from>
    <xdr:to>
      <xdr:col>15</xdr:col>
      <xdr:colOff>231775</xdr:colOff>
      <xdr:row>98</xdr:row>
      <xdr:rowOff>100380</xdr:rowOff>
    </xdr:to>
    <xdr:sp macro="" textlink="">
      <xdr:nvSpPr>
        <xdr:cNvPr id="480" name="円/楕円 479"/>
        <xdr:cNvSpPr/>
      </xdr:nvSpPr>
      <xdr:spPr>
        <a:xfrm>
          <a:off x="10426700" y="168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148657</xdr:rowOff>
    </xdr:from>
    <xdr:ext cx="599010" cy="259045"/>
    <xdr:sp macro="" textlink="">
      <xdr:nvSpPr>
        <xdr:cNvPr id="481" name="土木費該当値テキスト"/>
        <xdr:cNvSpPr txBox="1"/>
      </xdr:nvSpPr>
      <xdr:spPr>
        <a:xfrm>
          <a:off x="10528300" y="1677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122038</xdr:rowOff>
    </xdr:from>
    <xdr:to>
      <xdr:col>14</xdr:col>
      <xdr:colOff>79375</xdr:colOff>
      <xdr:row>99</xdr:row>
      <xdr:rowOff>52188</xdr:rowOff>
    </xdr:to>
    <xdr:sp macro="" textlink="">
      <xdr:nvSpPr>
        <xdr:cNvPr id="482" name="円/楕円 481"/>
        <xdr:cNvSpPr/>
      </xdr:nvSpPr>
      <xdr:spPr>
        <a:xfrm>
          <a:off x="9588500" y="169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43315</xdr:rowOff>
    </xdr:from>
    <xdr:ext cx="534377" cy="259045"/>
    <xdr:sp macro="" textlink="">
      <xdr:nvSpPr>
        <xdr:cNvPr id="483" name="テキスト ボックス 482"/>
        <xdr:cNvSpPr txBox="1"/>
      </xdr:nvSpPr>
      <xdr:spPr>
        <a:xfrm>
          <a:off x="9372111" y="17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97298</xdr:rowOff>
    </xdr:from>
    <xdr:to>
      <xdr:col>12</xdr:col>
      <xdr:colOff>561975</xdr:colOff>
      <xdr:row>99</xdr:row>
      <xdr:rowOff>27448</xdr:rowOff>
    </xdr:to>
    <xdr:sp macro="" textlink="">
      <xdr:nvSpPr>
        <xdr:cNvPr id="484" name="円/楕円 483"/>
        <xdr:cNvSpPr/>
      </xdr:nvSpPr>
      <xdr:spPr>
        <a:xfrm>
          <a:off x="8699500" y="168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18575</xdr:rowOff>
    </xdr:from>
    <xdr:ext cx="534377" cy="259045"/>
    <xdr:sp macro="" textlink="">
      <xdr:nvSpPr>
        <xdr:cNvPr id="485" name="テキスト ボックス 484"/>
        <xdr:cNvSpPr txBox="1"/>
      </xdr:nvSpPr>
      <xdr:spPr>
        <a:xfrm>
          <a:off x="8483111" y="16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109338</xdr:rowOff>
    </xdr:from>
    <xdr:to>
      <xdr:col>11</xdr:col>
      <xdr:colOff>358775</xdr:colOff>
      <xdr:row>99</xdr:row>
      <xdr:rowOff>39488</xdr:rowOff>
    </xdr:to>
    <xdr:sp macro="" textlink="">
      <xdr:nvSpPr>
        <xdr:cNvPr id="486" name="円/楕円 485"/>
        <xdr:cNvSpPr/>
      </xdr:nvSpPr>
      <xdr:spPr>
        <a:xfrm>
          <a:off x="7810500" y="169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30615</xdr:rowOff>
    </xdr:from>
    <xdr:ext cx="534377" cy="259045"/>
    <xdr:sp macro="" textlink="">
      <xdr:nvSpPr>
        <xdr:cNvPr id="487" name="テキスト ボックス 486"/>
        <xdr:cNvSpPr txBox="1"/>
      </xdr:nvSpPr>
      <xdr:spPr>
        <a:xfrm>
          <a:off x="7594111" y="1700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93833</xdr:rowOff>
    </xdr:from>
    <xdr:to>
      <xdr:col>10</xdr:col>
      <xdr:colOff>155575</xdr:colOff>
      <xdr:row>99</xdr:row>
      <xdr:rowOff>23983</xdr:rowOff>
    </xdr:to>
    <xdr:sp macro="" textlink="">
      <xdr:nvSpPr>
        <xdr:cNvPr id="488" name="円/楕円 487"/>
        <xdr:cNvSpPr/>
      </xdr:nvSpPr>
      <xdr:spPr>
        <a:xfrm>
          <a:off x="6921500" y="168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15110</xdr:rowOff>
    </xdr:from>
    <xdr:ext cx="534377" cy="259045"/>
    <xdr:sp macro="" textlink="">
      <xdr:nvSpPr>
        <xdr:cNvPr id="489" name="テキスト ボックス 488"/>
        <xdr:cNvSpPr txBox="1"/>
      </xdr:nvSpPr>
      <xdr:spPr>
        <a:xfrm>
          <a:off x="6705111" y="169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152149</xdr:rowOff>
    </xdr:from>
    <xdr:to>
      <xdr:col>23</xdr:col>
      <xdr:colOff>517525</xdr:colOff>
      <xdr:row>38</xdr:row>
      <xdr:rowOff>113405</xdr:rowOff>
    </xdr:to>
    <xdr:cxnSp macro="">
      <xdr:nvCxnSpPr>
        <xdr:cNvPr id="520" name="直線コネクタ 519"/>
        <xdr:cNvCxnSpPr/>
      </xdr:nvCxnSpPr>
      <xdr:spPr>
        <a:xfrm flipV="1">
          <a:off x="15481300" y="6324349"/>
          <a:ext cx="838200" cy="3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113405</xdr:rowOff>
    </xdr:from>
    <xdr:to>
      <xdr:col>22</xdr:col>
      <xdr:colOff>365125</xdr:colOff>
      <xdr:row>38</xdr:row>
      <xdr:rowOff>125112</xdr:rowOff>
    </xdr:to>
    <xdr:cxnSp macro="">
      <xdr:nvCxnSpPr>
        <xdr:cNvPr id="523" name="直線コネクタ 522"/>
        <xdr:cNvCxnSpPr/>
      </xdr:nvCxnSpPr>
      <xdr:spPr>
        <a:xfrm flipV="1">
          <a:off x="14592300" y="6628505"/>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125112</xdr:rowOff>
    </xdr:from>
    <xdr:to>
      <xdr:col>21</xdr:col>
      <xdr:colOff>161925</xdr:colOff>
      <xdr:row>38</xdr:row>
      <xdr:rowOff>135974</xdr:rowOff>
    </xdr:to>
    <xdr:cxnSp macro="">
      <xdr:nvCxnSpPr>
        <xdr:cNvPr id="526" name="直線コネクタ 525"/>
        <xdr:cNvCxnSpPr/>
      </xdr:nvCxnSpPr>
      <xdr:spPr>
        <a:xfrm flipV="1">
          <a:off x="13703300" y="6640212"/>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135974</xdr:rowOff>
    </xdr:from>
    <xdr:to>
      <xdr:col>19</xdr:col>
      <xdr:colOff>644525</xdr:colOff>
      <xdr:row>38</xdr:row>
      <xdr:rowOff>142972</xdr:rowOff>
    </xdr:to>
    <xdr:cxnSp macro="">
      <xdr:nvCxnSpPr>
        <xdr:cNvPr id="529" name="直線コネクタ 528"/>
        <xdr:cNvCxnSpPr/>
      </xdr:nvCxnSpPr>
      <xdr:spPr>
        <a:xfrm flipV="1">
          <a:off x="12814300" y="665107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101349</xdr:rowOff>
    </xdr:from>
    <xdr:to>
      <xdr:col>23</xdr:col>
      <xdr:colOff>568325</xdr:colOff>
      <xdr:row>37</xdr:row>
      <xdr:rowOff>31499</xdr:rowOff>
    </xdr:to>
    <xdr:sp macro="" textlink="">
      <xdr:nvSpPr>
        <xdr:cNvPr id="539" name="円/楕円 538"/>
        <xdr:cNvSpPr/>
      </xdr:nvSpPr>
      <xdr:spPr>
        <a:xfrm>
          <a:off x="16268700" y="62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124226</xdr:rowOff>
    </xdr:from>
    <xdr:ext cx="599010" cy="259045"/>
    <xdr:sp macro="" textlink="">
      <xdr:nvSpPr>
        <xdr:cNvPr id="540" name="消防費該当値テキスト"/>
        <xdr:cNvSpPr txBox="1"/>
      </xdr:nvSpPr>
      <xdr:spPr>
        <a:xfrm>
          <a:off x="16370300" y="612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62605</xdr:rowOff>
    </xdr:from>
    <xdr:to>
      <xdr:col>22</xdr:col>
      <xdr:colOff>415925</xdr:colOff>
      <xdr:row>38</xdr:row>
      <xdr:rowOff>164205</xdr:rowOff>
    </xdr:to>
    <xdr:sp macro="" textlink="">
      <xdr:nvSpPr>
        <xdr:cNvPr id="541" name="円/楕円 540"/>
        <xdr:cNvSpPr/>
      </xdr:nvSpPr>
      <xdr:spPr>
        <a:xfrm>
          <a:off x="15430500" y="6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155332</xdr:rowOff>
    </xdr:from>
    <xdr:ext cx="534377" cy="259045"/>
    <xdr:sp macro="" textlink="">
      <xdr:nvSpPr>
        <xdr:cNvPr id="542" name="テキスト ボックス 541"/>
        <xdr:cNvSpPr txBox="1"/>
      </xdr:nvSpPr>
      <xdr:spPr>
        <a:xfrm>
          <a:off x="15214111" y="66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74312</xdr:rowOff>
    </xdr:from>
    <xdr:to>
      <xdr:col>21</xdr:col>
      <xdr:colOff>212725</xdr:colOff>
      <xdr:row>39</xdr:row>
      <xdr:rowOff>4462</xdr:rowOff>
    </xdr:to>
    <xdr:sp macro="" textlink="">
      <xdr:nvSpPr>
        <xdr:cNvPr id="543" name="円/楕円 542"/>
        <xdr:cNvSpPr/>
      </xdr:nvSpPr>
      <xdr:spPr>
        <a:xfrm>
          <a:off x="14541500" y="6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167039</xdr:rowOff>
    </xdr:from>
    <xdr:ext cx="534377" cy="259045"/>
    <xdr:sp macro="" textlink="">
      <xdr:nvSpPr>
        <xdr:cNvPr id="544" name="テキスト ボックス 543"/>
        <xdr:cNvSpPr txBox="1"/>
      </xdr:nvSpPr>
      <xdr:spPr>
        <a:xfrm>
          <a:off x="14325111" y="66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85174</xdr:rowOff>
    </xdr:from>
    <xdr:to>
      <xdr:col>20</xdr:col>
      <xdr:colOff>9525</xdr:colOff>
      <xdr:row>39</xdr:row>
      <xdr:rowOff>15324</xdr:rowOff>
    </xdr:to>
    <xdr:sp macro="" textlink="">
      <xdr:nvSpPr>
        <xdr:cNvPr id="545" name="円/楕円 544"/>
        <xdr:cNvSpPr/>
      </xdr:nvSpPr>
      <xdr:spPr>
        <a:xfrm>
          <a:off x="13652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6451</xdr:rowOff>
    </xdr:from>
    <xdr:ext cx="534377" cy="259045"/>
    <xdr:sp macro="" textlink="">
      <xdr:nvSpPr>
        <xdr:cNvPr id="546" name="テキスト ボックス 545"/>
        <xdr:cNvSpPr txBox="1"/>
      </xdr:nvSpPr>
      <xdr:spPr>
        <a:xfrm>
          <a:off x="13436111" y="66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92172</xdr:rowOff>
    </xdr:from>
    <xdr:to>
      <xdr:col>18</xdr:col>
      <xdr:colOff>492125</xdr:colOff>
      <xdr:row>39</xdr:row>
      <xdr:rowOff>22322</xdr:rowOff>
    </xdr:to>
    <xdr:sp macro="" textlink="">
      <xdr:nvSpPr>
        <xdr:cNvPr id="547" name="円/楕円 546"/>
        <xdr:cNvSpPr/>
      </xdr:nvSpPr>
      <xdr:spPr>
        <a:xfrm>
          <a:off x="12763500" y="66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13449</xdr:rowOff>
    </xdr:from>
    <xdr:ext cx="534377" cy="259045"/>
    <xdr:sp macro="" textlink="">
      <xdr:nvSpPr>
        <xdr:cNvPr id="548" name="テキスト ボックス 547"/>
        <xdr:cNvSpPr txBox="1"/>
      </xdr:nvSpPr>
      <xdr:spPr>
        <a:xfrm>
          <a:off x="12547111" y="66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110685</xdr:rowOff>
    </xdr:from>
    <xdr:to>
      <xdr:col>23</xdr:col>
      <xdr:colOff>517525</xdr:colOff>
      <xdr:row>57</xdr:row>
      <xdr:rowOff>140954</xdr:rowOff>
    </xdr:to>
    <xdr:cxnSp macro="">
      <xdr:nvCxnSpPr>
        <xdr:cNvPr id="573" name="直線コネクタ 572"/>
        <xdr:cNvCxnSpPr/>
      </xdr:nvCxnSpPr>
      <xdr:spPr>
        <a:xfrm>
          <a:off x="15481300" y="9883335"/>
          <a:ext cx="838200"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110685</xdr:rowOff>
    </xdr:from>
    <xdr:to>
      <xdr:col>22</xdr:col>
      <xdr:colOff>365125</xdr:colOff>
      <xdr:row>57</xdr:row>
      <xdr:rowOff>131905</xdr:rowOff>
    </xdr:to>
    <xdr:cxnSp macro="">
      <xdr:nvCxnSpPr>
        <xdr:cNvPr id="576" name="直線コネクタ 575"/>
        <xdr:cNvCxnSpPr/>
      </xdr:nvCxnSpPr>
      <xdr:spPr>
        <a:xfrm flipV="1">
          <a:off x="14592300" y="9883335"/>
          <a:ext cx="8890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131905</xdr:rowOff>
    </xdr:from>
    <xdr:to>
      <xdr:col>21</xdr:col>
      <xdr:colOff>161925</xdr:colOff>
      <xdr:row>57</xdr:row>
      <xdr:rowOff>145761</xdr:rowOff>
    </xdr:to>
    <xdr:cxnSp macro="">
      <xdr:nvCxnSpPr>
        <xdr:cNvPr id="579" name="直線コネクタ 578"/>
        <xdr:cNvCxnSpPr/>
      </xdr:nvCxnSpPr>
      <xdr:spPr>
        <a:xfrm flipV="1">
          <a:off x="13703300" y="9904555"/>
          <a:ext cx="8890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134343</xdr:rowOff>
    </xdr:from>
    <xdr:to>
      <xdr:col>19</xdr:col>
      <xdr:colOff>644525</xdr:colOff>
      <xdr:row>57</xdr:row>
      <xdr:rowOff>145761</xdr:rowOff>
    </xdr:to>
    <xdr:cxnSp macro="">
      <xdr:nvCxnSpPr>
        <xdr:cNvPr id="582" name="直線コネクタ 581"/>
        <xdr:cNvCxnSpPr/>
      </xdr:nvCxnSpPr>
      <xdr:spPr>
        <a:xfrm>
          <a:off x="12814300" y="9906993"/>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90154</xdr:rowOff>
    </xdr:from>
    <xdr:to>
      <xdr:col>23</xdr:col>
      <xdr:colOff>568325</xdr:colOff>
      <xdr:row>58</xdr:row>
      <xdr:rowOff>20304</xdr:rowOff>
    </xdr:to>
    <xdr:sp macro="" textlink="">
      <xdr:nvSpPr>
        <xdr:cNvPr id="592" name="円/楕円 591"/>
        <xdr:cNvSpPr/>
      </xdr:nvSpPr>
      <xdr:spPr>
        <a:xfrm>
          <a:off x="16268700" y="98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59885</xdr:rowOff>
    </xdr:from>
    <xdr:to>
      <xdr:col>22</xdr:col>
      <xdr:colOff>415925</xdr:colOff>
      <xdr:row>57</xdr:row>
      <xdr:rowOff>161485</xdr:rowOff>
    </xdr:to>
    <xdr:sp macro="" textlink="">
      <xdr:nvSpPr>
        <xdr:cNvPr id="594" name="円/楕円 593"/>
        <xdr:cNvSpPr/>
      </xdr:nvSpPr>
      <xdr:spPr>
        <a:xfrm>
          <a:off x="15430500" y="98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6562</xdr:rowOff>
    </xdr:from>
    <xdr:ext cx="599010" cy="259045"/>
    <xdr:sp macro="" textlink="">
      <xdr:nvSpPr>
        <xdr:cNvPr id="595" name="テキスト ボックス 594"/>
        <xdr:cNvSpPr txBox="1"/>
      </xdr:nvSpPr>
      <xdr:spPr>
        <a:xfrm>
          <a:off x="15181794" y="960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81105</xdr:rowOff>
    </xdr:from>
    <xdr:to>
      <xdr:col>21</xdr:col>
      <xdr:colOff>212725</xdr:colOff>
      <xdr:row>58</xdr:row>
      <xdr:rowOff>11255</xdr:rowOff>
    </xdr:to>
    <xdr:sp macro="" textlink="">
      <xdr:nvSpPr>
        <xdr:cNvPr id="596" name="円/楕円 595"/>
        <xdr:cNvSpPr/>
      </xdr:nvSpPr>
      <xdr:spPr>
        <a:xfrm>
          <a:off x="14541500" y="98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27782</xdr:rowOff>
    </xdr:from>
    <xdr:ext cx="599010" cy="259045"/>
    <xdr:sp macro="" textlink="">
      <xdr:nvSpPr>
        <xdr:cNvPr id="597" name="テキスト ボックス 596"/>
        <xdr:cNvSpPr txBox="1"/>
      </xdr:nvSpPr>
      <xdr:spPr>
        <a:xfrm>
          <a:off x="14292794" y="96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94961</xdr:rowOff>
    </xdr:from>
    <xdr:to>
      <xdr:col>20</xdr:col>
      <xdr:colOff>9525</xdr:colOff>
      <xdr:row>58</xdr:row>
      <xdr:rowOff>25111</xdr:rowOff>
    </xdr:to>
    <xdr:sp macro="" textlink="">
      <xdr:nvSpPr>
        <xdr:cNvPr id="598" name="円/楕円 597"/>
        <xdr:cNvSpPr/>
      </xdr:nvSpPr>
      <xdr:spPr>
        <a:xfrm>
          <a:off x="13652500" y="98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16238</xdr:rowOff>
    </xdr:from>
    <xdr:ext cx="534377" cy="259045"/>
    <xdr:sp macro="" textlink="">
      <xdr:nvSpPr>
        <xdr:cNvPr id="599" name="テキスト ボックス 598"/>
        <xdr:cNvSpPr txBox="1"/>
      </xdr:nvSpPr>
      <xdr:spPr>
        <a:xfrm>
          <a:off x="13436111" y="99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83543</xdr:rowOff>
    </xdr:from>
    <xdr:to>
      <xdr:col>18</xdr:col>
      <xdr:colOff>492125</xdr:colOff>
      <xdr:row>58</xdr:row>
      <xdr:rowOff>13693</xdr:rowOff>
    </xdr:to>
    <xdr:sp macro="" textlink="">
      <xdr:nvSpPr>
        <xdr:cNvPr id="600" name="円/楕円 599"/>
        <xdr:cNvSpPr/>
      </xdr:nvSpPr>
      <xdr:spPr>
        <a:xfrm>
          <a:off x="12763500" y="98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4820</xdr:rowOff>
    </xdr:from>
    <xdr:ext cx="599010" cy="259045"/>
    <xdr:sp macro="" textlink="">
      <xdr:nvSpPr>
        <xdr:cNvPr id="601" name="テキスト ボックス 600"/>
        <xdr:cNvSpPr txBox="1"/>
      </xdr:nvSpPr>
      <xdr:spPr>
        <a:xfrm>
          <a:off x="12514794" y="994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2756</xdr:rowOff>
    </xdr:from>
    <xdr:to>
      <xdr:col>23</xdr:col>
      <xdr:colOff>517525</xdr:colOff>
      <xdr:row>79</xdr:row>
      <xdr:rowOff>43724</xdr:rowOff>
    </xdr:to>
    <xdr:cxnSp macro="">
      <xdr:nvCxnSpPr>
        <xdr:cNvPr id="630" name="直線コネクタ 629"/>
        <xdr:cNvCxnSpPr/>
      </xdr:nvCxnSpPr>
      <xdr:spPr>
        <a:xfrm>
          <a:off x="15481300" y="13547306"/>
          <a:ext cx="8382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2756</xdr:rowOff>
    </xdr:from>
    <xdr:to>
      <xdr:col>22</xdr:col>
      <xdr:colOff>365125</xdr:colOff>
      <xdr:row>79</xdr:row>
      <xdr:rowOff>25850</xdr:rowOff>
    </xdr:to>
    <xdr:cxnSp macro="">
      <xdr:nvCxnSpPr>
        <xdr:cNvPr id="633" name="直線コネクタ 632"/>
        <xdr:cNvCxnSpPr/>
      </xdr:nvCxnSpPr>
      <xdr:spPr>
        <a:xfrm flipV="1">
          <a:off x="14592300" y="13547306"/>
          <a:ext cx="889000" cy="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25850</xdr:rowOff>
    </xdr:from>
    <xdr:to>
      <xdr:col>21</xdr:col>
      <xdr:colOff>161925</xdr:colOff>
      <xdr:row>79</xdr:row>
      <xdr:rowOff>34282</xdr:rowOff>
    </xdr:to>
    <xdr:cxnSp macro="">
      <xdr:nvCxnSpPr>
        <xdr:cNvPr id="636" name="直線コネクタ 635"/>
        <xdr:cNvCxnSpPr/>
      </xdr:nvCxnSpPr>
      <xdr:spPr>
        <a:xfrm flipV="1">
          <a:off x="13703300" y="13570400"/>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34282</xdr:rowOff>
    </xdr:from>
    <xdr:to>
      <xdr:col>19</xdr:col>
      <xdr:colOff>644525</xdr:colOff>
      <xdr:row>79</xdr:row>
      <xdr:rowOff>34575</xdr:rowOff>
    </xdr:to>
    <xdr:cxnSp macro="">
      <xdr:nvCxnSpPr>
        <xdr:cNvPr id="639" name="直線コネクタ 638"/>
        <xdr:cNvCxnSpPr/>
      </xdr:nvCxnSpPr>
      <xdr:spPr>
        <a:xfrm flipV="1">
          <a:off x="12814300" y="1357883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164374</xdr:rowOff>
    </xdr:from>
    <xdr:to>
      <xdr:col>23</xdr:col>
      <xdr:colOff>568325</xdr:colOff>
      <xdr:row>79</xdr:row>
      <xdr:rowOff>94524</xdr:rowOff>
    </xdr:to>
    <xdr:sp macro="" textlink="">
      <xdr:nvSpPr>
        <xdr:cNvPr id="649" name="円/楕円 648"/>
        <xdr:cNvSpPr/>
      </xdr:nvSpPr>
      <xdr:spPr>
        <a:xfrm>
          <a:off x="162687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378565" cy="259045"/>
    <xdr:sp macro="" textlink="">
      <xdr:nvSpPr>
        <xdr:cNvPr id="650" name="災害復旧費該当値テキスト"/>
        <xdr:cNvSpPr txBox="1"/>
      </xdr:nvSpPr>
      <xdr:spPr>
        <a:xfrm>
          <a:off x="16370300" y="134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123406</xdr:rowOff>
    </xdr:from>
    <xdr:to>
      <xdr:col>22</xdr:col>
      <xdr:colOff>415925</xdr:colOff>
      <xdr:row>79</xdr:row>
      <xdr:rowOff>53556</xdr:rowOff>
    </xdr:to>
    <xdr:sp macro="" textlink="">
      <xdr:nvSpPr>
        <xdr:cNvPr id="651" name="円/楕円 650"/>
        <xdr:cNvSpPr/>
      </xdr:nvSpPr>
      <xdr:spPr>
        <a:xfrm>
          <a:off x="15430500" y="134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70083</xdr:rowOff>
    </xdr:from>
    <xdr:ext cx="534377" cy="259045"/>
    <xdr:sp macro="" textlink="">
      <xdr:nvSpPr>
        <xdr:cNvPr id="652" name="テキスト ボックス 651"/>
        <xdr:cNvSpPr txBox="1"/>
      </xdr:nvSpPr>
      <xdr:spPr>
        <a:xfrm>
          <a:off x="15214111" y="1327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146500</xdr:rowOff>
    </xdr:from>
    <xdr:to>
      <xdr:col>21</xdr:col>
      <xdr:colOff>212725</xdr:colOff>
      <xdr:row>79</xdr:row>
      <xdr:rowOff>76650</xdr:rowOff>
    </xdr:to>
    <xdr:sp macro="" textlink="">
      <xdr:nvSpPr>
        <xdr:cNvPr id="653" name="円/楕円 652"/>
        <xdr:cNvSpPr/>
      </xdr:nvSpPr>
      <xdr:spPr>
        <a:xfrm>
          <a:off x="14541500" y="135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67777</xdr:rowOff>
    </xdr:from>
    <xdr:ext cx="534377" cy="259045"/>
    <xdr:sp macro="" textlink="">
      <xdr:nvSpPr>
        <xdr:cNvPr id="654" name="テキスト ボックス 653"/>
        <xdr:cNvSpPr txBox="1"/>
      </xdr:nvSpPr>
      <xdr:spPr>
        <a:xfrm>
          <a:off x="14325111" y="136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154932</xdr:rowOff>
    </xdr:from>
    <xdr:to>
      <xdr:col>20</xdr:col>
      <xdr:colOff>9525</xdr:colOff>
      <xdr:row>79</xdr:row>
      <xdr:rowOff>85082</xdr:rowOff>
    </xdr:to>
    <xdr:sp macro="" textlink="">
      <xdr:nvSpPr>
        <xdr:cNvPr id="655" name="円/楕円 654"/>
        <xdr:cNvSpPr/>
      </xdr:nvSpPr>
      <xdr:spPr>
        <a:xfrm>
          <a:off x="13652500" y="135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76209</xdr:rowOff>
    </xdr:from>
    <xdr:ext cx="469744" cy="259045"/>
    <xdr:sp macro="" textlink="">
      <xdr:nvSpPr>
        <xdr:cNvPr id="656" name="テキスト ボックス 655"/>
        <xdr:cNvSpPr txBox="1"/>
      </xdr:nvSpPr>
      <xdr:spPr>
        <a:xfrm>
          <a:off x="13468427" y="13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155225</xdr:rowOff>
    </xdr:from>
    <xdr:to>
      <xdr:col>18</xdr:col>
      <xdr:colOff>492125</xdr:colOff>
      <xdr:row>79</xdr:row>
      <xdr:rowOff>85375</xdr:rowOff>
    </xdr:to>
    <xdr:sp macro="" textlink="">
      <xdr:nvSpPr>
        <xdr:cNvPr id="657" name="円/楕円 656"/>
        <xdr:cNvSpPr/>
      </xdr:nvSpPr>
      <xdr:spPr>
        <a:xfrm>
          <a:off x="12763500" y="135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76502</xdr:rowOff>
    </xdr:from>
    <xdr:ext cx="469744" cy="259045"/>
    <xdr:sp macro="" textlink="">
      <xdr:nvSpPr>
        <xdr:cNvPr id="658" name="テキスト ボックス 657"/>
        <xdr:cNvSpPr txBox="1"/>
      </xdr:nvSpPr>
      <xdr:spPr>
        <a:xfrm>
          <a:off x="12579427" y="1362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6108</xdr:rowOff>
    </xdr:from>
    <xdr:to>
      <xdr:col>23</xdr:col>
      <xdr:colOff>517525</xdr:colOff>
      <xdr:row>97</xdr:row>
      <xdr:rowOff>144410</xdr:rowOff>
    </xdr:to>
    <xdr:cxnSp macro="">
      <xdr:nvCxnSpPr>
        <xdr:cNvPr id="687" name="直線コネクタ 686"/>
        <xdr:cNvCxnSpPr/>
      </xdr:nvCxnSpPr>
      <xdr:spPr>
        <a:xfrm>
          <a:off x="15481300" y="16636758"/>
          <a:ext cx="8382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6108</xdr:rowOff>
    </xdr:from>
    <xdr:to>
      <xdr:col>22</xdr:col>
      <xdr:colOff>365125</xdr:colOff>
      <xdr:row>97</xdr:row>
      <xdr:rowOff>126662</xdr:rowOff>
    </xdr:to>
    <xdr:cxnSp macro="">
      <xdr:nvCxnSpPr>
        <xdr:cNvPr id="690" name="直線コネクタ 689"/>
        <xdr:cNvCxnSpPr/>
      </xdr:nvCxnSpPr>
      <xdr:spPr>
        <a:xfrm flipV="1">
          <a:off x="14592300" y="16636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115864</xdr:rowOff>
    </xdr:from>
    <xdr:to>
      <xdr:col>21</xdr:col>
      <xdr:colOff>161925</xdr:colOff>
      <xdr:row>97</xdr:row>
      <xdr:rowOff>126662</xdr:rowOff>
    </xdr:to>
    <xdr:cxnSp macro="">
      <xdr:nvCxnSpPr>
        <xdr:cNvPr id="693" name="直線コネクタ 692"/>
        <xdr:cNvCxnSpPr/>
      </xdr:nvCxnSpPr>
      <xdr:spPr>
        <a:xfrm>
          <a:off x="13703300" y="16746514"/>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104578</xdr:rowOff>
    </xdr:from>
    <xdr:to>
      <xdr:col>19</xdr:col>
      <xdr:colOff>644525</xdr:colOff>
      <xdr:row>97</xdr:row>
      <xdr:rowOff>115864</xdr:rowOff>
    </xdr:to>
    <xdr:cxnSp macro="">
      <xdr:nvCxnSpPr>
        <xdr:cNvPr id="696" name="直線コネクタ 695"/>
        <xdr:cNvCxnSpPr/>
      </xdr:nvCxnSpPr>
      <xdr:spPr>
        <a:xfrm>
          <a:off x="12814300" y="16735228"/>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93610</xdr:rowOff>
    </xdr:from>
    <xdr:to>
      <xdr:col>23</xdr:col>
      <xdr:colOff>568325</xdr:colOff>
      <xdr:row>98</xdr:row>
      <xdr:rowOff>23760</xdr:rowOff>
    </xdr:to>
    <xdr:sp macro="" textlink="">
      <xdr:nvSpPr>
        <xdr:cNvPr id="706" name="円/楕円 705"/>
        <xdr:cNvSpPr/>
      </xdr:nvSpPr>
      <xdr:spPr>
        <a:xfrm>
          <a:off x="162687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116487</xdr:rowOff>
    </xdr:from>
    <xdr:ext cx="599010" cy="259045"/>
    <xdr:sp macro="" textlink="">
      <xdr:nvSpPr>
        <xdr:cNvPr id="707" name="公債費該当値テキスト"/>
        <xdr:cNvSpPr txBox="1"/>
      </xdr:nvSpPr>
      <xdr:spPr>
        <a:xfrm>
          <a:off x="16370300" y="1657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126758</xdr:rowOff>
    </xdr:from>
    <xdr:to>
      <xdr:col>22</xdr:col>
      <xdr:colOff>415925</xdr:colOff>
      <xdr:row>97</xdr:row>
      <xdr:rowOff>56908</xdr:rowOff>
    </xdr:to>
    <xdr:sp macro="" textlink="">
      <xdr:nvSpPr>
        <xdr:cNvPr id="708" name="円/楕円 707"/>
        <xdr:cNvSpPr/>
      </xdr:nvSpPr>
      <xdr:spPr>
        <a:xfrm>
          <a:off x="15430500" y="16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73435</xdr:rowOff>
    </xdr:from>
    <xdr:ext cx="599010" cy="259045"/>
    <xdr:sp macro="" textlink="">
      <xdr:nvSpPr>
        <xdr:cNvPr id="709" name="テキスト ボックス 708"/>
        <xdr:cNvSpPr txBox="1"/>
      </xdr:nvSpPr>
      <xdr:spPr>
        <a:xfrm>
          <a:off x="15181794" y="163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75862</xdr:rowOff>
    </xdr:from>
    <xdr:to>
      <xdr:col>21</xdr:col>
      <xdr:colOff>212725</xdr:colOff>
      <xdr:row>98</xdr:row>
      <xdr:rowOff>6012</xdr:rowOff>
    </xdr:to>
    <xdr:sp macro="" textlink="">
      <xdr:nvSpPr>
        <xdr:cNvPr id="710" name="円/楕円 709"/>
        <xdr:cNvSpPr/>
      </xdr:nvSpPr>
      <xdr:spPr>
        <a:xfrm>
          <a:off x="14541500" y="167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168589</xdr:rowOff>
    </xdr:from>
    <xdr:ext cx="599010" cy="259045"/>
    <xdr:sp macro="" textlink="">
      <xdr:nvSpPr>
        <xdr:cNvPr id="711" name="テキスト ボックス 710"/>
        <xdr:cNvSpPr txBox="1"/>
      </xdr:nvSpPr>
      <xdr:spPr>
        <a:xfrm>
          <a:off x="14292794" y="1679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65064</xdr:rowOff>
    </xdr:from>
    <xdr:to>
      <xdr:col>20</xdr:col>
      <xdr:colOff>9525</xdr:colOff>
      <xdr:row>97</xdr:row>
      <xdr:rowOff>166664</xdr:rowOff>
    </xdr:to>
    <xdr:sp macro="" textlink="">
      <xdr:nvSpPr>
        <xdr:cNvPr id="712" name="円/楕円 711"/>
        <xdr:cNvSpPr/>
      </xdr:nvSpPr>
      <xdr:spPr>
        <a:xfrm>
          <a:off x="13652500" y="166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157791</xdr:rowOff>
    </xdr:from>
    <xdr:ext cx="599010" cy="259045"/>
    <xdr:sp macro="" textlink="">
      <xdr:nvSpPr>
        <xdr:cNvPr id="713" name="テキスト ボックス 712"/>
        <xdr:cNvSpPr txBox="1"/>
      </xdr:nvSpPr>
      <xdr:spPr>
        <a:xfrm>
          <a:off x="13403794" y="1678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53778</xdr:rowOff>
    </xdr:from>
    <xdr:to>
      <xdr:col>18</xdr:col>
      <xdr:colOff>492125</xdr:colOff>
      <xdr:row>97</xdr:row>
      <xdr:rowOff>155378</xdr:rowOff>
    </xdr:to>
    <xdr:sp macro="" textlink="">
      <xdr:nvSpPr>
        <xdr:cNvPr id="714" name="円/楕円 713"/>
        <xdr:cNvSpPr/>
      </xdr:nvSpPr>
      <xdr:spPr>
        <a:xfrm>
          <a:off x="12763500" y="166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146505</xdr:rowOff>
    </xdr:from>
    <xdr:ext cx="599010" cy="259045"/>
    <xdr:sp macro="" textlink="">
      <xdr:nvSpPr>
        <xdr:cNvPr id="715" name="テキスト ボックス 714"/>
        <xdr:cNvSpPr txBox="1"/>
      </xdr:nvSpPr>
      <xdr:spPr>
        <a:xfrm>
          <a:off x="12514794" y="167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lang="ja-JP" altLang="ja-JP" sz="1300">
              <a:solidFill>
                <a:schemeClr val="dk1"/>
              </a:solidFill>
              <a:effectLst/>
              <a:latin typeface="+mn-lt"/>
              <a:ea typeface="+mn-ea"/>
              <a:cs typeface="+mn-cs"/>
            </a:rPr>
            <a:t>平成２７年度に庁舎移転事業や文化会館の大規模改修</a:t>
          </a:r>
          <a:r>
            <a:rPr lang="ja-JP" altLang="en-US" sz="1300">
              <a:solidFill>
                <a:schemeClr val="dk1"/>
              </a:solidFill>
              <a:effectLst/>
              <a:latin typeface="+mn-lt"/>
              <a:ea typeface="+mn-ea"/>
              <a:cs typeface="+mn-cs"/>
            </a:rPr>
            <a:t>、デジタル防災行政無線整備事業等の普通建設事業</a:t>
          </a:r>
          <a:r>
            <a:rPr lang="ja-JP" altLang="ja-JP" sz="1300">
              <a:solidFill>
                <a:schemeClr val="dk1"/>
              </a:solidFill>
              <a:effectLst/>
              <a:latin typeface="+mn-lt"/>
              <a:ea typeface="+mn-ea"/>
              <a:cs typeface="+mn-cs"/>
            </a:rPr>
            <a:t>を実施したため、</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総務費では前年度比２９６，３２３円増、消防費では前年度比７４，４９９円増と急激に増加している。</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定住対策事業（住まいづくり応援事業）に係る町有地購入助成や新築住宅に対する補助等の実施により、近年</a:t>
          </a:r>
          <a:r>
            <a:rPr kumimoji="1" lang="ja-JP" altLang="en-US" sz="1300">
              <a:solidFill>
                <a:schemeClr val="dk1"/>
              </a:solidFill>
              <a:effectLst/>
              <a:latin typeface="+mn-lt"/>
              <a:ea typeface="+mn-ea"/>
              <a:cs typeface="+mn-cs"/>
            </a:rPr>
            <a:t>総務費内の</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補助費の支出が多くなっている</a:t>
          </a:r>
          <a:r>
            <a:rPr kumimoji="1" lang="ja-JP" altLang="en-US" sz="1300">
              <a:solidFill>
                <a:schemeClr val="dk1"/>
              </a:solidFill>
              <a:effectLst/>
              <a:latin typeface="+mn-lt"/>
              <a:ea typeface="+mn-ea"/>
              <a:cs typeface="+mn-cs"/>
            </a:rPr>
            <a:t>ことも総務費の住民１人あたりのコストが増えている要因となっている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平成２８年度以降は、企業誘致推進事業に伴い、企業への助成や用地整備及び町道の新設等を実施するため、商工費や土木費が増加していく見込みである。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財政健全化を着実に進めていることから、実質収支額は継続的に黒字を確保している。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実質単年度収支については、</a:t>
          </a:r>
          <a:r>
            <a:rPr kumimoji="1" lang="ja-JP" altLang="en-US" sz="1100">
              <a:solidFill>
                <a:schemeClr val="dk1"/>
              </a:solidFill>
              <a:effectLst/>
              <a:latin typeface="+mn-lt"/>
              <a:ea typeface="+mn-ea"/>
              <a:cs typeface="+mn-cs"/>
            </a:rPr>
            <a:t>平成２６年度に</a:t>
          </a:r>
          <a:r>
            <a:rPr kumimoji="1" lang="ja-JP" altLang="ja-JP" sz="1100">
              <a:solidFill>
                <a:schemeClr val="dk1"/>
              </a:solidFill>
              <a:effectLst/>
              <a:latin typeface="+mn-lt"/>
              <a:ea typeface="+mn-ea"/>
              <a:cs typeface="+mn-cs"/>
            </a:rPr>
            <a:t>財政健全化に伴い行った町債繰上償還</a:t>
          </a:r>
          <a:r>
            <a:rPr kumimoji="1" lang="en-US" altLang="ja-JP" sz="1100">
              <a:solidFill>
                <a:schemeClr val="dk1"/>
              </a:solidFill>
              <a:effectLst/>
              <a:latin typeface="+mn-lt"/>
              <a:ea typeface="+mn-ea"/>
              <a:cs typeface="+mn-cs"/>
            </a:rPr>
            <a:t>204,390</a:t>
          </a:r>
          <a:r>
            <a:rPr kumimoji="1" lang="ja-JP" altLang="ja-JP" sz="1100">
              <a:solidFill>
                <a:schemeClr val="dk1"/>
              </a:solidFill>
              <a:effectLst/>
              <a:latin typeface="+mn-lt"/>
              <a:ea typeface="+mn-ea"/>
              <a:cs typeface="+mn-cs"/>
            </a:rPr>
            <a:t>千円の影響により、対前年度比１１．</a:t>
          </a:r>
          <a:r>
            <a:rPr kumimoji="1" lang="ja-JP" altLang="en-US" sz="1100">
              <a:solidFill>
                <a:schemeClr val="dk1"/>
              </a:solidFill>
              <a:effectLst/>
              <a:latin typeface="+mn-lt"/>
              <a:ea typeface="+mn-ea"/>
              <a:cs typeface="+mn-cs"/>
            </a:rPr>
            <a:t>７％減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また、財政調整基金についても適切な財源の確保と歳出の精査により、取り崩しを回避しており、</a:t>
          </a:r>
          <a:r>
            <a:rPr kumimoji="1" lang="ja-JP" altLang="en-US" sz="1100">
              <a:solidFill>
                <a:schemeClr val="dk1"/>
              </a:solidFill>
              <a:effectLst/>
              <a:latin typeface="+mn-lt"/>
              <a:ea typeface="+mn-ea"/>
              <a:cs typeface="+mn-cs"/>
            </a:rPr>
            <a:t>１．０５％</a:t>
          </a:r>
          <a:r>
            <a:rPr kumimoji="1" lang="ja-JP" altLang="ja-JP" sz="1100">
              <a:solidFill>
                <a:schemeClr val="dk1"/>
              </a:solidFill>
              <a:effectLst/>
              <a:latin typeface="+mn-lt"/>
              <a:ea typeface="+mn-ea"/>
              <a:cs typeface="+mn-cs"/>
            </a:rPr>
            <a:t>増の</a:t>
          </a:r>
          <a:r>
            <a:rPr kumimoji="1" lang="ja-JP" altLang="en-US" sz="1100">
              <a:solidFill>
                <a:schemeClr val="dk1"/>
              </a:solidFill>
              <a:effectLst/>
              <a:latin typeface="+mn-lt"/>
              <a:ea typeface="+mn-ea"/>
              <a:cs typeface="+mn-cs"/>
            </a:rPr>
            <a:t>２５．７６</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今後も、事務事業の見直しを行い、健全な行財政運営に努めていく。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一般会計の歳入における地方交付税の割合は５０％を超え、町の財政運営において地方交付税への依存度が非常に高い状況である。</a:t>
          </a:r>
          <a:endParaRPr lang="ja-JP" altLang="ja-JP" sz="1400">
            <a:effectLst/>
          </a:endParaRPr>
        </a:p>
        <a:p>
          <a:r>
            <a:rPr kumimoji="1" lang="ja-JP" altLang="ja-JP" sz="1100">
              <a:solidFill>
                <a:schemeClr val="dk1"/>
              </a:solidFill>
              <a:effectLst/>
              <a:latin typeface="+mn-lt"/>
              <a:ea typeface="+mn-ea"/>
              <a:cs typeface="+mn-cs"/>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endParaRPr lang="ja-JP" altLang="ja-JP" sz="1400">
            <a:effectLst/>
          </a:endParaRPr>
        </a:p>
        <a:p>
          <a:r>
            <a:rPr kumimoji="1" lang="ja-JP" altLang="ja-JP" sz="1100">
              <a:solidFill>
                <a:schemeClr val="dk1"/>
              </a:solidFill>
              <a:effectLst/>
              <a:latin typeface="+mn-lt"/>
              <a:ea typeface="+mn-ea"/>
              <a:cs typeface="+mn-cs"/>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5069935</v>
      </c>
      <c r="BO4" s="379"/>
      <c r="BP4" s="379"/>
      <c r="BQ4" s="379"/>
      <c r="BR4" s="379"/>
      <c r="BS4" s="379"/>
      <c r="BT4" s="379"/>
      <c r="BU4" s="380"/>
      <c r="BV4" s="378">
        <v>4040778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2.1</v>
      </c>
      <c r="CU4" s="385"/>
      <c r="CV4" s="385"/>
      <c r="CW4" s="385"/>
      <c r="CX4" s="385"/>
      <c r="CY4" s="385"/>
      <c r="CZ4" s="385"/>
      <c r="DA4" s="386"/>
      <c r="DB4" s="384">
        <v>3.7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4946993</v>
      </c>
      <c r="BO5" s="416"/>
      <c r="BP5" s="416"/>
      <c r="BQ5" s="416"/>
      <c r="BR5" s="416"/>
      <c r="BS5" s="416"/>
      <c r="BT5" s="416"/>
      <c r="BU5" s="417"/>
      <c r="BV5" s="415">
        <v>3947601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88.2</v>
      </c>
      <c r="CU5" s="413"/>
      <c r="CV5" s="413"/>
      <c r="CW5" s="413"/>
      <c r="CX5" s="413"/>
      <c r="CY5" s="413"/>
      <c r="CZ5" s="413"/>
      <c r="DA5" s="414"/>
      <c r="DB5" s="412">
        <v>96.5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122942</v>
      </c>
      <c r="BO6" s="416"/>
      <c r="BP6" s="416"/>
      <c r="BQ6" s="416"/>
      <c r="BR6" s="416"/>
      <c r="BS6" s="416"/>
      <c r="BT6" s="416"/>
      <c r="BU6" s="417"/>
      <c r="BV6" s="415">
        <v>93177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92.7</v>
      </c>
      <c r="CU6" s="453"/>
      <c r="CV6" s="453"/>
      <c r="CW6" s="453"/>
      <c r="CX6" s="453"/>
      <c r="CY6" s="453"/>
      <c r="CZ6" s="453"/>
      <c r="DA6" s="454"/>
      <c r="DB6" s="452">
        <v>96.5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75543</v>
      </c>
      <c r="BO7" s="416"/>
      <c r="BP7" s="416"/>
      <c r="BQ7" s="416"/>
      <c r="BR7" s="416"/>
      <c r="BS7" s="416"/>
      <c r="BT7" s="416"/>
      <c r="BU7" s="417"/>
      <c r="BV7" s="415">
        <v>12470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2250523</v>
      </c>
      <c r="CU7" s="416"/>
      <c r="CV7" s="416"/>
      <c r="CW7" s="416"/>
      <c r="CX7" s="416"/>
      <c r="CY7" s="416"/>
      <c r="CZ7" s="416"/>
      <c r="DA7" s="417"/>
      <c r="DB7" s="415">
        <v>2177907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47399</v>
      </c>
      <c r="BO8" s="416"/>
      <c r="BP8" s="416"/>
      <c r="BQ8" s="416"/>
      <c r="BR8" s="416"/>
      <c r="BS8" s="416"/>
      <c r="BT8" s="416"/>
      <c r="BU8" s="417"/>
      <c r="BV8" s="415">
        <v>80707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3442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-33308</v>
      </c>
      <c r="BO9" s="416"/>
      <c r="BP9" s="416"/>
      <c r="BQ9" s="416"/>
      <c r="BR9" s="416"/>
      <c r="BS9" s="416"/>
      <c r="BT9" s="416"/>
      <c r="BU9" s="417"/>
      <c r="BV9" s="415">
        <v>35477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15.4</v>
      </c>
      <c r="CU9" s="413"/>
      <c r="CV9" s="413"/>
      <c r="CW9" s="413"/>
      <c r="CX9" s="413"/>
      <c r="CY9" s="413"/>
      <c r="CZ9" s="413"/>
      <c r="DA9" s="414"/>
      <c r="DB9" s="412">
        <v>25.5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3900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41531</v>
      </c>
      <c r="BO10" s="416"/>
      <c r="BP10" s="416"/>
      <c r="BQ10" s="416"/>
      <c r="BR10" s="416"/>
      <c r="BS10" s="416"/>
      <c r="BT10" s="416"/>
      <c r="BU10" s="417"/>
      <c r="BV10" s="415">
        <v>23000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204390</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3484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3468</v>
      </c>
      <c r="S13" s="497"/>
      <c r="T13" s="497"/>
      <c r="U13" s="497"/>
      <c r="V13" s="498"/>
      <c r="W13" s="431" t="s">
        <v>119</v>
      </c>
      <c r="X13" s="432"/>
      <c r="Y13" s="432"/>
      <c r="Z13" s="432"/>
      <c r="AA13" s="432"/>
      <c r="AB13" s="422"/>
      <c r="AC13" s="466">
        <v>280</v>
      </c>
      <c r="AD13" s="467"/>
      <c r="AE13" s="467"/>
      <c r="AF13" s="467"/>
      <c r="AG13" s="506"/>
      <c r="AH13" s="466">
        <v>344</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8223</v>
      </c>
      <c r="BO13" s="416"/>
      <c r="BP13" s="416"/>
      <c r="BQ13" s="416"/>
      <c r="BR13" s="416"/>
      <c r="BS13" s="416"/>
      <c r="BT13" s="416"/>
      <c r="BU13" s="417"/>
      <c r="BV13" s="415">
        <v>262867</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9.4</v>
      </c>
      <c r="CU13" s="413"/>
      <c r="CV13" s="413"/>
      <c r="CW13" s="413"/>
      <c r="CX13" s="413"/>
      <c r="CY13" s="413"/>
      <c r="CZ13" s="413"/>
      <c r="DA13" s="414"/>
      <c r="DB13" s="412">
        <v>12.2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3508</v>
      </c>
      <c r="S14" s="497"/>
      <c r="T14" s="497"/>
      <c r="U14" s="497"/>
      <c r="V14" s="498"/>
      <c r="W14" s="405"/>
      <c r="X14" s="406"/>
      <c r="Y14" s="406"/>
      <c r="Z14" s="406"/>
      <c r="AA14" s="406"/>
      <c r="AB14" s="395"/>
      <c r="AC14" s="499">
        <v>15.1</v>
      </c>
      <c r="AD14" s="500"/>
      <c r="AE14" s="500"/>
      <c r="AF14" s="500"/>
      <c r="AG14" s="501"/>
      <c r="AH14" s="499">
        <v>16.3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18.399999999999999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3492</v>
      </c>
      <c r="S15" s="497"/>
      <c r="T15" s="497"/>
      <c r="U15" s="497"/>
      <c r="V15" s="498"/>
      <c r="W15" s="431" t="s">
        <v>125</v>
      </c>
      <c r="X15" s="432"/>
      <c r="Y15" s="432"/>
      <c r="Z15" s="432"/>
      <c r="AA15" s="432"/>
      <c r="AB15" s="422"/>
      <c r="AC15" s="466">
        <v>341</v>
      </c>
      <c r="AD15" s="467"/>
      <c r="AE15" s="467"/>
      <c r="AF15" s="467"/>
      <c r="AG15" s="506"/>
      <c r="AH15" s="466">
        <v>416</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330929</v>
      </c>
      <c r="BO15" s="379"/>
      <c r="BP15" s="379"/>
      <c r="BQ15" s="379"/>
      <c r="BR15" s="379"/>
      <c r="BS15" s="379"/>
      <c r="BT15" s="379"/>
      <c r="BU15" s="380"/>
      <c r="BV15" s="378">
        <v>320881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18.399999999999999</v>
      </c>
      <c r="AD16" s="500"/>
      <c r="AE16" s="500"/>
      <c r="AF16" s="500"/>
      <c r="AG16" s="501"/>
      <c r="AH16" s="499">
        <v>19.7</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2061985</v>
      </c>
      <c r="BO16" s="416"/>
      <c r="BP16" s="416"/>
      <c r="BQ16" s="416"/>
      <c r="BR16" s="416"/>
      <c r="BS16" s="416"/>
      <c r="BT16" s="416"/>
      <c r="BU16" s="417"/>
      <c r="BV16" s="415">
        <v>1984940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1228</v>
      </c>
      <c r="AD17" s="467"/>
      <c r="AE17" s="467"/>
      <c r="AF17" s="467"/>
      <c r="AG17" s="506"/>
      <c r="AH17" s="466">
        <v>1348</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408462</v>
      </c>
      <c r="BO17" s="416"/>
      <c r="BP17" s="416"/>
      <c r="BQ17" s="416"/>
      <c r="BR17" s="416"/>
      <c r="BS17" s="416"/>
      <c r="BT17" s="416"/>
      <c r="BU17" s="417"/>
      <c r="BV17" s="415">
        <v>402185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106.43</v>
      </c>
      <c r="M18" s="528"/>
      <c r="N18" s="528"/>
      <c r="O18" s="528"/>
      <c r="P18" s="528"/>
      <c r="Q18" s="528"/>
      <c r="R18" s="529"/>
      <c r="S18" s="529"/>
      <c r="T18" s="529"/>
      <c r="U18" s="529"/>
      <c r="V18" s="530"/>
      <c r="W18" s="433"/>
      <c r="X18" s="434"/>
      <c r="Y18" s="434"/>
      <c r="Z18" s="434"/>
      <c r="AA18" s="434"/>
      <c r="AB18" s="425"/>
      <c r="AC18" s="531">
        <v>66.400000000000006</v>
      </c>
      <c r="AD18" s="532"/>
      <c r="AE18" s="532"/>
      <c r="AF18" s="532"/>
      <c r="AG18" s="533"/>
      <c r="AH18" s="531">
        <v>63.8</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2019607</v>
      </c>
      <c r="BO18" s="416"/>
      <c r="BP18" s="416"/>
      <c r="BQ18" s="416"/>
      <c r="BR18" s="416"/>
      <c r="BS18" s="416"/>
      <c r="BT18" s="416"/>
      <c r="BU18" s="417"/>
      <c r="BV18" s="415">
        <v>2008526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2883413</v>
      </c>
      <c r="BO19" s="416"/>
      <c r="BP19" s="416"/>
      <c r="BQ19" s="416"/>
      <c r="BR19" s="416"/>
      <c r="BS19" s="416"/>
      <c r="BT19" s="416"/>
      <c r="BU19" s="417"/>
      <c r="BV19" s="415">
        <v>2750714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1457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4296266</v>
      </c>
      <c r="BO23" s="416"/>
      <c r="BP23" s="416"/>
      <c r="BQ23" s="416"/>
      <c r="BR23" s="416"/>
      <c r="BS23" s="416"/>
      <c r="BT23" s="416"/>
      <c r="BU23" s="417"/>
      <c r="BV23" s="415">
        <v>3262803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6000</v>
      </c>
      <c r="R24" s="467"/>
      <c r="S24" s="467"/>
      <c r="T24" s="467"/>
      <c r="U24" s="467"/>
      <c r="V24" s="506"/>
      <c r="W24" s="561"/>
      <c r="X24" s="549"/>
      <c r="Y24" s="550"/>
      <c r="Z24" s="465" t="s">
        <v>148</v>
      </c>
      <c r="AA24" s="445"/>
      <c r="AB24" s="445"/>
      <c r="AC24" s="445"/>
      <c r="AD24" s="445"/>
      <c r="AE24" s="445"/>
      <c r="AF24" s="445"/>
      <c r="AG24" s="446"/>
      <c r="AH24" s="466">
        <v>52</v>
      </c>
      <c r="AI24" s="467"/>
      <c r="AJ24" s="467"/>
      <c r="AK24" s="467"/>
      <c r="AL24" s="506"/>
      <c r="AM24" s="466">
        <v>151060</v>
      </c>
      <c r="AN24" s="467"/>
      <c r="AO24" s="467"/>
      <c r="AP24" s="467"/>
      <c r="AQ24" s="467"/>
      <c r="AR24" s="506"/>
      <c r="AS24" s="466">
        <v>2905</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3525257</v>
      </c>
      <c r="BO24" s="416"/>
      <c r="BP24" s="416"/>
      <c r="BQ24" s="416"/>
      <c r="BR24" s="416"/>
      <c r="BS24" s="416"/>
      <c r="BT24" s="416"/>
      <c r="BU24" s="417"/>
      <c r="BV24" s="415">
        <v>2842319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5400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307437</v>
      </c>
      <c r="BO25" s="379"/>
      <c r="BP25" s="379"/>
      <c r="BQ25" s="379"/>
      <c r="BR25" s="379"/>
      <c r="BS25" s="379"/>
      <c r="BT25" s="379"/>
      <c r="BU25" s="380"/>
      <c r="BV25" s="378">
        <v>291984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4800</v>
      </c>
      <c r="R26" s="467"/>
      <c r="S26" s="467"/>
      <c r="T26" s="467"/>
      <c r="U26" s="467"/>
      <c r="V26" s="506"/>
      <c r="W26" s="561"/>
      <c r="X26" s="549"/>
      <c r="Y26" s="550"/>
      <c r="Z26" s="465" t="s">
        <v>155</v>
      </c>
      <c r="AA26" s="571"/>
      <c r="AB26" s="571"/>
      <c r="AC26" s="571"/>
      <c r="AD26" s="571"/>
      <c r="AE26" s="571"/>
      <c r="AF26" s="571"/>
      <c r="AG26" s="572"/>
      <c r="AH26" s="466" t="s">
        <v>152</v>
      </c>
      <c r="AI26" s="467"/>
      <c r="AJ26" s="467"/>
      <c r="AK26" s="467"/>
      <c r="AL26" s="506"/>
      <c r="AM26" s="466" t="s">
        <v>152</v>
      </c>
      <c r="AN26" s="467"/>
      <c r="AO26" s="467"/>
      <c r="AP26" s="467"/>
      <c r="AQ26" s="467"/>
      <c r="AR26" s="506"/>
      <c r="AS26" s="466" t="s">
        <v>152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2736</v>
      </c>
      <c r="R27" s="467"/>
      <c r="S27" s="467"/>
      <c r="T27" s="467"/>
      <c r="U27" s="467"/>
      <c r="V27" s="506"/>
      <c r="W27" s="561"/>
      <c r="X27" s="549"/>
      <c r="Y27" s="550"/>
      <c r="Z27" s="465" t="s">
        <v>158</v>
      </c>
      <c r="AA27" s="445"/>
      <c r="AB27" s="445"/>
      <c r="AC27" s="445"/>
      <c r="AD27" s="445"/>
      <c r="AE27" s="445"/>
      <c r="AF27" s="445"/>
      <c r="AG27" s="446"/>
      <c r="AH27" s="466" t="s">
        <v>152</v>
      </c>
      <c r="AI27" s="467"/>
      <c r="AJ27" s="467"/>
      <c r="AK27" s="467"/>
      <c r="AL27" s="506"/>
      <c r="AM27" s="466" t="s">
        <v>152</v>
      </c>
      <c r="AN27" s="467"/>
      <c r="AO27" s="467"/>
      <c r="AP27" s="467"/>
      <c r="AQ27" s="467"/>
      <c r="AR27" s="506"/>
      <c r="AS27" s="466" t="s">
        <v>152</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152</v>
      </c>
      <c r="BO27" s="585"/>
      <c r="BP27" s="585"/>
      <c r="BQ27" s="585"/>
      <c r="BR27" s="585"/>
      <c r="BS27" s="585"/>
      <c r="BT27" s="585"/>
      <c r="BU27" s="586"/>
      <c r="BV27" s="584" t="s">
        <v>152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2268</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579685</v>
      </c>
      <c r="BO28" s="379"/>
      <c r="BP28" s="379"/>
      <c r="BQ28" s="379"/>
      <c r="BR28" s="379"/>
      <c r="BS28" s="379"/>
      <c r="BT28" s="379"/>
      <c r="BU28" s="380"/>
      <c r="BV28" s="378">
        <v>538154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7</v>
      </c>
      <c r="M29" s="467"/>
      <c r="N29" s="467"/>
      <c r="O29" s="467"/>
      <c r="P29" s="506"/>
      <c r="Q29" s="466">
        <v>1890</v>
      </c>
      <c r="R29" s="467"/>
      <c r="S29" s="467"/>
      <c r="T29" s="467"/>
      <c r="U29" s="467"/>
      <c r="V29" s="506"/>
      <c r="W29" s="562"/>
      <c r="X29" s="563"/>
      <c r="Y29" s="564"/>
      <c r="Z29" s="465" t="s">
        <v>165</v>
      </c>
      <c r="AA29" s="445"/>
      <c r="AB29" s="445"/>
      <c r="AC29" s="445"/>
      <c r="AD29" s="445"/>
      <c r="AE29" s="445"/>
      <c r="AF29" s="445"/>
      <c r="AG29" s="446"/>
      <c r="AH29" s="466">
        <v>52</v>
      </c>
      <c r="AI29" s="467"/>
      <c r="AJ29" s="467"/>
      <c r="AK29" s="467"/>
      <c r="AL29" s="506"/>
      <c r="AM29" s="466">
        <v>151060</v>
      </c>
      <c r="AN29" s="467"/>
      <c r="AO29" s="467"/>
      <c r="AP29" s="467"/>
      <c r="AQ29" s="467"/>
      <c r="AR29" s="506"/>
      <c r="AS29" s="466">
        <v>2905</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729867</v>
      </c>
      <c r="BO29" s="416"/>
      <c r="BP29" s="416"/>
      <c r="BQ29" s="416"/>
      <c r="BR29" s="416"/>
      <c r="BS29" s="416"/>
      <c r="BT29" s="416"/>
      <c r="BU29" s="417"/>
      <c r="BV29" s="415">
        <v>719867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430544</v>
      </c>
      <c r="BO30" s="585"/>
      <c r="BP30" s="585"/>
      <c r="BQ30" s="585"/>
      <c r="BR30" s="585"/>
      <c r="BS30" s="585"/>
      <c r="BT30" s="585"/>
      <c r="BU30" s="586"/>
      <c r="BV30" s="584">
        <v>438975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5</v>
      </c>
      <c r="BX34" s="596"/>
      <c r="BY34" s="597" t="str">
        <f>IF('各会計、関係団体の財政状況及び健全化判断比率'!B68="","",'各会計、関係団体の財政状況及び健全化判断比率'!B68)</f>
        <v>邑智郡総合事務組合（普通）</v>
      </c>
      <c r="BZ34" s="597"/>
      <c r="CA34" s="597"/>
      <c r="CB34" s="597"/>
      <c r="CC34" s="597"/>
      <c r="CD34" s="597"/>
      <c r="CE34" s="597"/>
      <c r="CF34" s="597"/>
      <c r="CG34" s="597"/>
      <c r="CH34" s="597"/>
      <c r="CI34" s="597"/>
      <c r="CJ34" s="597"/>
      <c r="CK34" s="597"/>
      <c r="CL34" s="597"/>
      <c r="CM34" s="597"/>
      <c r="CN34" s="165"/>
      <c r="CO34" s="596">
        <f>IF(CQ34="","",MAX(C34:D43,U34:V43,AM34:AN43,BE34:BF43,BW34:BX43)+1)</f>
        <v>12</v>
      </c>
      <c r="CP34" s="596"/>
      <c r="CQ34" s="597" t="str">
        <f>IF('各会計、関係団体の財政状況及び健全化判断比率'!BS7="","",'各会計、関係団体の財政状況及び健全化判断比率'!BS7)</f>
        <v>川本町農業公社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6</v>
      </c>
      <c r="BX35" s="596"/>
      <c r="BY35" s="597" t="str">
        <f>IF('各会計、関係団体の財政状況及び健全化判断比率'!B69="","",'各会計、関係団体の財政状況及び健全化判断比率'!B69)</f>
        <v>邑智郡総合事務組合（介護）</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7</v>
      </c>
      <c r="BX36" s="596"/>
      <c r="BY36" s="597" t="str">
        <f>IF('各会計、関係団体の財政状況及び健全化判断比率'!B70="","",'各会計、関係団体の財政状況及び健全化判断比率'!B70)</f>
        <v>邑智郡公立病院組合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8</v>
      </c>
      <c r="BX37" s="596"/>
      <c r="BY37" s="597" t="str">
        <f>IF('各会計、関係団体の財政状況及び健全化判断比率'!B71="","",'各会計、関係団体の財政状況及び健全化判断比率'!B71)</f>
        <v>島根県市町村総合事務組合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9</v>
      </c>
      <c r="BX38" s="596"/>
      <c r="BY38" s="597" t="str">
        <f>IF('各会計、関係団体の財政状況及び健全化判断比率'!B72="","",'各会計、関係団体の財政状況及び健全化判断比率'!B72)</f>
        <v>島根県後期高齢者医療広域連合（普通）</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10</v>
      </c>
      <c r="BX39" s="596"/>
      <c r="BY39" s="597" t="str">
        <f>IF('各会計、関係団体の財政状況及び健全化判断比率'!B73="","",'各会計、関係団体の財政状況及び健全化判断比率'!B73)</f>
        <v>島根県後期高齢者医療広域連合（後期高齢）</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11</v>
      </c>
      <c r="BX40" s="596"/>
      <c r="BY40" s="597" t="str">
        <f>IF('各会計、関係団体の財政状況及び健全化判断比率'!B74="","",'各会計、関係団体の財政状況及び健全化判断比率'!B74)</f>
        <v>江津邑智消防組合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521</v>
      </c>
      <c r="D34" s="1181"/>
      <c r="E34" s="1182"/>
      <c r="F34" s="32">
        <v>1.3</v>
      </c>
      <c r="G34" s="33">
        <v>3.13</v>
      </c>
      <c r="H34" s="33">
        <v>2.0499999999999998</v>
      </c>
      <c r="I34" s="33">
        <v>3.7</v>
      </c>
      <c r="J34" s="34">
        <v>2.1</v>
      </c>
      <c r="K34" s="22"/>
      <c r="L34" s="22"/>
      <c r="M34" s="22"/>
      <c r="N34" s="22"/>
      <c r="O34" s="22"/>
      <c r="P34" s="22"/>
    </row>
    <row r="35" spans="1:16" ht="39" customHeight="1">
      <c r="A35" s="22"/>
      <c r="B35" s="35"/>
      <c r="C35" s="1175" t="s">
        <v>522</v>
      </c>
      <c r="D35" s="1176"/>
      <c r="E35" s="1177"/>
      <c r="F35" s="36">
        <v>0.05</v>
      </c>
      <c r="G35" s="37">
        <v>0.14000000000000001</v>
      </c>
      <c r="H35" s="37">
        <v>0.02</v>
      </c>
      <c r="I35" s="37">
        <v>0.08</v>
      </c>
      <c r="J35" s="38">
        <v>0.1</v>
      </c>
      <c r="K35" s="22"/>
      <c r="L35" s="22"/>
      <c r="M35" s="22"/>
      <c r="N35" s="22"/>
      <c r="O35" s="22"/>
      <c r="P35" s="22"/>
    </row>
    <row r="36" spans="1:16" ht="39" customHeight="1">
      <c r="A36" s="22"/>
      <c r="B36" s="35"/>
      <c r="C36" s="1175" t="s">
        <v>523</v>
      </c>
      <c r="D36" s="1176"/>
      <c r="E36" s="1177"/>
      <c r="F36" s="36">
        <v>0</v>
      </c>
      <c r="G36" s="37">
        <v>0</v>
      </c>
      <c r="H36" s="37">
        <v>0</v>
      </c>
      <c r="I36" s="37">
        <v>0</v>
      </c>
      <c r="J36" s="38">
        <v>0</v>
      </c>
      <c r="K36" s="22"/>
      <c r="L36" s="22"/>
      <c r="M36" s="22"/>
      <c r="N36" s="22"/>
      <c r="O36" s="22"/>
      <c r="P36" s="22"/>
    </row>
    <row r="37" spans="1:16" ht="39" customHeight="1">
      <c r="A37" s="22"/>
      <c r="B37" s="35"/>
      <c r="C37" s="1175" t="s">
        <v>524</v>
      </c>
      <c r="D37" s="1176"/>
      <c r="E37" s="1177"/>
      <c r="F37" s="36">
        <v>0</v>
      </c>
      <c r="G37" s="37">
        <v>0</v>
      </c>
      <c r="H37" s="37">
        <v>0</v>
      </c>
      <c r="I37" s="37">
        <v>0</v>
      </c>
      <c r="J37" s="38">
        <v>0</v>
      </c>
      <c r="K37" s="22"/>
      <c r="L37" s="22"/>
      <c r="M37" s="22"/>
      <c r="N37" s="22"/>
      <c r="O37" s="22"/>
      <c r="P37" s="22"/>
    </row>
    <row r="38" spans="1:16" ht="39" customHeight="1">
      <c r="A38" s="22"/>
      <c r="B38" s="35"/>
      <c r="C38" s="1175"/>
      <c r="D38" s="1176"/>
      <c r="E38" s="1177"/>
      <c r="F38" s="36"/>
      <c r="G38" s="37"/>
      <c r="H38" s="37"/>
      <c r="I38" s="37"/>
      <c r="J38" s="38"/>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525</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526</v>
      </c>
      <c r="D43" s="1179"/>
      <c r="E43" s="1180"/>
      <c r="F43" s="41">
        <v>0</v>
      </c>
      <c r="G43" s="42">
        <v>0.25</v>
      </c>
      <c r="H43" s="42">
        <v>0.06</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555</v>
      </c>
      <c r="L45" s="60">
        <v>508</v>
      </c>
      <c r="M45" s="60">
        <v>495</v>
      </c>
      <c r="N45" s="60">
        <v>498</v>
      </c>
      <c r="O45" s="61">
        <v>444</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81</v>
      </c>
      <c r="L48" s="64">
        <v>80</v>
      </c>
      <c r="M48" s="64">
        <v>105</v>
      </c>
      <c r="N48" s="64">
        <v>90</v>
      </c>
      <c r="O48" s="65">
        <v>83</v>
      </c>
      <c r="P48" s="48"/>
      <c r="Q48" s="48"/>
      <c r="R48" s="48"/>
      <c r="S48" s="48"/>
      <c r="T48" s="48"/>
      <c r="U48" s="48"/>
    </row>
    <row r="49" spans="1:21" ht="30.75" customHeight="1">
      <c r="A49" s="48"/>
      <c r="B49" s="1193"/>
      <c r="C49" s="1194"/>
      <c r="D49" s="62"/>
      <c r="E49" s="1185" t="s">
        <v>16</v>
      </c>
      <c r="F49" s="1185"/>
      <c r="G49" s="1185"/>
      <c r="H49" s="1185"/>
      <c r="I49" s="1185"/>
      <c r="J49" s="1186"/>
      <c r="K49" s="63">
        <v>250</v>
      </c>
      <c r="L49" s="64">
        <v>158</v>
      </c>
      <c r="M49" s="64">
        <v>40</v>
      </c>
      <c r="N49" s="64">
        <v>11</v>
      </c>
      <c r="O49" s="65">
        <v>15</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6</v>
      </c>
      <c r="N50" s="64">
        <v>6</v>
      </c>
      <c r="O50" s="65">
        <v>6</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559</v>
      </c>
      <c r="L52" s="64">
        <v>471</v>
      </c>
      <c r="M52" s="64">
        <v>443</v>
      </c>
      <c r="N52" s="64">
        <v>438</v>
      </c>
      <c r="O52" s="65">
        <v>413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327</v>
      </c>
      <c r="L53" s="69">
        <v>275</v>
      </c>
      <c r="M53" s="69">
        <v>203</v>
      </c>
      <c r="N53" s="69">
        <v>167</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3825</v>
      </c>
      <c r="J41" s="83">
        <v>3687</v>
      </c>
      <c r="K41" s="83">
        <v>3545</v>
      </c>
      <c r="L41" s="83">
        <v>3263</v>
      </c>
      <c r="M41" s="84">
        <v>4296</v>
      </c>
    </row>
    <row r="42" spans="2:13" ht="27.75" customHeight="1">
      <c r="B42" s="1201"/>
      <c r="C42" s="1202"/>
      <c r="D42" s="85"/>
      <c r="E42" s="1207" t="s">
        <v>26</v>
      </c>
      <c r="F42" s="1207"/>
      <c r="G42" s="1207"/>
      <c r="H42" s="1208"/>
      <c r="I42" s="86">
        <v>122</v>
      </c>
      <c r="J42" s="87">
        <v>120</v>
      </c>
      <c r="K42" s="87">
        <v>106</v>
      </c>
      <c r="L42" s="87">
        <v>93</v>
      </c>
      <c r="M42" s="88">
        <v>79</v>
      </c>
    </row>
    <row r="43" spans="2:13" ht="27.75" customHeight="1">
      <c r="B43" s="1201"/>
      <c r="C43" s="1202"/>
      <c r="D43" s="85"/>
      <c r="E43" s="1207" t="s">
        <v>27</v>
      </c>
      <c r="F43" s="1207"/>
      <c r="G43" s="1207"/>
      <c r="H43" s="1208"/>
      <c r="I43" s="86">
        <v>1076</v>
      </c>
      <c r="J43" s="87">
        <v>1030</v>
      </c>
      <c r="K43" s="87">
        <v>960</v>
      </c>
      <c r="L43" s="87">
        <v>933</v>
      </c>
      <c r="M43" s="88">
        <v>915</v>
      </c>
    </row>
    <row r="44" spans="2:13" ht="27.75" customHeight="1">
      <c r="B44" s="1201"/>
      <c r="C44" s="1202"/>
      <c r="D44" s="85"/>
      <c r="E44" s="1207" t="s">
        <v>28</v>
      </c>
      <c r="F44" s="1207"/>
      <c r="G44" s="1207"/>
      <c r="H44" s="1208"/>
      <c r="I44" s="86">
        <v>271</v>
      </c>
      <c r="J44" s="87">
        <v>144</v>
      </c>
      <c r="K44" s="87">
        <v>156</v>
      </c>
      <c r="L44" s="87">
        <v>173</v>
      </c>
      <c r="M44" s="88">
        <v>161</v>
      </c>
    </row>
    <row r="45" spans="2:13" ht="27.75" customHeight="1">
      <c r="B45" s="1201"/>
      <c r="C45" s="1202"/>
      <c r="D45" s="85"/>
      <c r="E45" s="1207" t="s">
        <v>29</v>
      </c>
      <c r="F45" s="1207"/>
      <c r="G45" s="1207"/>
      <c r="H45" s="1208"/>
      <c r="I45" s="86">
        <v>810</v>
      </c>
      <c r="J45" s="87">
        <v>863</v>
      </c>
      <c r="K45" s="87">
        <v>777</v>
      </c>
      <c r="L45" s="87">
        <v>784</v>
      </c>
      <c r="M45" s="88">
        <v>735</v>
      </c>
    </row>
    <row r="46" spans="2:13" ht="27.75" customHeight="1">
      <c r="B46" s="1201"/>
      <c r="C46" s="1202"/>
      <c r="D46" s="85"/>
      <c r="E46" s="1207" t="s">
        <v>30</v>
      </c>
      <c r="F46" s="1207"/>
      <c r="G46" s="1207"/>
      <c r="H46" s="1208"/>
      <c r="I46" s="86" t="s">
        <v>477</v>
      </c>
      <c r="J46" s="87" t="s">
        <v>477</v>
      </c>
      <c r="K46" s="87" t="s">
        <v>477</v>
      </c>
      <c r="L46" s="87" t="s">
        <v>477</v>
      </c>
      <c r="M46" s="88" t="s">
        <v>477</v>
      </c>
    </row>
    <row r="47" spans="2:13" ht="27.75" customHeight="1">
      <c r="B47" s="1201"/>
      <c r="C47" s="1202"/>
      <c r="D47" s="85"/>
      <c r="E47" s="1207" t="s">
        <v>31</v>
      </c>
      <c r="F47" s="1207"/>
      <c r="G47" s="1207"/>
      <c r="H47" s="1208"/>
      <c r="I47" s="86" t="s">
        <v>477</v>
      </c>
      <c r="J47" s="87" t="s">
        <v>477</v>
      </c>
      <c r="K47" s="87" t="s">
        <v>477</v>
      </c>
      <c r="L47" s="87" t="s">
        <v>477</v>
      </c>
      <c r="M47" s="88" t="s">
        <v>477</v>
      </c>
    </row>
    <row r="48" spans="2:13" ht="27.75" customHeight="1">
      <c r="B48" s="1203"/>
      <c r="C48" s="1204"/>
      <c r="D48" s="85"/>
      <c r="E48" s="1207" t="s">
        <v>32</v>
      </c>
      <c r="F48" s="1207"/>
      <c r="G48" s="1207"/>
      <c r="H48" s="1208"/>
      <c r="I48" s="86" t="s">
        <v>477</v>
      </c>
      <c r="J48" s="87" t="s">
        <v>477</v>
      </c>
      <c r="K48" s="87" t="s">
        <v>477</v>
      </c>
      <c r="L48" s="87" t="s">
        <v>477</v>
      </c>
      <c r="M48" s="88" t="s">
        <v>477</v>
      </c>
    </row>
    <row r="49" spans="2:13" ht="27.75" customHeight="1">
      <c r="B49" s="1209" t="s">
        <v>33</v>
      </c>
      <c r="C49" s="1210"/>
      <c r="D49" s="89"/>
      <c r="E49" s="1207" t="s">
        <v>34</v>
      </c>
      <c r="F49" s="1207"/>
      <c r="G49" s="1207"/>
      <c r="H49" s="1208"/>
      <c r="I49" s="86">
        <v>1480</v>
      </c>
      <c r="J49" s="87">
        <v>1633</v>
      </c>
      <c r="K49" s="87">
        <v>1894</v>
      </c>
      <c r="L49" s="87">
        <v>1723</v>
      </c>
      <c r="M49" s="88">
        <v>1748</v>
      </c>
    </row>
    <row r="50" spans="2:13" ht="27.75" customHeight="1">
      <c r="B50" s="1201"/>
      <c r="C50" s="1202"/>
      <c r="D50" s="85"/>
      <c r="E50" s="1207" t="s">
        <v>35</v>
      </c>
      <c r="F50" s="1207"/>
      <c r="G50" s="1207"/>
      <c r="H50" s="1208"/>
      <c r="I50" s="86" t="s">
        <v>477</v>
      </c>
      <c r="J50" s="87" t="s">
        <v>477</v>
      </c>
      <c r="K50" s="87" t="s">
        <v>477</v>
      </c>
      <c r="L50" s="87" t="s">
        <v>477</v>
      </c>
      <c r="M50" s="88">
        <v>0</v>
      </c>
    </row>
    <row r="51" spans="2:13" ht="27.75" customHeight="1">
      <c r="B51" s="1203"/>
      <c r="C51" s="1204"/>
      <c r="D51" s="85"/>
      <c r="E51" s="1207" t="s">
        <v>36</v>
      </c>
      <c r="F51" s="1207"/>
      <c r="G51" s="1207"/>
      <c r="H51" s="1208"/>
      <c r="I51" s="86">
        <v>3738</v>
      </c>
      <c r="J51" s="87">
        <v>3599</v>
      </c>
      <c r="K51" s="87">
        <v>3605</v>
      </c>
      <c r="L51" s="87">
        <v>3621</v>
      </c>
      <c r="M51" s="88">
        <v>4097</v>
      </c>
    </row>
    <row r="52" spans="2:13" ht="27.75" customHeight="1" thickBot="1">
      <c r="B52" s="1211" t="s">
        <v>37</v>
      </c>
      <c r="C52" s="1212"/>
      <c r="D52" s="90"/>
      <c r="E52" s="1213" t="s">
        <v>38</v>
      </c>
      <c r="F52" s="1213"/>
      <c r="G52" s="1213"/>
      <c r="H52" s="1214"/>
      <c r="I52" s="91">
        <v>886</v>
      </c>
      <c r="J52" s="92">
        <v>613</v>
      </c>
      <c r="K52" s="92">
        <v>45</v>
      </c>
      <c r="L52" s="92">
        <v>-99</v>
      </c>
      <c r="M52" s="93">
        <v>340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547</v>
      </c>
      <c r="H51" s="1228"/>
      <c r="I51" s="1233" t="s">
        <v>548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550</v>
      </c>
      <c r="H55" s="1239"/>
      <c r="I55" s="1237" t="s">
        <v>548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47" t="s">
        <v>554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547</v>
      </c>
      <c r="H73" s="1228"/>
      <c r="I73" s="1233" t="s">
        <v>548</v>
      </c>
      <c r="J73" s="1233"/>
      <c r="K73" s="1248">
        <v>50.6</v>
      </c>
      <c r="L73" s="1248">
        <v>34.9</v>
      </c>
      <c r="M73" s="1236">
        <v>2.5</v>
      </c>
      <c r="N73" s="1236"/>
      <c r="O73" s="1236">
        <v>18.399999999999999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553</v>
      </c>
      <c r="J75" s="1237"/>
      <c r="K75" s="1249">
        <v>18.3</v>
      </c>
      <c r="L75" s="1249">
        <v>18.5</v>
      </c>
      <c r="M75" s="1249">
        <v>15.2</v>
      </c>
      <c r="N75" s="1249">
        <v>12.2</v>
      </c>
      <c r="O75" s="1249">
        <v>9.4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550</v>
      </c>
      <c r="H77" s="1239"/>
      <c r="I77" s="1237" t="s">
        <v>548</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553</v>
      </c>
      <c r="J79" s="1246"/>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147880</v>
      </c>
      <c r="E3" s="116"/>
      <c r="F3" s="117">
        <v>203567</v>
      </c>
      <c r="G3" s="118"/>
      <c r="H3" s="119"/>
    </row>
    <row r="4" spans="1:8">
      <c r="A4" s="120"/>
      <c r="B4" s="121"/>
      <c r="C4" s="122"/>
      <c r="D4" s="123">
        <v>78085</v>
      </c>
      <c r="E4" s="124"/>
      <c r="F4" s="125">
        <v>121137</v>
      </c>
      <c r="G4" s="126"/>
      <c r="H4" s="127"/>
    </row>
    <row r="5" spans="1:8">
      <c r="A5" s="108" t="s">
        <v>510</v>
      </c>
      <c r="B5" s="113"/>
      <c r="C5" s="114"/>
      <c r="D5" s="115">
        <v>103832</v>
      </c>
      <c r="E5" s="116"/>
      <c r="F5" s="117">
        <v>185018</v>
      </c>
      <c r="G5" s="118"/>
      <c r="H5" s="119"/>
    </row>
    <row r="6" spans="1:8">
      <c r="A6" s="120"/>
      <c r="B6" s="121"/>
      <c r="C6" s="122"/>
      <c r="D6" s="123">
        <v>22490</v>
      </c>
      <c r="E6" s="124"/>
      <c r="F6" s="125">
        <v>95064</v>
      </c>
      <c r="G6" s="126"/>
      <c r="H6" s="127"/>
    </row>
    <row r="7" spans="1:8">
      <c r="A7" s="108" t="s">
        <v>511</v>
      </c>
      <c r="B7" s="113"/>
      <c r="C7" s="114"/>
      <c r="D7" s="115">
        <v>144217</v>
      </c>
      <c r="E7" s="116"/>
      <c r="F7" s="117">
        <v>238802</v>
      </c>
      <c r="G7" s="118"/>
      <c r="H7" s="119"/>
    </row>
    <row r="8" spans="1:8">
      <c r="A8" s="120"/>
      <c r="B8" s="121"/>
      <c r="C8" s="122"/>
      <c r="D8" s="123">
        <v>33960</v>
      </c>
      <c r="E8" s="124"/>
      <c r="F8" s="125">
        <v>128562</v>
      </c>
      <c r="G8" s="126"/>
      <c r="H8" s="127"/>
    </row>
    <row r="9" spans="1:8">
      <c r="A9" s="108" t="s">
        <v>512</v>
      </c>
      <c r="B9" s="113"/>
      <c r="C9" s="114"/>
      <c r="D9" s="115">
        <v>170843</v>
      </c>
      <c r="E9" s="116"/>
      <c r="F9" s="117">
        <v>288550</v>
      </c>
      <c r="G9" s="118"/>
      <c r="H9" s="119"/>
    </row>
    <row r="10" spans="1:8">
      <c r="A10" s="120"/>
      <c r="B10" s="121"/>
      <c r="C10" s="122"/>
      <c r="D10" s="123">
        <v>57238</v>
      </c>
      <c r="E10" s="124"/>
      <c r="F10" s="125">
        <v>141525</v>
      </c>
      <c r="G10" s="126"/>
      <c r="H10" s="127"/>
    </row>
    <row r="11" spans="1:8">
      <c r="A11" s="108" t="s">
        <v>513</v>
      </c>
      <c r="B11" s="113"/>
      <c r="C11" s="114"/>
      <c r="D11" s="115">
        <v>519698</v>
      </c>
      <c r="E11" s="116"/>
      <c r="F11" s="117">
        <v>287914</v>
      </c>
      <c r="G11" s="118"/>
      <c r="H11" s="119"/>
    </row>
    <row r="12" spans="1:8">
      <c r="A12" s="120"/>
      <c r="B12" s="121"/>
      <c r="C12" s="128"/>
      <c r="D12" s="123">
        <v>407306</v>
      </c>
      <c r="E12" s="124"/>
      <c r="F12" s="125">
        <v>146531</v>
      </c>
      <c r="G12" s="126"/>
      <c r="H12" s="127"/>
    </row>
    <row r="13" spans="1:8">
      <c r="A13" s="108"/>
      <c r="B13" s="113"/>
      <c r="C13" s="129"/>
      <c r="D13" s="130">
        <v>217294</v>
      </c>
      <c r="E13" s="131"/>
      <c r="F13" s="132">
        <v>240770</v>
      </c>
      <c r="G13" s="133"/>
      <c r="H13" s="119"/>
    </row>
    <row r="14" spans="1:8">
      <c r="A14" s="120"/>
      <c r="B14" s="121"/>
      <c r="C14" s="122"/>
      <c r="D14" s="123">
        <v>119816</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1.3</v>
      </c>
      <c r="C19" s="134">
        <f>ROUND(VALUE(SUBSTITUTE(実質収支比率等に係る経年分析!G$48,"▲","-")),2)</f>
        <v>3.14</v>
      </c>
      <c r="D19" s="134">
        <f>ROUND(VALUE(SUBSTITUTE(実質収支比率等に係る経年分析!H$48,"▲","-")),2)</f>
        <v>2.06</v>
      </c>
      <c r="E19" s="134">
        <f>ROUND(VALUE(SUBSTITUTE(実質収支比率等に係る経年分析!I$48,"▲","-")),2)</f>
        <v>3.71</v>
      </c>
      <c r="F19" s="134">
        <f>ROUND(VALUE(SUBSTITUTE(実質収支比率等に係る経年分析!J$48,"▲","-")),2)</f>
        <v>2.11</v>
      </c>
    </row>
    <row r="20" spans="1:11">
      <c r="A20" s="134" t="s">
        <v>43</v>
      </c>
      <c r="B20" s="134">
        <f>ROUND(VALUE(SUBSTITUTE(実質収支比率等に係る経年分析!F$47,"▲","-")),2)</f>
        <v>20.09</v>
      </c>
      <c r="C20" s="134">
        <f>ROUND(VALUE(SUBSTITUTE(実質収支比率等に係る経年分析!G$47,"▲","-")),2)</f>
        <v>21.53</v>
      </c>
      <c r="D20" s="134">
        <f>ROUND(VALUE(SUBSTITUTE(実質収支比率等に係る経年分析!H$47,"▲","-")),2)</f>
        <v>23.42</v>
      </c>
      <c r="E20" s="134">
        <f>ROUND(VALUE(SUBSTITUTE(実質収支比率等に係る経年分析!I$47,"▲","-")),2)</f>
        <v>24.71</v>
      </c>
      <c r="F20" s="134">
        <f>ROUND(VALUE(SUBSTITUTE(実質収支比率等に係る経年分析!J$47,"▲","-")),2)</f>
        <v>25.76</v>
      </c>
    </row>
    <row r="21" spans="1:11">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3.09</v>
      </c>
      <c r="D21" s="134">
        <f>IF(ISNUMBER(VALUE(SUBSTITUTE(実質収支比率等に係る経年分析!H$49,"▲","-"))),ROUND(VALUE(SUBSTITUTE(実質収支比率等に係る経年分析!H$49,"▲","-")),2),NA())</f>
        <v>0.53</v>
      </c>
      <c r="E21" s="134">
        <f>IF(ISNUMBER(VALUE(SUBSTITUTE(実質収支比率等に係る経年分析!I$49,"▲","-"))),ROUND(VALUE(SUBSTITUTE(実質収支比率等に係る経年分析!I$49,"▲","-")),2),NA())</f>
        <v>12.07</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0.14000000000000001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559</v>
      </c>
      <c r="E42" s="136"/>
      <c r="F42" s="136"/>
      <c r="G42" s="136">
        <f>'実質公債費比率（分子）の構造'!L$52</f>
        <v>471</v>
      </c>
      <c r="H42" s="136"/>
      <c r="I42" s="136"/>
      <c r="J42" s="136">
        <f>'実質公債費比率（分子）の構造'!M$52</f>
        <v>443</v>
      </c>
      <c r="K42" s="136"/>
      <c r="L42" s="136"/>
      <c r="M42" s="136">
        <f>'実質公債費比率（分子）の構造'!N$52</f>
        <v>438</v>
      </c>
      <c r="N42" s="136"/>
      <c r="O42" s="136"/>
      <c r="P42" s="136">
        <f>'実質公債費比率（分子）の構造'!O$52</f>
        <v>413</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250</v>
      </c>
      <c r="C45" s="136"/>
      <c r="D45" s="136"/>
      <c r="E45" s="136">
        <f>'実質公債費比率（分子）の構造'!L$49</f>
        <v>158</v>
      </c>
      <c r="F45" s="136"/>
      <c r="G45" s="136"/>
      <c r="H45" s="136">
        <f>'実質公債費比率（分子）の構造'!M$49</f>
        <v>40</v>
      </c>
      <c r="I45" s="136"/>
      <c r="J45" s="136"/>
      <c r="K45" s="136">
        <f>'実質公債費比率（分子）の構造'!N$49</f>
        <v>11</v>
      </c>
      <c r="L45" s="136"/>
      <c r="M45" s="136"/>
      <c r="N45" s="136">
        <f>'実質公債費比率（分子）の構造'!O$49</f>
        <v>15</v>
      </c>
      <c r="O45" s="136"/>
      <c r="P45" s="136"/>
    </row>
    <row r="46" spans="1:16">
      <c r="A46" s="136" t="s">
        <v>55</v>
      </c>
      <c r="B46" s="136">
        <f>'実質公債費比率（分子）の構造'!K$48</f>
        <v>81</v>
      </c>
      <c r="C46" s="136"/>
      <c r="D46" s="136"/>
      <c r="E46" s="136">
        <f>'実質公債費比率（分子）の構造'!L$48</f>
        <v>80</v>
      </c>
      <c r="F46" s="136"/>
      <c r="G46" s="136"/>
      <c r="H46" s="136">
        <f>'実質公債費比率（分子）の構造'!M$48</f>
        <v>105</v>
      </c>
      <c r="I46" s="136"/>
      <c r="J46" s="136"/>
      <c r="K46" s="136">
        <f>'実質公債費比率（分子）の構造'!N$48</f>
        <v>90</v>
      </c>
      <c r="L46" s="136"/>
      <c r="M46" s="136"/>
      <c r="N46" s="136">
        <f>'実質公債費比率（分子）の構造'!O$48</f>
        <v>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555</v>
      </c>
      <c r="C49" s="136"/>
      <c r="D49" s="136"/>
      <c r="E49" s="136">
        <f>'実質公債費比率（分子）の構造'!L$45</f>
        <v>508</v>
      </c>
      <c r="F49" s="136"/>
      <c r="G49" s="136"/>
      <c r="H49" s="136">
        <f>'実質公債費比率（分子）の構造'!M$45</f>
        <v>495</v>
      </c>
      <c r="I49" s="136"/>
      <c r="J49" s="136"/>
      <c r="K49" s="136">
        <f>'実質公債費比率（分子）の構造'!N$45</f>
        <v>498</v>
      </c>
      <c r="L49" s="136"/>
      <c r="M49" s="136"/>
      <c r="N49" s="136">
        <f>'実質公債費比率（分子）の構造'!O$45</f>
        <v>444</v>
      </c>
      <c r="O49" s="136"/>
      <c r="P49" s="136"/>
    </row>
    <row r="50" spans="1:16">
      <c r="A50" s="136" t="s">
        <v>59</v>
      </c>
      <c r="B50" s="136" t="e">
        <f>NA()</f>
        <v>#N/A</v>
      </c>
      <c r="C50" s="136">
        <f>IF(ISNUMBER('実質公債費比率（分子）の構造'!K$53),'実質公債費比率（分子）の構造'!K$53,NA())</f>
        <v>327</v>
      </c>
      <c r="D50" s="136" t="e">
        <f>NA()</f>
        <v>#N/A</v>
      </c>
      <c r="E50" s="136" t="e">
        <f>NA()</f>
        <v>#N/A</v>
      </c>
      <c r="F50" s="136">
        <f>IF(ISNUMBER('実質公債費比率（分子）の構造'!L$53),'実質公債費比率（分子）の構造'!L$53,NA())</f>
        <v>275</v>
      </c>
      <c r="G50" s="136" t="e">
        <f>NA()</f>
        <v>#N/A</v>
      </c>
      <c r="H50" s="136" t="e">
        <f>NA()</f>
        <v>#N/A</v>
      </c>
      <c r="I50" s="136">
        <f>IF(ISNUMBER('実質公債費比率（分子）の構造'!M$53),'実質公債費比率（分子）の構造'!M$53,NA())</f>
        <v>203</v>
      </c>
      <c r="J50" s="136" t="e">
        <f>NA()</f>
        <v>#N/A</v>
      </c>
      <c r="K50" s="136" t="e">
        <f>NA()</f>
        <v>#N/A</v>
      </c>
      <c r="L50" s="136">
        <f>IF(ISNUMBER('実質公債費比率（分子）の構造'!N$53),'実質公債費比率（分子）の構造'!N$53,NA())</f>
        <v>167</v>
      </c>
      <c r="M50" s="136" t="e">
        <f>NA()</f>
        <v>#N/A</v>
      </c>
      <c r="N50" s="136" t="e">
        <f>NA()</f>
        <v>#N/A</v>
      </c>
      <c r="O50" s="136">
        <f>IF(ISNUMBER('実質公債費比率（分子）の構造'!O$53),'実質公債費比率（分子）の構造'!O$53,NA())</f>
        <v>135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3738</v>
      </c>
      <c r="E56" s="135"/>
      <c r="F56" s="135"/>
      <c r="G56" s="135">
        <f>'将来負担比率（分子）の構造'!J$51</f>
        <v>3599</v>
      </c>
      <c r="H56" s="135"/>
      <c r="I56" s="135"/>
      <c r="J56" s="135">
        <f>'将来負担比率（分子）の構造'!K$51</f>
        <v>3605</v>
      </c>
      <c r="K56" s="135"/>
      <c r="L56" s="135"/>
      <c r="M56" s="135">
        <f>'将来負担比率（分子）の構造'!L$51</f>
        <v>3621</v>
      </c>
      <c r="N56" s="135"/>
      <c r="O56" s="135"/>
      <c r="P56" s="135">
        <f>'将来負担比率（分子）の構造'!M$51</f>
        <v>4097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0</v>
      </c>
    </row>
    <row r="58" spans="1:16">
      <c r="A58" s="135" t="s">
        <v>34</v>
      </c>
      <c r="B58" s="135"/>
      <c r="C58" s="135"/>
      <c r="D58" s="135">
        <f>'将来負担比率（分子）の構造'!I$49</f>
        <v>1480</v>
      </c>
      <c r="E58" s="135"/>
      <c r="F58" s="135"/>
      <c r="G58" s="135">
        <f>'将来負担比率（分子）の構造'!J$49</f>
        <v>1633</v>
      </c>
      <c r="H58" s="135"/>
      <c r="I58" s="135"/>
      <c r="J58" s="135">
        <f>'将来負担比率（分子）の構造'!K$49</f>
        <v>1894</v>
      </c>
      <c r="K58" s="135"/>
      <c r="L58" s="135"/>
      <c r="M58" s="135">
        <f>'将来負担比率（分子）の構造'!L$49</f>
        <v>1723</v>
      </c>
      <c r="N58" s="135"/>
      <c r="O58" s="135"/>
      <c r="P58" s="135">
        <f>'将来負担比率（分子）の構造'!M$49</f>
        <v>1748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810</v>
      </c>
      <c r="C62" s="135"/>
      <c r="D62" s="135"/>
      <c r="E62" s="135">
        <f>'将来負担比率（分子）の構造'!J$45</f>
        <v>863</v>
      </c>
      <c r="F62" s="135"/>
      <c r="G62" s="135"/>
      <c r="H62" s="135">
        <f>'将来負担比率（分子）の構造'!K$45</f>
        <v>777</v>
      </c>
      <c r="I62" s="135"/>
      <c r="J62" s="135"/>
      <c r="K62" s="135">
        <f>'将来負担比率（分子）の構造'!L$45</f>
        <v>784</v>
      </c>
      <c r="L62" s="135"/>
      <c r="M62" s="135"/>
      <c r="N62" s="135">
        <f>'将来負担比率（分子）の構造'!M$45</f>
        <v>735</v>
      </c>
      <c r="O62" s="135"/>
      <c r="P62" s="135"/>
    </row>
    <row r="63" spans="1:16">
      <c r="A63" s="135" t="s">
        <v>28</v>
      </c>
      <c r="B63" s="135">
        <f>'将来負担比率（分子）の構造'!I$44</f>
        <v>271</v>
      </c>
      <c r="C63" s="135"/>
      <c r="D63" s="135"/>
      <c r="E63" s="135">
        <f>'将来負担比率（分子）の構造'!J$44</f>
        <v>144</v>
      </c>
      <c r="F63" s="135"/>
      <c r="G63" s="135"/>
      <c r="H63" s="135">
        <f>'将来負担比率（分子）の構造'!K$44</f>
        <v>156</v>
      </c>
      <c r="I63" s="135"/>
      <c r="J63" s="135"/>
      <c r="K63" s="135">
        <f>'将来負担比率（分子）の構造'!L$44</f>
        <v>173</v>
      </c>
      <c r="L63" s="135"/>
      <c r="M63" s="135"/>
      <c r="N63" s="135">
        <f>'将来負担比率（分子）の構造'!M$44</f>
        <v>161</v>
      </c>
      <c r="O63" s="135"/>
      <c r="P63" s="135"/>
    </row>
    <row r="64" spans="1:16">
      <c r="A64" s="135" t="s">
        <v>27</v>
      </c>
      <c r="B64" s="135">
        <f>'将来負担比率（分子）の構造'!I$43</f>
        <v>1076</v>
      </c>
      <c r="C64" s="135"/>
      <c r="D64" s="135"/>
      <c r="E64" s="135">
        <f>'将来負担比率（分子）の構造'!J$43</f>
        <v>1030</v>
      </c>
      <c r="F64" s="135"/>
      <c r="G64" s="135"/>
      <c r="H64" s="135">
        <f>'将来負担比率（分子）の構造'!K$43</f>
        <v>960</v>
      </c>
      <c r="I64" s="135"/>
      <c r="J64" s="135"/>
      <c r="K64" s="135">
        <f>'将来負担比率（分子）の構造'!L$43</f>
        <v>933</v>
      </c>
      <c r="L64" s="135"/>
      <c r="M64" s="135"/>
      <c r="N64" s="135">
        <f>'将来負担比率（分子）の構造'!M$43</f>
        <v>915</v>
      </c>
      <c r="O64" s="135"/>
      <c r="P64" s="135"/>
    </row>
    <row r="65" spans="1:16">
      <c r="A65" s="135" t="s">
        <v>26</v>
      </c>
      <c r="B65" s="135">
        <f>'将来負担比率（分子）の構造'!I$42</f>
        <v>122</v>
      </c>
      <c r="C65" s="135"/>
      <c r="D65" s="135"/>
      <c r="E65" s="135">
        <f>'将来負担比率（分子）の構造'!J$42</f>
        <v>120</v>
      </c>
      <c r="F65" s="135"/>
      <c r="G65" s="135"/>
      <c r="H65" s="135">
        <f>'将来負担比率（分子）の構造'!K$42</f>
        <v>106</v>
      </c>
      <c r="I65" s="135"/>
      <c r="J65" s="135"/>
      <c r="K65" s="135">
        <f>'将来負担比率（分子）の構造'!L$42</f>
        <v>93</v>
      </c>
      <c r="L65" s="135"/>
      <c r="M65" s="135"/>
      <c r="N65" s="135">
        <f>'将来負担比率（分子）の構造'!M$42</f>
        <v>79</v>
      </c>
      <c r="O65" s="135"/>
      <c r="P65" s="135"/>
    </row>
    <row r="66" spans="1:16">
      <c r="A66" s="135" t="s">
        <v>25</v>
      </c>
      <c r="B66" s="135">
        <f>'将来負担比率（分子）の構造'!I$41</f>
        <v>3825</v>
      </c>
      <c r="C66" s="135"/>
      <c r="D66" s="135"/>
      <c r="E66" s="135">
        <f>'将来負担比率（分子）の構造'!J$41</f>
        <v>3687</v>
      </c>
      <c r="F66" s="135"/>
      <c r="G66" s="135"/>
      <c r="H66" s="135">
        <f>'将来負担比率（分子）の構造'!K$41</f>
        <v>3545</v>
      </c>
      <c r="I66" s="135"/>
      <c r="J66" s="135"/>
      <c r="K66" s="135">
        <f>'将来負担比率（分子）の構造'!L$41</f>
        <v>3263</v>
      </c>
      <c r="L66" s="135"/>
      <c r="M66" s="135"/>
      <c r="N66" s="135">
        <f>'将来負担比率（分子）の構造'!M$41</f>
        <v>4296</v>
      </c>
      <c r="O66" s="135"/>
      <c r="P66" s="135"/>
    </row>
    <row r="67" spans="1:16">
      <c r="A67" s="135" t="s">
        <v>63</v>
      </c>
      <c r="B67" s="135" t="e">
        <f>NA()</f>
        <v>#N/A</v>
      </c>
      <c r="C67" s="135">
        <f>IF(ISNUMBER('将来負担比率（分子）の構造'!I$52), IF('将来負担比率（分子）の構造'!I$52 &lt; 0, 0, '将来負担比率（分子）の構造'!I$52), NA())</f>
        <v>886</v>
      </c>
      <c r="D67" s="135" t="e">
        <f>NA()</f>
        <v>#N/A</v>
      </c>
      <c r="E67" s="135" t="e">
        <f>NA()</f>
        <v>#N/A</v>
      </c>
      <c r="F67" s="135">
        <f>IF(ISNUMBER('将来負担比率（分子）の構造'!J$52), IF('将来負担比率（分子）の構造'!J$52 &lt; 0, 0, '将来負担比率（分子）の構造'!J$52), NA())</f>
        <v>613</v>
      </c>
      <c r="G67" s="135" t="e">
        <f>NA()</f>
        <v>#N/A</v>
      </c>
      <c r="H67" s="135" t="e">
        <f>NA()</f>
        <v>#N/A</v>
      </c>
      <c r="I67" s="135">
        <f>IF(ISNUMBER('将来負担比率（分子）の構造'!K$52), IF('将来負担比率（分子）の構造'!K$52 &lt; 0, 0, '将来負担比率（分子）の構造'!K$52), NA())</f>
        <v>45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340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329120</v>
      </c>
      <c r="S5" s="613"/>
      <c r="T5" s="613"/>
      <c r="U5" s="613"/>
      <c r="V5" s="613"/>
      <c r="W5" s="613"/>
      <c r="X5" s="613"/>
      <c r="Y5" s="614"/>
      <c r="Z5" s="615">
        <v>6.5</v>
      </c>
      <c r="AA5" s="615"/>
      <c r="AB5" s="615"/>
      <c r="AC5" s="615"/>
      <c r="AD5" s="616">
        <v>329120</v>
      </c>
      <c r="AE5" s="616"/>
      <c r="AF5" s="616"/>
      <c r="AG5" s="616"/>
      <c r="AH5" s="616"/>
      <c r="AI5" s="616"/>
      <c r="AJ5" s="616"/>
      <c r="AK5" s="616"/>
      <c r="AL5" s="617">
        <v>15.1</v>
      </c>
      <c r="AM5" s="618"/>
      <c r="AN5" s="618"/>
      <c r="AO5" s="619"/>
      <c r="AP5" s="609" t="s">
        <v>204</v>
      </c>
      <c r="AQ5" s="610"/>
      <c r="AR5" s="610"/>
      <c r="AS5" s="610"/>
      <c r="AT5" s="610"/>
      <c r="AU5" s="610"/>
      <c r="AV5" s="610"/>
      <c r="AW5" s="610"/>
      <c r="AX5" s="610"/>
      <c r="AY5" s="610"/>
      <c r="AZ5" s="610"/>
      <c r="BA5" s="610"/>
      <c r="BB5" s="610"/>
      <c r="BC5" s="610"/>
      <c r="BD5" s="610"/>
      <c r="BE5" s="610"/>
      <c r="BF5" s="611"/>
      <c r="BG5" s="623">
        <v>329120</v>
      </c>
      <c r="BH5" s="624"/>
      <c r="BI5" s="624"/>
      <c r="BJ5" s="624"/>
      <c r="BK5" s="624"/>
      <c r="BL5" s="624"/>
      <c r="BM5" s="624"/>
      <c r="BN5" s="625"/>
      <c r="BO5" s="626">
        <v>100</v>
      </c>
      <c r="BP5" s="626"/>
      <c r="BQ5" s="626"/>
      <c r="BR5" s="626"/>
      <c r="BS5" s="627">
        <v>26567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36397</v>
      </c>
      <c r="S6" s="624"/>
      <c r="T6" s="624"/>
      <c r="U6" s="624"/>
      <c r="V6" s="624"/>
      <c r="W6" s="624"/>
      <c r="X6" s="624"/>
      <c r="Y6" s="625"/>
      <c r="Z6" s="626">
        <v>0.7</v>
      </c>
      <c r="AA6" s="626"/>
      <c r="AB6" s="626"/>
      <c r="AC6" s="626"/>
      <c r="AD6" s="627">
        <v>36397</v>
      </c>
      <c r="AE6" s="627"/>
      <c r="AF6" s="627"/>
      <c r="AG6" s="627"/>
      <c r="AH6" s="627"/>
      <c r="AI6" s="627"/>
      <c r="AJ6" s="627"/>
      <c r="AK6" s="627"/>
      <c r="AL6" s="628">
        <v>1.7</v>
      </c>
      <c r="AM6" s="629"/>
      <c r="AN6" s="629"/>
      <c r="AO6" s="630"/>
      <c r="AP6" s="620" t="s">
        <v>209</v>
      </c>
      <c r="AQ6" s="621"/>
      <c r="AR6" s="621"/>
      <c r="AS6" s="621"/>
      <c r="AT6" s="621"/>
      <c r="AU6" s="621"/>
      <c r="AV6" s="621"/>
      <c r="AW6" s="621"/>
      <c r="AX6" s="621"/>
      <c r="AY6" s="621"/>
      <c r="AZ6" s="621"/>
      <c r="BA6" s="621"/>
      <c r="BB6" s="621"/>
      <c r="BC6" s="621"/>
      <c r="BD6" s="621"/>
      <c r="BE6" s="621"/>
      <c r="BF6" s="622"/>
      <c r="BG6" s="623">
        <v>329120</v>
      </c>
      <c r="BH6" s="624"/>
      <c r="BI6" s="624"/>
      <c r="BJ6" s="624"/>
      <c r="BK6" s="624"/>
      <c r="BL6" s="624"/>
      <c r="BM6" s="624"/>
      <c r="BN6" s="625"/>
      <c r="BO6" s="626">
        <v>100</v>
      </c>
      <c r="BP6" s="626"/>
      <c r="BQ6" s="626"/>
      <c r="BR6" s="626"/>
      <c r="BS6" s="627">
        <v>26567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49613</v>
      </c>
      <c r="CS6" s="624"/>
      <c r="CT6" s="624"/>
      <c r="CU6" s="624"/>
      <c r="CV6" s="624"/>
      <c r="CW6" s="624"/>
      <c r="CX6" s="624"/>
      <c r="CY6" s="625"/>
      <c r="CZ6" s="626">
        <v>1</v>
      </c>
      <c r="DA6" s="626"/>
      <c r="DB6" s="626"/>
      <c r="DC6" s="626"/>
      <c r="DD6" s="632" t="s">
        <v>211</v>
      </c>
      <c r="DE6" s="624"/>
      <c r="DF6" s="624"/>
      <c r="DG6" s="624"/>
      <c r="DH6" s="624"/>
      <c r="DI6" s="624"/>
      <c r="DJ6" s="624"/>
      <c r="DK6" s="624"/>
      <c r="DL6" s="624"/>
      <c r="DM6" s="624"/>
      <c r="DN6" s="624"/>
      <c r="DO6" s="624"/>
      <c r="DP6" s="625"/>
      <c r="DQ6" s="632">
        <v>49605</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794</v>
      </c>
      <c r="S7" s="624"/>
      <c r="T7" s="624"/>
      <c r="U7" s="624"/>
      <c r="V7" s="624"/>
      <c r="W7" s="624"/>
      <c r="X7" s="624"/>
      <c r="Y7" s="625"/>
      <c r="Z7" s="626">
        <v>0</v>
      </c>
      <c r="AA7" s="626"/>
      <c r="AB7" s="626"/>
      <c r="AC7" s="626"/>
      <c r="AD7" s="627">
        <v>794</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136916</v>
      </c>
      <c r="BH7" s="624"/>
      <c r="BI7" s="624"/>
      <c r="BJ7" s="624"/>
      <c r="BK7" s="624"/>
      <c r="BL7" s="624"/>
      <c r="BM7" s="624"/>
      <c r="BN7" s="625"/>
      <c r="BO7" s="626">
        <v>41.6</v>
      </c>
      <c r="BP7" s="626"/>
      <c r="BQ7" s="626"/>
      <c r="BR7" s="626"/>
      <c r="BS7" s="627">
        <v>5219</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1621725</v>
      </c>
      <c r="CS7" s="624"/>
      <c r="CT7" s="624"/>
      <c r="CU7" s="624"/>
      <c r="CV7" s="624"/>
      <c r="CW7" s="624"/>
      <c r="CX7" s="624"/>
      <c r="CY7" s="625"/>
      <c r="CZ7" s="626">
        <v>32.799999999999997</v>
      </c>
      <c r="DA7" s="626"/>
      <c r="DB7" s="626"/>
      <c r="DC7" s="626"/>
      <c r="DD7" s="632">
        <v>919335</v>
      </c>
      <c r="DE7" s="624"/>
      <c r="DF7" s="624"/>
      <c r="DG7" s="624"/>
      <c r="DH7" s="624"/>
      <c r="DI7" s="624"/>
      <c r="DJ7" s="624"/>
      <c r="DK7" s="624"/>
      <c r="DL7" s="624"/>
      <c r="DM7" s="624"/>
      <c r="DN7" s="624"/>
      <c r="DO7" s="624"/>
      <c r="DP7" s="625"/>
      <c r="DQ7" s="632">
        <v>747423</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1206</v>
      </c>
      <c r="S8" s="624"/>
      <c r="T8" s="624"/>
      <c r="U8" s="624"/>
      <c r="V8" s="624"/>
      <c r="W8" s="624"/>
      <c r="X8" s="624"/>
      <c r="Y8" s="625"/>
      <c r="Z8" s="626">
        <v>0</v>
      </c>
      <c r="AA8" s="626"/>
      <c r="AB8" s="626"/>
      <c r="AC8" s="626"/>
      <c r="AD8" s="627">
        <v>1206</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5289</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917742</v>
      </c>
      <c r="CS8" s="624"/>
      <c r="CT8" s="624"/>
      <c r="CU8" s="624"/>
      <c r="CV8" s="624"/>
      <c r="CW8" s="624"/>
      <c r="CX8" s="624"/>
      <c r="CY8" s="625"/>
      <c r="CZ8" s="626">
        <v>18.600000000000001</v>
      </c>
      <c r="DA8" s="626"/>
      <c r="DB8" s="626"/>
      <c r="DC8" s="626"/>
      <c r="DD8" s="632" t="s">
        <v>211</v>
      </c>
      <c r="DE8" s="624"/>
      <c r="DF8" s="624"/>
      <c r="DG8" s="624"/>
      <c r="DH8" s="624"/>
      <c r="DI8" s="624"/>
      <c r="DJ8" s="624"/>
      <c r="DK8" s="624"/>
      <c r="DL8" s="624"/>
      <c r="DM8" s="624"/>
      <c r="DN8" s="624"/>
      <c r="DO8" s="624"/>
      <c r="DP8" s="625"/>
      <c r="DQ8" s="632">
        <v>535261</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1126</v>
      </c>
      <c r="S9" s="624"/>
      <c r="T9" s="624"/>
      <c r="U9" s="624"/>
      <c r="V9" s="624"/>
      <c r="W9" s="624"/>
      <c r="X9" s="624"/>
      <c r="Y9" s="625"/>
      <c r="Z9" s="626">
        <v>0</v>
      </c>
      <c r="AA9" s="626"/>
      <c r="AB9" s="626"/>
      <c r="AC9" s="626"/>
      <c r="AD9" s="627">
        <v>1126</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101486</v>
      </c>
      <c r="BH9" s="624"/>
      <c r="BI9" s="624"/>
      <c r="BJ9" s="624"/>
      <c r="BK9" s="624"/>
      <c r="BL9" s="624"/>
      <c r="BM9" s="624"/>
      <c r="BN9" s="625"/>
      <c r="BO9" s="626">
        <v>30.8</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339598</v>
      </c>
      <c r="CS9" s="624"/>
      <c r="CT9" s="624"/>
      <c r="CU9" s="624"/>
      <c r="CV9" s="624"/>
      <c r="CW9" s="624"/>
      <c r="CX9" s="624"/>
      <c r="CY9" s="625"/>
      <c r="CZ9" s="626">
        <v>6.9</v>
      </c>
      <c r="DA9" s="626"/>
      <c r="DB9" s="626"/>
      <c r="DC9" s="626"/>
      <c r="DD9" s="632">
        <v>12200</v>
      </c>
      <c r="DE9" s="624"/>
      <c r="DF9" s="624"/>
      <c r="DG9" s="624"/>
      <c r="DH9" s="624"/>
      <c r="DI9" s="624"/>
      <c r="DJ9" s="624"/>
      <c r="DK9" s="624"/>
      <c r="DL9" s="624"/>
      <c r="DM9" s="624"/>
      <c r="DN9" s="624"/>
      <c r="DO9" s="624"/>
      <c r="DP9" s="625"/>
      <c r="DQ9" s="632">
        <v>319026</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74375</v>
      </c>
      <c r="S10" s="624"/>
      <c r="T10" s="624"/>
      <c r="U10" s="624"/>
      <c r="V10" s="624"/>
      <c r="W10" s="624"/>
      <c r="X10" s="624"/>
      <c r="Y10" s="625"/>
      <c r="Z10" s="626">
        <v>1.5</v>
      </c>
      <c r="AA10" s="626"/>
      <c r="AB10" s="626"/>
      <c r="AC10" s="626"/>
      <c r="AD10" s="627">
        <v>74375</v>
      </c>
      <c r="AE10" s="627"/>
      <c r="AF10" s="627"/>
      <c r="AG10" s="627"/>
      <c r="AH10" s="627"/>
      <c r="AI10" s="627"/>
      <c r="AJ10" s="627"/>
      <c r="AK10" s="627"/>
      <c r="AL10" s="628">
        <v>3.4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14439</v>
      </c>
      <c r="BH10" s="624"/>
      <c r="BI10" s="624"/>
      <c r="BJ10" s="624"/>
      <c r="BK10" s="624"/>
      <c r="BL10" s="624"/>
      <c r="BM10" s="624"/>
      <c r="BN10" s="625"/>
      <c r="BO10" s="626">
        <v>4.4000000000000004</v>
      </c>
      <c r="BP10" s="626"/>
      <c r="BQ10" s="626"/>
      <c r="BR10" s="626"/>
      <c r="BS10" s="632">
        <v>2466</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15702</v>
      </c>
      <c r="BH11" s="624"/>
      <c r="BI11" s="624"/>
      <c r="BJ11" s="624"/>
      <c r="BK11" s="624"/>
      <c r="BL11" s="624"/>
      <c r="BM11" s="624"/>
      <c r="BN11" s="625"/>
      <c r="BO11" s="626">
        <v>4.8</v>
      </c>
      <c r="BP11" s="626"/>
      <c r="BQ11" s="626"/>
      <c r="BR11" s="626"/>
      <c r="BS11" s="632">
        <v>2753</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250399</v>
      </c>
      <c r="CS11" s="624"/>
      <c r="CT11" s="624"/>
      <c r="CU11" s="624"/>
      <c r="CV11" s="624"/>
      <c r="CW11" s="624"/>
      <c r="CX11" s="624"/>
      <c r="CY11" s="625"/>
      <c r="CZ11" s="626">
        <v>5.0999999999999996</v>
      </c>
      <c r="DA11" s="626"/>
      <c r="DB11" s="626"/>
      <c r="DC11" s="626"/>
      <c r="DD11" s="632">
        <v>50391</v>
      </c>
      <c r="DE11" s="624"/>
      <c r="DF11" s="624"/>
      <c r="DG11" s="624"/>
      <c r="DH11" s="624"/>
      <c r="DI11" s="624"/>
      <c r="DJ11" s="624"/>
      <c r="DK11" s="624"/>
      <c r="DL11" s="624"/>
      <c r="DM11" s="624"/>
      <c r="DN11" s="624"/>
      <c r="DO11" s="624"/>
      <c r="DP11" s="625"/>
      <c r="DQ11" s="632">
        <v>172659</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160041</v>
      </c>
      <c r="BH12" s="624"/>
      <c r="BI12" s="624"/>
      <c r="BJ12" s="624"/>
      <c r="BK12" s="624"/>
      <c r="BL12" s="624"/>
      <c r="BM12" s="624"/>
      <c r="BN12" s="625"/>
      <c r="BO12" s="626">
        <v>48.6</v>
      </c>
      <c r="BP12" s="626"/>
      <c r="BQ12" s="626"/>
      <c r="BR12" s="626"/>
      <c r="BS12" s="632">
        <v>21348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17957</v>
      </c>
      <c r="CS12" s="624"/>
      <c r="CT12" s="624"/>
      <c r="CU12" s="624"/>
      <c r="CV12" s="624"/>
      <c r="CW12" s="624"/>
      <c r="CX12" s="624"/>
      <c r="CY12" s="625"/>
      <c r="CZ12" s="626">
        <v>0.4</v>
      </c>
      <c r="DA12" s="626"/>
      <c r="DB12" s="626"/>
      <c r="DC12" s="626"/>
      <c r="DD12" s="632">
        <v>2257</v>
      </c>
      <c r="DE12" s="624"/>
      <c r="DF12" s="624"/>
      <c r="DG12" s="624"/>
      <c r="DH12" s="624"/>
      <c r="DI12" s="624"/>
      <c r="DJ12" s="624"/>
      <c r="DK12" s="624"/>
      <c r="DL12" s="624"/>
      <c r="DM12" s="624"/>
      <c r="DN12" s="624"/>
      <c r="DO12" s="624"/>
      <c r="DP12" s="625"/>
      <c r="DQ12" s="632">
        <v>12037</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4020</v>
      </c>
      <c r="S13" s="624"/>
      <c r="T13" s="624"/>
      <c r="U13" s="624"/>
      <c r="V13" s="624"/>
      <c r="W13" s="624"/>
      <c r="X13" s="624"/>
      <c r="Y13" s="625"/>
      <c r="Z13" s="626">
        <v>0.1</v>
      </c>
      <c r="AA13" s="626"/>
      <c r="AB13" s="626"/>
      <c r="AC13" s="626"/>
      <c r="AD13" s="627">
        <v>4020</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156592</v>
      </c>
      <c r="BH13" s="624"/>
      <c r="BI13" s="624"/>
      <c r="BJ13" s="624"/>
      <c r="BK13" s="624"/>
      <c r="BL13" s="624"/>
      <c r="BM13" s="624"/>
      <c r="BN13" s="625"/>
      <c r="BO13" s="626">
        <v>47.6</v>
      </c>
      <c r="BP13" s="626"/>
      <c r="BQ13" s="626"/>
      <c r="BR13" s="626"/>
      <c r="BS13" s="632">
        <v>21348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471009</v>
      </c>
      <c r="CS13" s="624"/>
      <c r="CT13" s="624"/>
      <c r="CU13" s="624"/>
      <c r="CV13" s="624"/>
      <c r="CW13" s="624"/>
      <c r="CX13" s="624"/>
      <c r="CY13" s="625"/>
      <c r="CZ13" s="626">
        <v>9.5</v>
      </c>
      <c r="DA13" s="626"/>
      <c r="DB13" s="626"/>
      <c r="DC13" s="626"/>
      <c r="DD13" s="632">
        <v>384749</v>
      </c>
      <c r="DE13" s="624"/>
      <c r="DF13" s="624"/>
      <c r="DG13" s="624"/>
      <c r="DH13" s="624"/>
      <c r="DI13" s="624"/>
      <c r="DJ13" s="624"/>
      <c r="DK13" s="624"/>
      <c r="DL13" s="624"/>
      <c r="DM13" s="624"/>
      <c r="DN13" s="624"/>
      <c r="DO13" s="624"/>
      <c r="DP13" s="625"/>
      <c r="DQ13" s="632">
        <v>136838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10019</v>
      </c>
      <c r="BH14" s="624"/>
      <c r="BI14" s="624"/>
      <c r="BJ14" s="624"/>
      <c r="BK14" s="624"/>
      <c r="BL14" s="624"/>
      <c r="BM14" s="624"/>
      <c r="BN14" s="625"/>
      <c r="BO14" s="626">
        <v>3</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491899</v>
      </c>
      <c r="CS14" s="624"/>
      <c r="CT14" s="624"/>
      <c r="CU14" s="624"/>
      <c r="CV14" s="624"/>
      <c r="CW14" s="624"/>
      <c r="CX14" s="624"/>
      <c r="CY14" s="625"/>
      <c r="CZ14" s="626">
        <v>9.9</v>
      </c>
      <c r="DA14" s="626"/>
      <c r="DB14" s="626"/>
      <c r="DC14" s="626"/>
      <c r="DD14" s="632">
        <v>356432</v>
      </c>
      <c r="DE14" s="624"/>
      <c r="DF14" s="624"/>
      <c r="DG14" s="624"/>
      <c r="DH14" s="624"/>
      <c r="DI14" s="624"/>
      <c r="DJ14" s="624"/>
      <c r="DK14" s="624"/>
      <c r="DL14" s="624"/>
      <c r="DM14" s="624"/>
      <c r="DN14" s="624"/>
      <c r="DO14" s="624"/>
      <c r="DP14" s="625"/>
      <c r="DQ14" s="632">
        <v>128577</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525</v>
      </c>
      <c r="S15" s="624"/>
      <c r="T15" s="624"/>
      <c r="U15" s="624"/>
      <c r="V15" s="624"/>
      <c r="W15" s="624"/>
      <c r="X15" s="624"/>
      <c r="Y15" s="625"/>
      <c r="Z15" s="626">
        <v>0</v>
      </c>
      <c r="AA15" s="626"/>
      <c r="AB15" s="626"/>
      <c r="AC15" s="626"/>
      <c r="AD15" s="627">
        <v>525</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22144</v>
      </c>
      <c r="BH15" s="624"/>
      <c r="BI15" s="624"/>
      <c r="BJ15" s="624"/>
      <c r="BK15" s="624"/>
      <c r="BL15" s="624"/>
      <c r="BM15" s="624"/>
      <c r="BN15" s="625"/>
      <c r="BO15" s="626">
        <v>6.7</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340753</v>
      </c>
      <c r="CS15" s="624"/>
      <c r="CT15" s="624"/>
      <c r="CU15" s="624"/>
      <c r="CV15" s="624"/>
      <c r="CW15" s="624"/>
      <c r="CX15" s="624"/>
      <c r="CY15" s="625"/>
      <c r="CZ15" s="626">
        <v>6.9</v>
      </c>
      <c r="DA15" s="626"/>
      <c r="DB15" s="626"/>
      <c r="DC15" s="626"/>
      <c r="DD15" s="632">
        <v>85265</v>
      </c>
      <c r="DE15" s="624"/>
      <c r="DF15" s="624"/>
      <c r="DG15" s="624"/>
      <c r="DH15" s="624"/>
      <c r="DI15" s="624"/>
      <c r="DJ15" s="624"/>
      <c r="DK15" s="624"/>
      <c r="DL15" s="624"/>
      <c r="DM15" s="624"/>
      <c r="DN15" s="624"/>
      <c r="DO15" s="624"/>
      <c r="DP15" s="625"/>
      <c r="DQ15" s="632">
        <v>214486</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2103383</v>
      </c>
      <c r="S16" s="624"/>
      <c r="T16" s="624"/>
      <c r="U16" s="624"/>
      <c r="V16" s="624"/>
      <c r="W16" s="624"/>
      <c r="X16" s="624"/>
      <c r="Y16" s="625"/>
      <c r="Z16" s="626">
        <v>41.5</v>
      </c>
      <c r="AA16" s="626"/>
      <c r="AB16" s="626"/>
      <c r="AC16" s="626"/>
      <c r="AD16" s="627">
        <v>1731056</v>
      </c>
      <c r="AE16" s="627"/>
      <c r="AF16" s="627"/>
      <c r="AG16" s="627"/>
      <c r="AH16" s="627"/>
      <c r="AI16" s="627"/>
      <c r="AJ16" s="627"/>
      <c r="AK16" s="627"/>
      <c r="AL16" s="628">
        <v>79.400000000000006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1989</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250</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1731056</v>
      </c>
      <c r="S17" s="624"/>
      <c r="T17" s="624"/>
      <c r="U17" s="624"/>
      <c r="V17" s="624"/>
      <c r="W17" s="624"/>
      <c r="X17" s="624"/>
      <c r="Y17" s="625"/>
      <c r="Z17" s="626">
        <v>34.1</v>
      </c>
      <c r="AA17" s="626"/>
      <c r="AB17" s="626"/>
      <c r="AC17" s="626"/>
      <c r="AD17" s="627">
        <v>1731056</v>
      </c>
      <c r="AE17" s="627"/>
      <c r="AF17" s="627"/>
      <c r="AG17" s="627"/>
      <c r="AH17" s="627"/>
      <c r="AI17" s="627"/>
      <c r="AJ17" s="627"/>
      <c r="AK17" s="627"/>
      <c r="AL17" s="628">
        <v>79.400000000000006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444309</v>
      </c>
      <c r="CS17" s="624"/>
      <c r="CT17" s="624"/>
      <c r="CU17" s="624"/>
      <c r="CV17" s="624"/>
      <c r="CW17" s="624"/>
      <c r="CX17" s="624"/>
      <c r="CY17" s="625"/>
      <c r="CZ17" s="626">
        <v>9</v>
      </c>
      <c r="DA17" s="626"/>
      <c r="DB17" s="626"/>
      <c r="DC17" s="626"/>
      <c r="DD17" s="632" t="s">
        <v>109</v>
      </c>
      <c r="DE17" s="624"/>
      <c r="DF17" s="624"/>
      <c r="DG17" s="624"/>
      <c r="DH17" s="624"/>
      <c r="DI17" s="624"/>
      <c r="DJ17" s="624"/>
      <c r="DK17" s="624"/>
      <c r="DL17" s="624"/>
      <c r="DM17" s="624"/>
      <c r="DN17" s="624"/>
      <c r="DO17" s="624"/>
      <c r="DP17" s="625"/>
      <c r="DQ17" s="632">
        <v>444309</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372327</v>
      </c>
      <c r="S18" s="624"/>
      <c r="T18" s="624"/>
      <c r="U18" s="624"/>
      <c r="V18" s="624"/>
      <c r="W18" s="624"/>
      <c r="X18" s="624"/>
      <c r="Y18" s="625"/>
      <c r="Z18" s="626">
        <v>7.3</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2550946</v>
      </c>
      <c r="S20" s="624"/>
      <c r="T20" s="624"/>
      <c r="U20" s="624"/>
      <c r="V20" s="624"/>
      <c r="W20" s="624"/>
      <c r="X20" s="624"/>
      <c r="Y20" s="625"/>
      <c r="Z20" s="626">
        <v>50.3</v>
      </c>
      <c r="AA20" s="626"/>
      <c r="AB20" s="626"/>
      <c r="AC20" s="626"/>
      <c r="AD20" s="627">
        <v>2178619</v>
      </c>
      <c r="AE20" s="627"/>
      <c r="AF20" s="627"/>
      <c r="AG20" s="627"/>
      <c r="AH20" s="627"/>
      <c r="AI20" s="627"/>
      <c r="AJ20" s="627"/>
      <c r="AK20" s="627"/>
      <c r="AL20" s="628">
        <v>99.9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4946993</v>
      </c>
      <c r="CS20" s="624"/>
      <c r="CT20" s="624"/>
      <c r="CU20" s="624"/>
      <c r="CV20" s="624"/>
      <c r="CW20" s="624"/>
      <c r="CX20" s="624"/>
      <c r="CY20" s="625"/>
      <c r="CZ20" s="626">
        <v>100</v>
      </c>
      <c r="DA20" s="626"/>
      <c r="DB20" s="626"/>
      <c r="DC20" s="626"/>
      <c r="DD20" s="632">
        <v>1810629</v>
      </c>
      <c r="DE20" s="624"/>
      <c r="DF20" s="624"/>
      <c r="DG20" s="624"/>
      <c r="DH20" s="624"/>
      <c r="DI20" s="624"/>
      <c r="DJ20" s="624"/>
      <c r="DK20" s="624"/>
      <c r="DL20" s="624"/>
      <c r="DM20" s="624"/>
      <c r="DN20" s="624"/>
      <c r="DO20" s="624"/>
      <c r="DP20" s="625"/>
      <c r="DQ20" s="632">
        <v>2760471</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35922</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79274</v>
      </c>
      <c r="S23" s="624"/>
      <c r="T23" s="624"/>
      <c r="U23" s="624"/>
      <c r="V23" s="624"/>
      <c r="W23" s="624"/>
      <c r="X23" s="624"/>
      <c r="Y23" s="625"/>
      <c r="Z23" s="626">
        <v>1.6</v>
      </c>
      <c r="AA23" s="626"/>
      <c r="AB23" s="626"/>
      <c r="AC23" s="626"/>
      <c r="AD23" s="627">
        <v>523</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10862</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1471936</v>
      </c>
      <c r="CS24" s="613"/>
      <c r="CT24" s="613"/>
      <c r="CU24" s="613"/>
      <c r="CV24" s="613"/>
      <c r="CW24" s="613"/>
      <c r="CX24" s="613"/>
      <c r="CY24" s="614"/>
      <c r="CZ24" s="650">
        <v>29.8</v>
      </c>
      <c r="DA24" s="651"/>
      <c r="DB24" s="651"/>
      <c r="DC24" s="652"/>
      <c r="DD24" s="649">
        <v>1124288</v>
      </c>
      <c r="DE24" s="613"/>
      <c r="DF24" s="613"/>
      <c r="DG24" s="613"/>
      <c r="DH24" s="613"/>
      <c r="DI24" s="613"/>
      <c r="DJ24" s="613"/>
      <c r="DK24" s="614"/>
      <c r="DL24" s="649">
        <v>1101236</v>
      </c>
      <c r="DM24" s="613"/>
      <c r="DN24" s="613"/>
      <c r="DO24" s="613"/>
      <c r="DP24" s="613"/>
      <c r="DQ24" s="613"/>
      <c r="DR24" s="613"/>
      <c r="DS24" s="613"/>
      <c r="DT24" s="613"/>
      <c r="DU24" s="613"/>
      <c r="DV24" s="614"/>
      <c r="DW24" s="617">
        <v>48.1</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479650</v>
      </c>
      <c r="S25" s="624"/>
      <c r="T25" s="624"/>
      <c r="U25" s="624"/>
      <c r="V25" s="624"/>
      <c r="W25" s="624"/>
      <c r="X25" s="624"/>
      <c r="Y25" s="625"/>
      <c r="Z25" s="626">
        <v>9.5</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534925</v>
      </c>
      <c r="CS25" s="655"/>
      <c r="CT25" s="655"/>
      <c r="CU25" s="655"/>
      <c r="CV25" s="655"/>
      <c r="CW25" s="655"/>
      <c r="CX25" s="655"/>
      <c r="CY25" s="656"/>
      <c r="CZ25" s="657">
        <v>10.8</v>
      </c>
      <c r="DA25" s="658"/>
      <c r="DB25" s="658"/>
      <c r="DC25" s="659"/>
      <c r="DD25" s="632">
        <v>501670</v>
      </c>
      <c r="DE25" s="655"/>
      <c r="DF25" s="655"/>
      <c r="DG25" s="655"/>
      <c r="DH25" s="655"/>
      <c r="DI25" s="655"/>
      <c r="DJ25" s="655"/>
      <c r="DK25" s="656"/>
      <c r="DL25" s="632">
        <v>480768</v>
      </c>
      <c r="DM25" s="655"/>
      <c r="DN25" s="655"/>
      <c r="DO25" s="655"/>
      <c r="DP25" s="655"/>
      <c r="DQ25" s="655"/>
      <c r="DR25" s="655"/>
      <c r="DS25" s="655"/>
      <c r="DT25" s="655"/>
      <c r="DU25" s="655"/>
      <c r="DV25" s="656"/>
      <c r="DW25" s="628">
        <v>21</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273291</v>
      </c>
      <c r="CS26" s="624"/>
      <c r="CT26" s="624"/>
      <c r="CU26" s="624"/>
      <c r="CV26" s="624"/>
      <c r="CW26" s="624"/>
      <c r="CX26" s="624"/>
      <c r="CY26" s="625"/>
      <c r="CZ26" s="657">
        <v>5.5</v>
      </c>
      <c r="DA26" s="658"/>
      <c r="DB26" s="658"/>
      <c r="DC26" s="659"/>
      <c r="DD26" s="632">
        <v>247840</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200888</v>
      </c>
      <c r="S27" s="624"/>
      <c r="T27" s="624"/>
      <c r="U27" s="624"/>
      <c r="V27" s="624"/>
      <c r="W27" s="624"/>
      <c r="X27" s="624"/>
      <c r="Y27" s="625"/>
      <c r="Z27" s="626">
        <v>4</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329120</v>
      </c>
      <c r="BH27" s="624"/>
      <c r="BI27" s="624"/>
      <c r="BJ27" s="624"/>
      <c r="BK27" s="624"/>
      <c r="BL27" s="624"/>
      <c r="BM27" s="624"/>
      <c r="BN27" s="625"/>
      <c r="BO27" s="626">
        <v>100</v>
      </c>
      <c r="BP27" s="626"/>
      <c r="BQ27" s="626"/>
      <c r="BR27" s="626"/>
      <c r="BS27" s="632">
        <v>26567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492702</v>
      </c>
      <c r="CS27" s="655"/>
      <c r="CT27" s="655"/>
      <c r="CU27" s="655"/>
      <c r="CV27" s="655"/>
      <c r="CW27" s="655"/>
      <c r="CX27" s="655"/>
      <c r="CY27" s="656"/>
      <c r="CZ27" s="657">
        <v>10</v>
      </c>
      <c r="DA27" s="658"/>
      <c r="DB27" s="658"/>
      <c r="DC27" s="659"/>
      <c r="DD27" s="632">
        <v>178309</v>
      </c>
      <c r="DE27" s="655"/>
      <c r="DF27" s="655"/>
      <c r="DG27" s="655"/>
      <c r="DH27" s="655"/>
      <c r="DI27" s="655"/>
      <c r="DJ27" s="655"/>
      <c r="DK27" s="656"/>
      <c r="DL27" s="632">
        <v>176159</v>
      </c>
      <c r="DM27" s="655"/>
      <c r="DN27" s="655"/>
      <c r="DO27" s="655"/>
      <c r="DP27" s="655"/>
      <c r="DQ27" s="655"/>
      <c r="DR27" s="655"/>
      <c r="DS27" s="655"/>
      <c r="DT27" s="655"/>
      <c r="DU27" s="655"/>
      <c r="DV27" s="656"/>
      <c r="DW27" s="628">
        <v>7.7</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57287</v>
      </c>
      <c r="S28" s="624"/>
      <c r="T28" s="624"/>
      <c r="U28" s="624"/>
      <c r="V28" s="624"/>
      <c r="W28" s="624"/>
      <c r="X28" s="624"/>
      <c r="Y28" s="625"/>
      <c r="Z28" s="626">
        <v>1.1000000000000001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444309</v>
      </c>
      <c r="CS28" s="624"/>
      <c r="CT28" s="624"/>
      <c r="CU28" s="624"/>
      <c r="CV28" s="624"/>
      <c r="CW28" s="624"/>
      <c r="CX28" s="624"/>
      <c r="CY28" s="625"/>
      <c r="CZ28" s="657">
        <v>9</v>
      </c>
      <c r="DA28" s="658"/>
      <c r="DB28" s="658"/>
      <c r="DC28" s="659"/>
      <c r="DD28" s="632">
        <v>444309</v>
      </c>
      <c r="DE28" s="624"/>
      <c r="DF28" s="624"/>
      <c r="DG28" s="624"/>
      <c r="DH28" s="624"/>
      <c r="DI28" s="624"/>
      <c r="DJ28" s="624"/>
      <c r="DK28" s="625"/>
      <c r="DL28" s="632">
        <v>444309</v>
      </c>
      <c r="DM28" s="624"/>
      <c r="DN28" s="624"/>
      <c r="DO28" s="624"/>
      <c r="DP28" s="624"/>
      <c r="DQ28" s="624"/>
      <c r="DR28" s="624"/>
      <c r="DS28" s="624"/>
      <c r="DT28" s="624"/>
      <c r="DU28" s="624"/>
      <c r="DV28" s="625"/>
      <c r="DW28" s="628">
        <v>19.399999999999999</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7184</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444113</v>
      </c>
      <c r="CS29" s="655"/>
      <c r="CT29" s="655"/>
      <c r="CU29" s="655"/>
      <c r="CV29" s="655"/>
      <c r="CW29" s="655"/>
      <c r="CX29" s="655"/>
      <c r="CY29" s="656"/>
      <c r="CZ29" s="657">
        <v>9</v>
      </c>
      <c r="DA29" s="658"/>
      <c r="DB29" s="658"/>
      <c r="DC29" s="659"/>
      <c r="DD29" s="632">
        <v>444113</v>
      </c>
      <c r="DE29" s="655"/>
      <c r="DF29" s="655"/>
      <c r="DG29" s="655"/>
      <c r="DH29" s="655"/>
      <c r="DI29" s="655"/>
      <c r="DJ29" s="655"/>
      <c r="DK29" s="656"/>
      <c r="DL29" s="632">
        <v>444113</v>
      </c>
      <c r="DM29" s="655"/>
      <c r="DN29" s="655"/>
      <c r="DO29" s="655"/>
      <c r="DP29" s="655"/>
      <c r="DQ29" s="655"/>
      <c r="DR29" s="655"/>
      <c r="DS29" s="655"/>
      <c r="DT29" s="655"/>
      <c r="DU29" s="655"/>
      <c r="DV29" s="656"/>
      <c r="DW29" s="628">
        <v>19.399999999999999</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17970</v>
      </c>
      <c r="S30" s="624"/>
      <c r="T30" s="624"/>
      <c r="U30" s="624"/>
      <c r="V30" s="624"/>
      <c r="W30" s="624"/>
      <c r="X30" s="624"/>
      <c r="Y30" s="625"/>
      <c r="Z30" s="626">
        <v>0.4</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98.4</v>
      </c>
      <c r="BH30" s="682"/>
      <c r="BI30" s="682"/>
      <c r="BJ30" s="682"/>
      <c r="BK30" s="682"/>
      <c r="BL30" s="682"/>
      <c r="BM30" s="618">
        <v>93.6</v>
      </c>
      <c r="BN30" s="682"/>
      <c r="BO30" s="682"/>
      <c r="BP30" s="682"/>
      <c r="BQ30" s="683"/>
      <c r="BR30" s="681">
        <v>98</v>
      </c>
      <c r="BS30" s="682"/>
      <c r="BT30" s="682"/>
      <c r="BU30" s="682"/>
      <c r="BV30" s="682"/>
      <c r="BW30" s="682"/>
      <c r="BX30" s="618">
        <v>93.7</v>
      </c>
      <c r="BY30" s="682"/>
      <c r="BZ30" s="682"/>
      <c r="CA30" s="682"/>
      <c r="CB30" s="683"/>
      <c r="CD30" s="686"/>
      <c r="CE30" s="687"/>
      <c r="CF30" s="637" t="s">
        <v>288</v>
      </c>
      <c r="CG30" s="638"/>
      <c r="CH30" s="638"/>
      <c r="CI30" s="638"/>
      <c r="CJ30" s="638"/>
      <c r="CK30" s="638"/>
      <c r="CL30" s="638"/>
      <c r="CM30" s="638"/>
      <c r="CN30" s="638"/>
      <c r="CO30" s="638"/>
      <c r="CP30" s="638"/>
      <c r="CQ30" s="639"/>
      <c r="CR30" s="623">
        <v>417837</v>
      </c>
      <c r="CS30" s="624"/>
      <c r="CT30" s="624"/>
      <c r="CU30" s="624"/>
      <c r="CV30" s="624"/>
      <c r="CW30" s="624"/>
      <c r="CX30" s="624"/>
      <c r="CY30" s="625"/>
      <c r="CZ30" s="657">
        <v>8.4</v>
      </c>
      <c r="DA30" s="658"/>
      <c r="DB30" s="658"/>
      <c r="DC30" s="659"/>
      <c r="DD30" s="632">
        <v>417837</v>
      </c>
      <c r="DE30" s="624"/>
      <c r="DF30" s="624"/>
      <c r="DG30" s="624"/>
      <c r="DH30" s="624"/>
      <c r="DI30" s="624"/>
      <c r="DJ30" s="624"/>
      <c r="DK30" s="625"/>
      <c r="DL30" s="632">
        <v>417837</v>
      </c>
      <c r="DM30" s="624"/>
      <c r="DN30" s="624"/>
      <c r="DO30" s="624"/>
      <c r="DP30" s="624"/>
      <c r="DQ30" s="624"/>
      <c r="DR30" s="624"/>
      <c r="DS30" s="624"/>
      <c r="DT30" s="624"/>
      <c r="DU30" s="624"/>
      <c r="DV30" s="625"/>
      <c r="DW30" s="628">
        <v>18.2</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93177</v>
      </c>
      <c r="S31" s="624"/>
      <c r="T31" s="624"/>
      <c r="U31" s="624"/>
      <c r="V31" s="624"/>
      <c r="W31" s="624"/>
      <c r="X31" s="624"/>
      <c r="Y31" s="625"/>
      <c r="Z31" s="626">
        <v>1.8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99.6</v>
      </c>
      <c r="BH31" s="655"/>
      <c r="BI31" s="655"/>
      <c r="BJ31" s="655"/>
      <c r="BK31" s="655"/>
      <c r="BL31" s="655"/>
      <c r="BM31" s="629">
        <v>98</v>
      </c>
      <c r="BN31" s="679"/>
      <c r="BO31" s="679"/>
      <c r="BP31" s="679"/>
      <c r="BQ31" s="680"/>
      <c r="BR31" s="678">
        <v>99.1</v>
      </c>
      <c r="BS31" s="655"/>
      <c r="BT31" s="655"/>
      <c r="BU31" s="655"/>
      <c r="BV31" s="655"/>
      <c r="BW31" s="655"/>
      <c r="BX31" s="629">
        <v>97.3</v>
      </c>
      <c r="BY31" s="679"/>
      <c r="BZ31" s="679"/>
      <c r="CA31" s="679"/>
      <c r="CB31" s="680"/>
      <c r="CD31" s="686"/>
      <c r="CE31" s="687"/>
      <c r="CF31" s="637" t="s">
        <v>292</v>
      </c>
      <c r="CG31" s="638"/>
      <c r="CH31" s="638"/>
      <c r="CI31" s="638"/>
      <c r="CJ31" s="638"/>
      <c r="CK31" s="638"/>
      <c r="CL31" s="638"/>
      <c r="CM31" s="638"/>
      <c r="CN31" s="638"/>
      <c r="CO31" s="638"/>
      <c r="CP31" s="638"/>
      <c r="CQ31" s="639"/>
      <c r="CR31" s="623">
        <v>26276</v>
      </c>
      <c r="CS31" s="655"/>
      <c r="CT31" s="655"/>
      <c r="CU31" s="655"/>
      <c r="CV31" s="655"/>
      <c r="CW31" s="655"/>
      <c r="CX31" s="655"/>
      <c r="CY31" s="656"/>
      <c r="CZ31" s="657">
        <v>0.5</v>
      </c>
      <c r="DA31" s="658"/>
      <c r="DB31" s="658"/>
      <c r="DC31" s="659"/>
      <c r="DD31" s="632">
        <v>26276</v>
      </c>
      <c r="DE31" s="655"/>
      <c r="DF31" s="655"/>
      <c r="DG31" s="655"/>
      <c r="DH31" s="655"/>
      <c r="DI31" s="655"/>
      <c r="DJ31" s="655"/>
      <c r="DK31" s="656"/>
      <c r="DL31" s="632">
        <v>26276</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85475</v>
      </c>
      <c r="S32" s="624"/>
      <c r="T32" s="624"/>
      <c r="U32" s="624"/>
      <c r="V32" s="624"/>
      <c r="W32" s="624"/>
      <c r="X32" s="624"/>
      <c r="Y32" s="625"/>
      <c r="Z32" s="626">
        <v>1.7</v>
      </c>
      <c r="AA32" s="626"/>
      <c r="AB32" s="626"/>
      <c r="AC32" s="626"/>
      <c r="AD32" s="627">
        <v>669</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v>
      </c>
      <c r="BH32" s="691"/>
      <c r="BI32" s="691"/>
      <c r="BJ32" s="691"/>
      <c r="BK32" s="691"/>
      <c r="BL32" s="691"/>
      <c r="BM32" s="692">
        <v>88.9</v>
      </c>
      <c r="BN32" s="691"/>
      <c r="BO32" s="691"/>
      <c r="BP32" s="691"/>
      <c r="BQ32" s="693"/>
      <c r="BR32" s="690">
        <v>96.8</v>
      </c>
      <c r="BS32" s="691"/>
      <c r="BT32" s="691"/>
      <c r="BU32" s="691"/>
      <c r="BV32" s="691"/>
      <c r="BW32" s="691"/>
      <c r="BX32" s="692">
        <v>89.8</v>
      </c>
      <c r="BY32" s="691"/>
      <c r="BZ32" s="691"/>
      <c r="CA32" s="691"/>
      <c r="CB32" s="693"/>
      <c r="CD32" s="688"/>
      <c r="CE32" s="689"/>
      <c r="CF32" s="637" t="s">
        <v>295</v>
      </c>
      <c r="CG32" s="638"/>
      <c r="CH32" s="638"/>
      <c r="CI32" s="638"/>
      <c r="CJ32" s="638"/>
      <c r="CK32" s="638"/>
      <c r="CL32" s="638"/>
      <c r="CM32" s="638"/>
      <c r="CN32" s="638"/>
      <c r="CO32" s="638"/>
      <c r="CP32" s="638"/>
      <c r="CQ32" s="639"/>
      <c r="CR32" s="623">
        <v>196</v>
      </c>
      <c r="CS32" s="624"/>
      <c r="CT32" s="624"/>
      <c r="CU32" s="624"/>
      <c r="CV32" s="624"/>
      <c r="CW32" s="624"/>
      <c r="CX32" s="624"/>
      <c r="CY32" s="625"/>
      <c r="CZ32" s="657">
        <v>0</v>
      </c>
      <c r="DA32" s="658"/>
      <c r="DB32" s="658"/>
      <c r="DC32" s="659"/>
      <c r="DD32" s="632">
        <v>196</v>
      </c>
      <c r="DE32" s="624"/>
      <c r="DF32" s="624"/>
      <c r="DG32" s="624"/>
      <c r="DH32" s="624"/>
      <c r="DI32" s="624"/>
      <c r="DJ32" s="624"/>
      <c r="DK32" s="625"/>
      <c r="DL32" s="632">
        <v>196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1451300</v>
      </c>
      <c r="S33" s="624"/>
      <c r="T33" s="624"/>
      <c r="U33" s="624"/>
      <c r="V33" s="624"/>
      <c r="W33" s="624"/>
      <c r="X33" s="624"/>
      <c r="Y33" s="625"/>
      <c r="Z33" s="626">
        <v>28.6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1662439</v>
      </c>
      <c r="CS33" s="655"/>
      <c r="CT33" s="655"/>
      <c r="CU33" s="655"/>
      <c r="CV33" s="655"/>
      <c r="CW33" s="655"/>
      <c r="CX33" s="655"/>
      <c r="CY33" s="656"/>
      <c r="CZ33" s="657">
        <v>33.6</v>
      </c>
      <c r="DA33" s="658"/>
      <c r="DB33" s="658"/>
      <c r="DC33" s="659"/>
      <c r="DD33" s="632">
        <v>1352128</v>
      </c>
      <c r="DE33" s="655"/>
      <c r="DF33" s="655"/>
      <c r="DG33" s="655"/>
      <c r="DH33" s="655"/>
      <c r="DI33" s="655"/>
      <c r="DJ33" s="655"/>
      <c r="DK33" s="656"/>
      <c r="DL33" s="632">
        <v>918371</v>
      </c>
      <c r="DM33" s="655"/>
      <c r="DN33" s="655"/>
      <c r="DO33" s="655"/>
      <c r="DP33" s="655"/>
      <c r="DQ33" s="655"/>
      <c r="DR33" s="655"/>
      <c r="DS33" s="655"/>
      <c r="DT33" s="655"/>
      <c r="DU33" s="655"/>
      <c r="DV33" s="656"/>
      <c r="DW33" s="628">
        <v>40.1</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478819</v>
      </c>
      <c r="CS34" s="624"/>
      <c r="CT34" s="624"/>
      <c r="CU34" s="624"/>
      <c r="CV34" s="624"/>
      <c r="CW34" s="624"/>
      <c r="CX34" s="624"/>
      <c r="CY34" s="625"/>
      <c r="CZ34" s="657">
        <v>9.6999999999999993</v>
      </c>
      <c r="DA34" s="658"/>
      <c r="DB34" s="658"/>
      <c r="DC34" s="659"/>
      <c r="DD34" s="632">
        <v>323798</v>
      </c>
      <c r="DE34" s="624"/>
      <c r="DF34" s="624"/>
      <c r="DG34" s="624"/>
      <c r="DH34" s="624"/>
      <c r="DI34" s="624"/>
      <c r="DJ34" s="624"/>
      <c r="DK34" s="625"/>
      <c r="DL34" s="632">
        <v>237034</v>
      </c>
      <c r="DM34" s="624"/>
      <c r="DN34" s="624"/>
      <c r="DO34" s="624"/>
      <c r="DP34" s="624"/>
      <c r="DQ34" s="624"/>
      <c r="DR34" s="624"/>
      <c r="DS34" s="624"/>
      <c r="DT34" s="624"/>
      <c r="DU34" s="624"/>
      <c r="DV34" s="625"/>
      <c r="DW34" s="628">
        <v>10.3</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111000</v>
      </c>
      <c r="S35" s="624"/>
      <c r="T35" s="624"/>
      <c r="U35" s="624"/>
      <c r="V35" s="624"/>
      <c r="W35" s="624"/>
      <c r="X35" s="624"/>
      <c r="Y35" s="625"/>
      <c r="Z35" s="626">
        <v>2.2000000000000002</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389780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2351</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43477</v>
      </c>
      <c r="CS35" s="655"/>
      <c r="CT35" s="655"/>
      <c r="CU35" s="655"/>
      <c r="CV35" s="655"/>
      <c r="CW35" s="655"/>
      <c r="CX35" s="655"/>
      <c r="CY35" s="656"/>
      <c r="CZ35" s="657">
        <v>0.9</v>
      </c>
      <c r="DA35" s="658"/>
      <c r="DB35" s="658"/>
      <c r="DC35" s="659"/>
      <c r="DD35" s="632">
        <v>35353</v>
      </c>
      <c r="DE35" s="655"/>
      <c r="DF35" s="655"/>
      <c r="DG35" s="655"/>
      <c r="DH35" s="655"/>
      <c r="DI35" s="655"/>
      <c r="DJ35" s="655"/>
      <c r="DK35" s="656"/>
      <c r="DL35" s="632">
        <v>35353</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5069935</v>
      </c>
      <c r="S36" s="696"/>
      <c r="T36" s="696"/>
      <c r="U36" s="696"/>
      <c r="V36" s="696"/>
      <c r="W36" s="696"/>
      <c r="X36" s="696"/>
      <c r="Y36" s="697"/>
      <c r="Z36" s="698">
        <v>100</v>
      </c>
      <c r="AA36" s="698"/>
      <c r="AB36" s="698"/>
      <c r="AC36" s="698"/>
      <c r="AD36" s="699">
        <v>2179811</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62081</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2351</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715964</v>
      </c>
      <c r="CS36" s="624"/>
      <c r="CT36" s="624"/>
      <c r="CU36" s="624"/>
      <c r="CV36" s="624"/>
      <c r="CW36" s="624"/>
      <c r="CX36" s="624"/>
      <c r="CY36" s="625"/>
      <c r="CZ36" s="657">
        <v>14.5</v>
      </c>
      <c r="DA36" s="658"/>
      <c r="DB36" s="658"/>
      <c r="DC36" s="659"/>
      <c r="DD36" s="632">
        <v>617207</v>
      </c>
      <c r="DE36" s="624"/>
      <c r="DF36" s="624"/>
      <c r="DG36" s="624"/>
      <c r="DH36" s="624"/>
      <c r="DI36" s="624"/>
      <c r="DJ36" s="624"/>
      <c r="DK36" s="625"/>
      <c r="DL36" s="632">
        <v>336989</v>
      </c>
      <c r="DM36" s="624"/>
      <c r="DN36" s="624"/>
      <c r="DO36" s="624"/>
      <c r="DP36" s="624"/>
      <c r="DQ36" s="624"/>
      <c r="DR36" s="624"/>
      <c r="DS36" s="624"/>
      <c r="DT36" s="624"/>
      <c r="DU36" s="624"/>
      <c r="DV36" s="625"/>
      <c r="DW36" s="628">
        <v>14.7</v>
      </c>
      <c r="DX36" s="653"/>
      <c r="DY36" s="653"/>
      <c r="DZ36" s="653"/>
      <c r="EA36" s="653"/>
      <c r="EB36" s="653"/>
      <c r="EC36" s="654"/>
    </row>
    <row r="37" spans="2:133" ht="11.25" customHeight="1">
      <c r="AQ37" s="702" t="s">
        <v>310</v>
      </c>
      <c r="AR37" s="703"/>
      <c r="AS37" s="703"/>
      <c r="AT37" s="703"/>
      <c r="AU37" s="703"/>
      <c r="AV37" s="703"/>
      <c r="AW37" s="703"/>
      <c r="AX37" s="703"/>
      <c r="AY37" s="704"/>
      <c r="AZ37" s="623">
        <v>31763</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542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289362</v>
      </c>
      <c r="CS37" s="655"/>
      <c r="CT37" s="655"/>
      <c r="CU37" s="655"/>
      <c r="CV37" s="655"/>
      <c r="CW37" s="655"/>
      <c r="CX37" s="655"/>
      <c r="CY37" s="656"/>
      <c r="CZ37" s="657">
        <v>5.8</v>
      </c>
      <c r="DA37" s="658"/>
      <c r="DB37" s="658"/>
      <c r="DC37" s="659"/>
      <c r="DD37" s="632">
        <v>260686</v>
      </c>
      <c r="DE37" s="655"/>
      <c r="DF37" s="655"/>
      <c r="DG37" s="655"/>
      <c r="DH37" s="655"/>
      <c r="DI37" s="655"/>
      <c r="DJ37" s="655"/>
      <c r="DK37" s="656"/>
      <c r="DL37" s="632">
        <v>250598</v>
      </c>
      <c r="DM37" s="655"/>
      <c r="DN37" s="655"/>
      <c r="DO37" s="655"/>
      <c r="DP37" s="655"/>
      <c r="DQ37" s="655"/>
      <c r="DR37" s="655"/>
      <c r="DS37" s="655"/>
      <c r="DT37" s="655"/>
      <c r="DU37" s="655"/>
      <c r="DV37" s="656"/>
      <c r="DW37" s="628">
        <v>10.9</v>
      </c>
      <c r="DX37" s="653"/>
      <c r="DY37" s="653"/>
      <c r="DZ37" s="653"/>
      <c r="EA37" s="653"/>
      <c r="EB37" s="653"/>
      <c r="EC37" s="654"/>
    </row>
    <row r="38" spans="2:133" ht="11.25" customHeight="1">
      <c r="AQ38" s="702" t="s">
        <v>313</v>
      </c>
      <c r="AR38" s="703"/>
      <c r="AS38" s="703"/>
      <c r="AT38" s="703"/>
      <c r="AU38" s="703"/>
      <c r="AV38" s="703"/>
      <c r="AW38" s="703"/>
      <c r="AX38" s="703"/>
      <c r="AY38" s="704"/>
      <c r="AZ38" s="623">
        <v>26408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808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358017</v>
      </c>
      <c r="CS38" s="624"/>
      <c r="CT38" s="624"/>
      <c r="CU38" s="624"/>
      <c r="CV38" s="624"/>
      <c r="CW38" s="624"/>
      <c r="CX38" s="624"/>
      <c r="CY38" s="625"/>
      <c r="CZ38" s="657">
        <v>7.2</v>
      </c>
      <c r="DA38" s="658"/>
      <c r="DB38" s="658"/>
      <c r="DC38" s="659"/>
      <c r="DD38" s="632">
        <v>326708</v>
      </c>
      <c r="DE38" s="624"/>
      <c r="DF38" s="624"/>
      <c r="DG38" s="624"/>
      <c r="DH38" s="624"/>
      <c r="DI38" s="624"/>
      <c r="DJ38" s="624"/>
      <c r="DK38" s="625"/>
      <c r="DL38" s="632">
        <v>308995</v>
      </c>
      <c r="DM38" s="624"/>
      <c r="DN38" s="624"/>
      <c r="DO38" s="624"/>
      <c r="DP38" s="624"/>
      <c r="DQ38" s="624"/>
      <c r="DR38" s="624"/>
      <c r="DS38" s="624"/>
      <c r="DT38" s="624"/>
      <c r="DU38" s="624"/>
      <c r="DV38" s="625"/>
      <c r="DW38" s="628">
        <v>13.5</v>
      </c>
      <c r="DX38" s="653"/>
      <c r="DY38" s="653"/>
      <c r="DZ38" s="653"/>
      <c r="EA38" s="653"/>
      <c r="EB38" s="653"/>
      <c r="EC38" s="654"/>
    </row>
    <row r="39" spans="2:133" ht="11.25" customHeight="1">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81</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61070</v>
      </c>
      <c r="CS39" s="655"/>
      <c r="CT39" s="655"/>
      <c r="CU39" s="655"/>
      <c r="CV39" s="655"/>
      <c r="CW39" s="655"/>
      <c r="CX39" s="655"/>
      <c r="CY39" s="656"/>
      <c r="CZ39" s="657">
        <v>1.2</v>
      </c>
      <c r="DA39" s="658"/>
      <c r="DB39" s="658"/>
      <c r="DC39" s="659"/>
      <c r="DD39" s="632">
        <v>49062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72186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139</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5092</v>
      </c>
      <c r="CS40" s="624"/>
      <c r="CT40" s="624"/>
      <c r="CU40" s="624"/>
      <c r="CV40" s="624"/>
      <c r="CW40" s="624"/>
      <c r="CX40" s="624"/>
      <c r="CY40" s="625"/>
      <c r="CZ40" s="657">
        <v>0.1</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197342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475</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1812618</v>
      </c>
      <c r="CS42" s="624"/>
      <c r="CT42" s="624"/>
      <c r="CU42" s="624"/>
      <c r="CV42" s="624"/>
      <c r="CW42" s="624"/>
      <c r="CX42" s="624"/>
      <c r="CY42" s="625"/>
      <c r="CZ42" s="657">
        <v>36.6</v>
      </c>
      <c r="DA42" s="706"/>
      <c r="DB42" s="706"/>
      <c r="DC42" s="707"/>
      <c r="DD42" s="632">
        <v>284055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10589</v>
      </c>
      <c r="CS43" s="655"/>
      <c r="CT43" s="655"/>
      <c r="CU43" s="655"/>
      <c r="CV43" s="655"/>
      <c r="CW43" s="655"/>
      <c r="CX43" s="655"/>
      <c r="CY43" s="656"/>
      <c r="CZ43" s="657">
        <v>0.2</v>
      </c>
      <c r="DA43" s="658"/>
      <c r="DB43" s="658"/>
      <c r="DC43" s="659"/>
      <c r="DD43" s="632">
        <v>4454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1810629</v>
      </c>
      <c r="CS44" s="624"/>
      <c r="CT44" s="624"/>
      <c r="CU44" s="624"/>
      <c r="CV44" s="624"/>
      <c r="CW44" s="624"/>
      <c r="CX44" s="624"/>
      <c r="CY44" s="625"/>
      <c r="CZ44" s="657">
        <v>36.6</v>
      </c>
      <c r="DA44" s="706"/>
      <c r="DB44" s="706"/>
      <c r="DC44" s="707"/>
      <c r="DD44" s="632">
        <v>283805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375163</v>
      </c>
      <c r="CS45" s="655"/>
      <c r="CT45" s="655"/>
      <c r="CU45" s="655"/>
      <c r="CV45" s="655"/>
      <c r="CW45" s="655"/>
      <c r="CX45" s="655"/>
      <c r="CY45" s="656"/>
      <c r="CZ45" s="657">
        <v>7.6</v>
      </c>
      <c r="DA45" s="658"/>
      <c r="DB45" s="658"/>
      <c r="DC45" s="659"/>
      <c r="DD45" s="632">
        <v>36843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1419054</v>
      </c>
      <c r="CS46" s="624"/>
      <c r="CT46" s="624"/>
      <c r="CU46" s="624"/>
      <c r="CV46" s="624"/>
      <c r="CW46" s="624"/>
      <c r="CX46" s="624"/>
      <c r="CY46" s="625"/>
      <c r="CZ46" s="657">
        <v>28.7</v>
      </c>
      <c r="DA46" s="706"/>
      <c r="DB46" s="706"/>
      <c r="DC46" s="707"/>
      <c r="DD46" s="632">
        <v>243450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1989</v>
      </c>
      <c r="CS47" s="655"/>
      <c r="CT47" s="655"/>
      <c r="CU47" s="655"/>
      <c r="CV47" s="655"/>
      <c r="CW47" s="655"/>
      <c r="CX47" s="655"/>
      <c r="CY47" s="656"/>
      <c r="CZ47" s="657">
        <v>0</v>
      </c>
      <c r="DA47" s="658"/>
      <c r="DB47" s="658"/>
      <c r="DC47" s="659"/>
      <c r="DD47" s="632">
        <v>250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4946993</v>
      </c>
      <c r="CS49" s="691"/>
      <c r="CT49" s="691"/>
      <c r="CU49" s="691"/>
      <c r="CV49" s="691"/>
      <c r="CW49" s="691"/>
      <c r="CX49" s="691"/>
      <c r="CY49" s="718"/>
      <c r="CZ49" s="719">
        <v>100</v>
      </c>
      <c r="DA49" s="720"/>
      <c r="DB49" s="720"/>
      <c r="DC49" s="721"/>
      <c r="DD49" s="722">
        <v>2760471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5070</v>
      </c>
      <c r="R7" s="753"/>
      <c r="S7" s="753"/>
      <c r="T7" s="753"/>
      <c r="U7" s="753"/>
      <c r="V7" s="753">
        <v>4947</v>
      </c>
      <c r="W7" s="753"/>
      <c r="X7" s="753"/>
      <c r="Y7" s="753"/>
      <c r="Z7" s="753"/>
      <c r="AA7" s="753">
        <v>123</v>
      </c>
      <c r="AB7" s="753"/>
      <c r="AC7" s="753"/>
      <c r="AD7" s="753"/>
      <c r="AE7" s="754"/>
      <c r="AF7" s="755">
        <v>47</v>
      </c>
      <c r="AG7" s="756"/>
      <c r="AH7" s="756"/>
      <c r="AI7" s="756"/>
      <c r="AJ7" s="757"/>
      <c r="AK7" s="792"/>
      <c r="AL7" s="793"/>
      <c r="AM7" s="793"/>
      <c r="AN7" s="793"/>
      <c r="AO7" s="793"/>
      <c r="AP7" s="793"/>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-6</v>
      </c>
      <c r="CI7" s="790"/>
      <c r="CJ7" s="790"/>
      <c r="CK7" s="790"/>
      <c r="CL7" s="791"/>
      <c r="CM7" s="789">
        <v>5</v>
      </c>
      <c r="CN7" s="790"/>
      <c r="CO7" s="790"/>
      <c r="CP7" s="790"/>
      <c r="CQ7" s="791"/>
      <c r="CR7" s="789">
        <v>3</v>
      </c>
      <c r="CS7" s="790"/>
      <c r="CT7" s="790"/>
      <c r="CU7" s="790"/>
      <c r="CV7" s="791"/>
      <c r="CW7" s="789"/>
      <c r="CX7" s="790"/>
      <c r="CY7" s="790"/>
      <c r="CZ7" s="790"/>
      <c r="DA7" s="791"/>
      <c r="DB7" s="789">
        <v>1</v>
      </c>
      <c r="DC7" s="790"/>
      <c r="DD7" s="790"/>
      <c r="DE7" s="790"/>
      <c r="DF7" s="791"/>
      <c r="DG7" s="789"/>
      <c r="DH7" s="790"/>
      <c r="DI7" s="790"/>
      <c r="DJ7" s="790"/>
      <c r="DK7" s="791"/>
      <c r="DL7" s="789">
        <v>1</v>
      </c>
      <c r="DM7" s="790"/>
      <c r="DN7" s="790"/>
      <c r="DO7" s="790"/>
      <c r="DP7" s="791"/>
      <c r="DQ7" s="789"/>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v>0</v>
      </c>
      <c r="AB8" s="777"/>
      <c r="AC8" s="777"/>
      <c r="AD8" s="777"/>
      <c r="AE8" s="778"/>
      <c r="AF8" s="779" t="s">
        <v>109</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5070</v>
      </c>
      <c r="R23" s="812"/>
      <c r="S23" s="812"/>
      <c r="T23" s="812"/>
      <c r="U23" s="812"/>
      <c r="V23" s="812">
        <v>4947</v>
      </c>
      <c r="W23" s="812"/>
      <c r="X23" s="812"/>
      <c r="Y23" s="812"/>
      <c r="Z23" s="812"/>
      <c r="AA23" s="812">
        <v>123</v>
      </c>
      <c r="AB23" s="812"/>
      <c r="AC23" s="812"/>
      <c r="AD23" s="812"/>
      <c r="AE23" s="813"/>
      <c r="AF23" s="814">
        <v>47</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606</v>
      </c>
      <c r="R28" s="841"/>
      <c r="S28" s="841"/>
      <c r="T28" s="841"/>
      <c r="U28" s="841"/>
      <c r="V28" s="841">
        <v>604</v>
      </c>
      <c r="W28" s="841"/>
      <c r="X28" s="841"/>
      <c r="Y28" s="841"/>
      <c r="Z28" s="841"/>
      <c r="AA28" s="841">
        <v>2</v>
      </c>
      <c r="AB28" s="841"/>
      <c r="AC28" s="841"/>
      <c r="AD28" s="841"/>
      <c r="AE28" s="842"/>
      <c r="AF28" s="843">
        <v>2</v>
      </c>
      <c r="AG28" s="841"/>
      <c r="AH28" s="841"/>
      <c r="AI28" s="841"/>
      <c r="AJ28" s="844"/>
      <c r="AK28" s="845">
        <v>72</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130</v>
      </c>
      <c r="R29" s="777"/>
      <c r="S29" s="777"/>
      <c r="T29" s="777"/>
      <c r="U29" s="777"/>
      <c r="V29" s="777">
        <v>130</v>
      </c>
      <c r="W29" s="777"/>
      <c r="X29" s="777"/>
      <c r="Y29" s="777"/>
      <c r="Z29" s="777"/>
      <c r="AA29" s="777">
        <v>0</v>
      </c>
      <c r="AB29" s="777"/>
      <c r="AC29" s="777"/>
      <c r="AD29" s="777"/>
      <c r="AE29" s="778"/>
      <c r="AF29" s="779" t="s">
        <v>542</v>
      </c>
      <c r="AG29" s="780"/>
      <c r="AH29" s="780"/>
      <c r="AI29" s="780"/>
      <c r="AJ29" s="781"/>
      <c r="AK29" s="848">
        <v>97</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527</v>
      </c>
      <c r="C30" s="774"/>
      <c r="D30" s="774"/>
      <c r="E30" s="774"/>
      <c r="F30" s="774"/>
      <c r="G30" s="774"/>
      <c r="H30" s="774"/>
      <c r="I30" s="774"/>
      <c r="J30" s="774"/>
      <c r="K30" s="774"/>
      <c r="L30" s="774"/>
      <c r="M30" s="774"/>
      <c r="N30" s="774"/>
      <c r="O30" s="774"/>
      <c r="P30" s="775"/>
      <c r="Q30" s="776">
        <v>252</v>
      </c>
      <c r="R30" s="777"/>
      <c r="S30" s="777"/>
      <c r="T30" s="777"/>
      <c r="U30" s="777"/>
      <c r="V30" s="777">
        <v>246</v>
      </c>
      <c r="W30" s="777"/>
      <c r="X30" s="777"/>
      <c r="Y30" s="777"/>
      <c r="Z30" s="777"/>
      <c r="AA30" s="777">
        <v>6</v>
      </c>
      <c r="AB30" s="777"/>
      <c r="AC30" s="777"/>
      <c r="AD30" s="777"/>
      <c r="AE30" s="778"/>
      <c r="AF30" s="779">
        <v>1</v>
      </c>
      <c r="AG30" s="780"/>
      <c r="AH30" s="780"/>
      <c r="AI30" s="780"/>
      <c r="AJ30" s="781"/>
      <c r="AK30" s="848">
        <v>26</v>
      </c>
      <c r="AL30" s="849"/>
      <c r="AM30" s="849"/>
      <c r="AN30" s="849"/>
      <c r="AO30" s="849"/>
      <c r="AP30" s="849">
        <v>688</v>
      </c>
      <c r="AQ30" s="849"/>
      <c r="AR30" s="849"/>
      <c r="AS30" s="849"/>
      <c r="AT30" s="849"/>
      <c r="AU30" s="849"/>
      <c r="AV30" s="849"/>
      <c r="AW30" s="849"/>
      <c r="AX30" s="849"/>
      <c r="AY30" s="849"/>
      <c r="AZ30" s="850"/>
      <c r="BA30" s="850"/>
      <c r="BB30" s="850"/>
      <c r="BC30" s="850"/>
      <c r="BD30" s="850"/>
      <c r="BE30" s="846" t="s">
        <v>541</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528</v>
      </c>
      <c r="C31" s="774"/>
      <c r="D31" s="774"/>
      <c r="E31" s="774"/>
      <c r="F31" s="774"/>
      <c r="G31" s="774"/>
      <c r="H31" s="774"/>
      <c r="I31" s="774"/>
      <c r="J31" s="774"/>
      <c r="K31" s="774"/>
      <c r="L31" s="774"/>
      <c r="M31" s="774"/>
      <c r="N31" s="774"/>
      <c r="O31" s="774"/>
      <c r="P31" s="775"/>
      <c r="Q31" s="776">
        <v>71</v>
      </c>
      <c r="R31" s="777"/>
      <c r="S31" s="777"/>
      <c r="T31" s="777"/>
      <c r="U31" s="777"/>
      <c r="V31" s="777">
        <v>71</v>
      </c>
      <c r="W31" s="777"/>
      <c r="X31" s="777"/>
      <c r="Y31" s="777"/>
      <c r="Z31" s="777"/>
      <c r="AA31" s="777">
        <v>0</v>
      </c>
      <c r="AB31" s="777"/>
      <c r="AC31" s="777"/>
      <c r="AD31" s="777"/>
      <c r="AE31" s="778"/>
      <c r="AF31" s="779" t="s">
        <v>537</v>
      </c>
      <c r="AG31" s="780"/>
      <c r="AH31" s="780"/>
      <c r="AI31" s="780"/>
      <c r="AJ31" s="781"/>
      <c r="AK31" s="848">
        <v>62</v>
      </c>
      <c r="AL31" s="849"/>
      <c r="AM31" s="849"/>
      <c r="AN31" s="849"/>
      <c r="AO31" s="849"/>
      <c r="AP31" s="849">
        <v>560</v>
      </c>
      <c r="AQ31" s="849"/>
      <c r="AR31" s="849"/>
      <c r="AS31" s="849"/>
      <c r="AT31" s="849"/>
      <c r="AU31" s="849"/>
      <c r="AV31" s="849"/>
      <c r="AW31" s="849"/>
      <c r="AX31" s="849"/>
      <c r="AY31" s="849"/>
      <c r="AZ31" s="850"/>
      <c r="BA31" s="850"/>
      <c r="BB31" s="850"/>
      <c r="BC31" s="850"/>
      <c r="BD31" s="850"/>
      <c r="BE31" s="846" t="s">
        <v>541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v>
      </c>
      <c r="AG63" s="860"/>
      <c r="AH63" s="860"/>
      <c r="AI63" s="860"/>
      <c r="AJ63" s="861"/>
      <c r="AK63" s="862"/>
      <c r="AL63" s="857"/>
      <c r="AM63" s="857"/>
      <c r="AN63" s="857"/>
      <c r="AO63" s="857"/>
      <c r="AP63" s="860">
        <v>1248</v>
      </c>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381</v>
      </c>
      <c r="R66" s="736"/>
      <c r="S66" s="736"/>
      <c r="T66" s="736"/>
      <c r="U66" s="737"/>
      <c r="V66" s="735" t="s">
        <v>382</v>
      </c>
      <c r="W66" s="736"/>
      <c r="X66" s="736"/>
      <c r="Y66" s="736"/>
      <c r="Z66" s="737"/>
      <c r="AA66" s="735" t="s">
        <v>383</v>
      </c>
      <c r="AB66" s="736"/>
      <c r="AC66" s="736"/>
      <c r="AD66" s="736"/>
      <c r="AE66" s="737"/>
      <c r="AF66" s="870" t="s">
        <v>384</v>
      </c>
      <c r="AG66" s="831"/>
      <c r="AH66" s="831"/>
      <c r="AI66" s="831"/>
      <c r="AJ66" s="871"/>
      <c r="AK66" s="735" t="s">
        <v>385</v>
      </c>
      <c r="AL66" s="759"/>
      <c r="AM66" s="759"/>
      <c r="AN66" s="759"/>
      <c r="AO66" s="760"/>
      <c r="AP66" s="735" t="s">
        <v>386</v>
      </c>
      <c r="AQ66" s="736"/>
      <c r="AR66" s="736"/>
      <c r="AS66" s="736"/>
      <c r="AT66" s="737"/>
      <c r="AU66" s="735" t="s">
        <v>387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529</v>
      </c>
      <c r="C68" s="888"/>
      <c r="D68" s="888"/>
      <c r="E68" s="888"/>
      <c r="F68" s="888"/>
      <c r="G68" s="888"/>
      <c r="H68" s="888"/>
      <c r="I68" s="888"/>
      <c r="J68" s="888"/>
      <c r="K68" s="888"/>
      <c r="L68" s="888"/>
      <c r="M68" s="888"/>
      <c r="N68" s="888"/>
      <c r="O68" s="888"/>
      <c r="P68" s="889"/>
      <c r="Q68" s="890">
        <v>933</v>
      </c>
      <c r="R68" s="884"/>
      <c r="S68" s="884"/>
      <c r="T68" s="884"/>
      <c r="U68" s="884"/>
      <c r="V68" s="884">
        <v>902</v>
      </c>
      <c r="W68" s="884"/>
      <c r="X68" s="884"/>
      <c r="Y68" s="884"/>
      <c r="Z68" s="884"/>
      <c r="AA68" s="884">
        <v>31</v>
      </c>
      <c r="AB68" s="884"/>
      <c r="AC68" s="884"/>
      <c r="AD68" s="884"/>
      <c r="AE68" s="884"/>
      <c r="AF68" s="884">
        <v>31</v>
      </c>
      <c r="AG68" s="884"/>
      <c r="AH68" s="884"/>
      <c r="AI68" s="884"/>
      <c r="AJ68" s="884"/>
      <c r="AK68" s="884">
        <v>27</v>
      </c>
      <c r="AL68" s="884"/>
      <c r="AM68" s="884"/>
      <c r="AN68" s="884"/>
      <c r="AO68" s="884"/>
      <c r="AP68" s="884">
        <v>278</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530</v>
      </c>
      <c r="C69" s="892"/>
      <c r="D69" s="892"/>
      <c r="E69" s="892"/>
      <c r="F69" s="892"/>
      <c r="G69" s="892"/>
      <c r="H69" s="892"/>
      <c r="I69" s="892"/>
      <c r="J69" s="892"/>
      <c r="K69" s="892"/>
      <c r="L69" s="892"/>
      <c r="M69" s="892"/>
      <c r="N69" s="892"/>
      <c r="O69" s="892"/>
      <c r="P69" s="893"/>
      <c r="Q69" s="894">
        <v>3768</v>
      </c>
      <c r="R69" s="849"/>
      <c r="S69" s="849"/>
      <c r="T69" s="849"/>
      <c r="U69" s="849"/>
      <c r="V69" s="849">
        <v>3681</v>
      </c>
      <c r="W69" s="849"/>
      <c r="X69" s="849"/>
      <c r="Y69" s="849"/>
      <c r="Z69" s="849"/>
      <c r="AA69" s="849">
        <v>87</v>
      </c>
      <c r="AB69" s="849"/>
      <c r="AC69" s="849"/>
      <c r="AD69" s="849"/>
      <c r="AE69" s="849"/>
      <c r="AF69" s="849">
        <v>87</v>
      </c>
      <c r="AG69" s="849"/>
      <c r="AH69" s="849"/>
      <c r="AI69" s="849"/>
      <c r="AJ69" s="849"/>
      <c r="AK69" s="849">
        <v>547</v>
      </c>
      <c r="AL69" s="849"/>
      <c r="AM69" s="849"/>
      <c r="AN69" s="849"/>
      <c r="AO69" s="849"/>
      <c r="AP69" s="849" t="s">
        <v>537</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531</v>
      </c>
      <c r="C70" s="892"/>
      <c r="D70" s="892"/>
      <c r="E70" s="892"/>
      <c r="F70" s="892"/>
      <c r="G70" s="892"/>
      <c r="H70" s="892"/>
      <c r="I70" s="892"/>
      <c r="J70" s="892"/>
      <c r="K70" s="892"/>
      <c r="L70" s="892"/>
      <c r="M70" s="892"/>
      <c r="N70" s="892"/>
      <c r="O70" s="892"/>
      <c r="P70" s="893"/>
      <c r="Q70" s="894">
        <v>1816</v>
      </c>
      <c r="R70" s="849"/>
      <c r="S70" s="849"/>
      <c r="T70" s="849"/>
      <c r="U70" s="849"/>
      <c r="V70" s="849">
        <v>1620</v>
      </c>
      <c r="W70" s="849"/>
      <c r="X70" s="849"/>
      <c r="Y70" s="849"/>
      <c r="Z70" s="849"/>
      <c r="AA70" s="849">
        <v>197</v>
      </c>
      <c r="AB70" s="849"/>
      <c r="AC70" s="849"/>
      <c r="AD70" s="849"/>
      <c r="AE70" s="849"/>
      <c r="AF70" s="849">
        <v>1131</v>
      </c>
      <c r="AG70" s="849"/>
      <c r="AH70" s="849"/>
      <c r="AI70" s="849"/>
      <c r="AJ70" s="849"/>
      <c r="AK70" s="849">
        <v>387</v>
      </c>
      <c r="AL70" s="849"/>
      <c r="AM70" s="849"/>
      <c r="AN70" s="849"/>
      <c r="AO70" s="849"/>
      <c r="AP70" s="849">
        <v>901</v>
      </c>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532</v>
      </c>
      <c r="C71" s="892"/>
      <c r="D71" s="892"/>
      <c r="E71" s="892"/>
      <c r="F71" s="892"/>
      <c r="G71" s="892"/>
      <c r="H71" s="892"/>
      <c r="I71" s="892"/>
      <c r="J71" s="892"/>
      <c r="K71" s="892"/>
      <c r="L71" s="892"/>
      <c r="M71" s="892"/>
      <c r="N71" s="892"/>
      <c r="O71" s="892"/>
      <c r="P71" s="893"/>
      <c r="Q71" s="894">
        <v>6319</v>
      </c>
      <c r="R71" s="849"/>
      <c r="S71" s="849"/>
      <c r="T71" s="849"/>
      <c r="U71" s="849"/>
      <c r="V71" s="849">
        <v>6265</v>
      </c>
      <c r="W71" s="849"/>
      <c r="X71" s="849"/>
      <c r="Y71" s="849"/>
      <c r="Z71" s="849"/>
      <c r="AA71" s="849">
        <v>54</v>
      </c>
      <c r="AB71" s="849"/>
      <c r="AC71" s="849"/>
      <c r="AD71" s="849"/>
      <c r="AE71" s="849"/>
      <c r="AF71" s="849">
        <v>54</v>
      </c>
      <c r="AG71" s="849"/>
      <c r="AH71" s="849"/>
      <c r="AI71" s="849"/>
      <c r="AJ71" s="849"/>
      <c r="AK71" s="849">
        <v>13</v>
      </c>
      <c r="AL71" s="849"/>
      <c r="AM71" s="849"/>
      <c r="AN71" s="849"/>
      <c r="AO71" s="849"/>
      <c r="AP71" s="849" t="s">
        <v>537</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533</v>
      </c>
      <c r="C72" s="892"/>
      <c r="D72" s="892"/>
      <c r="E72" s="892"/>
      <c r="F72" s="892"/>
      <c r="G72" s="892"/>
      <c r="H72" s="892"/>
      <c r="I72" s="892"/>
      <c r="J72" s="892"/>
      <c r="K72" s="892"/>
      <c r="L72" s="892"/>
      <c r="M72" s="892"/>
      <c r="N72" s="892"/>
      <c r="O72" s="892"/>
      <c r="P72" s="893"/>
      <c r="Q72" s="894">
        <v>282</v>
      </c>
      <c r="R72" s="849"/>
      <c r="S72" s="849"/>
      <c r="T72" s="849"/>
      <c r="U72" s="849"/>
      <c r="V72" s="849">
        <v>266</v>
      </c>
      <c r="W72" s="849"/>
      <c r="X72" s="849"/>
      <c r="Y72" s="849"/>
      <c r="Z72" s="849"/>
      <c r="AA72" s="849">
        <v>16</v>
      </c>
      <c r="AB72" s="849"/>
      <c r="AC72" s="849"/>
      <c r="AD72" s="849"/>
      <c r="AE72" s="849"/>
      <c r="AF72" s="849">
        <v>16</v>
      </c>
      <c r="AG72" s="849"/>
      <c r="AH72" s="849"/>
      <c r="AI72" s="849"/>
      <c r="AJ72" s="849"/>
      <c r="AK72" s="849">
        <v>30</v>
      </c>
      <c r="AL72" s="849"/>
      <c r="AM72" s="849"/>
      <c r="AN72" s="849"/>
      <c r="AO72" s="849"/>
      <c r="AP72" s="849" t="s">
        <v>538</v>
      </c>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534</v>
      </c>
      <c r="C73" s="892"/>
      <c r="D73" s="892"/>
      <c r="E73" s="892"/>
      <c r="F73" s="892"/>
      <c r="G73" s="892"/>
      <c r="H73" s="892"/>
      <c r="I73" s="892"/>
      <c r="J73" s="892"/>
      <c r="K73" s="892"/>
      <c r="L73" s="892"/>
      <c r="M73" s="892"/>
      <c r="N73" s="892"/>
      <c r="O73" s="892"/>
      <c r="P73" s="893"/>
      <c r="Q73" s="894">
        <v>108958</v>
      </c>
      <c r="R73" s="849"/>
      <c r="S73" s="849"/>
      <c r="T73" s="849"/>
      <c r="U73" s="849"/>
      <c r="V73" s="849">
        <v>106505</v>
      </c>
      <c r="W73" s="849"/>
      <c r="X73" s="849"/>
      <c r="Y73" s="849"/>
      <c r="Z73" s="849"/>
      <c r="AA73" s="849">
        <v>2453</v>
      </c>
      <c r="AB73" s="849"/>
      <c r="AC73" s="849"/>
      <c r="AD73" s="849"/>
      <c r="AE73" s="849"/>
      <c r="AF73" s="849">
        <v>2453</v>
      </c>
      <c r="AG73" s="849"/>
      <c r="AH73" s="849"/>
      <c r="AI73" s="849"/>
      <c r="AJ73" s="849"/>
      <c r="AK73" s="849">
        <v>117</v>
      </c>
      <c r="AL73" s="849"/>
      <c r="AM73" s="849"/>
      <c r="AN73" s="849"/>
      <c r="AO73" s="849"/>
      <c r="AP73" s="849" t="s">
        <v>540</v>
      </c>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535</v>
      </c>
      <c r="C74" s="892"/>
      <c r="D74" s="892"/>
      <c r="E74" s="892"/>
      <c r="F74" s="892"/>
      <c r="G74" s="892"/>
      <c r="H74" s="892"/>
      <c r="I74" s="892"/>
      <c r="J74" s="892"/>
      <c r="K74" s="892"/>
      <c r="L74" s="892"/>
      <c r="M74" s="892"/>
      <c r="N74" s="892"/>
      <c r="O74" s="892"/>
      <c r="P74" s="893"/>
      <c r="Q74" s="894">
        <v>1126</v>
      </c>
      <c r="R74" s="849"/>
      <c r="S74" s="849"/>
      <c r="T74" s="849"/>
      <c r="U74" s="849"/>
      <c r="V74" s="849">
        <v>1111</v>
      </c>
      <c r="W74" s="849"/>
      <c r="X74" s="849"/>
      <c r="Y74" s="849"/>
      <c r="Z74" s="849"/>
      <c r="AA74" s="849">
        <v>15</v>
      </c>
      <c r="AB74" s="849"/>
      <c r="AC74" s="849"/>
      <c r="AD74" s="849"/>
      <c r="AE74" s="849"/>
      <c r="AF74" s="849">
        <v>15</v>
      </c>
      <c r="AG74" s="849"/>
      <c r="AH74" s="849"/>
      <c r="AI74" s="849"/>
      <c r="AJ74" s="849"/>
      <c r="AK74" s="849" t="s">
        <v>539</v>
      </c>
      <c r="AL74" s="849"/>
      <c r="AM74" s="849"/>
      <c r="AN74" s="849"/>
      <c r="AO74" s="849"/>
      <c r="AP74" s="849">
        <v>1022</v>
      </c>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3787</v>
      </c>
      <c r="AG88" s="860"/>
      <c r="AH88" s="860"/>
      <c r="AI88" s="860"/>
      <c r="AJ88" s="860"/>
      <c r="AK88" s="857"/>
      <c r="AL88" s="857"/>
      <c r="AM88" s="857"/>
      <c r="AN88" s="857"/>
      <c r="AO88" s="857"/>
      <c r="AP88" s="860">
        <v>2201</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68"/>
      <c r="CT102" s="868"/>
      <c r="CU102" s="868"/>
      <c r="CV102" s="911"/>
      <c r="CW102" s="910"/>
      <c r="CX102" s="868"/>
      <c r="CY102" s="868"/>
      <c r="CZ102" s="868"/>
      <c r="DA102" s="911"/>
      <c r="DB102" s="910">
        <v>1</v>
      </c>
      <c r="DC102" s="868"/>
      <c r="DD102" s="868"/>
      <c r="DE102" s="868"/>
      <c r="DF102" s="911"/>
      <c r="DG102" s="910"/>
      <c r="DH102" s="868"/>
      <c r="DI102" s="868"/>
      <c r="DJ102" s="868"/>
      <c r="DK102" s="911"/>
      <c r="DL102" s="910">
        <v>1</v>
      </c>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282</v>
      </c>
      <c r="AG109" s="913"/>
      <c r="AH109" s="913"/>
      <c r="AI109" s="913"/>
      <c r="AJ109" s="914"/>
      <c r="AK109" s="912" t="s">
        <v>281</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282</v>
      </c>
      <c r="BW109" s="913"/>
      <c r="BX109" s="913"/>
      <c r="BY109" s="913"/>
      <c r="BZ109" s="914"/>
      <c r="CA109" s="912" t="s">
        <v>281</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282</v>
      </c>
      <c r="DM109" s="913"/>
      <c r="DN109" s="913"/>
      <c r="DO109" s="913"/>
      <c r="DP109" s="914"/>
      <c r="DQ109" s="912" t="s">
        <v>281</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494687</v>
      </c>
      <c r="AB110" s="920"/>
      <c r="AC110" s="920"/>
      <c r="AD110" s="920"/>
      <c r="AE110" s="921"/>
      <c r="AF110" s="922">
        <v>497654</v>
      </c>
      <c r="AG110" s="920"/>
      <c r="AH110" s="920"/>
      <c r="AI110" s="920"/>
      <c r="AJ110" s="921"/>
      <c r="AK110" s="922">
        <v>444309</v>
      </c>
      <c r="AL110" s="920"/>
      <c r="AM110" s="920"/>
      <c r="AN110" s="920"/>
      <c r="AO110" s="921"/>
      <c r="AP110" s="923">
        <v>24.2</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3545232</v>
      </c>
      <c r="BR110" s="957"/>
      <c r="BS110" s="957"/>
      <c r="BT110" s="957"/>
      <c r="BU110" s="957"/>
      <c r="BV110" s="957">
        <v>3262803</v>
      </c>
      <c r="BW110" s="957"/>
      <c r="BX110" s="957"/>
      <c r="BY110" s="957"/>
      <c r="BZ110" s="957"/>
      <c r="CA110" s="957">
        <v>4296266</v>
      </c>
      <c r="CB110" s="957"/>
      <c r="CC110" s="957"/>
      <c r="CD110" s="957"/>
      <c r="CE110" s="957"/>
      <c r="CF110" s="971">
        <v>233.9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106337</v>
      </c>
      <c r="BR111" s="950"/>
      <c r="BS111" s="950"/>
      <c r="BT111" s="950"/>
      <c r="BU111" s="950"/>
      <c r="BV111" s="950">
        <v>92615</v>
      </c>
      <c r="BW111" s="950"/>
      <c r="BX111" s="950"/>
      <c r="BY111" s="950"/>
      <c r="BZ111" s="950"/>
      <c r="CA111" s="950">
        <v>79130</v>
      </c>
      <c r="CB111" s="950"/>
      <c r="CC111" s="950"/>
      <c r="CD111" s="950"/>
      <c r="CE111" s="950"/>
      <c r="CF111" s="944">
        <v>4.3</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960110</v>
      </c>
      <c r="BR112" s="950"/>
      <c r="BS112" s="950"/>
      <c r="BT112" s="950"/>
      <c r="BU112" s="950"/>
      <c r="BV112" s="950">
        <v>933056</v>
      </c>
      <c r="BW112" s="950"/>
      <c r="BX112" s="950"/>
      <c r="BY112" s="950"/>
      <c r="BZ112" s="950"/>
      <c r="CA112" s="950">
        <v>914583</v>
      </c>
      <c r="CB112" s="950"/>
      <c r="CC112" s="950"/>
      <c r="CD112" s="950"/>
      <c r="CE112" s="950"/>
      <c r="CF112" s="944">
        <v>49.8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104893</v>
      </c>
      <c r="AB113" s="964"/>
      <c r="AC113" s="964"/>
      <c r="AD113" s="964"/>
      <c r="AE113" s="965"/>
      <c r="AF113" s="966">
        <v>89719</v>
      </c>
      <c r="AG113" s="964"/>
      <c r="AH113" s="964"/>
      <c r="AI113" s="964"/>
      <c r="AJ113" s="965"/>
      <c r="AK113" s="966">
        <v>82924</v>
      </c>
      <c r="AL113" s="964"/>
      <c r="AM113" s="964"/>
      <c r="AN113" s="964"/>
      <c r="AO113" s="965"/>
      <c r="AP113" s="967">
        <v>4.5</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156064</v>
      </c>
      <c r="BR113" s="950"/>
      <c r="BS113" s="950"/>
      <c r="BT113" s="950"/>
      <c r="BU113" s="950"/>
      <c r="BV113" s="950">
        <v>172765</v>
      </c>
      <c r="BW113" s="950"/>
      <c r="BX113" s="950"/>
      <c r="BY113" s="950"/>
      <c r="BZ113" s="950"/>
      <c r="CA113" s="950">
        <v>160619</v>
      </c>
      <c r="CB113" s="950"/>
      <c r="CC113" s="950"/>
      <c r="CD113" s="950"/>
      <c r="CE113" s="950"/>
      <c r="CF113" s="944">
        <v>8.6999999999999993</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40442</v>
      </c>
      <c r="AB114" s="989"/>
      <c r="AC114" s="989"/>
      <c r="AD114" s="989"/>
      <c r="AE114" s="990"/>
      <c r="AF114" s="991">
        <v>11230</v>
      </c>
      <c r="AG114" s="989"/>
      <c r="AH114" s="989"/>
      <c r="AI114" s="989"/>
      <c r="AJ114" s="990"/>
      <c r="AK114" s="991">
        <v>15407</v>
      </c>
      <c r="AL114" s="989"/>
      <c r="AM114" s="989"/>
      <c r="AN114" s="989"/>
      <c r="AO114" s="990"/>
      <c r="AP114" s="992">
        <v>0.8</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777041</v>
      </c>
      <c r="BR114" s="950"/>
      <c r="BS114" s="950"/>
      <c r="BT114" s="950"/>
      <c r="BU114" s="950"/>
      <c r="BV114" s="950">
        <v>783976</v>
      </c>
      <c r="BW114" s="950"/>
      <c r="BX114" s="950"/>
      <c r="BY114" s="950"/>
      <c r="BZ114" s="950"/>
      <c r="CA114" s="950">
        <v>734910</v>
      </c>
      <c r="CB114" s="950"/>
      <c r="CC114" s="950"/>
      <c r="CD114" s="950"/>
      <c r="CE114" s="950"/>
      <c r="CF114" s="944">
        <v>40</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5773</v>
      </c>
      <c r="AB115" s="964"/>
      <c r="AC115" s="964"/>
      <c r="AD115" s="964"/>
      <c r="AE115" s="965"/>
      <c r="AF115" s="966">
        <v>5687</v>
      </c>
      <c r="AG115" s="964"/>
      <c r="AH115" s="964"/>
      <c r="AI115" s="964"/>
      <c r="AJ115" s="965"/>
      <c r="AK115" s="966">
        <v>5593</v>
      </c>
      <c r="AL115" s="964"/>
      <c r="AM115" s="964"/>
      <c r="AN115" s="964"/>
      <c r="AO115" s="965"/>
      <c r="AP115" s="967">
        <v>0.3</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v>
      </c>
      <c r="AB116" s="989"/>
      <c r="AC116" s="989"/>
      <c r="AD116" s="989"/>
      <c r="AE116" s="990"/>
      <c r="AF116" s="991">
        <v>53</v>
      </c>
      <c r="AG116" s="989"/>
      <c r="AH116" s="989"/>
      <c r="AI116" s="989"/>
      <c r="AJ116" s="990"/>
      <c r="AK116" s="991">
        <v>7</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106337</v>
      </c>
      <c r="DH116" s="989"/>
      <c r="DI116" s="989"/>
      <c r="DJ116" s="989"/>
      <c r="DK116" s="990"/>
      <c r="DL116" s="991">
        <v>92615</v>
      </c>
      <c r="DM116" s="989"/>
      <c r="DN116" s="989"/>
      <c r="DO116" s="989"/>
      <c r="DP116" s="990"/>
      <c r="DQ116" s="991">
        <v>79130</v>
      </c>
      <c r="DR116" s="989"/>
      <c r="DS116" s="989"/>
      <c r="DT116" s="989"/>
      <c r="DU116" s="990"/>
      <c r="DV116" s="992">
        <v>4.3</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645800</v>
      </c>
      <c r="AB117" s="996"/>
      <c r="AC117" s="996"/>
      <c r="AD117" s="996"/>
      <c r="AE117" s="997"/>
      <c r="AF117" s="995">
        <v>604343</v>
      </c>
      <c r="AG117" s="996"/>
      <c r="AH117" s="996"/>
      <c r="AI117" s="996"/>
      <c r="AJ117" s="997"/>
      <c r="AK117" s="995">
        <v>548240</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426</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282</v>
      </c>
      <c r="AG118" s="913"/>
      <c r="AH118" s="913"/>
      <c r="AI118" s="913"/>
      <c r="AJ118" s="914"/>
      <c r="AK118" s="912" t="s">
        <v>281</v>
      </c>
      <c r="AL118" s="913"/>
      <c r="AM118" s="913"/>
      <c r="AN118" s="913"/>
      <c r="AO118" s="914"/>
      <c r="AP118" s="1020" t="s">
        <v>398</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428</v>
      </c>
      <c r="BP118" s="1024"/>
      <c r="BQ118" s="1015">
        <v>5544784</v>
      </c>
      <c r="BR118" s="1016"/>
      <c r="BS118" s="1016"/>
      <c r="BT118" s="1016"/>
      <c r="BU118" s="1016"/>
      <c r="BV118" s="1016">
        <v>5245215</v>
      </c>
      <c r="BW118" s="1016"/>
      <c r="BX118" s="1016"/>
      <c r="BY118" s="1016"/>
      <c r="BZ118" s="1016"/>
      <c r="CA118" s="1016">
        <v>6185508</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426</v>
      </c>
      <c r="DH118" s="989"/>
      <c r="DI118" s="989"/>
      <c r="DJ118" s="989"/>
      <c r="DK118" s="990"/>
      <c r="DL118" s="991" t="s">
        <v>426</v>
      </c>
      <c r="DM118" s="989"/>
      <c r="DN118" s="989"/>
      <c r="DO118" s="989"/>
      <c r="DP118" s="990"/>
      <c r="DQ118" s="991" t="s">
        <v>426</v>
      </c>
      <c r="DR118" s="989"/>
      <c r="DS118" s="989"/>
      <c r="DT118" s="989"/>
      <c r="DU118" s="990"/>
      <c r="DV118" s="992" t="s">
        <v>426</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426</v>
      </c>
      <c r="AB119" s="920"/>
      <c r="AC119" s="920"/>
      <c r="AD119" s="920"/>
      <c r="AE119" s="921"/>
      <c r="AF119" s="922" t="s">
        <v>426</v>
      </c>
      <c r="AG119" s="920"/>
      <c r="AH119" s="920"/>
      <c r="AI119" s="920"/>
      <c r="AJ119" s="921"/>
      <c r="AK119" s="922" t="s">
        <v>426</v>
      </c>
      <c r="AL119" s="920"/>
      <c r="AM119" s="920"/>
      <c r="AN119" s="920"/>
      <c r="AO119" s="921"/>
      <c r="AP119" s="923" t="s">
        <v>426</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1894468</v>
      </c>
      <c r="BR119" s="957"/>
      <c r="BS119" s="957"/>
      <c r="BT119" s="957"/>
      <c r="BU119" s="957"/>
      <c r="BV119" s="957">
        <v>1723149</v>
      </c>
      <c r="BW119" s="957"/>
      <c r="BX119" s="957"/>
      <c r="BY119" s="957"/>
      <c r="BZ119" s="957"/>
      <c r="CA119" s="957">
        <v>1748493</v>
      </c>
      <c r="CB119" s="957"/>
      <c r="CC119" s="957"/>
      <c r="CD119" s="957"/>
      <c r="CE119" s="957"/>
      <c r="CF119" s="971">
        <v>95.2</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426</v>
      </c>
      <c r="DH119" s="1028"/>
      <c r="DI119" s="1028"/>
      <c r="DJ119" s="1028"/>
      <c r="DK119" s="1029"/>
      <c r="DL119" s="1030" t="s">
        <v>426</v>
      </c>
      <c r="DM119" s="1028"/>
      <c r="DN119" s="1028"/>
      <c r="DO119" s="1028"/>
      <c r="DP119" s="1029"/>
      <c r="DQ119" s="1030" t="s">
        <v>426</v>
      </c>
      <c r="DR119" s="1028"/>
      <c r="DS119" s="1028"/>
      <c r="DT119" s="1028"/>
      <c r="DU119" s="1029"/>
      <c r="DV119" s="1031" t="s">
        <v>426</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426</v>
      </c>
      <c r="AB120" s="989"/>
      <c r="AC120" s="989"/>
      <c r="AD120" s="989"/>
      <c r="AE120" s="990"/>
      <c r="AF120" s="991" t="s">
        <v>426</v>
      </c>
      <c r="AG120" s="989"/>
      <c r="AH120" s="989"/>
      <c r="AI120" s="989"/>
      <c r="AJ120" s="990"/>
      <c r="AK120" s="991" t="s">
        <v>426</v>
      </c>
      <c r="AL120" s="989"/>
      <c r="AM120" s="989"/>
      <c r="AN120" s="989"/>
      <c r="AO120" s="990"/>
      <c r="AP120" s="992" t="s">
        <v>426</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t="s">
        <v>426</v>
      </c>
      <c r="BR120" s="950"/>
      <c r="BS120" s="950"/>
      <c r="BT120" s="950"/>
      <c r="BU120" s="950"/>
      <c r="BV120" s="950" t="s">
        <v>426</v>
      </c>
      <c r="BW120" s="950"/>
      <c r="BX120" s="950"/>
      <c r="BY120" s="950"/>
      <c r="BZ120" s="950"/>
      <c r="CA120" s="950">
        <v>360</v>
      </c>
      <c r="CB120" s="950"/>
      <c r="CC120" s="950"/>
      <c r="CD120" s="950"/>
      <c r="CE120" s="950"/>
      <c r="CF120" s="944">
        <v>0</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654591</v>
      </c>
      <c r="DH120" s="957"/>
      <c r="DI120" s="957"/>
      <c r="DJ120" s="957"/>
      <c r="DK120" s="957"/>
      <c r="DL120" s="957">
        <v>603214</v>
      </c>
      <c r="DM120" s="957"/>
      <c r="DN120" s="957"/>
      <c r="DO120" s="957"/>
      <c r="DP120" s="957"/>
      <c r="DQ120" s="957">
        <v>559752</v>
      </c>
      <c r="DR120" s="957"/>
      <c r="DS120" s="957"/>
      <c r="DT120" s="957"/>
      <c r="DU120" s="957"/>
      <c r="DV120" s="958">
        <v>30.5</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426</v>
      </c>
      <c r="AB121" s="989"/>
      <c r="AC121" s="989"/>
      <c r="AD121" s="989"/>
      <c r="AE121" s="990"/>
      <c r="AF121" s="991" t="s">
        <v>426</v>
      </c>
      <c r="AG121" s="989"/>
      <c r="AH121" s="989"/>
      <c r="AI121" s="989"/>
      <c r="AJ121" s="990"/>
      <c r="AK121" s="991" t="s">
        <v>426</v>
      </c>
      <c r="AL121" s="989"/>
      <c r="AM121" s="989"/>
      <c r="AN121" s="989"/>
      <c r="AO121" s="990"/>
      <c r="AP121" s="992" t="s">
        <v>426</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3604863</v>
      </c>
      <c r="BR121" s="1016"/>
      <c r="BS121" s="1016"/>
      <c r="BT121" s="1016"/>
      <c r="BU121" s="1016"/>
      <c r="BV121" s="1016">
        <v>3621187</v>
      </c>
      <c r="BW121" s="1016"/>
      <c r="BX121" s="1016"/>
      <c r="BY121" s="1016"/>
      <c r="BZ121" s="1016"/>
      <c r="CA121" s="1016">
        <v>4096940</v>
      </c>
      <c r="CB121" s="1016"/>
      <c r="CC121" s="1016"/>
      <c r="CD121" s="1016"/>
      <c r="CE121" s="1016"/>
      <c r="CF121" s="1054">
        <v>223</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305519</v>
      </c>
      <c r="DH121" s="950"/>
      <c r="DI121" s="950"/>
      <c r="DJ121" s="950"/>
      <c r="DK121" s="950"/>
      <c r="DL121" s="950">
        <v>329842</v>
      </c>
      <c r="DM121" s="950"/>
      <c r="DN121" s="950"/>
      <c r="DO121" s="950"/>
      <c r="DP121" s="950"/>
      <c r="DQ121" s="950">
        <v>354831</v>
      </c>
      <c r="DR121" s="950"/>
      <c r="DS121" s="950"/>
      <c r="DT121" s="950"/>
      <c r="DU121" s="950"/>
      <c r="DV121" s="951">
        <v>19.3</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426</v>
      </c>
      <c r="AB122" s="989"/>
      <c r="AC122" s="989"/>
      <c r="AD122" s="989"/>
      <c r="AE122" s="990"/>
      <c r="AF122" s="991" t="s">
        <v>426</v>
      </c>
      <c r="AG122" s="989"/>
      <c r="AH122" s="989"/>
      <c r="AI122" s="989"/>
      <c r="AJ122" s="990"/>
      <c r="AK122" s="991" t="s">
        <v>426</v>
      </c>
      <c r="AL122" s="989"/>
      <c r="AM122" s="989"/>
      <c r="AN122" s="989"/>
      <c r="AO122" s="990"/>
      <c r="AP122" s="992" t="s">
        <v>426</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439</v>
      </c>
      <c r="BP122" s="1024"/>
      <c r="BQ122" s="1064">
        <v>5499331</v>
      </c>
      <c r="BR122" s="1065"/>
      <c r="BS122" s="1065"/>
      <c r="BT122" s="1065"/>
      <c r="BU122" s="1065"/>
      <c r="BV122" s="1065">
        <v>5344336</v>
      </c>
      <c r="BW122" s="1065"/>
      <c r="BX122" s="1065"/>
      <c r="BY122" s="1065"/>
      <c r="BZ122" s="1065"/>
      <c r="CA122" s="1065">
        <v>5845793</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5736</v>
      </c>
      <c r="AB123" s="989"/>
      <c r="AC123" s="989"/>
      <c r="AD123" s="989"/>
      <c r="AE123" s="990"/>
      <c r="AF123" s="991">
        <v>5662</v>
      </c>
      <c r="AG123" s="989"/>
      <c r="AH123" s="989"/>
      <c r="AI123" s="989"/>
      <c r="AJ123" s="990"/>
      <c r="AK123" s="991">
        <v>5587</v>
      </c>
      <c r="AL123" s="989"/>
      <c r="AM123" s="989"/>
      <c r="AN123" s="989"/>
      <c r="AO123" s="990"/>
      <c r="AP123" s="992">
        <v>0.3</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2.5</v>
      </c>
      <c r="BR123" s="1057"/>
      <c r="BS123" s="1057"/>
      <c r="BT123" s="1057"/>
      <c r="BU123" s="1057"/>
      <c r="BV123" s="1057" t="s">
        <v>109</v>
      </c>
      <c r="BW123" s="1057"/>
      <c r="BX123" s="1057"/>
      <c r="BY123" s="1057"/>
      <c r="BZ123" s="1057"/>
      <c r="CA123" s="1057">
        <v>18.399999999999999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37</v>
      </c>
      <c r="AB127" s="989"/>
      <c r="AC127" s="989"/>
      <c r="AD127" s="989"/>
      <c r="AE127" s="990"/>
      <c r="AF127" s="991">
        <v>25</v>
      </c>
      <c r="AG127" s="989"/>
      <c r="AH127" s="989"/>
      <c r="AI127" s="989"/>
      <c r="AJ127" s="990"/>
      <c r="AK127" s="991">
        <v>6</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t="s">
        <v>109</v>
      </c>
      <c r="AB128" s="1120"/>
      <c r="AC128" s="1120"/>
      <c r="AD128" s="1120"/>
      <c r="AE128" s="1121"/>
      <c r="AF128" s="1122" t="s">
        <v>109</v>
      </c>
      <c r="AG128" s="1120"/>
      <c r="AH128" s="1120"/>
      <c r="AI128" s="1120"/>
      <c r="AJ128" s="1121"/>
      <c r="AK128" s="1122">
        <v>360</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2200055</v>
      </c>
      <c r="AB129" s="989"/>
      <c r="AC129" s="989"/>
      <c r="AD129" s="989"/>
      <c r="AE129" s="990"/>
      <c r="AF129" s="991">
        <v>2177907</v>
      </c>
      <c r="AG129" s="989"/>
      <c r="AH129" s="989"/>
      <c r="AI129" s="989"/>
      <c r="AJ129" s="990"/>
      <c r="AK129" s="991">
        <v>2250523</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9.4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443518</v>
      </c>
      <c r="AB130" s="989"/>
      <c r="AC130" s="989"/>
      <c r="AD130" s="989"/>
      <c r="AE130" s="990"/>
      <c r="AF130" s="991">
        <v>438026</v>
      </c>
      <c r="AG130" s="989"/>
      <c r="AH130" s="989"/>
      <c r="AI130" s="989"/>
      <c r="AJ130" s="990"/>
      <c r="AK130" s="991">
        <v>413608</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18.399999999999999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1756537</v>
      </c>
      <c r="AB131" s="1028"/>
      <c r="AC131" s="1028"/>
      <c r="AD131" s="1028"/>
      <c r="AE131" s="1029"/>
      <c r="AF131" s="1030">
        <v>1739881</v>
      </c>
      <c r="AG131" s="1028"/>
      <c r="AH131" s="1028"/>
      <c r="AI131" s="1028"/>
      <c r="AJ131" s="1029"/>
      <c r="AK131" s="1030">
        <v>1836915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11.5159544</v>
      </c>
      <c r="AB132" s="1134"/>
      <c r="AC132" s="1134"/>
      <c r="AD132" s="1134"/>
      <c r="AE132" s="1135"/>
      <c r="AF132" s="1136">
        <v>9.5591020310000001</v>
      </c>
      <c r="AG132" s="1134"/>
      <c r="AH132" s="1134"/>
      <c r="AI132" s="1134"/>
      <c r="AJ132" s="1135"/>
      <c r="AK132" s="1136">
        <v>7.3096468809999999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15.2</v>
      </c>
      <c r="AB133" s="1141"/>
      <c r="AC133" s="1141"/>
      <c r="AD133" s="1141"/>
      <c r="AE133" s="1142"/>
      <c r="AF133" s="1140">
        <v>12.2</v>
      </c>
      <c r="AG133" s="1141"/>
      <c r="AH133" s="1141"/>
      <c r="AI133" s="1141"/>
      <c r="AJ133" s="1142"/>
      <c r="AK133" s="1140">
        <v>9.4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534925</v>
      </c>
      <c r="L9" s="264">
        <v>153538</v>
      </c>
      <c r="M9" s="265">
        <v>199380</v>
      </c>
      <c r="N9" s="266">
        <v>-23</v>
      </c>
    </row>
    <row r="10" spans="1:16">
      <c r="A10" s="248"/>
      <c r="B10" s="244"/>
      <c r="C10" s="244"/>
      <c r="D10" s="244"/>
      <c r="E10" s="244"/>
      <c r="F10" s="244"/>
      <c r="G10" s="1149" t="s">
        <v>473</v>
      </c>
      <c r="H10" s="1150"/>
      <c r="I10" s="1150"/>
      <c r="J10" s="1151"/>
      <c r="K10" s="267">
        <v>5745</v>
      </c>
      <c r="L10" s="268">
        <v>1649</v>
      </c>
      <c r="M10" s="269">
        <v>22805</v>
      </c>
      <c r="N10" s="270">
        <v>-92.8</v>
      </c>
    </row>
    <row r="11" spans="1:16" ht="13.5" customHeight="1">
      <c r="A11" s="248"/>
      <c r="B11" s="244"/>
      <c r="C11" s="244"/>
      <c r="D11" s="244"/>
      <c r="E11" s="244"/>
      <c r="F11" s="244"/>
      <c r="G11" s="1149" t="s">
        <v>474</v>
      </c>
      <c r="H11" s="1150"/>
      <c r="I11" s="1150"/>
      <c r="J11" s="1151"/>
      <c r="K11" s="267">
        <v>113195</v>
      </c>
      <c r="L11" s="268">
        <v>32490</v>
      </c>
      <c r="M11" s="269">
        <v>22815</v>
      </c>
      <c r="N11" s="270">
        <v>42.4</v>
      </c>
    </row>
    <row r="12" spans="1:16" ht="13.5" customHeight="1">
      <c r="A12" s="248"/>
      <c r="B12" s="244"/>
      <c r="C12" s="244"/>
      <c r="D12" s="244"/>
      <c r="E12" s="244"/>
      <c r="F12" s="244"/>
      <c r="G12" s="1149" t="s">
        <v>475</v>
      </c>
      <c r="H12" s="1150"/>
      <c r="I12" s="1150"/>
      <c r="J12" s="1151"/>
      <c r="K12" s="267">
        <v>25053</v>
      </c>
      <c r="L12" s="268">
        <v>7191</v>
      </c>
      <c r="M12" s="269">
        <v>3768</v>
      </c>
      <c r="N12" s="270">
        <v>90.8</v>
      </c>
    </row>
    <row r="13" spans="1:16" ht="13.5" customHeight="1">
      <c r="A13" s="248"/>
      <c r="B13" s="244"/>
      <c r="C13" s="244"/>
      <c r="D13" s="244"/>
      <c r="E13" s="244"/>
      <c r="F13" s="244"/>
      <c r="G13" s="1149" t="s">
        <v>476</v>
      </c>
      <c r="H13" s="1150"/>
      <c r="I13" s="1150"/>
      <c r="J13" s="1151"/>
      <c r="K13" s="267" t="s">
        <v>477</v>
      </c>
      <c r="L13" s="268" t="s">
        <v>477</v>
      </c>
      <c r="M13" s="269" t="s">
        <v>477</v>
      </c>
      <c r="N13" s="270" t="s">
        <v>477</v>
      </c>
    </row>
    <row r="14" spans="1:16" ht="13.5" customHeight="1">
      <c r="A14" s="248"/>
      <c r="B14" s="244"/>
      <c r="C14" s="244"/>
      <c r="D14" s="244"/>
      <c r="E14" s="244"/>
      <c r="F14" s="244"/>
      <c r="G14" s="1149" t="s">
        <v>478</v>
      </c>
      <c r="H14" s="1150"/>
      <c r="I14" s="1150"/>
      <c r="J14" s="1151"/>
      <c r="K14" s="267" t="s">
        <v>477</v>
      </c>
      <c r="L14" s="268" t="s">
        <v>477</v>
      </c>
      <c r="M14" s="269">
        <v>8560</v>
      </c>
      <c r="N14" s="270" t="s">
        <v>477</v>
      </c>
    </row>
    <row r="15" spans="1:16" ht="13.5" customHeight="1">
      <c r="A15" s="248"/>
      <c r="B15" s="244"/>
      <c r="C15" s="244"/>
      <c r="D15" s="244"/>
      <c r="E15" s="244"/>
      <c r="F15" s="244"/>
      <c r="G15" s="1149" t="s">
        <v>479</v>
      </c>
      <c r="H15" s="1150"/>
      <c r="I15" s="1150"/>
      <c r="J15" s="1151"/>
      <c r="K15" s="267">
        <v>10589</v>
      </c>
      <c r="L15" s="268">
        <v>3039</v>
      </c>
      <c r="M15" s="269">
        <v>4570</v>
      </c>
      <c r="N15" s="270">
        <v>-33.5</v>
      </c>
    </row>
    <row r="16" spans="1:16">
      <c r="A16" s="248"/>
      <c r="B16" s="244"/>
      <c r="C16" s="244"/>
      <c r="D16" s="244"/>
      <c r="E16" s="244"/>
      <c r="F16" s="244"/>
      <c r="G16" s="1152" t="s">
        <v>480</v>
      </c>
      <c r="H16" s="1153"/>
      <c r="I16" s="1153"/>
      <c r="J16" s="1154"/>
      <c r="K16" s="268">
        <v>-46119</v>
      </c>
      <c r="L16" s="268">
        <v>-13237</v>
      </c>
      <c r="M16" s="269">
        <v>-19939</v>
      </c>
      <c r="N16" s="270">
        <v>-33.6</v>
      </c>
    </row>
    <row r="17" spans="1:16">
      <c r="A17" s="248"/>
      <c r="B17" s="244"/>
      <c r="C17" s="244"/>
      <c r="D17" s="244"/>
      <c r="E17" s="244"/>
      <c r="F17" s="244"/>
      <c r="G17" s="1152" t="s">
        <v>165</v>
      </c>
      <c r="H17" s="1153"/>
      <c r="I17" s="1153"/>
      <c r="J17" s="1154"/>
      <c r="K17" s="268">
        <v>643388</v>
      </c>
      <c r="L17" s="268">
        <v>184669</v>
      </c>
      <c r="M17" s="269">
        <v>241959</v>
      </c>
      <c r="N17" s="270">
        <v>-23.7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14.93</v>
      </c>
      <c r="L21" s="281">
        <v>22.44</v>
      </c>
      <c r="M21" s="282">
        <v>-7.51</v>
      </c>
      <c r="N21" s="249"/>
      <c r="O21" s="283"/>
      <c r="P21" s="279"/>
    </row>
    <row r="22" spans="1:16" s="284" customFormat="1">
      <c r="A22" s="279"/>
      <c r="B22" s="249"/>
      <c r="C22" s="249"/>
      <c r="D22" s="249"/>
      <c r="E22" s="249"/>
      <c r="F22" s="249"/>
      <c r="G22" s="1144" t="s">
        <v>486</v>
      </c>
      <c r="H22" s="1145"/>
      <c r="I22" s="1145"/>
      <c r="J22" s="1146"/>
      <c r="K22" s="285">
        <v>98.4</v>
      </c>
      <c r="L22" s="286">
        <v>94.5</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444309</v>
      </c>
      <c r="L32" s="294">
        <v>127528</v>
      </c>
      <c r="M32" s="295">
        <v>119365</v>
      </c>
      <c r="N32" s="296">
        <v>6.8</v>
      </c>
    </row>
    <row r="33" spans="1:16" ht="13.5" customHeight="1">
      <c r="A33" s="248"/>
      <c r="B33" s="244"/>
      <c r="C33" s="244"/>
      <c r="D33" s="244"/>
      <c r="E33" s="244"/>
      <c r="F33" s="244"/>
      <c r="G33" s="1160" t="s">
        <v>491</v>
      </c>
      <c r="H33" s="1161"/>
      <c r="I33" s="1161"/>
      <c r="J33" s="1162"/>
      <c r="K33" s="294" t="s">
        <v>477</v>
      </c>
      <c r="L33" s="294" t="s">
        <v>477</v>
      </c>
      <c r="M33" s="295" t="s">
        <v>477</v>
      </c>
      <c r="N33" s="296" t="s">
        <v>477</v>
      </c>
    </row>
    <row r="34" spans="1:16" ht="27" customHeight="1">
      <c r="A34" s="248"/>
      <c r="B34" s="244"/>
      <c r="C34" s="244"/>
      <c r="D34" s="244"/>
      <c r="E34" s="244"/>
      <c r="F34" s="244"/>
      <c r="G34" s="1160" t="s">
        <v>492</v>
      </c>
      <c r="H34" s="1161"/>
      <c r="I34" s="1161"/>
      <c r="J34" s="1162"/>
      <c r="K34" s="294" t="s">
        <v>477</v>
      </c>
      <c r="L34" s="294" t="s">
        <v>477</v>
      </c>
      <c r="M34" s="295">
        <v>50</v>
      </c>
      <c r="N34" s="296" t="s">
        <v>477</v>
      </c>
    </row>
    <row r="35" spans="1:16" ht="27" customHeight="1">
      <c r="A35" s="248"/>
      <c r="B35" s="244"/>
      <c r="C35" s="244"/>
      <c r="D35" s="244"/>
      <c r="E35" s="244"/>
      <c r="F35" s="244"/>
      <c r="G35" s="1160" t="s">
        <v>493</v>
      </c>
      <c r="H35" s="1161"/>
      <c r="I35" s="1161"/>
      <c r="J35" s="1162"/>
      <c r="K35" s="294">
        <v>82924</v>
      </c>
      <c r="L35" s="294">
        <v>23801</v>
      </c>
      <c r="M35" s="295">
        <v>29529</v>
      </c>
      <c r="N35" s="296">
        <v>-19.399999999999999</v>
      </c>
    </row>
    <row r="36" spans="1:16" ht="27" customHeight="1">
      <c r="A36" s="248"/>
      <c r="B36" s="244"/>
      <c r="C36" s="244"/>
      <c r="D36" s="244"/>
      <c r="E36" s="244"/>
      <c r="F36" s="244"/>
      <c r="G36" s="1160" t="s">
        <v>494</v>
      </c>
      <c r="H36" s="1161"/>
      <c r="I36" s="1161"/>
      <c r="J36" s="1162"/>
      <c r="K36" s="294">
        <v>15407</v>
      </c>
      <c r="L36" s="294">
        <v>4422</v>
      </c>
      <c r="M36" s="295">
        <v>4818</v>
      </c>
      <c r="N36" s="296">
        <v>-8.1999999999999993</v>
      </c>
    </row>
    <row r="37" spans="1:16" ht="13.5" customHeight="1">
      <c r="A37" s="248"/>
      <c r="B37" s="244"/>
      <c r="C37" s="244"/>
      <c r="D37" s="244"/>
      <c r="E37" s="244"/>
      <c r="F37" s="244"/>
      <c r="G37" s="1160" t="s">
        <v>495</v>
      </c>
      <c r="H37" s="1161"/>
      <c r="I37" s="1161"/>
      <c r="J37" s="1162"/>
      <c r="K37" s="294">
        <v>5593</v>
      </c>
      <c r="L37" s="294">
        <v>1605</v>
      </c>
      <c r="M37" s="295">
        <v>1119</v>
      </c>
      <c r="N37" s="296">
        <v>43.4</v>
      </c>
    </row>
    <row r="38" spans="1:16" ht="27" customHeight="1">
      <c r="A38" s="248"/>
      <c r="B38" s="244"/>
      <c r="C38" s="244"/>
      <c r="D38" s="244"/>
      <c r="E38" s="244"/>
      <c r="F38" s="244"/>
      <c r="G38" s="1163" t="s">
        <v>496</v>
      </c>
      <c r="H38" s="1164"/>
      <c r="I38" s="1164"/>
      <c r="J38" s="1165"/>
      <c r="K38" s="297">
        <v>7</v>
      </c>
      <c r="L38" s="297">
        <v>2</v>
      </c>
      <c r="M38" s="298">
        <v>49</v>
      </c>
      <c r="N38" s="299">
        <v>-95.9</v>
      </c>
      <c r="O38" s="293"/>
    </row>
    <row r="39" spans="1:16">
      <c r="A39" s="248"/>
      <c r="B39" s="244"/>
      <c r="C39" s="244"/>
      <c r="D39" s="244"/>
      <c r="E39" s="244"/>
      <c r="F39" s="244"/>
      <c r="G39" s="1163" t="s">
        <v>497</v>
      </c>
      <c r="H39" s="1164"/>
      <c r="I39" s="1164"/>
      <c r="J39" s="1165"/>
      <c r="K39" s="300">
        <v>-360</v>
      </c>
      <c r="L39" s="300">
        <v>-103</v>
      </c>
      <c r="M39" s="301">
        <v>-6027</v>
      </c>
      <c r="N39" s="302">
        <v>-98.3</v>
      </c>
      <c r="O39" s="293"/>
    </row>
    <row r="40" spans="1:16" ht="27" customHeight="1">
      <c r="A40" s="248"/>
      <c r="B40" s="244"/>
      <c r="C40" s="244"/>
      <c r="D40" s="244"/>
      <c r="E40" s="244"/>
      <c r="F40" s="244"/>
      <c r="G40" s="1160" t="s">
        <v>498</v>
      </c>
      <c r="H40" s="1161"/>
      <c r="I40" s="1161"/>
      <c r="J40" s="1162"/>
      <c r="K40" s="300">
        <v>-413608</v>
      </c>
      <c r="L40" s="300">
        <v>-118716</v>
      </c>
      <c r="M40" s="301">
        <v>-114844</v>
      </c>
      <c r="N40" s="302">
        <v>3.4</v>
      </c>
      <c r="O40" s="293"/>
    </row>
    <row r="41" spans="1:16">
      <c r="A41" s="248"/>
      <c r="B41" s="244"/>
      <c r="C41" s="244"/>
      <c r="D41" s="244"/>
      <c r="E41" s="244"/>
      <c r="F41" s="244"/>
      <c r="G41" s="1166" t="s">
        <v>276</v>
      </c>
      <c r="H41" s="1167"/>
      <c r="I41" s="1167"/>
      <c r="J41" s="1168"/>
      <c r="K41" s="294">
        <v>134272</v>
      </c>
      <c r="L41" s="300">
        <v>38540</v>
      </c>
      <c r="M41" s="301">
        <v>34058</v>
      </c>
      <c r="N41" s="302">
        <v>13.2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552479</v>
      </c>
      <c r="J51" s="320">
        <v>147880</v>
      </c>
      <c r="K51" s="321">
        <v>-59.5</v>
      </c>
      <c r="L51" s="322">
        <v>203567</v>
      </c>
      <c r="M51" s="323">
        <v>-37.5</v>
      </c>
      <c r="N51" s="324">
        <v>-22</v>
      </c>
    </row>
    <row r="52" spans="1:14">
      <c r="A52" s="248"/>
      <c r="B52" s="244"/>
      <c r="C52" s="244"/>
      <c r="D52" s="244"/>
      <c r="E52" s="244"/>
      <c r="F52" s="244"/>
      <c r="G52" s="325"/>
      <c r="H52" s="326" t="s">
        <v>509</v>
      </c>
      <c r="I52" s="327">
        <v>291725</v>
      </c>
      <c r="J52" s="328">
        <v>78085</v>
      </c>
      <c r="K52" s="329">
        <v>-24.1</v>
      </c>
      <c r="L52" s="330">
        <v>121137</v>
      </c>
      <c r="M52" s="331">
        <v>-26.6</v>
      </c>
      <c r="N52" s="332">
        <v>2.5</v>
      </c>
    </row>
    <row r="53" spans="1:14">
      <c r="A53" s="248"/>
      <c r="B53" s="244"/>
      <c r="C53" s="244"/>
      <c r="D53" s="244"/>
      <c r="E53" s="244"/>
      <c r="F53" s="244"/>
      <c r="G53" s="310" t="s">
        <v>510</v>
      </c>
      <c r="H53" s="311"/>
      <c r="I53" s="319">
        <v>380546</v>
      </c>
      <c r="J53" s="320">
        <v>103832</v>
      </c>
      <c r="K53" s="321">
        <v>-29.8</v>
      </c>
      <c r="L53" s="322">
        <v>185018</v>
      </c>
      <c r="M53" s="323">
        <v>-9.1</v>
      </c>
      <c r="N53" s="324">
        <v>-20.7</v>
      </c>
    </row>
    <row r="54" spans="1:14">
      <c r="A54" s="248"/>
      <c r="B54" s="244"/>
      <c r="C54" s="244"/>
      <c r="D54" s="244"/>
      <c r="E54" s="244"/>
      <c r="F54" s="244"/>
      <c r="G54" s="325"/>
      <c r="H54" s="326" t="s">
        <v>509</v>
      </c>
      <c r="I54" s="327">
        <v>82426</v>
      </c>
      <c r="J54" s="328">
        <v>22490</v>
      </c>
      <c r="K54" s="329">
        <v>-71.2</v>
      </c>
      <c r="L54" s="330">
        <v>95064</v>
      </c>
      <c r="M54" s="331">
        <v>-21.5</v>
      </c>
      <c r="N54" s="332">
        <v>-49.7</v>
      </c>
    </row>
    <row r="55" spans="1:14">
      <c r="A55" s="248"/>
      <c r="B55" s="244"/>
      <c r="C55" s="244"/>
      <c r="D55" s="244"/>
      <c r="E55" s="244"/>
      <c r="F55" s="244"/>
      <c r="G55" s="310" t="s">
        <v>511</v>
      </c>
      <c r="H55" s="311"/>
      <c r="I55" s="319">
        <v>521343</v>
      </c>
      <c r="J55" s="320">
        <v>144217</v>
      </c>
      <c r="K55" s="321">
        <v>38.9</v>
      </c>
      <c r="L55" s="322">
        <v>238802</v>
      </c>
      <c r="M55" s="323">
        <v>29.1</v>
      </c>
      <c r="N55" s="324">
        <v>9.8000000000000007</v>
      </c>
    </row>
    <row r="56" spans="1:14">
      <c r="A56" s="248"/>
      <c r="B56" s="244"/>
      <c r="C56" s="244"/>
      <c r="D56" s="244"/>
      <c r="E56" s="244"/>
      <c r="F56" s="244"/>
      <c r="G56" s="325"/>
      <c r="H56" s="326" t="s">
        <v>509</v>
      </c>
      <c r="I56" s="327">
        <v>122765</v>
      </c>
      <c r="J56" s="328">
        <v>33960</v>
      </c>
      <c r="K56" s="329">
        <v>51</v>
      </c>
      <c r="L56" s="330">
        <v>128562</v>
      </c>
      <c r="M56" s="331">
        <v>35.200000000000003</v>
      </c>
      <c r="N56" s="332">
        <v>15.8</v>
      </c>
    </row>
    <row r="57" spans="1:14">
      <c r="A57" s="248"/>
      <c r="B57" s="244"/>
      <c r="C57" s="244"/>
      <c r="D57" s="244"/>
      <c r="E57" s="244"/>
      <c r="F57" s="244"/>
      <c r="G57" s="310" t="s">
        <v>512</v>
      </c>
      <c r="H57" s="311"/>
      <c r="I57" s="319">
        <v>599318</v>
      </c>
      <c r="J57" s="320">
        <v>170843</v>
      </c>
      <c r="K57" s="321">
        <v>18.5</v>
      </c>
      <c r="L57" s="322">
        <v>288550</v>
      </c>
      <c r="M57" s="323">
        <v>20.8</v>
      </c>
      <c r="N57" s="324">
        <v>-2.2999999999999998</v>
      </c>
    </row>
    <row r="58" spans="1:14">
      <c r="A58" s="248"/>
      <c r="B58" s="244"/>
      <c r="C58" s="244"/>
      <c r="D58" s="244"/>
      <c r="E58" s="244"/>
      <c r="F58" s="244"/>
      <c r="G58" s="325"/>
      <c r="H58" s="326" t="s">
        <v>509</v>
      </c>
      <c r="I58" s="327">
        <v>200790</v>
      </c>
      <c r="J58" s="328">
        <v>57238</v>
      </c>
      <c r="K58" s="329">
        <v>68.5</v>
      </c>
      <c r="L58" s="330">
        <v>141525</v>
      </c>
      <c r="M58" s="331">
        <v>10.1</v>
      </c>
      <c r="N58" s="332">
        <v>58.4</v>
      </c>
    </row>
    <row r="59" spans="1:14">
      <c r="A59" s="248"/>
      <c r="B59" s="244"/>
      <c r="C59" s="244"/>
      <c r="D59" s="244"/>
      <c r="E59" s="244"/>
      <c r="F59" s="244"/>
      <c r="G59" s="310" t="s">
        <v>513</v>
      </c>
      <c r="H59" s="311"/>
      <c r="I59" s="319">
        <v>1810629</v>
      </c>
      <c r="J59" s="320">
        <v>519698</v>
      </c>
      <c r="K59" s="321">
        <v>204.2</v>
      </c>
      <c r="L59" s="322">
        <v>287914</v>
      </c>
      <c r="M59" s="323">
        <v>-0.2</v>
      </c>
      <c r="N59" s="324">
        <v>204.4</v>
      </c>
    </row>
    <row r="60" spans="1:14">
      <c r="A60" s="248"/>
      <c r="B60" s="244"/>
      <c r="C60" s="244"/>
      <c r="D60" s="244"/>
      <c r="E60" s="244"/>
      <c r="F60" s="244"/>
      <c r="G60" s="325"/>
      <c r="H60" s="326" t="s">
        <v>509</v>
      </c>
      <c r="I60" s="333">
        <v>1419054</v>
      </c>
      <c r="J60" s="328">
        <v>407306</v>
      </c>
      <c r="K60" s="329">
        <v>611.6</v>
      </c>
      <c r="L60" s="330">
        <v>146531</v>
      </c>
      <c r="M60" s="331">
        <v>3.5</v>
      </c>
      <c r="N60" s="332">
        <v>608.1</v>
      </c>
    </row>
    <row r="61" spans="1:14">
      <c r="A61" s="248"/>
      <c r="B61" s="244"/>
      <c r="C61" s="244"/>
      <c r="D61" s="244"/>
      <c r="E61" s="244"/>
      <c r="F61" s="244"/>
      <c r="G61" s="310" t="s">
        <v>514</v>
      </c>
      <c r="H61" s="334"/>
      <c r="I61" s="335">
        <v>772863</v>
      </c>
      <c r="J61" s="336">
        <v>217294</v>
      </c>
      <c r="K61" s="337">
        <v>34.5</v>
      </c>
      <c r="L61" s="338">
        <v>240770</v>
      </c>
      <c r="M61" s="339">
        <v>0.6</v>
      </c>
      <c r="N61" s="324">
        <v>33.9</v>
      </c>
    </row>
    <row r="62" spans="1:14">
      <c r="A62" s="248"/>
      <c r="B62" s="244"/>
      <c r="C62" s="244"/>
      <c r="D62" s="244"/>
      <c r="E62" s="244"/>
      <c r="F62" s="244"/>
      <c r="G62" s="325"/>
      <c r="H62" s="326" t="s">
        <v>509</v>
      </c>
      <c r="I62" s="327">
        <v>423352</v>
      </c>
      <c r="J62" s="328">
        <v>119816</v>
      </c>
      <c r="K62" s="329">
        <v>127.2</v>
      </c>
      <c r="L62" s="330">
        <v>126564</v>
      </c>
      <c r="M62" s="331">
        <v>0.1</v>
      </c>
      <c r="N62" s="332">
        <v>127.1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20.09</v>
      </c>
      <c r="G47" s="12">
        <v>21.53</v>
      </c>
      <c r="H47" s="12">
        <v>23.42</v>
      </c>
      <c r="I47" s="12">
        <v>24.71</v>
      </c>
      <c r="J47" s="13">
        <v>25.76</v>
      </c>
    </row>
    <row r="48" spans="2:10" ht="57.75" customHeight="1">
      <c r="B48" s="14"/>
      <c r="C48" s="1171" t="s">
        <v>4</v>
      </c>
      <c r="D48" s="1171"/>
      <c r="E48" s="1172"/>
      <c r="F48" s="15">
        <v>1.3</v>
      </c>
      <c r="G48" s="16">
        <v>3.14</v>
      </c>
      <c r="H48" s="16">
        <v>2.06</v>
      </c>
      <c r="I48" s="16">
        <v>3.71</v>
      </c>
      <c r="J48" s="17">
        <v>2.11</v>
      </c>
    </row>
    <row r="49" spans="2:10" ht="57.75" customHeight="1" thickBot="1">
      <c r="B49" s="18"/>
      <c r="C49" s="1173" t="s">
        <v>5</v>
      </c>
      <c r="D49" s="1173"/>
      <c r="E49" s="1174"/>
      <c r="F49" s="19">
        <v>0.55000000000000004</v>
      </c>
      <c r="G49" s="20">
        <v>3.09</v>
      </c>
      <c r="H49" s="20">
        <v>0.53</v>
      </c>
      <c r="I49" s="20">
        <v>12.07</v>
      </c>
      <c r="J49" s="21">
        <v>0.37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2017-05-17T05:06:01Z</cp:lastPrinted>
  <dcterms:created xsi:type="dcterms:W3CDTF">2017-02-15T21:25:00Z</dcterms:created>
  <dcterms:modified xsi:type="dcterms:W3CDTF">2017-05-19T12:21:46Z</dcterms:modified>
</cp:coreProperties>
</file>