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C37" i="9"/>
  <c r="BW36" i="9"/>
  <c r="AM36" i="9"/>
  <c r="BW35" i="9"/>
  <c r="BW34" i="9"/>
  <c r="C34" i="9"/>
  <c r="CO34" i="9" l="1"/>
  <c r="CO35" i="9" s="1"/>
  <c r="CO36" i="9" s="1"/>
  <c r="CO37" i="9" s="1"/>
  <c r="CO38"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U37" i="9" s="1"/>
  <c r="AM34" i="9"/>
  <c r="AM35" i="9" s="1"/>
  <c r="BE34" i="9" l="1"/>
  <c r="BE35" i="9" s="1"/>
  <c r="BE36" i="9" s="1"/>
  <c r="BE37" i="9" s="1"/>
</calcChain>
</file>

<file path=xl/sharedStrings.xml><?xml version="1.0" encoding="utf-8"?>
<sst xmlns="http://schemas.openxmlformats.org/spreadsheetml/2006/main" count="1035" uniqueCount="569">
  <si>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</si>
  <si>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</si>
  <si>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</si>
  <si>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</si>
  <si>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</si>
  <si>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</si>
  <si>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</si>
  <si>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</si>
  <si>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</si>
  <si>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</si>
  <si>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</si>
  <si>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</si>
  <si>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</si>
  <si>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</si>
  <si>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</si>
  <si>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</si>
  <si>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</si>
  <si>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</si>
  <si>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</si>
  <si>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</si>
  <si>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</si>
  <si>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</si>
  <si>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</si>
  <si>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</si>
  <si>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</si>
  <si>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</si>
  <si>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</si>
  <si>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</si>
  <si>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</si>
  <si>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</si>
  <si>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</si>
  <si>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</si>
  <si>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</si>
  <si>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</si>
  <si>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</si>
  <si>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</si>
  <si>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</si>
  <si>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</si>
  <si>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</si>
  <si>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</si>
  <si>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</si>
  <si>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</si>
  <si>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</si>
  <si>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</si>
  <si>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</si>
  <si>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</si>
  <si>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</si>
  <si>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</si>
  <si>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</si>
  <si>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</si>
  <si>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</si>
  <si>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</si>
  <si>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</si>
  <si>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</si>
  <si>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</si>
  <si>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</si>
  <si>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</si>
  <si>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</si>
  <si>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</si>
  <si>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</si>
  <si>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</si>
  <si>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</si>
  <si>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</si>
  <si>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</si>
  <si>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</si>
  <si>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</si>
  <si>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</si>
  <si>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</si>
  <si>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</si>
  <si>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</si>
  <si>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</si>
  <si>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</si>
  <si>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</si>
  <si>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</si>
  <si>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</si>
  <si>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</si>
  <si>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</si>
  <si>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</si>
  <si>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</si>
  <si>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</si>
  <si>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</si>
  <si>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</si>
  <si>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</si>
  <si>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</si>
  <si>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</si>
  <si>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</si>
  <si>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</si>
  <si>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</si>
  <si>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</si>
  <si>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</si>
  <si>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</si>
  <si>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</si>
  <si>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</si>
  <si>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</si>
  <si>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</si>
  <si>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</si>
  <si>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</si>
  <si>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</si>
  <si>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</si>
  <si>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</si>
  <si>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</si>
  <si>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</si>
  <si>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</si>
  <si>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</si>
  <si>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</si>
  <si>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</si>
  <si>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</si>
  <si>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</si>
  <si>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</si>
  <si>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</si>
  <si>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</si>
  <si>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</si>
  <si>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</si>
  <si>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</si>
  <si>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</si>
  <si>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</si>
  <si>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</si>
  <si>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</si>
  <si>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</si>
  <si>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</si>
  <si>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</si>
  <si>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</si>
  <si>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</si>
  <si>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</si>
  <si>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</si>
  <si>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</si>
  <si>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</si>
  <si>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</si>
  <si>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</si>
  <si>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</si>
  <si>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</si>
  <si>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</si>
  <si>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</si>
  <si>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</si>
  <si>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</si>
  <si>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</si>
  <si>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</si>
  <si>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</si>
  <si>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</si>
  <si>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</si>
  <si>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</si>
  <si>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</si>
  <si>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</si>
  <si>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</si>
  <si>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</si>
  <si>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</si>
  <si>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</si>
  <si>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</si>
  <si>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</si>
  <si>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</si>
  <si>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</si>
  <si>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</si>
  <si>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</si>
  <si>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</si>
  <si>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</si>
  <si>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</si>
  <si>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</si>
  <si>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</si>
  <si>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</si>
  <si>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</si>
  <si>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</si>
  <si>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</si>
  <si>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</si>
  <si>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</si>
  <si>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</si>
  <si>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</si>
  <si>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</si>
  <si>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</si>
  <si>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</si>
  <si>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</si>
  <si>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</si>
  <si>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</si>
  <si>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</si>
  <si>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</si>
  <si>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</si>
  <si>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</si>
  <si>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</si>
  <si>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</si>
  <si>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</si>
  <si>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</si>
  <si>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</si>
  <si>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</si>
  <si>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</si>
  <si>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</si>
  <si>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</si>
  <si>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</si>
  <si>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</si>
  <si>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</si>
  <si>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</si>
  <si>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</si>
  <si>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</si>
  <si>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</si>
  <si>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</si>
  <si>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島根県大田市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</si>
  <si>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</si>
  <si>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</si>
  <si>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</si>
  <si>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</si>
  <si>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</si>
  <si>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</si>
  <si>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</si>
  <si>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</si>
  <si>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</si>
  <si>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</si>
  <si>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</si>
  <si>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</si>
  <si>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</si>
  <si>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</si>
  <si>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</si>
  <si>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</si>
  <si>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</si>
  <si>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</si>
  <si>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</si>
  <si>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</si>
  <si>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</si>
  <si>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</si>
  <si>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</si>
  <si>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</si>
  <si>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</si>
  <si>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</si>
  <si>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</si>
  <si>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</si>
  <si>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</si>
  <si>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</si>
  <si>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</si>
  <si>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</si>
  <si>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</si>
  <si>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</si>
  <si>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</si>
  <si>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</si>
  <si>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</si>
  <si>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</si>
  <si>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</si>
  <si>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</si>
  <si>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</si>
  <si>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</si>
  <si>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</si>
  <si>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</si>
  <si>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</si>
  <si>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</si>
  <si>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</si>
  <si>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</si>
  <si>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</si>
  <si>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</si>
  <si>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</si>
  <si>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</si>
  <si>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</si>
  <si>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</si>
  <si>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</si>
  <si>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</si>
  <si>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</si>
  <si>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</si>
  <si>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</si>
  <si>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</si>
  <si>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</si>
  <si>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</si>
  <si>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</si>
  <si>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</si>
  <si>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</si>
  <si>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</si>
  <si>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</si>
  <si>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</si>
  <si>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</si>
  <si>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</si>
  <si>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</si>
  <si>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</si>
  <si>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</si>
  <si>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</si>
  <si>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</si>
  <si>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</si>
  <si>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</si>
  <si>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</si>
  <si>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</si>
  <si>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</si>
  <si>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</si>
  <si>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</si>
  <si>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</si>
  <si>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</si>
  <si>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</si>
  <si>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</si>
  <si>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</si>
  <si>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</si>
  <si>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</si>
  <si>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</si>
  <si>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</si>
  <si>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</si>
  <si>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</si>
  <si>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</si>
  <si>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</si>
  <si>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</si>
  <si>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</si>
  <si>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</si>
  <si>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</si>
  <si>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</si>
  <si>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</si>
  <si>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</si>
  <si>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</si>
  <si>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</si>
  <si>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</si>
  <si>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</si>
  <si>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</si>
  <si>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</si>
  <si>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</si>
  <si>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</si>
  <si>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</si>
  <si>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</si>
  <si>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</si>
  <si>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</si>
  <si>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</si>
  <si>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</si>
  <si>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</si>
  <si>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</si>
  <si>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</si>
  <si>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</si>
  <si>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</si>
  <si>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</si>
  <si>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</si>
  <si>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</si>
  <si>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</si>
  <si>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</si>
  <si>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</si>
  <si>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</si>
  <si>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</si>
  <si>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</si>
  <si>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</si>
  <si>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</si>
  <si>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</si>
  <si>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</si>
  <si>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</si>
  <si>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</si>
  <si>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</si>
  <si>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</si>
  <si>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</si>
  <si>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</si>
  <si>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</si>
  <si>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</si>
  <si>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</si>
  <si>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</si>
  <si>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</si>
  <si>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</si>
  <si>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</si>
  <si>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</si>
  <si>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</si>
  <si>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島根県大田市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</si>
  <si>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</si>
  <si>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</si>
  <si>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</si>
  <si>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</si>
  <si>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</si>
  <si>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</si>
  <si>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</si>
  <si>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</si>
  <si>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</si>
  <si>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</si>
  <si>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</si>
  <si>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</si>
  <si>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</si>
  <si>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</si>
  <si>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</si>
  <si>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</si>
  <si>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</si>
  <si>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</si>
  <si>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</si>
  <si>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</si>
  <si>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</si>
  <si>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大田市駅周辺土地区画整理事業特別会計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</si>
  <si>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</si>
  <si>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</si>
  <si>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</si>
  <si>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</si>
  <si>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</si>
  <si>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</si>
  <si>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</si>
  <si>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</si>
  <si>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</si>
  <si>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</si>
  <si>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</si>
  <si>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</si>
  <si>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</si>
  <si>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</si>
  <si>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</si>
  <si>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</si>
  <si>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介護保険事業特別会計</t>
    <phoneticPr fontId="5"/>
  </si>
  <si>
    <t>大田市水道事業会計</t>
    <phoneticPr fontId="5"/>
  </si>
  <si>
    <t>法適用企業</t>
    <phoneticPr fontId="5"/>
  </si>
  <si>
    <t>大田市病院事業会計</t>
    <phoneticPr fontId="5"/>
  </si>
  <si>
    <t>簡易給水施設事業特別会計</t>
    <phoneticPr fontId="5"/>
  </si>
  <si>
    <t>法非適用企業</t>
    <phoneticPr fontId="5"/>
  </si>
  <si>
    <t>生活排水処理事業特別会計</t>
    <phoneticPr fontId="5"/>
  </si>
  <si>
    <t>農業集落排水事業特別会計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</si>
  <si>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</si>
  <si>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</si>
  <si>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</si>
  <si>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</si>
  <si>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</si>
  <si>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</si>
  <si>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</si>
  <si>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</si>
  <si>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</si>
  <si>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</si>
  <si>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</si>
  <si>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</si>
  <si>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</si>
  <si>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</si>
  <si>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</si>
  <si>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</si>
  <si>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</si>
  <si>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</si>
  <si>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</si>
  <si>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</si>
  <si>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</si>
  <si>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</si>
  <si>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</si>
  <si>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</si>
  <si>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</si>
  <si>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</si>
  <si>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</si>
  <si>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</si>
  <si>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</si>
  <si>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</si>
  <si>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</si>
  <si>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</si>
  <si>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</si>
  <si>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</si>
  <si>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</si>
  <si>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</si>
  <si>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</si>
  <si>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</si>
  <si>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</si>
  <si>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</si>
  <si>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</si>
  <si>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</si>
  <si>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</si>
  <si>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</si>
  <si>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</si>
  <si>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</si>
  <si>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</si>
  <si>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</si>
  <si>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</si>
  <si>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</si>
  <si>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</si>
  <si>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</si>
  <si>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</si>
  <si>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</si>
  <si>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</si>
  <si>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</si>
  <si>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</si>
  <si>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</si>
  <si>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</si>
  <si>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</si>
  <si>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</si>
  <si>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</si>
  <si>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</si>
  <si>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</si>
  <si>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</si>
  <si>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</si>
  <si>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</si>
  <si>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</si>
  <si>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</si>
  <si>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</si>
  <si>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</si>
  <si>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</si>
  <si>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</si>
  <si>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</si>
  <si>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</si>
  <si>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</si>
  <si>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</si>
  <si>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</si>
  <si>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</si>
  <si>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</si>
  <si>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</si>
  <si>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</si>
  <si>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</si>
  <si>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</si>
  <si>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</si>
  <si>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</si>
  <si>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</si>
  <si>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</si>
  <si>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</si>
  <si>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</si>
  <si>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</si>
  <si>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</si>
  <si>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</si>
  <si>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</si>
  <si>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</si>
  <si>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</si>
  <si>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</si>
  <si>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</si>
  <si>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</si>
  <si>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</si>
  <si>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</si>
  <si>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</si>
  <si>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</si>
  <si>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</si>
  <si>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</si>
  <si>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</si>
  <si>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</si>
  <si>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</si>
  <si>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</si>
  <si>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</si>
  <si>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</si>
  <si>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</si>
  <si>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</si>
  <si>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</si>
  <si>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</si>
  <si>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</si>
  <si>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</si>
  <si>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</si>
  <si>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</si>
  <si>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</si>
  <si>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</si>
  <si>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</si>
  <si>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</si>
  <si>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</si>
  <si>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</si>
  <si>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</si>
  <si>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</si>
  <si>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</si>
  <si>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</si>
  <si>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</si>
  <si>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</si>
  <si>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</si>
  <si>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</si>
  <si>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</si>
  <si>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0.56</t>
  </si>
  <si>
    <t>▲ 2.67</t>
  </si>
  <si>
    <t>▲ 1.56</t>
  </si>
  <si>
    <t>住宅新築資金等貸付事業特別会計</t>
  </si>
  <si>
    <t>▲ 0.45</t>
  </si>
  <si>
    <t>▲ 0.41</t>
  </si>
  <si>
    <t>▲ 0.40</t>
  </si>
  <si>
    <t>▲ 0.39</t>
  </si>
  <si>
    <t>▲ 0.38</t>
  </si>
  <si>
    <t>大田市病院事業会計</t>
  </si>
  <si>
    <t>大田市水道事業会計</t>
  </si>
  <si>
    <t>一般会計</t>
  </si>
  <si>
    <t>介護保険事業特別会計</t>
  </si>
  <si>
    <t>国民健康保険事業特別会計</t>
  </si>
  <si>
    <t>後期高齢者医療事業特別会計</t>
  </si>
  <si>
    <t>大田市駅周辺土地区画整理事業特別会計</t>
  </si>
  <si>
    <t>その他会計（赤字）</t>
  </si>
  <si>
    <t>その他会計（黒字）</t>
  </si>
  <si>
    <t>㈱大田ふるさとセンター</t>
    <rPh sb="1" eb="3">
      <t>オオダ</t>
    </rPh>
    <phoneticPr fontId="2"/>
  </si>
  <si>
    <t>㈱ゆのつ</t>
    <phoneticPr fontId="2"/>
  </si>
  <si>
    <t>土地開発公社</t>
    <rPh sb="0" eb="2">
      <t>トチ</t>
    </rPh>
    <rPh sb="2" eb="4">
      <t>カイハツ</t>
    </rPh>
    <rPh sb="4" eb="6">
      <t>コウシャ</t>
    </rPh>
    <phoneticPr fontId="2"/>
  </si>
  <si>
    <t>（公財）シルバーランド振興事業団</t>
    <rPh sb="1" eb="2">
      <t>コウ</t>
    </rPh>
    <rPh sb="2" eb="3">
      <t>ザイ</t>
    </rPh>
    <rPh sb="11" eb="13">
      <t>シンコウ</t>
    </rPh>
    <rPh sb="13" eb="16">
      <t>ジギョウダン</t>
    </rPh>
    <phoneticPr fontId="2"/>
  </si>
  <si>
    <t>（公財）大田市体育・公園・文化事業団</t>
    <rPh sb="1" eb="2">
      <t>コウ</t>
    </rPh>
    <rPh sb="2" eb="3">
      <t>ザイ</t>
    </rPh>
    <rPh sb="4" eb="7">
      <t>オオダシ</t>
    </rPh>
    <rPh sb="7" eb="9">
      <t>タイイク</t>
    </rPh>
    <rPh sb="10" eb="12">
      <t>コウエン</t>
    </rPh>
    <rPh sb="13" eb="15">
      <t>ブンカ</t>
    </rPh>
    <rPh sb="15" eb="18">
      <t>ジギョウダン</t>
    </rPh>
    <phoneticPr fontId="2"/>
  </si>
  <si>
    <t>-</t>
    <phoneticPr fontId="2"/>
  </si>
  <si>
    <t>-</t>
    <phoneticPr fontId="2"/>
  </si>
  <si>
    <t>島根県市町村総合事務組合(普通会計)</t>
    <rPh sb="0" eb="3">
      <t>シマネケン</t>
    </rPh>
    <rPh sb="3" eb="6">
      <t>シチョウソン</t>
    </rPh>
    <rPh sb="6" eb="8">
      <t>ソウゴウ</t>
    </rPh>
    <rPh sb="8" eb="10">
      <t>ジム</t>
    </rPh>
    <rPh sb="10" eb="12">
      <t>クミアイ</t>
    </rPh>
    <rPh sb="13" eb="15">
      <t>フツウ</t>
    </rPh>
    <rPh sb="15" eb="17">
      <t>カイケイ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</si>
  <si>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</si>
  <si>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島根県後期高齢者医療広域連合(後期高齢者医療事業特別会計)</t>
    <rPh sb="0" eb="3">
      <t>シマネケン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</si>
  <si>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</si>
  <si>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</si>
  <si>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</si>
  <si>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</si>
  <si>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</si>
  <si>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</si>
  <si>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</si>
  <si>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</si>
  <si>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</si>
  <si>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</si>
  <si>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</si>
  <si>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</si>
  <si>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</si>
  <si>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</si>
  <si>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</si>
  <si>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</si>
  <si>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公債費負担適正化計画（平成１８年度策定）に基づき、地方債発行の抑制や繰上償還を行ったこと等により、実質公債費比率は減少傾向にあるが、今後見込まれる大型事業により平成３０年度より増加に転じることが見込まれている。また、将来負担比率については平成２７年度は前年度と比較して、市町村総合事務組合の積立金の減により５．７ポイント悪化しており、今後も過疎対策債、合併特例債、下水道事業や病院事業の公営企業債にかかる公債費の増加と合併算定替終了による普通交付税の削減が見込まれることから、将来負担比率の上昇が予測される。引き続き公債費負担適正化計画に基づく地方債発行の抑制を行い適正な管理に努める。
</t>
    <rPh sb="40" eb="41">
      <t>オコナ</t>
    </rPh>
    <rPh sb="45" eb="46">
      <t>トウ</t>
    </rPh>
    <rPh sb="50" eb="52">
      <t>ジッシツ</t>
    </rPh>
    <rPh sb="52" eb="55">
      <t>コウサイヒ</t>
    </rPh>
    <rPh sb="55" eb="57">
      <t>ヒリツ</t>
    </rPh>
    <rPh sb="58" eb="60">
      <t>ゲンショウ</t>
    </rPh>
    <rPh sb="60" eb="62">
      <t>ケイコウ</t>
    </rPh>
    <rPh sb="67" eb="69">
      <t>コンゴ</t>
    </rPh>
    <rPh sb="69" eb="71">
      <t>ミコ</t>
    </rPh>
    <rPh sb="74" eb="76">
      <t>オオガタ</t>
    </rPh>
    <rPh sb="76" eb="78">
      <t>ジギョウ</t>
    </rPh>
    <rPh sb="81" eb="83">
      <t>ヘイセイ</t>
    </rPh>
    <rPh sb="85" eb="87">
      <t>ネンド</t>
    </rPh>
    <rPh sb="89" eb="91">
      <t>ゾウカ</t>
    </rPh>
    <rPh sb="92" eb="93">
      <t>テン</t>
    </rPh>
    <rPh sb="98" eb="100">
      <t>ミコ</t>
    </rPh>
    <rPh sb="109" eb="111">
      <t>ショウライ</t>
    </rPh>
    <rPh sb="111" eb="113">
      <t>フタン</t>
    </rPh>
    <rPh sb="113" eb="115">
      <t>ヒリツ</t>
    </rPh>
    <rPh sb="127" eb="128">
      <t>ゼン</t>
    </rPh>
    <rPh sb="128" eb="130">
      <t>ネンド</t>
    </rPh>
    <rPh sb="131" eb="133">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</si>
</sst>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73969</c:v>
                </c:pt>
                <c:pt idx="1">
                  <c:v>106563</c:v>
                </c:pt>
                <c:pt idx="2">
                  <c:v>134741</c:v>
                </c:pt>
                <c:pt idx="3">
                  <c:v>114939</c:v>
                </c:pt>
                <c:pt idx="4">
                  <c:v>85927</c:v>
                </c:pt>
              </c:numCache>
            </c:numRef>
          </c:val>
          <c:smooth val="0"/>
        </c:ser>
        <c:dLbls>
          <c:showLegendKey val="0"/>
          <c:showVal val="0"/>
          <c:showCatName val="0"/>
          <c:showSerName val="0"/>
          <c:showPercent val="0"/>
          <c:showBubbleSize val="0"/>
        </c:dLbls>
        <c:marker val="1"/>
        <c:smooth val="0"/>
        <c:axId val="134544768"/>
        <c:axId val="134977024"/>
      </c:lineChart>
      <c:catAx>
        <c:axId val="134544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977024"/>
        <c:crosses val="autoZero"/>
        <c:auto val="1"/>
        <c:lblAlgn val="ctr"/>
        <c:lblOffset val="100"/>
        <c:tickLblSkip val="1"/>
        <c:tickMarkSkip val="1"/>
        <c:noMultiLvlLbl val="0"/>
      </c:catAx>
      <c:valAx>
        <c:axId val="1349770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544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1.66</c:v>
                </c:pt>
                <c:pt idx="1">
                  <c:v>1.59</c:v>
                </c:pt>
                <c:pt idx="2">
                  <c:v>2.52</c:v>
                </c:pt>
                <c:pt idx="3">
                  <c:v>1.8</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20.97</c:v>
                </c:pt>
                <c:pt idx="1">
                  <c:v>20.69</c:v>
                </c:pt>
                <c:pt idx="2">
                  <c:v>16.95</c:v>
                </c:pt>
                <c:pt idx="3">
                  <c:v>14.89</c:v>
                </c:pt>
                <c:pt idx="4">
                  <c:v>13</c:v>
                </c:pt>
              </c:numCache>
            </c:numRef>
          </c:val>
        </c:ser>
        <c:dLbls>
          <c:showLegendKey val="0"/>
          <c:showVal val="0"/>
          <c:showCatName val="0"/>
          <c:showSerName val="0"/>
          <c:showPercent val="0"/>
          <c:showBubbleSize val="0"/>
        </c:dLbls>
        <c:gapWidth val="250"/>
        <c:overlap val="100"/>
        <c:axId val="34168832"/>
        <c:axId val="3417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3.16</c:v>
                </c:pt>
                <c:pt idx="1">
                  <c:v>-0.56000000000000005</c:v>
                </c:pt>
                <c:pt idx="2">
                  <c:v>-2.67</c:v>
                </c:pt>
                <c:pt idx="3">
                  <c:v>-2.67</c:v>
                </c:pt>
                <c:pt idx="4">
                  <c:v>-1.56</c:v>
                </c:pt>
              </c:numCache>
            </c:numRef>
          </c:val>
          <c:smooth val="0"/>
        </c:ser>
        <c:dLbls>
          <c:showLegendKey val="0"/>
          <c:showVal val="0"/>
          <c:showCatName val="0"/>
          <c:showSerName val="0"/>
          <c:showPercent val="0"/>
          <c:showBubbleSize val="0"/>
        </c:dLbls>
        <c:marker val="1"/>
        <c:smooth val="0"/>
        <c:axId val="34168832"/>
        <c:axId val="34170752"/>
      </c:lineChart>
      <c:catAx>
        <c:axId val="341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170752"/>
        <c:crosses val="autoZero"/>
        <c:auto val="1"/>
        <c:lblAlgn val="ctr"/>
        <c:lblOffset val="100"/>
        <c:tickLblSkip val="1"/>
        <c:tickMarkSkip val="1"/>
        <c:noMultiLvlLbl val="0"/>
      </c:catAx>
      <c:valAx>
        <c:axId val="3417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大田市駅周辺土地区画整理事業特別会計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0.04</c:v>
                </c:pt>
                <c:pt idx="4">
                  <c:v>#N/A</c:v>
                </c:pt>
                <c:pt idx="5">
                  <c:v>0.04</c:v>
                </c:pt>
                <c:pt idx="6">
                  <c:v>#N/A</c:v>
                </c:pt>
                <c:pt idx="7">
                  <c:v>0.05</c:v>
                </c:pt>
                <c:pt idx="8">
                  <c:v>#N/A</c:v>
                </c:pt>
                <c:pt idx="9">
                  <c:v>0.05</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1.42</c:v>
                </c:pt>
                <c:pt idx="2">
                  <c:v>#N/A</c:v>
                </c:pt>
                <c:pt idx="3">
                  <c:v>1.4</c:v>
                </c:pt>
                <c:pt idx="4">
                  <c:v>#N/A</c:v>
                </c:pt>
                <c:pt idx="5">
                  <c:v>0.45</c:v>
                </c:pt>
                <c:pt idx="6">
                  <c:v>#N/A</c:v>
                </c:pt>
                <c:pt idx="7">
                  <c:v>0.55000000000000004</c:v>
                </c:pt>
                <c:pt idx="8">
                  <c:v>#N/A</c:v>
                </c:pt>
                <c:pt idx="9">
                  <c:v>0.27</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0.42</c:v>
                </c:pt>
                <c:pt idx="4">
                  <c:v>#N/A</c:v>
                </c:pt>
                <c:pt idx="5">
                  <c:v>0.05</c:v>
                </c:pt>
                <c:pt idx="6">
                  <c:v>#N/A</c:v>
                </c:pt>
                <c:pt idx="7">
                  <c:v>0.28999999999999998</c:v>
                </c:pt>
                <c:pt idx="8">
                  <c:v>#N/A</c:v>
                </c:pt>
                <c:pt idx="9">
                  <c:v>0.34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c:v>
                </c:pt>
                <c:pt idx="2">
                  <c:v>#N/A</c:v>
                </c:pt>
                <c:pt idx="3">
                  <c:v>2</c:v>
                </c:pt>
                <c:pt idx="4">
                  <c:v>#N/A</c:v>
                </c:pt>
                <c:pt idx="5">
                  <c:v>2.91</c:v>
                </c:pt>
                <c:pt idx="6">
                  <c:v>#N/A</c:v>
                </c:pt>
                <c:pt idx="7">
                  <c:v>2.19</c:v>
                </c:pt>
                <c:pt idx="8">
                  <c:v>#N/A</c:v>
                </c:pt>
                <c:pt idx="9">
                  <c:v>2.33</c:v>
                </c:pt>
              </c:numCache>
            </c:numRef>
          </c:val>
        </c:ser>
        <c:ser>
          <c:idx val="7"/>
          <c:order val="7"/>
          <c:tx>
            <c:strRef>
              <c:f>データシート!$A$34</c:f>
              <c:strCache>
                <c:ptCount val="1"/>
                <c:pt idx="0">
                  <c:v>大田市水道事業会計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6.87</c:v>
                </c:pt>
                <c:pt idx="2">
                  <c:v>#N/A</c:v>
                </c:pt>
                <c:pt idx="3">
                  <c:v>6.35</c:v>
                </c:pt>
                <c:pt idx="4">
                  <c:v>#N/A</c:v>
                </c:pt>
                <c:pt idx="5">
                  <c:v>5.6</c:v>
                </c:pt>
                <c:pt idx="6">
                  <c:v>#N/A</c:v>
                </c:pt>
                <c:pt idx="7">
                  <c:v>4.96</c:v>
                </c:pt>
                <c:pt idx="8">
                  <c:v>#N/A</c:v>
                </c:pt>
                <c:pt idx="9">
                  <c:v>4.4800000000000004</c:v>
                </c:pt>
              </c:numCache>
            </c:numRef>
          </c:val>
        </c:ser>
        <c:ser>
          <c:idx val="8"/>
          <c:order val="8"/>
          <c:tx>
            <c:strRef>
              <c:f>データシート!$A$35</c:f>
              <c:strCache>
                <c:ptCount val="1"/>
                <c:pt idx="0">
                  <c:v>大田市病院事業会計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7.68</c:v>
                </c:pt>
                <c:pt idx="2">
                  <c:v>#N/A</c:v>
                </c:pt>
                <c:pt idx="3">
                  <c:v>5.88</c:v>
                </c:pt>
                <c:pt idx="4">
                  <c:v>#N/A</c:v>
                </c:pt>
                <c:pt idx="5">
                  <c:v>4.0199999999999996</c:v>
                </c:pt>
                <c:pt idx="6">
                  <c:v>#N/A</c:v>
                </c:pt>
                <c:pt idx="7">
                  <c:v>5.08</c:v>
                </c:pt>
                <c:pt idx="8">
                  <c:v>#N/A</c:v>
                </c:pt>
                <c:pt idx="9">
                  <c:v>4.95</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0.45</c:v>
                </c:pt>
                <c:pt idx="1">
                  <c:v>#N/A</c:v>
                </c:pt>
                <c:pt idx="2">
                  <c:v>0.41</c:v>
                </c:pt>
                <c:pt idx="3">
                  <c:v>#N/A</c:v>
                </c:pt>
                <c:pt idx="4">
                  <c:v>0.4</c:v>
                </c:pt>
                <c:pt idx="5">
                  <c:v>#N/A</c:v>
                </c:pt>
                <c:pt idx="6">
                  <c:v>0.39</c:v>
                </c:pt>
                <c:pt idx="7">
                  <c:v>#N/A</c:v>
                </c:pt>
                <c:pt idx="8">
                  <c:v>0.38</c:v>
                </c:pt>
                <c:pt idx="9">
                  <c:v>#N/A</c:v>
                </c:pt>
              </c:numCache>
            </c:numRef>
          </c:val>
        </c:ser>
        <c:dLbls>
          <c:showLegendKey val="0"/>
          <c:showVal val="0"/>
          <c:showCatName val="0"/>
          <c:showSerName val="0"/>
          <c:showPercent val="0"/>
          <c:showBubbleSize val="0"/>
        </c:dLbls>
        <c:gapWidth val="150"/>
        <c:overlap val="100"/>
        <c:axId val="35051392"/>
        <c:axId val="35052928"/>
      </c:barChart>
      <c:catAx>
        <c:axId val="3505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052928"/>
        <c:crosses val="autoZero"/>
        <c:auto val="1"/>
        <c:lblAlgn val="ctr"/>
        <c:lblOffset val="100"/>
        <c:tickLblSkip val="1"/>
        <c:tickMarkSkip val="1"/>
        <c:noMultiLvlLbl val="0"/>
      </c:catAx>
      <c:valAx>
        <c:axId val="3505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05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2693</c:v>
                </c:pt>
                <c:pt idx="5">
                  <c:v>2880</c:v>
                </c:pt>
                <c:pt idx="8">
                  <c:v>3019</c:v>
                </c:pt>
                <c:pt idx="11">
                  <c:v>3231</c:v>
                </c:pt>
                <c:pt idx="14">
                  <c:v>3188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30</c:v>
                </c:pt>
                <c:pt idx="3">
                  <c:v>128</c:v>
                </c:pt>
                <c:pt idx="6">
                  <c:v>122</c:v>
                </c:pt>
                <c:pt idx="9">
                  <c:v>120</c:v>
                </c:pt>
                <c:pt idx="12">
                  <c:v>122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740</c:v>
                </c:pt>
                <c:pt idx="3">
                  <c:v>686</c:v>
                </c:pt>
                <c:pt idx="6">
                  <c:v>672</c:v>
                </c:pt>
                <c:pt idx="9">
                  <c:v>686</c:v>
                </c:pt>
                <c:pt idx="12">
                  <c:v>766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3823</c:v>
                </c:pt>
                <c:pt idx="3">
                  <c:v>3904</c:v>
                </c:pt>
                <c:pt idx="6">
                  <c:v>3938</c:v>
                </c:pt>
                <c:pt idx="9">
                  <c:v>3937</c:v>
                </c:pt>
                <c:pt idx="12">
                  <c:v>3756</c:v>
                </c:pt>
              </c:numCache>
            </c:numRef>
          </c:val>
        </c:ser>
        <c:dLbls>
          <c:showLegendKey val="0"/>
          <c:showVal val="0"/>
          <c:showCatName val="0"/>
          <c:showSerName val="0"/>
          <c:showPercent val="0"/>
          <c:showBubbleSize val="0"/>
        </c:dLbls>
        <c:gapWidth val="100"/>
        <c:overlap val="100"/>
        <c:axId val="34985472"/>
        <c:axId val="3498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1900</c:v>
                </c:pt>
                <c:pt idx="2">
                  <c:v>#N/A</c:v>
                </c:pt>
                <c:pt idx="3">
                  <c:v>#N/A</c:v>
                </c:pt>
                <c:pt idx="4">
                  <c:v>1838</c:v>
                </c:pt>
                <c:pt idx="5">
                  <c:v>#N/A</c:v>
                </c:pt>
                <c:pt idx="6">
                  <c:v>#N/A</c:v>
                </c:pt>
                <c:pt idx="7">
                  <c:v>1713</c:v>
                </c:pt>
                <c:pt idx="8">
                  <c:v>#N/A</c:v>
                </c:pt>
                <c:pt idx="9">
                  <c:v>#N/A</c:v>
                </c:pt>
                <c:pt idx="10">
                  <c:v>1512</c:v>
                </c:pt>
                <c:pt idx="11">
                  <c:v>#N/A</c:v>
                </c:pt>
                <c:pt idx="12">
                  <c:v>#N/A</c:v>
                </c:pt>
                <c:pt idx="13">
                  <c:v>1456</c:v>
                </c:pt>
                <c:pt idx="14">
                  <c:v>#N/A</c:v>
                </c:pt>
              </c:numCache>
            </c:numRef>
          </c:val>
          <c:smooth val="0"/>
        </c:ser>
        <c:dLbls>
          <c:showLegendKey val="0"/>
          <c:showVal val="0"/>
          <c:showCatName val="0"/>
          <c:showSerName val="0"/>
          <c:showPercent val="0"/>
          <c:showBubbleSize val="0"/>
        </c:dLbls>
        <c:marker val="1"/>
        <c:smooth val="0"/>
        <c:axId val="34985472"/>
        <c:axId val="34987392"/>
      </c:lineChart>
      <c:catAx>
        <c:axId val="349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987392"/>
        <c:crosses val="autoZero"/>
        <c:auto val="1"/>
        <c:lblAlgn val="ctr"/>
        <c:lblOffset val="100"/>
        <c:tickLblSkip val="1"/>
        <c:tickMarkSkip val="1"/>
        <c:noMultiLvlLbl val="0"/>
      </c:catAx>
      <c:valAx>
        <c:axId val="3498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85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26240</c:v>
                </c:pt>
                <c:pt idx="5">
                  <c:v>26838</c:v>
                </c:pt>
                <c:pt idx="8">
                  <c:v>28186</c:v>
                </c:pt>
                <c:pt idx="11">
                  <c:v>29000</c:v>
                </c:pt>
                <c:pt idx="14">
                  <c:v>28775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2107</c:v>
                </c:pt>
                <c:pt idx="5">
                  <c:v>1569</c:v>
                </c:pt>
                <c:pt idx="8">
                  <c:v>1509</c:v>
                </c:pt>
                <c:pt idx="11">
                  <c:v>1657</c:v>
                </c:pt>
                <c:pt idx="14">
                  <c:v>1780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8125</c:v>
                </c:pt>
                <c:pt idx="5">
                  <c:v>8415</c:v>
                </c:pt>
                <c:pt idx="8">
                  <c:v>7821</c:v>
                </c:pt>
                <c:pt idx="11">
                  <c:v>8008</c:v>
                </c:pt>
                <c:pt idx="14">
                  <c:v>7858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4137</c:v>
                </c:pt>
                <c:pt idx="3">
                  <c:v>4085</c:v>
                </c:pt>
                <c:pt idx="6">
                  <c:v>3795</c:v>
                </c:pt>
                <c:pt idx="9">
                  <c:v>3609</c:v>
                </c:pt>
                <c:pt idx="12">
                  <c:v>4413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9825</c:v>
                </c:pt>
                <c:pt idx="3">
                  <c:v>9766</c:v>
                </c:pt>
                <c:pt idx="6">
                  <c:v>9656</c:v>
                </c:pt>
                <c:pt idx="9">
                  <c:v>9566</c:v>
                </c:pt>
                <c:pt idx="12">
                  <c:v>9692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1283</c:v>
                </c:pt>
                <c:pt idx="3">
                  <c:v>1163</c:v>
                </c:pt>
                <c:pt idx="6">
                  <c:v>1038</c:v>
                </c:pt>
                <c:pt idx="9">
                  <c:v>926</c:v>
                </c:pt>
                <c:pt idx="12">
                  <c:v>912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32450</c:v>
                </c:pt>
                <c:pt idx="3">
                  <c:v>32536</c:v>
                </c:pt>
                <c:pt idx="6">
                  <c:v>33282</c:v>
                </c:pt>
                <c:pt idx="9">
                  <c:v>34023</c:v>
                </c:pt>
                <c:pt idx="12">
                  <c:v>33661</c:v>
                </c:pt>
              </c:numCache>
            </c:numRef>
          </c:val>
        </c:ser>
        <c:dLbls>
          <c:showLegendKey val="0"/>
          <c:showVal val="0"/>
          <c:showCatName val="0"/>
          <c:showSerName val="0"/>
          <c:showPercent val="0"/>
          <c:showBubbleSize val="0"/>
        </c:dLbls>
        <c:gapWidth val="100"/>
        <c:overlap val="100"/>
        <c:axId val="34903552"/>
        <c:axId val="34905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11222</c:v>
                </c:pt>
                <c:pt idx="2">
                  <c:v>#N/A</c:v>
                </c:pt>
                <c:pt idx="3">
                  <c:v>#N/A</c:v>
                </c:pt>
                <c:pt idx="4">
                  <c:v>10729</c:v>
                </c:pt>
                <c:pt idx="5">
                  <c:v>#N/A</c:v>
                </c:pt>
                <c:pt idx="6">
                  <c:v>#N/A</c:v>
                </c:pt>
                <c:pt idx="7">
                  <c:v>10256</c:v>
                </c:pt>
                <c:pt idx="8">
                  <c:v>#N/A</c:v>
                </c:pt>
                <c:pt idx="9">
                  <c:v>#N/A</c:v>
                </c:pt>
                <c:pt idx="10">
                  <c:v>9459</c:v>
                </c:pt>
                <c:pt idx="11">
                  <c:v>#N/A</c:v>
                </c:pt>
                <c:pt idx="12">
                  <c:v>#N/A</c:v>
                </c:pt>
                <c:pt idx="13">
                  <c:v>10265</c:v>
                </c:pt>
                <c:pt idx="14">
                  <c:v>#N/A</c:v>
                </c:pt>
              </c:numCache>
            </c:numRef>
          </c:val>
          <c:smooth val="0"/>
        </c:ser>
        <c:dLbls>
          <c:showLegendKey val="0"/>
          <c:showVal val="0"/>
          <c:showCatName val="0"/>
          <c:showSerName val="0"/>
          <c:showPercent val="0"/>
          <c:showBubbleSize val="0"/>
        </c:dLbls>
        <c:marker val="1"/>
        <c:smooth val="0"/>
        <c:axId val="34903552"/>
        <c:axId val="34905472"/>
      </c:lineChart>
      <c:catAx>
        <c:axId val="3490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905472"/>
        <c:crosses val="autoZero"/>
        <c:auto val="1"/>
        <c:lblAlgn val="ctr"/>
        <c:lblOffset val="100"/>
        <c:tickLblSkip val="1"/>
        <c:tickMarkSkip val="1"/>
        <c:noMultiLvlLbl val="0"/>
      </c:catAx>
      <c:valAx>
        <c:axId val="3490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0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5492992"/>
        <c:axId val="35494912"/>
      </c:scatterChart>
      <c:valAx>
        <c:axId val="354929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94912"/>
        <c:crosses val="autoZero"/>
        <c:crossBetween val="midCat"/>
      </c:valAx>
      <c:valAx>
        <c:axId val="354949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92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18.100000000000001</c:v>
                </c:pt>
                <c:pt idx="1">
                  <c:v>16.8</c:v>
                </c:pt>
                <c:pt idx="2">
                  <c:v>16</c:v>
                </c:pt>
                <c:pt idx="3">
                  <c:v>15.1</c:v>
                </c:pt>
                <c:pt idx="4">
                  <c:v>13.9</c:v>
                </c:pt>
              </c:numCache>
            </c:numRef>
          </c:xVal>
          <c:yVal>
            <c:numRef>
              <c:f>公会計指標分析・財政指標組合せ分析表!$K$73:$O$73</c:f>
              <c:numCache>
                <c:formatCode>#,##0.0;"▲ "#,##0.0</c:formatCode>
                <c:ptCount val="5"/>
                <c:pt idx="0">
                  <c:v>97.4</c:v>
                </c:pt>
                <c:pt idx="1">
                  <c:v>95.5</c:v>
                </c:pt>
                <c:pt idx="2">
                  <c:v>91.7</c:v>
                </c:pt>
                <c:pt idx="3">
                  <c:v>85.5</c:v>
                </c:pt>
                <c:pt idx="4">
                  <c:v>91.2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35752576"/>
        <c:axId val="35767040"/>
      </c:scatterChart>
      <c:valAx>
        <c:axId val="35752576"/>
        <c:scaling>
          <c:orientation val="minMax"/>
          <c:max val="18.8"/>
          <c:min val="10.1999999999999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767040"/>
        <c:crosses val="autoZero"/>
        <c:crossBetween val="midCat"/>
      </c:valAx>
      <c:valAx>
        <c:axId val="35767040"/>
        <c:scaling>
          <c:orientation val="minMax"/>
          <c:max val="104"/>
          <c:min val="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752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公債費負担適正化計画に基づく地方債発行の抑制と繰上償還の実施により、平成２３年度までは年次的に元利償還金は減少してきた。しかしながら平成２４年度から平成２０年度分借入及び、平成２５年度から平成２１年度分借入の過疎対策債の元金返済が本格化し償還金が増となっている。今後も過疎対策債、合併特例債、下水道や病院事業等公営企業債について、元金償還の本格化による元利償還金の増加が見込まれるため、比率の上昇が予測される。また、合併算定替終了による普通交付税の削減が見込まれることから、分母数値が減少することにより更なる比率の上昇も予測されるため、引き続き公債費負担適正化計画に基づき、地方債発行の抑制と繰上償還を実施し適正な管理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公債費負担適正化計画に基づく地方債発行の抑制と繰上償還の実施により平成２３年度までは年次的に元利償還金は減少傾向にあったが、平成２４年度市民会館耐震改修事業、平成２５年度・平成２６年度消防拠点施設整備事業等大規模建設事業</a:t>
          </a:r>
          <a:r>
            <a:rPr lang="ja-JP" altLang="en-US" sz="1100" b="0" i="0">
              <a:solidFill>
                <a:schemeClr val="dk1"/>
              </a:solidFill>
              <a:effectLst/>
              <a:latin typeface="+mn-lt"/>
              <a:ea typeface="+mn-ea"/>
              <a:cs typeface="+mn-cs"/>
            </a:rPr>
            <a:t>、平成２７年度新不燃物処分場整備事業</a:t>
          </a:r>
          <a:r>
            <a:rPr lang="ja-JP" altLang="ja-JP" sz="1100" b="0" i="0">
              <a:solidFill>
                <a:schemeClr val="dk1"/>
              </a:solidFill>
              <a:effectLst/>
              <a:latin typeface="+mn-lt"/>
              <a:ea typeface="+mn-ea"/>
              <a:cs typeface="+mn-cs"/>
            </a:rPr>
            <a:t>の実施に伴う地方債の発行により増加している。</a:t>
          </a:r>
          <a:endParaRPr lang="ja-JP" altLang="ja-JP" sz="1400">
            <a:effectLst/>
          </a:endParaRPr>
        </a:p>
        <a:p>
          <a:pPr rtl="0"/>
          <a:r>
            <a:rPr lang="ja-JP" altLang="ja-JP" sz="1100" b="0" i="0">
              <a:solidFill>
                <a:schemeClr val="dk1"/>
              </a:solidFill>
              <a:effectLst/>
              <a:latin typeface="+mn-lt"/>
              <a:ea typeface="+mn-ea"/>
              <a:cs typeface="+mn-cs"/>
            </a:rPr>
            <a:t>　今後も、過疎対策債、合併特例債をはじめ、下水道や病院事業等公営企業債について、元金償還の本格化による元利償還金の増加が見込まれるため、比率の上昇が予測される。また、合併算定替終了による普通交付税の削減が見込まれることから、分母数値が減少することにより更なる比率の上昇も予測されるため、引き続き公債費負担適正化計画に基づき、地方債発行の抑制と繰上償還を実施し適正な管理に努めるとともに、減債基金への積み立てを行うなど充当可能財源を増加させることにより比率の改善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
25,129,998
24,750,705
277,823
14,296,464
33,661,494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
25,129,998
24,750,705
277,823
14,296,464
33,661,494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
25,129,998
24,750,705
277,823
14,296,464
33,661,494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
25,129,998
24,750,705
277,823
14,296,464
33,661,494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平成１７年１０月に１市２町により合併した。その後は人口減少や全国平均を上回る高齢化等により、指数が類似団体平均以下となっており、一層の財政基盤の強化が必要となっている。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　今後も事務事業の見直し等による歳出の削減や定員管理・給与の適正化、地方税の徴収強化等の取り組みにより財政基盤の強化に努める。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8" name="直線コネクタ 67"/>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4" name="直線コネクタ 73"/>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7" name="円/楕円 86"/>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5944</xdr:rowOff>
    </xdr:from>
    <xdr:ext cx="762000" cy="259045"/>
    <xdr:sp macro="" textlink="">
      <xdr:nvSpPr>
        <xdr:cNvPr id="88"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公債費や人件費など義務的経費の占める割合が高く、比率は類似団体平均以上となっている。平成２１年度以降は国の経済対策もあり、普通交付税、臨時財政対策債や経済対策交付金の増により平成２２年度には９０％を下回るまで改善した。平成２</a:t>
          </a:r>
          <a:r>
            <a:rPr kumimoji="0" lang="ja-JP" altLang="en-US" sz="1100" b="0" i="0" u="none" strike="noStrike" kern="0" cap="none" spc="0" normalizeH="0" baseline="0" noProof="0">
              <a:ln>
                <a:noFill/>
              </a:ln>
              <a:solidFill>
                <a:prstClr val="black"/>
              </a:solidFill>
              <a:effectLst/>
              <a:uLnTx/>
              <a:uFillTx/>
              <a:latin typeface="+mn-lt"/>
              <a:ea typeface="+mn-ea"/>
              <a:cs typeface="+mn-cs"/>
            </a:rPr>
            <a:t>７</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年度には下水道事業会計等への繰出金</a:t>
          </a:r>
          <a:r>
            <a:rPr kumimoji="0" lang="ja-JP" altLang="en-US" sz="1100" b="0" i="0" u="none" strike="noStrike" kern="0" cap="none" spc="0" normalizeH="0" baseline="0" noProof="0">
              <a:ln>
                <a:noFill/>
              </a:ln>
              <a:solidFill>
                <a:prstClr val="black"/>
              </a:solidFill>
              <a:effectLst/>
              <a:uLnTx/>
              <a:uFillTx/>
              <a:latin typeface="+mn-lt"/>
              <a:ea typeface="+mn-ea"/>
              <a:cs typeface="+mn-cs"/>
            </a:rPr>
            <a:t>、物件費や扶助費等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が増</a:t>
          </a:r>
          <a:r>
            <a:rPr kumimoji="0" lang="ja-JP" altLang="en-US" sz="1100" b="0" i="0" u="none" strike="noStrike" kern="0" cap="none" spc="0" normalizeH="0" baseline="0" noProof="0">
              <a:ln>
                <a:noFill/>
              </a:ln>
              <a:solidFill>
                <a:prstClr val="black"/>
              </a:solidFill>
              <a:effectLst/>
              <a:uLnTx/>
              <a:uFillTx/>
              <a:latin typeface="+mn-lt"/>
              <a:ea typeface="+mn-ea"/>
              <a:cs typeface="+mn-cs"/>
            </a:rPr>
            <a:t>加したものの、地方消費税交付金、普通交付税等の増の影響により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比率については平成２</a:t>
          </a:r>
          <a:r>
            <a:rPr kumimoji="0" lang="ja-JP" altLang="en-US" sz="1100" b="0" i="0" u="none" strike="noStrike" kern="0" cap="none" spc="0" normalizeH="0" baseline="0" noProof="0">
              <a:ln>
                <a:noFill/>
              </a:ln>
              <a:solidFill>
                <a:prstClr val="black"/>
              </a:solidFill>
              <a:effectLst/>
              <a:uLnTx/>
              <a:uFillTx/>
              <a:latin typeface="+mn-lt"/>
              <a:ea typeface="+mn-ea"/>
              <a:cs typeface="+mn-cs"/>
            </a:rPr>
            <a:t>６</a:t>
          </a:r>
          <a:r>
            <a:rPr kumimoji="0" lang="ja-JP" altLang="ja-JP" sz="1100" b="0" i="0" u="none" strike="noStrike" kern="0" cap="none" spc="0" normalizeH="0" baseline="0" noProof="0">
              <a:ln>
                <a:noFill/>
              </a:ln>
              <a:solidFill>
                <a:prstClr val="black"/>
              </a:solidFill>
              <a:effectLst/>
              <a:uLnTx/>
              <a:uFillTx/>
              <a:latin typeface="+mn-lt"/>
              <a:ea typeface="+mn-ea"/>
              <a:cs typeface="+mn-cs"/>
            </a:rPr>
            <a:t>年より</a:t>
          </a:r>
          <a:r>
            <a:rPr kumimoji="0" lang="ja-JP" altLang="en-US" sz="1100" b="0" i="0" u="none" strike="noStrike" kern="0" cap="none" spc="0" normalizeH="0" baseline="0" noProof="0">
              <a:ln>
                <a:noFill/>
              </a:ln>
              <a:solidFill>
                <a:prstClr val="black"/>
              </a:solidFill>
              <a:effectLst/>
              <a:uLnTx/>
              <a:uFillTx/>
              <a:latin typeface="+mn-lt"/>
              <a:ea typeface="+mn-ea"/>
              <a:cs typeface="+mn-cs"/>
            </a:rPr>
            <a:t>１．０</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a:t>
          </a:r>
          <a:r>
            <a:rPr kumimoji="0" lang="ja-JP" altLang="ja-JP" sz="1100" b="0" i="0" u="none" strike="noStrike" kern="0" cap="none" spc="0" normalizeH="0" baseline="0" noProof="0">
              <a:ln>
                <a:noFill/>
              </a:ln>
              <a:solidFill>
                <a:prstClr val="black"/>
              </a:solidFill>
              <a:effectLst/>
              <a:uLnTx/>
              <a:uFillTx/>
              <a:latin typeface="+mn-lt"/>
              <a:ea typeface="+mn-ea"/>
              <a:cs typeface="+mn-cs"/>
            </a:rPr>
            <a:t>となった。今後も地方税をはじめとした自主財源の確保とともに、定員管理・給与の適正化により義務的経費の縮減等を図り、更なる経常経費の削減に努める。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55033</xdr:rowOff>
    </xdr:to>
    <xdr:cxnSp macro="">
      <xdr:nvCxnSpPr>
        <xdr:cNvPr id="131" name="直線コネクタ 130"/>
        <xdr:cNvCxnSpPr/>
      </xdr:nvCxnSpPr>
      <xdr:spPr>
        <a:xfrm flipV="1">
          <a:off x="4114800" y="1047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2752</xdr:rowOff>
    </xdr:from>
    <xdr:to>
      <xdr:col>6</xdr:col>
      <xdr:colOff>0</xdr:colOff>
      <xdr:row>61</xdr:row>
      <xdr:rowOff>55033</xdr:rowOff>
    </xdr:to>
    <xdr:cxnSp macro="">
      <xdr:nvCxnSpPr>
        <xdr:cNvPr id="134" name="直線コネクタ 133"/>
        <xdr:cNvCxnSpPr/>
      </xdr:nvCxnSpPr>
      <xdr:spPr>
        <a:xfrm>
          <a:off x="3225800" y="1046120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10795</xdr:rowOff>
    </xdr:to>
    <xdr:cxnSp macro="">
      <xdr:nvCxnSpPr>
        <xdr:cNvPr id="137" name="直線コネクタ 136"/>
        <xdr:cNvCxnSpPr/>
      </xdr:nvCxnSpPr>
      <xdr:spPr>
        <a:xfrm flipV="1">
          <a:off x="2336800" y="1046120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142029</xdr:rowOff>
    </xdr:from>
    <xdr:to>
      <xdr:col>3</xdr:col>
      <xdr:colOff>279400</xdr:colOff>
      <xdr:row>61</xdr:row>
      <xdr:rowOff>10795</xdr:rowOff>
    </xdr:to>
    <xdr:cxnSp macro="">
      <xdr:nvCxnSpPr>
        <xdr:cNvPr id="140" name="直線コネクタ 139"/>
        <xdr:cNvCxnSpPr/>
      </xdr:nvCxnSpPr>
      <xdr:spPr>
        <a:xfrm>
          <a:off x="1447800" y="1042902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135467</xdr:rowOff>
    </xdr:from>
    <xdr:to>
      <xdr:col>7</xdr:col>
      <xdr:colOff>203200</xdr:colOff>
      <xdr:row>61</xdr:row>
      <xdr:rowOff>65617</xdr:rowOff>
    </xdr:to>
    <xdr:sp macro="" textlink="">
      <xdr:nvSpPr>
        <xdr:cNvPr id="150" name="円/楕円 149"/>
        <xdr:cNvSpPr/>
      </xdr:nvSpPr>
      <xdr:spPr>
        <a:xfrm>
          <a:off x="4902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107544</xdr:rowOff>
    </xdr:from>
    <xdr:ext cx="762000" cy="259045"/>
    <xdr:sp macro="" textlink="">
      <xdr:nvSpPr>
        <xdr:cNvPr id="151" name="財政構造の弾力性該当値テキスト"/>
        <xdr:cNvSpPr txBox="1"/>
      </xdr:nvSpPr>
      <xdr:spPr>
        <a:xfrm>
          <a:off x="5041900" y="1039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4233</xdr:rowOff>
    </xdr:from>
    <xdr:to>
      <xdr:col>6</xdr:col>
      <xdr:colOff>50800</xdr:colOff>
      <xdr:row>61</xdr:row>
      <xdr:rowOff>105833</xdr:rowOff>
    </xdr:to>
    <xdr:sp macro="" textlink="">
      <xdr:nvSpPr>
        <xdr:cNvPr id="152" name="円/楕円 151"/>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90610</xdr:rowOff>
    </xdr:from>
    <xdr:ext cx="736600" cy="259045"/>
    <xdr:sp macro="" textlink="">
      <xdr:nvSpPr>
        <xdr:cNvPr id="153" name="テキスト ボックス 152"/>
        <xdr:cNvSpPr txBox="1"/>
      </xdr:nvSpPr>
      <xdr:spPr>
        <a:xfrm>
          <a:off x="3733800" y="1054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4" name="円/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38329</xdr:rowOff>
    </xdr:from>
    <xdr:ext cx="762000" cy="259045"/>
    <xdr:sp macro="" textlink="">
      <xdr:nvSpPr>
        <xdr:cNvPr id="155" name="テキスト ボックス 154"/>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131445</xdr:rowOff>
    </xdr:from>
    <xdr:to>
      <xdr:col>3</xdr:col>
      <xdr:colOff>330200</xdr:colOff>
      <xdr:row>61</xdr:row>
      <xdr:rowOff>61595</xdr:rowOff>
    </xdr:to>
    <xdr:sp macro="" textlink="">
      <xdr:nvSpPr>
        <xdr:cNvPr id="156" name="円/楕円 155"/>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46372</xdr:rowOff>
    </xdr:from>
    <xdr:ext cx="762000" cy="259045"/>
    <xdr:sp macro="" textlink="">
      <xdr:nvSpPr>
        <xdr:cNvPr id="157" name="テキスト ボックス 156"/>
        <xdr:cNvSpPr txBox="1"/>
      </xdr:nvSpPr>
      <xdr:spPr>
        <a:xfrm>
          <a:off x="1955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91229</xdr:rowOff>
    </xdr:from>
    <xdr:to>
      <xdr:col>2</xdr:col>
      <xdr:colOff>127000</xdr:colOff>
      <xdr:row>61</xdr:row>
      <xdr:rowOff>21379</xdr:rowOff>
    </xdr:to>
    <xdr:sp macro="" textlink="">
      <xdr:nvSpPr>
        <xdr:cNvPr id="158" name="円/楕円 157"/>
        <xdr:cNvSpPr/>
      </xdr:nvSpPr>
      <xdr:spPr>
        <a:xfrm>
          <a:off x="1397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6156</xdr:rowOff>
    </xdr:from>
    <xdr:ext cx="762000" cy="259045"/>
    <xdr:sp macro="" textlink="">
      <xdr:nvSpPr>
        <xdr:cNvPr id="159" name="テキスト ボックス 158"/>
        <xdr:cNvSpPr txBox="1"/>
      </xdr:nvSpPr>
      <xdr:spPr>
        <a:xfrm>
          <a:off x="1066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[196,162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市町村合併により当市の職員数は類似団体と比較して多くなっていることから類似団体平均より人件費の割合が高くなっている。定員適正化計画（平成１８年４月１日策定）により、職員数及び人件費の削減を進めており一定の効果を上げてきている。今後も業務や職員配置の適正化を図り、人件費の削減に努め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82992</xdr:rowOff>
    </xdr:from>
    <xdr:to>
      <xdr:col>7</xdr:col>
      <xdr:colOff>152400</xdr:colOff>
      <xdr:row>85</xdr:row>
      <xdr:rowOff>879</xdr:rowOff>
    </xdr:to>
    <xdr:cxnSp macro="">
      <xdr:nvCxnSpPr>
        <xdr:cNvPr id="194" name="直線コネクタ 193"/>
        <xdr:cNvCxnSpPr/>
      </xdr:nvCxnSpPr>
      <xdr:spPr>
        <a:xfrm>
          <a:off x="4114800" y="14484792"/>
          <a:ext cx="838200" cy="8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52436</xdr:rowOff>
    </xdr:from>
    <xdr:to>
      <xdr:col>6</xdr:col>
      <xdr:colOff>0</xdr:colOff>
      <xdr:row>84</xdr:row>
      <xdr:rowOff>82992</xdr:rowOff>
    </xdr:to>
    <xdr:cxnSp macro="">
      <xdr:nvCxnSpPr>
        <xdr:cNvPr id="197" name="直線コネクタ 196"/>
        <xdr:cNvCxnSpPr/>
      </xdr:nvCxnSpPr>
      <xdr:spPr>
        <a:xfrm>
          <a:off x="3225800" y="14454236"/>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164928</xdr:rowOff>
    </xdr:from>
    <xdr:to>
      <xdr:col>4</xdr:col>
      <xdr:colOff>482600</xdr:colOff>
      <xdr:row>84</xdr:row>
      <xdr:rowOff>52436</xdr:rowOff>
    </xdr:to>
    <xdr:cxnSp macro="">
      <xdr:nvCxnSpPr>
        <xdr:cNvPr id="200" name="直線コネクタ 199"/>
        <xdr:cNvCxnSpPr/>
      </xdr:nvCxnSpPr>
      <xdr:spPr>
        <a:xfrm>
          <a:off x="2336800" y="14395278"/>
          <a:ext cx="889000" cy="5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164928</xdr:rowOff>
    </xdr:from>
    <xdr:to>
      <xdr:col>3</xdr:col>
      <xdr:colOff>279400</xdr:colOff>
      <xdr:row>84</xdr:row>
      <xdr:rowOff>40492</xdr:rowOff>
    </xdr:to>
    <xdr:cxnSp macro="">
      <xdr:nvCxnSpPr>
        <xdr:cNvPr id="203" name="直線コネクタ 202"/>
        <xdr:cNvCxnSpPr/>
      </xdr:nvCxnSpPr>
      <xdr:spPr>
        <a:xfrm flipV="1">
          <a:off x="1447800" y="14395278"/>
          <a:ext cx="889000" cy="4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121529</xdr:rowOff>
    </xdr:from>
    <xdr:to>
      <xdr:col>7</xdr:col>
      <xdr:colOff>203200</xdr:colOff>
      <xdr:row>85</xdr:row>
      <xdr:rowOff>51679</xdr:rowOff>
    </xdr:to>
    <xdr:sp macro="" textlink="">
      <xdr:nvSpPr>
        <xdr:cNvPr id="213" name="円/楕円 212"/>
        <xdr:cNvSpPr/>
      </xdr:nvSpPr>
      <xdr:spPr>
        <a:xfrm>
          <a:off x="4902200" y="145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93606</xdr:rowOff>
    </xdr:from>
    <xdr:ext cx="762000" cy="259045"/>
    <xdr:sp macro="" textlink="">
      <xdr:nvSpPr>
        <xdr:cNvPr id="214" name="人件費・物件費等の状況該当値テキスト"/>
        <xdr:cNvSpPr txBox="1"/>
      </xdr:nvSpPr>
      <xdr:spPr>
        <a:xfrm>
          <a:off x="5041900" y="1449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196,162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32192</xdr:rowOff>
    </xdr:from>
    <xdr:to>
      <xdr:col>6</xdr:col>
      <xdr:colOff>50800</xdr:colOff>
      <xdr:row>84</xdr:row>
      <xdr:rowOff>133792</xdr:rowOff>
    </xdr:to>
    <xdr:sp macro="" textlink="">
      <xdr:nvSpPr>
        <xdr:cNvPr id="215" name="円/楕円 214"/>
        <xdr:cNvSpPr/>
      </xdr:nvSpPr>
      <xdr:spPr>
        <a:xfrm>
          <a:off x="4064000" y="144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118569</xdr:rowOff>
    </xdr:from>
    <xdr:ext cx="736600" cy="259045"/>
    <xdr:sp macro="" textlink="">
      <xdr:nvSpPr>
        <xdr:cNvPr id="216" name="テキスト ボックス 215"/>
        <xdr:cNvSpPr txBox="1"/>
      </xdr:nvSpPr>
      <xdr:spPr>
        <a:xfrm>
          <a:off x="3733800" y="1452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185,055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1636</xdr:rowOff>
    </xdr:from>
    <xdr:to>
      <xdr:col>4</xdr:col>
      <xdr:colOff>533400</xdr:colOff>
      <xdr:row>84</xdr:row>
      <xdr:rowOff>103236</xdr:rowOff>
    </xdr:to>
    <xdr:sp macro="" textlink="">
      <xdr:nvSpPr>
        <xdr:cNvPr id="217" name="円/楕円 216"/>
        <xdr:cNvSpPr/>
      </xdr:nvSpPr>
      <xdr:spPr>
        <a:xfrm>
          <a:off x="3175000" y="144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88013</xdr:rowOff>
    </xdr:from>
    <xdr:ext cx="762000" cy="259045"/>
    <xdr:sp macro="" textlink="">
      <xdr:nvSpPr>
        <xdr:cNvPr id="218" name="テキスト ボックス 217"/>
        <xdr:cNvSpPr txBox="1"/>
      </xdr:nvSpPr>
      <xdr:spPr>
        <a:xfrm>
          <a:off x="2844800" y="1448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114128</xdr:rowOff>
    </xdr:from>
    <xdr:to>
      <xdr:col>3</xdr:col>
      <xdr:colOff>330200</xdr:colOff>
      <xdr:row>84</xdr:row>
      <xdr:rowOff>44278</xdr:rowOff>
    </xdr:to>
    <xdr:sp macro="" textlink="">
      <xdr:nvSpPr>
        <xdr:cNvPr id="219" name="円/楕円 218"/>
        <xdr:cNvSpPr/>
      </xdr:nvSpPr>
      <xdr:spPr>
        <a:xfrm>
          <a:off x="2286000" y="1434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29055</xdr:rowOff>
    </xdr:from>
    <xdr:ext cx="762000" cy="259045"/>
    <xdr:sp macro="" textlink="">
      <xdr:nvSpPr>
        <xdr:cNvPr id="220" name="テキスト ボックス 219"/>
        <xdr:cNvSpPr txBox="1"/>
      </xdr:nvSpPr>
      <xdr:spPr>
        <a:xfrm>
          <a:off x="1955800" y="1443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173,926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161142</xdr:rowOff>
    </xdr:from>
    <xdr:to>
      <xdr:col>2</xdr:col>
      <xdr:colOff>127000</xdr:colOff>
      <xdr:row>84</xdr:row>
      <xdr:rowOff>91292</xdr:rowOff>
    </xdr:to>
    <xdr:sp macro="" textlink="">
      <xdr:nvSpPr>
        <xdr:cNvPr id="221" name="円/楕円 220"/>
        <xdr:cNvSpPr/>
      </xdr:nvSpPr>
      <xdr:spPr>
        <a:xfrm>
          <a:off x="1397000" y="143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76069</xdr:rowOff>
    </xdr:from>
    <xdr:ext cx="762000" cy="259045"/>
    <xdr:sp macro="" textlink="">
      <xdr:nvSpPr>
        <xdr:cNvPr id="222" name="テキスト ボックス 221"/>
        <xdr:cNvSpPr txBox="1"/>
      </xdr:nvSpPr>
      <xdr:spPr>
        <a:xfrm>
          <a:off x="1066800" y="1447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179,771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退職者と採用者による変動等により０．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ポイント減となっており、今後とも定員管理・給与の適正化に努める。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14732</xdr:rowOff>
    </xdr:from>
    <xdr:to>
      <xdr:col>24</xdr:col>
      <xdr:colOff>558800</xdr:colOff>
      <xdr:row>86</xdr:row>
      <xdr:rowOff>53339</xdr:rowOff>
    </xdr:to>
    <xdr:cxnSp macro="">
      <xdr:nvCxnSpPr>
        <xdr:cNvPr id="254" name="直線コネクタ 253"/>
        <xdr:cNvCxnSpPr/>
      </xdr:nvCxnSpPr>
      <xdr:spPr>
        <a:xfrm flipV="1">
          <a:off x="16179800" y="14759432"/>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86</xdr:row>
      <xdr:rowOff>62992</xdr:rowOff>
    </xdr:to>
    <xdr:cxnSp macro="">
      <xdr:nvCxnSpPr>
        <xdr:cNvPr id="257" name="直線コネクタ 256"/>
        <xdr:cNvCxnSpPr/>
      </xdr:nvCxnSpPr>
      <xdr:spPr>
        <a:xfrm flipV="1">
          <a:off x="15290800" y="147980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62992</xdr:rowOff>
    </xdr:from>
    <xdr:to>
      <xdr:col>22</xdr:col>
      <xdr:colOff>203200</xdr:colOff>
      <xdr:row>88</xdr:row>
      <xdr:rowOff>33782</xdr:rowOff>
    </xdr:to>
    <xdr:cxnSp macro="">
      <xdr:nvCxnSpPr>
        <xdr:cNvPr id="260" name="直線コネクタ 259"/>
        <xdr:cNvCxnSpPr/>
      </xdr:nvCxnSpPr>
      <xdr:spPr>
        <a:xfrm flipV="1">
          <a:off x="14401800" y="1480769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xdr:rowOff>
    </xdr:from>
    <xdr:to>
      <xdr:col>21</xdr:col>
      <xdr:colOff>0</xdr:colOff>
      <xdr:row>88</xdr:row>
      <xdr:rowOff>33782</xdr:rowOff>
    </xdr:to>
    <xdr:cxnSp macro="">
      <xdr:nvCxnSpPr>
        <xdr:cNvPr id="263" name="直線コネクタ 262"/>
        <xdr:cNvCxnSpPr/>
      </xdr:nvCxnSpPr>
      <xdr:spPr>
        <a:xfrm>
          <a:off x="13512800" y="15092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3" name="円/楕円 272"/>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4"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5" name="円/楕円 274"/>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6" name="テキスト ボックス 275"/>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12192</xdr:rowOff>
    </xdr:from>
    <xdr:to>
      <xdr:col>22</xdr:col>
      <xdr:colOff>254000</xdr:colOff>
      <xdr:row>86</xdr:row>
      <xdr:rowOff>113792</xdr:rowOff>
    </xdr:to>
    <xdr:sp macro="" textlink="">
      <xdr:nvSpPr>
        <xdr:cNvPr id="277" name="円/楕円 276"/>
        <xdr:cNvSpPr/>
      </xdr:nvSpPr>
      <xdr:spPr>
        <a:xfrm>
          <a:off x="15240000" y="1475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98569</xdr:rowOff>
    </xdr:from>
    <xdr:ext cx="762000" cy="259045"/>
    <xdr:sp macro="" textlink="">
      <xdr:nvSpPr>
        <xdr:cNvPr id="278" name="テキスト ボックス 277"/>
        <xdr:cNvSpPr txBox="1"/>
      </xdr:nvSpPr>
      <xdr:spPr>
        <a:xfrm>
          <a:off x="14909800" y="1484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154432</xdr:rowOff>
    </xdr:from>
    <xdr:to>
      <xdr:col>21</xdr:col>
      <xdr:colOff>50800</xdr:colOff>
      <xdr:row>88</xdr:row>
      <xdr:rowOff>84582</xdr:rowOff>
    </xdr:to>
    <xdr:sp macro="" textlink="">
      <xdr:nvSpPr>
        <xdr:cNvPr id="279" name="円/楕円 278"/>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69359</xdr:rowOff>
    </xdr:from>
    <xdr:ext cx="762000" cy="259045"/>
    <xdr:sp macro="" textlink="">
      <xdr:nvSpPr>
        <xdr:cNvPr id="280" name="テキスト ボックス 279"/>
        <xdr:cNvSpPr txBox="1"/>
      </xdr:nvSpPr>
      <xdr:spPr>
        <a:xfrm>
          <a:off x="14020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81" name="円/楕円 280"/>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82" name="テキスト ボックス 281"/>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市町村合併により当市の職員数は類似団体と比較して多くなっている。定員適正化計画（平成１８年４月１日策定）により、職員数の削減を進めており一定の効果を上げてきている。今後も、事業の見直し、適正な人員配置、民間委託や指定管理制度の導入等により職員数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124641</xdr:rowOff>
    </xdr:from>
    <xdr:to>
      <xdr:col>24</xdr:col>
      <xdr:colOff>558800</xdr:colOff>
      <xdr:row>63</xdr:row>
      <xdr:rowOff>157390</xdr:rowOff>
    </xdr:to>
    <xdr:cxnSp macro="">
      <xdr:nvCxnSpPr>
        <xdr:cNvPr id="319" name="直線コネクタ 318"/>
        <xdr:cNvCxnSpPr/>
      </xdr:nvCxnSpPr>
      <xdr:spPr>
        <a:xfrm>
          <a:off x="16179800" y="10925991"/>
          <a:ext cx="8382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124641</xdr:rowOff>
    </xdr:from>
    <xdr:to>
      <xdr:col>23</xdr:col>
      <xdr:colOff>406400</xdr:colOff>
      <xdr:row>63</xdr:row>
      <xdr:rowOff>131535</xdr:rowOff>
    </xdr:to>
    <xdr:cxnSp macro="">
      <xdr:nvCxnSpPr>
        <xdr:cNvPr id="322" name="直線コネクタ 321"/>
        <xdr:cNvCxnSpPr/>
      </xdr:nvCxnSpPr>
      <xdr:spPr>
        <a:xfrm flipV="1">
          <a:off x="15290800" y="1092599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131535</xdr:rowOff>
    </xdr:from>
    <xdr:to>
      <xdr:col>22</xdr:col>
      <xdr:colOff>203200</xdr:colOff>
      <xdr:row>63</xdr:row>
      <xdr:rowOff>153942</xdr:rowOff>
    </xdr:to>
    <xdr:cxnSp macro="">
      <xdr:nvCxnSpPr>
        <xdr:cNvPr id="325" name="直線コネクタ 324"/>
        <xdr:cNvCxnSpPr/>
      </xdr:nvCxnSpPr>
      <xdr:spPr>
        <a:xfrm flipV="1">
          <a:off x="14401800" y="10932885"/>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129812</xdr:rowOff>
    </xdr:from>
    <xdr:to>
      <xdr:col>21</xdr:col>
      <xdr:colOff>0</xdr:colOff>
      <xdr:row>63</xdr:row>
      <xdr:rowOff>153942</xdr:rowOff>
    </xdr:to>
    <xdr:cxnSp macro="">
      <xdr:nvCxnSpPr>
        <xdr:cNvPr id="328" name="直線コネクタ 327"/>
        <xdr:cNvCxnSpPr/>
      </xdr:nvCxnSpPr>
      <xdr:spPr>
        <a:xfrm>
          <a:off x="13512800" y="109311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106590</xdr:rowOff>
    </xdr:from>
    <xdr:to>
      <xdr:col>24</xdr:col>
      <xdr:colOff>609600</xdr:colOff>
      <xdr:row>64</xdr:row>
      <xdr:rowOff>36740</xdr:rowOff>
    </xdr:to>
    <xdr:sp macro="" textlink="">
      <xdr:nvSpPr>
        <xdr:cNvPr id="338" name="円/楕円 337"/>
        <xdr:cNvSpPr/>
      </xdr:nvSpPr>
      <xdr:spPr>
        <a:xfrm>
          <a:off x="16967200" y="1090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78667</xdr:rowOff>
    </xdr:from>
    <xdr:ext cx="762000" cy="259045"/>
    <xdr:sp macro="" textlink="">
      <xdr:nvSpPr>
        <xdr:cNvPr id="339" name="定員管理の状況該当値テキスト"/>
        <xdr:cNvSpPr txBox="1"/>
      </xdr:nvSpPr>
      <xdr:spPr>
        <a:xfrm>
          <a:off x="17106900" y="1088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73841</xdr:rowOff>
    </xdr:from>
    <xdr:to>
      <xdr:col>23</xdr:col>
      <xdr:colOff>457200</xdr:colOff>
      <xdr:row>64</xdr:row>
      <xdr:rowOff>3991</xdr:rowOff>
    </xdr:to>
    <xdr:sp macro="" textlink="">
      <xdr:nvSpPr>
        <xdr:cNvPr id="340" name="円/楕円 339"/>
        <xdr:cNvSpPr/>
      </xdr:nvSpPr>
      <xdr:spPr>
        <a:xfrm>
          <a:off x="16129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160218</xdr:rowOff>
    </xdr:from>
    <xdr:ext cx="736600" cy="259045"/>
    <xdr:sp macro="" textlink="">
      <xdr:nvSpPr>
        <xdr:cNvPr id="341" name="テキスト ボックス 340"/>
        <xdr:cNvSpPr txBox="1"/>
      </xdr:nvSpPr>
      <xdr:spPr>
        <a:xfrm>
          <a:off x="15798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80735</xdr:rowOff>
    </xdr:from>
    <xdr:to>
      <xdr:col>22</xdr:col>
      <xdr:colOff>254000</xdr:colOff>
      <xdr:row>64</xdr:row>
      <xdr:rowOff>10885</xdr:rowOff>
    </xdr:to>
    <xdr:sp macro="" textlink="">
      <xdr:nvSpPr>
        <xdr:cNvPr id="342" name="円/楕円 341"/>
        <xdr:cNvSpPr/>
      </xdr:nvSpPr>
      <xdr:spPr>
        <a:xfrm>
          <a:off x="15240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167112</xdr:rowOff>
    </xdr:from>
    <xdr:ext cx="762000" cy="259045"/>
    <xdr:sp macro="" textlink="">
      <xdr:nvSpPr>
        <xdr:cNvPr id="343" name="テキスト ボックス 342"/>
        <xdr:cNvSpPr txBox="1"/>
      </xdr:nvSpPr>
      <xdr:spPr>
        <a:xfrm>
          <a:off x="14909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103142</xdr:rowOff>
    </xdr:from>
    <xdr:to>
      <xdr:col>21</xdr:col>
      <xdr:colOff>50800</xdr:colOff>
      <xdr:row>64</xdr:row>
      <xdr:rowOff>33292</xdr:rowOff>
    </xdr:to>
    <xdr:sp macro="" textlink="">
      <xdr:nvSpPr>
        <xdr:cNvPr id="344" name="円/楕円 343"/>
        <xdr:cNvSpPr/>
      </xdr:nvSpPr>
      <xdr:spPr>
        <a:xfrm>
          <a:off x="14351000" y="1090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18069</xdr:rowOff>
    </xdr:from>
    <xdr:ext cx="762000" cy="259045"/>
    <xdr:sp macro="" textlink="">
      <xdr:nvSpPr>
        <xdr:cNvPr id="345" name="テキスト ボックス 344"/>
        <xdr:cNvSpPr txBox="1"/>
      </xdr:nvSpPr>
      <xdr:spPr>
        <a:xfrm>
          <a:off x="14020800" y="1099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79012</xdr:rowOff>
    </xdr:from>
    <xdr:to>
      <xdr:col>19</xdr:col>
      <xdr:colOff>533400</xdr:colOff>
      <xdr:row>64</xdr:row>
      <xdr:rowOff>9162</xdr:rowOff>
    </xdr:to>
    <xdr:sp macro="" textlink="">
      <xdr:nvSpPr>
        <xdr:cNvPr id="346" name="円/楕円 345"/>
        <xdr:cNvSpPr/>
      </xdr:nvSpPr>
      <xdr:spPr>
        <a:xfrm>
          <a:off x="13462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165389</xdr:rowOff>
    </xdr:from>
    <xdr:ext cx="762000" cy="259045"/>
    <xdr:sp macro="" textlink="">
      <xdr:nvSpPr>
        <xdr:cNvPr id="347" name="テキスト ボックス 346"/>
        <xdr:cNvSpPr txBox="1"/>
      </xdr:nvSpPr>
      <xdr:spPr>
        <a:xfrm>
          <a:off x="13131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公債費負担適正化計画に基づき、平成１９年度から平成２３年度までの間に１８億１千３百万円の繰上償還（任意）を実施している。これによる公債費の減により平成２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年において対前年度比</a:t>
          </a:r>
          <a:r>
            <a:rPr lang="ja-JP" altLang="en-US" sz="1100" b="0" i="0">
              <a:solidFill>
                <a:schemeClr val="dk1"/>
              </a:solidFill>
              <a:effectLst/>
              <a:latin typeface="+mn-lt"/>
              <a:ea typeface="+mn-ea"/>
              <a:cs typeface="+mn-cs"/>
            </a:rPr>
            <a:t>１．２</a:t>
          </a:r>
          <a:r>
            <a:rPr lang="ja-JP" altLang="ja-JP" sz="1100" b="0" i="0">
              <a:solidFill>
                <a:schemeClr val="dk1"/>
              </a:solidFill>
              <a:effectLst/>
              <a:latin typeface="+mn-lt"/>
              <a:ea typeface="+mn-ea"/>
              <a:cs typeface="+mn-cs"/>
            </a:rPr>
            <a:t>ポイント改善している。しかし、今後は過疎対策債、合併特例債、下水道事業や病院事業の公営企業債にかかる公債費の増加と合併算定替終了による普通交付税の削減が見込まれることから、実質公債費比率の上昇が予測される。引き続き公債費負担適正化計画に基づく地方債発行の抑制と繰上償還を行い適正な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37</xdr:row>
      <xdr:rowOff>140653</xdr:rowOff>
    </xdr:to>
    <xdr:cxnSp macro="">
      <xdr:nvCxnSpPr>
        <xdr:cNvPr id="381" name="直線コネクタ 380"/>
        <xdr:cNvCxnSpPr/>
      </xdr:nvCxnSpPr>
      <xdr:spPr>
        <a:xfrm flipV="1">
          <a:off x="16179800" y="646017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37</xdr:row>
      <xdr:rowOff>158750</xdr:rowOff>
    </xdr:to>
    <xdr:cxnSp macro="">
      <xdr:nvCxnSpPr>
        <xdr:cNvPr id="384" name="直線コネクタ 383"/>
        <xdr:cNvCxnSpPr/>
      </xdr:nvCxnSpPr>
      <xdr:spPr>
        <a:xfrm flipV="1">
          <a:off x="15290800" y="648430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3387</xdr:rowOff>
    </xdr:to>
    <xdr:cxnSp macro="">
      <xdr:nvCxnSpPr>
        <xdr:cNvPr id="387" name="直線コネクタ 386"/>
        <xdr:cNvCxnSpPr/>
      </xdr:nvCxnSpPr>
      <xdr:spPr>
        <a:xfrm flipV="1">
          <a:off x="14401800" y="65024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3387</xdr:rowOff>
    </xdr:from>
    <xdr:to>
      <xdr:col>21</xdr:col>
      <xdr:colOff>0</xdr:colOff>
      <xdr:row>38</xdr:row>
      <xdr:rowOff>29528</xdr:rowOff>
    </xdr:to>
    <xdr:cxnSp macro="">
      <xdr:nvCxnSpPr>
        <xdr:cNvPr id="390" name="直線コネクタ 389"/>
        <xdr:cNvCxnSpPr/>
      </xdr:nvCxnSpPr>
      <xdr:spPr>
        <a:xfrm flipV="1">
          <a:off x="13512800" y="651848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400" name="円/楕円 399"/>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37799</xdr:rowOff>
    </xdr:from>
    <xdr:ext cx="762000" cy="259045"/>
    <xdr:sp macro="" textlink="">
      <xdr:nvSpPr>
        <xdr:cNvPr id="401" name="公債費負担の状況該当値テキスト"/>
        <xdr:cNvSpPr txBox="1"/>
      </xdr:nvSpPr>
      <xdr:spPr>
        <a:xfrm>
          <a:off x="17106900" y="638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402" name="円/楕円 401"/>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4780</xdr:rowOff>
    </xdr:from>
    <xdr:ext cx="736600" cy="259045"/>
    <xdr:sp macro="" textlink="">
      <xdr:nvSpPr>
        <xdr:cNvPr id="403" name="テキスト ボックス 402"/>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4" name="円/楕円 403"/>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22877</xdr:rowOff>
    </xdr:from>
    <xdr:ext cx="762000" cy="259045"/>
    <xdr:sp macro="" textlink="">
      <xdr:nvSpPr>
        <xdr:cNvPr id="405" name="テキスト ボックス 404"/>
        <xdr:cNvSpPr txBox="1"/>
      </xdr:nvSpPr>
      <xdr:spPr>
        <a:xfrm>
          <a:off x="14909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124037</xdr:rowOff>
    </xdr:from>
    <xdr:to>
      <xdr:col>21</xdr:col>
      <xdr:colOff>50800</xdr:colOff>
      <xdr:row>38</xdr:row>
      <xdr:rowOff>54187</xdr:rowOff>
    </xdr:to>
    <xdr:sp macro="" textlink="">
      <xdr:nvSpPr>
        <xdr:cNvPr id="406" name="円/楕円 405"/>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38964</xdr:rowOff>
    </xdr:from>
    <xdr:ext cx="762000" cy="259045"/>
    <xdr:sp macro="" textlink="">
      <xdr:nvSpPr>
        <xdr:cNvPr id="407" name="テキスト ボックス 406"/>
        <xdr:cNvSpPr txBox="1"/>
      </xdr:nvSpPr>
      <xdr:spPr>
        <a:xfrm>
          <a:off x="140208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150178</xdr:rowOff>
    </xdr:from>
    <xdr:to>
      <xdr:col>19</xdr:col>
      <xdr:colOff>533400</xdr:colOff>
      <xdr:row>38</xdr:row>
      <xdr:rowOff>80328</xdr:rowOff>
    </xdr:to>
    <xdr:sp macro="" textlink="">
      <xdr:nvSpPr>
        <xdr:cNvPr id="408" name="円/楕円 407"/>
        <xdr:cNvSpPr/>
      </xdr:nvSpPr>
      <xdr:spPr>
        <a:xfrm>
          <a:off x="13462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65105</xdr:rowOff>
    </xdr:from>
    <xdr:ext cx="762000" cy="259045"/>
    <xdr:sp macro="" textlink="">
      <xdr:nvSpPr>
        <xdr:cNvPr id="409" name="テキスト ボックス 408"/>
        <xdr:cNvSpPr txBox="1"/>
      </xdr:nvSpPr>
      <xdr:spPr>
        <a:xfrm>
          <a:off x="13131800" y="6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公債費負担適正化計画（平成１８年度策定）に基づき、地方債発行の抑制及び繰上償還を行っている。平成２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年度については、</a:t>
          </a:r>
          <a:r>
            <a:rPr lang="ja-JP" altLang="en-US" sz="1100" b="0" i="0">
              <a:solidFill>
                <a:schemeClr val="dk1"/>
              </a:solidFill>
              <a:effectLst/>
              <a:latin typeface="+mn-lt"/>
              <a:ea typeface="+mn-ea"/>
              <a:cs typeface="+mn-cs"/>
            </a:rPr>
            <a:t>市町村総合事務組合の積立金の減</a:t>
          </a:r>
          <a:r>
            <a:rPr lang="ja-JP" altLang="ja-JP" sz="1100" b="0" i="0">
              <a:solidFill>
                <a:schemeClr val="dk1"/>
              </a:solidFill>
              <a:effectLst/>
              <a:latin typeface="+mn-lt"/>
              <a:ea typeface="+mn-ea"/>
              <a:cs typeface="+mn-cs"/>
            </a:rPr>
            <a:t>により</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悪化</a:t>
          </a:r>
          <a:r>
            <a:rPr lang="ja-JP" altLang="ja-JP" sz="1100" b="0" i="0">
              <a:solidFill>
                <a:schemeClr val="dk1"/>
              </a:solidFill>
              <a:effectLst/>
              <a:latin typeface="+mn-lt"/>
              <a:ea typeface="+mn-ea"/>
              <a:cs typeface="+mn-cs"/>
            </a:rPr>
            <a:t>している。しかし、今後は過疎対策債、合併特例債、下水道事業や病院事業の公営企業債にかかる公債費の増加と合併算定替終了による普通交付税の削減が見込まれることから、将来負担比率の上昇が予測される。引き続き公債費負担適正化計画に基づく地方債発行の抑制と繰上償還を行い適正な管理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85661</xdr:rowOff>
    </xdr:from>
    <xdr:to>
      <xdr:col>24</xdr:col>
      <xdr:colOff>558800</xdr:colOff>
      <xdr:row>15</xdr:row>
      <xdr:rowOff>99416</xdr:rowOff>
    </xdr:to>
    <xdr:cxnSp macro="">
      <xdr:nvCxnSpPr>
        <xdr:cNvPr id="441" name="直線コネクタ 440"/>
        <xdr:cNvCxnSpPr/>
      </xdr:nvCxnSpPr>
      <xdr:spPr>
        <a:xfrm>
          <a:off x="16179800" y="2657411"/>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85661</xdr:rowOff>
    </xdr:from>
    <xdr:to>
      <xdr:col>23</xdr:col>
      <xdr:colOff>406400</xdr:colOff>
      <xdr:row>15</xdr:row>
      <xdr:rowOff>100622</xdr:rowOff>
    </xdr:to>
    <xdr:cxnSp macro="">
      <xdr:nvCxnSpPr>
        <xdr:cNvPr id="444" name="直線コネクタ 443"/>
        <xdr:cNvCxnSpPr/>
      </xdr:nvCxnSpPr>
      <xdr:spPr>
        <a:xfrm flipV="1">
          <a:off x="15290800" y="2657411"/>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100622</xdr:rowOff>
    </xdr:from>
    <xdr:to>
      <xdr:col>22</xdr:col>
      <xdr:colOff>203200</xdr:colOff>
      <xdr:row>15</xdr:row>
      <xdr:rowOff>109792</xdr:rowOff>
    </xdr:to>
    <xdr:cxnSp macro="">
      <xdr:nvCxnSpPr>
        <xdr:cNvPr id="447" name="直線コネクタ 446"/>
        <xdr:cNvCxnSpPr/>
      </xdr:nvCxnSpPr>
      <xdr:spPr>
        <a:xfrm flipV="1">
          <a:off x="14401800" y="2672372"/>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109792</xdr:rowOff>
    </xdr:from>
    <xdr:to>
      <xdr:col>21</xdr:col>
      <xdr:colOff>0</xdr:colOff>
      <xdr:row>15</xdr:row>
      <xdr:rowOff>114376</xdr:rowOff>
    </xdr:to>
    <xdr:cxnSp macro="">
      <xdr:nvCxnSpPr>
        <xdr:cNvPr id="450" name="直線コネクタ 449"/>
        <xdr:cNvCxnSpPr/>
      </xdr:nvCxnSpPr>
      <xdr:spPr>
        <a:xfrm flipV="1">
          <a:off x="13512800" y="268154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48616</xdr:rowOff>
    </xdr:from>
    <xdr:to>
      <xdr:col>24</xdr:col>
      <xdr:colOff>609600</xdr:colOff>
      <xdr:row>15</xdr:row>
      <xdr:rowOff>150216</xdr:rowOff>
    </xdr:to>
    <xdr:sp macro="" textlink="">
      <xdr:nvSpPr>
        <xdr:cNvPr id="460" name="円/楕円 459"/>
        <xdr:cNvSpPr/>
      </xdr:nvSpPr>
      <xdr:spPr>
        <a:xfrm>
          <a:off x="169672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20693</xdr:rowOff>
    </xdr:from>
    <xdr:ext cx="762000" cy="259045"/>
    <xdr:sp macro="" textlink="">
      <xdr:nvSpPr>
        <xdr:cNvPr id="461" name="将来負担の状況該当値テキスト"/>
        <xdr:cNvSpPr txBox="1"/>
      </xdr:nvSpPr>
      <xdr:spPr>
        <a:xfrm>
          <a:off x="17106900" y="25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34861</xdr:rowOff>
    </xdr:from>
    <xdr:to>
      <xdr:col>23</xdr:col>
      <xdr:colOff>457200</xdr:colOff>
      <xdr:row>15</xdr:row>
      <xdr:rowOff>136461</xdr:rowOff>
    </xdr:to>
    <xdr:sp macro="" textlink="">
      <xdr:nvSpPr>
        <xdr:cNvPr id="462" name="円/楕円 461"/>
        <xdr:cNvSpPr/>
      </xdr:nvSpPr>
      <xdr:spPr>
        <a:xfrm>
          <a:off x="16129000" y="26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121238</xdr:rowOff>
    </xdr:from>
    <xdr:ext cx="736600" cy="259045"/>
    <xdr:sp macro="" textlink="">
      <xdr:nvSpPr>
        <xdr:cNvPr id="463" name="テキスト ボックス 462"/>
        <xdr:cNvSpPr txBox="1"/>
      </xdr:nvSpPr>
      <xdr:spPr>
        <a:xfrm>
          <a:off x="15798800" y="2692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49822</xdr:rowOff>
    </xdr:from>
    <xdr:to>
      <xdr:col>22</xdr:col>
      <xdr:colOff>254000</xdr:colOff>
      <xdr:row>15</xdr:row>
      <xdr:rowOff>151422</xdr:rowOff>
    </xdr:to>
    <xdr:sp macro="" textlink="">
      <xdr:nvSpPr>
        <xdr:cNvPr id="464" name="円/楕円 463"/>
        <xdr:cNvSpPr/>
      </xdr:nvSpPr>
      <xdr:spPr>
        <a:xfrm>
          <a:off x="15240000" y="26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136199</xdr:rowOff>
    </xdr:from>
    <xdr:ext cx="762000" cy="259045"/>
    <xdr:sp macro="" textlink="">
      <xdr:nvSpPr>
        <xdr:cNvPr id="465" name="テキスト ボックス 464"/>
        <xdr:cNvSpPr txBox="1"/>
      </xdr:nvSpPr>
      <xdr:spPr>
        <a:xfrm>
          <a:off x="14909800" y="27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58992</xdr:rowOff>
    </xdr:from>
    <xdr:to>
      <xdr:col>21</xdr:col>
      <xdr:colOff>50800</xdr:colOff>
      <xdr:row>15</xdr:row>
      <xdr:rowOff>160592</xdr:rowOff>
    </xdr:to>
    <xdr:sp macro="" textlink="">
      <xdr:nvSpPr>
        <xdr:cNvPr id="466" name="円/楕円 465"/>
        <xdr:cNvSpPr/>
      </xdr:nvSpPr>
      <xdr:spPr>
        <a:xfrm>
          <a:off x="14351000" y="263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145369</xdr:rowOff>
    </xdr:from>
    <xdr:ext cx="762000" cy="259045"/>
    <xdr:sp macro="" textlink="">
      <xdr:nvSpPr>
        <xdr:cNvPr id="467" name="テキスト ボックス 466"/>
        <xdr:cNvSpPr txBox="1"/>
      </xdr:nvSpPr>
      <xdr:spPr>
        <a:xfrm>
          <a:off x="14020800" y="271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63576</xdr:rowOff>
    </xdr:from>
    <xdr:to>
      <xdr:col>19</xdr:col>
      <xdr:colOff>533400</xdr:colOff>
      <xdr:row>15</xdr:row>
      <xdr:rowOff>165176</xdr:rowOff>
    </xdr:to>
    <xdr:sp macro="" textlink="">
      <xdr:nvSpPr>
        <xdr:cNvPr id="468" name="円/楕円 467"/>
        <xdr:cNvSpPr/>
      </xdr:nvSpPr>
      <xdr:spPr>
        <a:xfrm>
          <a:off x="13462000" y="26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149953</xdr:rowOff>
    </xdr:from>
    <xdr:ext cx="762000" cy="259045"/>
    <xdr:sp macro="" textlink="">
      <xdr:nvSpPr>
        <xdr:cNvPr id="469" name="テキスト ボックス 468"/>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
25,129,998
24,750,705
277,823
14,296,464
33,661,494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定員適正化計画に基づく人員削減（平成２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年度比較で</a:t>
          </a:r>
          <a:r>
            <a:rPr lang="ja-JP" altLang="en-US" sz="1100" b="0" i="0">
              <a:solidFill>
                <a:schemeClr val="dk1"/>
              </a:solidFill>
              <a:effectLst/>
              <a:latin typeface="+mn-lt"/>
              <a:ea typeface="+mn-ea"/>
              <a:cs typeface="+mn-cs"/>
            </a:rPr>
            <a:t>８</a:t>
          </a:r>
          <a:r>
            <a:rPr lang="ja-JP" altLang="ja-JP" sz="1100" b="0" i="0">
              <a:solidFill>
                <a:schemeClr val="dk1"/>
              </a:solidFill>
              <a:effectLst/>
              <a:latin typeface="+mn-lt"/>
              <a:ea typeface="+mn-ea"/>
              <a:cs typeface="+mn-cs"/>
            </a:rPr>
            <a:t>人の減少）を実施している。今後も事業の見直し、適正な人員配置、民間委託や指定管理制度の導入等により職員数を削減する中で人件費の抑制に努める。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69850</xdr:rowOff>
    </xdr:from>
    <xdr:to>
      <xdr:col>7</xdr:col>
      <xdr:colOff>15875</xdr:colOff>
      <xdr:row>38</xdr:row>
      <xdr:rowOff>96520</xdr:rowOff>
    </xdr:to>
    <xdr:cxnSp macro="">
      <xdr:nvCxnSpPr>
        <xdr:cNvPr id="66" name="直線コネクタ 65"/>
        <xdr:cNvCxnSpPr/>
      </xdr:nvCxnSpPr>
      <xdr:spPr>
        <a:xfrm flipV="1">
          <a:off x="3987800" y="64135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96520</xdr:rowOff>
    </xdr:to>
    <xdr:cxnSp macro="">
      <xdr:nvCxnSpPr>
        <xdr:cNvPr id="69" name="直線コネクタ 68"/>
        <xdr:cNvCxnSpPr/>
      </xdr:nvCxnSpPr>
      <xdr:spPr>
        <a:xfrm>
          <a:off x="3098800" y="656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73660</xdr:rowOff>
    </xdr:to>
    <xdr:cxnSp macro="">
      <xdr:nvCxnSpPr>
        <xdr:cNvPr id="72" name="直線コネクタ 71"/>
        <xdr:cNvCxnSpPr/>
      </xdr:nvCxnSpPr>
      <xdr:spPr>
        <a:xfrm flipV="1">
          <a:off x="2209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66040</xdr:rowOff>
    </xdr:from>
    <xdr:to>
      <xdr:col>3</xdr:col>
      <xdr:colOff>142875</xdr:colOff>
      <xdr:row>38</xdr:row>
      <xdr:rowOff>73660</xdr:rowOff>
    </xdr:to>
    <xdr:cxnSp macro="">
      <xdr:nvCxnSpPr>
        <xdr:cNvPr id="75" name="直線コネクタ 74"/>
        <xdr:cNvCxnSpPr/>
      </xdr:nvCxnSpPr>
      <xdr:spPr>
        <a:xfrm>
          <a:off x="1320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85" name="円/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45720</xdr:rowOff>
    </xdr:from>
    <xdr:to>
      <xdr:col>5</xdr:col>
      <xdr:colOff>600075</xdr:colOff>
      <xdr:row>38</xdr:row>
      <xdr:rowOff>147320</xdr:rowOff>
    </xdr:to>
    <xdr:sp macro="" textlink="">
      <xdr:nvSpPr>
        <xdr:cNvPr id="87" name="円/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1" name="円/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事務事業の見直しを進めるとともに、予算作成段階から経費削減を図っており、類似団体平均を下回っている。今後も事務事業の見直しと、経費の節減に努める。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xdr:rowOff>
    </xdr:from>
    <xdr:to>
      <xdr:col>24</xdr:col>
      <xdr:colOff>31750</xdr:colOff>
      <xdr:row>16</xdr:row>
      <xdr:rowOff>12700</xdr:rowOff>
    </xdr:to>
    <xdr:cxnSp macro="">
      <xdr:nvCxnSpPr>
        <xdr:cNvPr id="129" name="直線コネクタ 128"/>
        <xdr:cNvCxnSpPr/>
      </xdr:nvCxnSpPr>
      <xdr:spPr>
        <a:xfrm>
          <a:off x="15671800" y="275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16</xdr:row>
      <xdr:rowOff>12700</xdr:rowOff>
    </xdr:to>
    <xdr:cxnSp macro="">
      <xdr:nvCxnSpPr>
        <xdr:cNvPr id="132" name="直線コネクタ 131"/>
        <xdr:cNvCxnSpPr/>
      </xdr:nvCxnSpPr>
      <xdr:spPr>
        <a:xfrm>
          <a:off x="14782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129721</xdr:rowOff>
    </xdr:to>
    <xdr:cxnSp macro="">
      <xdr:nvCxnSpPr>
        <xdr:cNvPr id="135" name="直線コネクタ 134"/>
        <xdr:cNvCxnSpPr/>
      </xdr:nvCxnSpPr>
      <xdr:spPr>
        <a:xfrm>
          <a:off x="13893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86179</xdr:rowOff>
    </xdr:from>
    <xdr:to>
      <xdr:col>20</xdr:col>
      <xdr:colOff>158750</xdr:colOff>
      <xdr:row>15</xdr:row>
      <xdr:rowOff>97064</xdr:rowOff>
    </xdr:to>
    <xdr:cxnSp macro="">
      <xdr:nvCxnSpPr>
        <xdr:cNvPr id="138" name="直線コネクタ 137"/>
        <xdr:cNvCxnSpPr/>
      </xdr:nvCxnSpPr>
      <xdr:spPr>
        <a:xfrm>
          <a:off x="13004800" y="2657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8" name="円/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2" name="円/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4" name="円/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35379</xdr:rowOff>
    </xdr:from>
    <xdr:to>
      <xdr:col>19</xdr:col>
      <xdr:colOff>6350</xdr:colOff>
      <xdr:row>15</xdr:row>
      <xdr:rowOff>136979</xdr:rowOff>
    </xdr:to>
    <xdr:sp macro="" textlink="">
      <xdr:nvSpPr>
        <xdr:cNvPr id="156" name="円/楕円 155"/>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147156</xdr:rowOff>
    </xdr:from>
    <xdr:ext cx="762000" cy="259045"/>
    <xdr:sp macro="" textlink="">
      <xdr:nvSpPr>
        <xdr:cNvPr id="157" name="テキスト ボックス 156"/>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年度において前年度比</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ポイントの増となっている。これは経常的経費に占める割合が上がったことによるものである。歳出額は増となっており、特に児童福祉費が増加している。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58</xdr:row>
      <xdr:rowOff>139700</xdr:rowOff>
    </xdr:to>
    <xdr:cxnSp macro="">
      <xdr:nvCxnSpPr>
        <xdr:cNvPr id="190" name="直線コネクタ 189"/>
        <xdr:cNvCxnSpPr/>
      </xdr:nvCxnSpPr>
      <xdr:spPr>
        <a:xfrm>
          <a:off x="3987800" y="97282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127000</xdr:rowOff>
    </xdr:to>
    <xdr:cxnSp macro="">
      <xdr:nvCxnSpPr>
        <xdr:cNvPr id="193" name="直線コネクタ 192"/>
        <xdr:cNvCxnSpPr/>
      </xdr:nvCxnSpPr>
      <xdr:spPr>
        <a:xfrm>
          <a:off x="3098800" y="966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88900</xdr:rowOff>
    </xdr:to>
    <xdr:cxnSp macro="">
      <xdr:nvCxnSpPr>
        <xdr:cNvPr id="196" name="直線コネクタ 195"/>
        <xdr:cNvCxnSpPr/>
      </xdr:nvCxnSpPr>
      <xdr:spPr>
        <a:xfrm flipV="1">
          <a:off x="2209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44450</xdr:rowOff>
    </xdr:to>
    <xdr:cxnSp macro="">
      <xdr:nvCxnSpPr>
        <xdr:cNvPr id="199" name="直線コネクタ 198"/>
        <xdr:cNvCxnSpPr/>
      </xdr:nvCxnSpPr>
      <xdr:spPr>
        <a:xfrm flipV="1">
          <a:off x="1320800" y="969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88900</xdr:rowOff>
    </xdr:from>
    <xdr:to>
      <xdr:col>7</xdr:col>
      <xdr:colOff>66675</xdr:colOff>
      <xdr:row>59</xdr:row>
      <xdr:rowOff>19050</xdr:rowOff>
    </xdr:to>
    <xdr:sp macro="" textlink="">
      <xdr:nvSpPr>
        <xdr:cNvPr id="209" name="円/楕円 208"/>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60977</xdr:rowOff>
    </xdr:from>
    <xdr:ext cx="762000" cy="259045"/>
    <xdr:sp macro="" textlink="">
      <xdr:nvSpPr>
        <xdr:cNvPr id="210" name="扶助費該当値テキスト"/>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13" name="円/楕円 212"/>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214" name="テキスト ボックス 21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165100</xdr:rowOff>
    </xdr:from>
    <xdr:to>
      <xdr:col>1</xdr:col>
      <xdr:colOff>676275</xdr:colOff>
      <xdr:row>57</xdr:row>
      <xdr:rowOff>95250</xdr:rowOff>
    </xdr:to>
    <xdr:sp macro="" textlink="">
      <xdr:nvSpPr>
        <xdr:cNvPr id="217" name="円/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80027</xdr:rowOff>
    </xdr:from>
    <xdr:ext cx="762000" cy="259045"/>
    <xdr:sp macro="" textlink="">
      <xdr:nvSpPr>
        <xdr:cNvPr id="218" name="テキスト ボックス 217"/>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類似団体平均を下回っているものの、平成２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は前年度比０．１ポイント上昇した。これは、下水道事業等公営企業会計などにに対する繰出金が増加したことによるものである。今後も上昇が予測されため、各会計における経費節減を図り、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56</xdr:row>
      <xdr:rowOff>142240</xdr:rowOff>
    </xdr:to>
    <xdr:cxnSp macro="">
      <xdr:nvCxnSpPr>
        <xdr:cNvPr id="251" name="直線コネクタ 250"/>
        <xdr:cNvCxnSpPr/>
      </xdr:nvCxnSpPr>
      <xdr:spPr>
        <a:xfrm>
          <a:off x="15671800" y="9735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134620</xdr:rowOff>
    </xdr:to>
    <xdr:cxnSp macro="">
      <xdr:nvCxnSpPr>
        <xdr:cNvPr id="254" name="直線コネクタ 253"/>
        <xdr:cNvCxnSpPr/>
      </xdr:nvCxnSpPr>
      <xdr:spPr>
        <a:xfrm>
          <a:off x="14782800" y="9728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127000</xdr:rowOff>
    </xdr:to>
    <xdr:cxnSp macro="">
      <xdr:nvCxnSpPr>
        <xdr:cNvPr id="257" name="直線コネクタ 256"/>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104140</xdr:rowOff>
    </xdr:to>
    <xdr:cxnSp macro="">
      <xdr:nvCxnSpPr>
        <xdr:cNvPr id="260" name="直線コネクタ 259"/>
        <xdr:cNvCxnSpPr/>
      </xdr:nvCxnSpPr>
      <xdr:spPr>
        <a:xfrm>
          <a:off x="13004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70" name="円/楕円 269"/>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107967</xdr:rowOff>
    </xdr:from>
    <xdr:ext cx="762000" cy="259045"/>
    <xdr:sp macro="" textlink="">
      <xdr:nvSpPr>
        <xdr:cNvPr id="271" name="その他該当値テキスト"/>
        <xdr:cNvSpPr txBox="1"/>
      </xdr:nvSpPr>
      <xdr:spPr>
        <a:xfrm>
          <a:off x="165989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8" name="円/楕円 277"/>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9" name="テキスト ボックス 278"/>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合併前まで一部事務組合で行っていた、ごみ・し尿の処理業務及び消防業務を新市で直営としたことにより、一部事務組合への負担金の削減が図られ、類似団体平均より低くなっている。その他の補助費等も全体的に低い状況に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154432</xdr:rowOff>
    </xdr:from>
    <xdr:to>
      <xdr:col>24</xdr:col>
      <xdr:colOff>31750</xdr:colOff>
      <xdr:row>35</xdr:row>
      <xdr:rowOff>1270</xdr:rowOff>
    </xdr:to>
    <xdr:cxnSp macro="">
      <xdr:nvCxnSpPr>
        <xdr:cNvPr id="309" name="直線コネクタ 308"/>
        <xdr:cNvCxnSpPr/>
      </xdr:nvCxnSpPr>
      <xdr:spPr>
        <a:xfrm>
          <a:off x="15671800" y="59837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154432</xdr:rowOff>
    </xdr:from>
    <xdr:to>
      <xdr:col>22</xdr:col>
      <xdr:colOff>565150</xdr:colOff>
      <xdr:row>34</xdr:row>
      <xdr:rowOff>168148</xdr:rowOff>
    </xdr:to>
    <xdr:cxnSp macro="">
      <xdr:nvCxnSpPr>
        <xdr:cNvPr id="312" name="直線コネクタ 311"/>
        <xdr:cNvCxnSpPr/>
      </xdr:nvCxnSpPr>
      <xdr:spPr>
        <a:xfrm flipV="1">
          <a:off x="14782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5842</xdr:rowOff>
    </xdr:to>
    <xdr:cxnSp macro="">
      <xdr:nvCxnSpPr>
        <xdr:cNvPr id="315" name="直線コネクタ 314"/>
        <xdr:cNvCxnSpPr/>
      </xdr:nvCxnSpPr>
      <xdr:spPr>
        <a:xfrm flipV="1">
          <a:off x="13893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5842</xdr:rowOff>
    </xdr:to>
    <xdr:cxnSp macro="">
      <xdr:nvCxnSpPr>
        <xdr:cNvPr id="318" name="直線コネクタ 317"/>
        <xdr:cNvCxnSpPr/>
      </xdr:nvCxnSpPr>
      <xdr:spPr>
        <a:xfrm>
          <a:off x="13004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8" name="円/楕円 327"/>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9"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103632</xdr:rowOff>
    </xdr:from>
    <xdr:to>
      <xdr:col>22</xdr:col>
      <xdr:colOff>615950</xdr:colOff>
      <xdr:row>35</xdr:row>
      <xdr:rowOff>33782</xdr:rowOff>
    </xdr:to>
    <xdr:sp macro="" textlink="">
      <xdr:nvSpPr>
        <xdr:cNvPr id="330" name="円/楕円 329"/>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43959</xdr:rowOff>
    </xdr:from>
    <xdr:ext cx="736600" cy="259045"/>
    <xdr:sp macro="" textlink="">
      <xdr:nvSpPr>
        <xdr:cNvPr id="331" name="テキスト ボックス 330"/>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32" name="円/楕円 331"/>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33" name="テキスト ボックス 332"/>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126492</xdr:rowOff>
    </xdr:from>
    <xdr:to>
      <xdr:col>20</xdr:col>
      <xdr:colOff>209550</xdr:colOff>
      <xdr:row>35</xdr:row>
      <xdr:rowOff>56642</xdr:rowOff>
    </xdr:to>
    <xdr:sp macro="" textlink="">
      <xdr:nvSpPr>
        <xdr:cNvPr id="334" name="円/楕円 333"/>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66819</xdr:rowOff>
    </xdr:from>
    <xdr:ext cx="762000" cy="259045"/>
    <xdr:sp macro="" textlink="">
      <xdr:nvSpPr>
        <xdr:cNvPr id="335" name="テキスト ボックス 334"/>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117348</xdr:rowOff>
    </xdr:from>
    <xdr:to>
      <xdr:col>19</xdr:col>
      <xdr:colOff>6350</xdr:colOff>
      <xdr:row>35</xdr:row>
      <xdr:rowOff>47498</xdr:rowOff>
    </xdr:to>
    <xdr:sp macro="" textlink="">
      <xdr:nvSpPr>
        <xdr:cNvPr id="336" name="円/楕円 335"/>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57675</xdr:rowOff>
    </xdr:from>
    <xdr:ext cx="762000" cy="259045"/>
    <xdr:sp macro="" textlink="">
      <xdr:nvSpPr>
        <xdr:cNvPr id="337" name="テキスト ボックス 336"/>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合併前の旧市町による学校建設等の大規模な施設整備により、地方債残高が多額となり、これに伴う公債費の増によって比率は類似団体平均を上回っている。近年、公債費負担適正化計画に基づく地方債発行の抑制や繰上償還の実施により改善しつつあるが、今後も</a:t>
          </a:r>
          <a:r>
            <a:rPr lang="ja-JP" altLang="en-US" sz="1100" b="0" i="0">
              <a:solidFill>
                <a:schemeClr val="dk1"/>
              </a:solidFill>
              <a:effectLst/>
              <a:latin typeface="+mn-lt"/>
              <a:ea typeface="+mn-ea"/>
              <a:cs typeface="+mn-cs"/>
            </a:rPr>
            <a:t>仁摩地区道の駅整備事業や、次期可燃ごみ処理施設整備</a:t>
          </a:r>
          <a:r>
            <a:rPr lang="ja-JP" altLang="ja-JP" sz="1100" b="0" i="0">
              <a:solidFill>
                <a:schemeClr val="dk1"/>
              </a:solidFill>
              <a:effectLst/>
              <a:latin typeface="+mn-lt"/>
              <a:ea typeface="+mn-ea"/>
              <a:cs typeface="+mn-cs"/>
            </a:rPr>
            <a:t>事業の実施による多額の地方債発行が見込まれることから、引き続き、公債費負担適正化計画に基づく地方債発行の抑制と繰上償還を行い適正な管理に努める。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127000</xdr:rowOff>
    </xdr:from>
    <xdr:to>
      <xdr:col>7</xdr:col>
      <xdr:colOff>15875</xdr:colOff>
      <xdr:row>75</xdr:row>
      <xdr:rowOff>159386</xdr:rowOff>
    </xdr:to>
    <xdr:cxnSp macro="">
      <xdr:nvCxnSpPr>
        <xdr:cNvPr id="369" name="直線コネクタ 368"/>
        <xdr:cNvCxnSpPr/>
      </xdr:nvCxnSpPr>
      <xdr:spPr>
        <a:xfrm flipV="1">
          <a:off x="3987800" y="129857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159386</xdr:rowOff>
    </xdr:from>
    <xdr:to>
      <xdr:col>5</xdr:col>
      <xdr:colOff>549275</xdr:colOff>
      <xdr:row>75</xdr:row>
      <xdr:rowOff>161289</xdr:rowOff>
    </xdr:to>
    <xdr:cxnSp macro="">
      <xdr:nvCxnSpPr>
        <xdr:cNvPr id="372" name="直線コネクタ 371"/>
        <xdr:cNvCxnSpPr/>
      </xdr:nvCxnSpPr>
      <xdr:spPr>
        <a:xfrm flipV="1">
          <a:off x="3098800" y="130181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75</xdr:row>
      <xdr:rowOff>163195</xdr:rowOff>
    </xdr:to>
    <xdr:cxnSp macro="">
      <xdr:nvCxnSpPr>
        <xdr:cNvPr id="375" name="直線コネクタ 374"/>
        <xdr:cNvCxnSpPr/>
      </xdr:nvCxnSpPr>
      <xdr:spPr>
        <a:xfrm flipV="1">
          <a:off x="2209800" y="130200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149861</xdr:rowOff>
    </xdr:from>
    <xdr:to>
      <xdr:col>3</xdr:col>
      <xdr:colOff>142875</xdr:colOff>
      <xdr:row>75</xdr:row>
      <xdr:rowOff>163195</xdr:rowOff>
    </xdr:to>
    <xdr:cxnSp macro="">
      <xdr:nvCxnSpPr>
        <xdr:cNvPr id="378" name="直線コネクタ 377"/>
        <xdr:cNvCxnSpPr/>
      </xdr:nvCxnSpPr>
      <xdr:spPr>
        <a:xfrm>
          <a:off x="1320800" y="130086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76200</xdr:rowOff>
    </xdr:from>
    <xdr:to>
      <xdr:col>7</xdr:col>
      <xdr:colOff>66675</xdr:colOff>
      <xdr:row>76</xdr:row>
      <xdr:rowOff>6350</xdr:rowOff>
    </xdr:to>
    <xdr:sp macro="" textlink="">
      <xdr:nvSpPr>
        <xdr:cNvPr id="388" name="円/楕円 387"/>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48277</xdr:rowOff>
    </xdr:from>
    <xdr:ext cx="762000" cy="259045"/>
    <xdr:sp macro="" textlink="">
      <xdr:nvSpPr>
        <xdr:cNvPr id="389" name="公債費該当値テキスト"/>
        <xdr:cNvSpPr txBox="1"/>
      </xdr:nvSpPr>
      <xdr:spPr>
        <a:xfrm>
          <a:off x="49149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108585</xdr:rowOff>
    </xdr:from>
    <xdr:to>
      <xdr:col>5</xdr:col>
      <xdr:colOff>600075</xdr:colOff>
      <xdr:row>76</xdr:row>
      <xdr:rowOff>38736</xdr:rowOff>
    </xdr:to>
    <xdr:sp macro="" textlink="">
      <xdr:nvSpPr>
        <xdr:cNvPr id="390" name="円/楕円 389"/>
        <xdr:cNvSpPr/>
      </xdr:nvSpPr>
      <xdr:spPr>
        <a:xfrm>
          <a:off x="3937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23513</xdr:rowOff>
    </xdr:from>
    <xdr:ext cx="736600" cy="259045"/>
    <xdr:sp macro="" textlink="">
      <xdr:nvSpPr>
        <xdr:cNvPr id="391" name="テキスト ボックス 390"/>
        <xdr:cNvSpPr txBox="1"/>
      </xdr:nvSpPr>
      <xdr:spPr>
        <a:xfrm>
          <a:off x="3606800" y="1305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110490</xdr:rowOff>
    </xdr:from>
    <xdr:to>
      <xdr:col>4</xdr:col>
      <xdr:colOff>396875</xdr:colOff>
      <xdr:row>76</xdr:row>
      <xdr:rowOff>40639</xdr:rowOff>
    </xdr:to>
    <xdr:sp macro="" textlink="">
      <xdr:nvSpPr>
        <xdr:cNvPr id="392" name="円/楕円 391"/>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25416</xdr:rowOff>
    </xdr:from>
    <xdr:ext cx="762000" cy="259045"/>
    <xdr:sp macro="" textlink="">
      <xdr:nvSpPr>
        <xdr:cNvPr id="393" name="テキスト ボックス 392"/>
        <xdr:cNvSpPr txBox="1"/>
      </xdr:nvSpPr>
      <xdr:spPr>
        <a:xfrm>
          <a:off x="2717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112395</xdr:rowOff>
    </xdr:from>
    <xdr:to>
      <xdr:col>3</xdr:col>
      <xdr:colOff>193675</xdr:colOff>
      <xdr:row>76</xdr:row>
      <xdr:rowOff>42545</xdr:rowOff>
    </xdr:to>
    <xdr:sp macro="" textlink="">
      <xdr:nvSpPr>
        <xdr:cNvPr id="394" name="円/楕円 393"/>
        <xdr:cNvSpPr/>
      </xdr:nvSpPr>
      <xdr:spPr>
        <a:xfrm>
          <a:off x="2159000" y="12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27322</xdr:rowOff>
    </xdr:from>
    <xdr:ext cx="762000" cy="259045"/>
    <xdr:sp macro="" textlink="">
      <xdr:nvSpPr>
        <xdr:cNvPr id="395" name="テキスト ボックス 394"/>
        <xdr:cNvSpPr txBox="1"/>
      </xdr:nvSpPr>
      <xdr:spPr>
        <a:xfrm>
          <a:off x="1828800" y="1305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99060</xdr:rowOff>
    </xdr:from>
    <xdr:to>
      <xdr:col>1</xdr:col>
      <xdr:colOff>676275</xdr:colOff>
      <xdr:row>76</xdr:row>
      <xdr:rowOff>29211</xdr:rowOff>
    </xdr:to>
    <xdr:sp macro="" textlink="">
      <xdr:nvSpPr>
        <xdr:cNvPr id="396" name="円/楕円 395"/>
        <xdr:cNvSpPr/>
      </xdr:nvSpPr>
      <xdr:spPr>
        <a:xfrm>
          <a:off x="1270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13988</xdr:rowOff>
    </xdr:from>
    <xdr:ext cx="762000" cy="259045"/>
    <xdr:sp macro="" textlink="">
      <xdr:nvSpPr>
        <xdr:cNvPr id="397" name="テキスト ボックス 396"/>
        <xdr:cNvSpPr txBox="1"/>
      </xdr:nvSpPr>
      <xdr:spPr>
        <a:xfrm>
          <a:off x="9398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年度における公債費を除く経費にかかる比率については、対前年度比</a:t>
          </a:r>
          <a:r>
            <a:rPr lang="ja-JP" altLang="en-US" sz="1100" b="0" i="0">
              <a:solidFill>
                <a:schemeClr val="dk1"/>
              </a:solidFill>
              <a:effectLst/>
              <a:latin typeface="+mn-lt"/>
              <a:ea typeface="+mn-ea"/>
              <a:cs typeface="+mn-cs"/>
            </a:rPr>
            <a:t>０．７</a:t>
          </a:r>
          <a:r>
            <a:rPr lang="ja-JP" altLang="ja-JP" sz="1100" b="0" i="0">
              <a:solidFill>
                <a:schemeClr val="dk1"/>
              </a:solidFill>
              <a:effectLst/>
              <a:latin typeface="+mn-lt"/>
              <a:ea typeface="+mn-ea"/>
              <a:cs typeface="+mn-cs"/>
            </a:rPr>
            <a:t>ポイント上昇した。これは、物件費</a:t>
          </a:r>
          <a:r>
            <a:rPr lang="ja-JP" altLang="en-US" sz="1100" b="0" i="0">
              <a:solidFill>
                <a:schemeClr val="dk1"/>
              </a:solidFill>
              <a:effectLst/>
              <a:latin typeface="+mn-lt"/>
              <a:ea typeface="+mn-ea"/>
              <a:cs typeface="+mn-cs"/>
            </a:rPr>
            <a:t>・補助費</a:t>
          </a:r>
          <a:r>
            <a:rPr lang="ja-JP" altLang="ja-JP" sz="1100" b="0" i="0">
              <a:solidFill>
                <a:schemeClr val="dk1"/>
              </a:solidFill>
              <a:effectLst/>
              <a:latin typeface="+mn-lt"/>
              <a:ea typeface="+mn-ea"/>
              <a:cs typeface="+mn-cs"/>
            </a:rPr>
            <a:t>等の増が影響している。今後も行財政改革の推進により経費の抑制に努める。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129287</xdr:rowOff>
    </xdr:from>
    <xdr:to>
      <xdr:col>24</xdr:col>
      <xdr:colOff>31750</xdr:colOff>
      <xdr:row>77</xdr:row>
      <xdr:rowOff>161289</xdr:rowOff>
    </xdr:to>
    <xdr:cxnSp macro="">
      <xdr:nvCxnSpPr>
        <xdr:cNvPr id="428" name="直線コネクタ 427"/>
        <xdr:cNvCxnSpPr/>
      </xdr:nvCxnSpPr>
      <xdr:spPr>
        <a:xfrm>
          <a:off x="15671800" y="1333093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65278</xdr:rowOff>
    </xdr:from>
    <xdr:to>
      <xdr:col>22</xdr:col>
      <xdr:colOff>565150</xdr:colOff>
      <xdr:row>77</xdr:row>
      <xdr:rowOff>129287</xdr:rowOff>
    </xdr:to>
    <xdr:cxnSp macro="">
      <xdr:nvCxnSpPr>
        <xdr:cNvPr id="431" name="直線コネクタ 430"/>
        <xdr:cNvCxnSpPr/>
      </xdr:nvCxnSpPr>
      <xdr:spPr>
        <a:xfrm>
          <a:off x="14782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65278</xdr:rowOff>
    </xdr:from>
    <xdr:to>
      <xdr:col>21</xdr:col>
      <xdr:colOff>361950</xdr:colOff>
      <xdr:row>77</xdr:row>
      <xdr:rowOff>69850</xdr:rowOff>
    </xdr:to>
    <xdr:cxnSp macro="">
      <xdr:nvCxnSpPr>
        <xdr:cNvPr id="434" name="直線コネクタ 433"/>
        <xdr:cNvCxnSpPr/>
      </xdr:nvCxnSpPr>
      <xdr:spPr>
        <a:xfrm flipV="1">
          <a:off x="13893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56135</xdr:rowOff>
    </xdr:from>
    <xdr:to>
      <xdr:col>20</xdr:col>
      <xdr:colOff>158750</xdr:colOff>
      <xdr:row>77</xdr:row>
      <xdr:rowOff>69850</xdr:rowOff>
    </xdr:to>
    <xdr:cxnSp macro="">
      <xdr:nvCxnSpPr>
        <xdr:cNvPr id="437" name="直線コネクタ 436"/>
        <xdr:cNvCxnSpPr/>
      </xdr:nvCxnSpPr>
      <xdr:spPr>
        <a:xfrm>
          <a:off x="13004800" y="132577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7" name="円/楕円 44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127016</xdr:rowOff>
    </xdr:from>
    <xdr:ext cx="762000" cy="259045"/>
    <xdr:sp macro="" textlink="">
      <xdr:nvSpPr>
        <xdr:cNvPr id="448" name="公債費以外該当値テキスト"/>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78487</xdr:rowOff>
    </xdr:from>
    <xdr:to>
      <xdr:col>22</xdr:col>
      <xdr:colOff>615950</xdr:colOff>
      <xdr:row>78</xdr:row>
      <xdr:rowOff>8637</xdr:rowOff>
    </xdr:to>
    <xdr:sp macro="" textlink="">
      <xdr:nvSpPr>
        <xdr:cNvPr id="449" name="円/楕円 448"/>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18814</xdr:rowOff>
    </xdr:from>
    <xdr:ext cx="736600" cy="259045"/>
    <xdr:sp macro="" textlink="">
      <xdr:nvSpPr>
        <xdr:cNvPr id="450" name="テキスト ボックス 449"/>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14478</xdr:rowOff>
    </xdr:from>
    <xdr:to>
      <xdr:col>21</xdr:col>
      <xdr:colOff>412750</xdr:colOff>
      <xdr:row>77</xdr:row>
      <xdr:rowOff>116078</xdr:rowOff>
    </xdr:to>
    <xdr:sp macro="" textlink="">
      <xdr:nvSpPr>
        <xdr:cNvPr id="451" name="円/楕円 450"/>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52" name="テキスト ボックス 451"/>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3" name="円/楕円 452"/>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130827</xdr:rowOff>
    </xdr:from>
    <xdr:ext cx="762000" cy="259045"/>
    <xdr:sp macro="" textlink="">
      <xdr:nvSpPr>
        <xdr:cNvPr id="454" name="テキスト ボックス 453"/>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5335</xdr:rowOff>
    </xdr:from>
    <xdr:to>
      <xdr:col>19</xdr:col>
      <xdr:colOff>6350</xdr:colOff>
      <xdr:row>77</xdr:row>
      <xdr:rowOff>106935</xdr:rowOff>
    </xdr:to>
    <xdr:sp macro="" textlink="">
      <xdr:nvSpPr>
        <xdr:cNvPr id="455" name="円/楕円 454"/>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117112</xdr:rowOff>
    </xdr:from>
    <xdr:ext cx="762000" cy="259045"/>
    <xdr:sp macro="" textlink="">
      <xdr:nvSpPr>
        <xdr:cNvPr id="456" name="テキスト ボックス 455"/>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島根県大田市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5690</xdr:rowOff>
    </xdr:from>
    <xdr:to>
      <xdr:col>4</xdr:col>
      <xdr:colOff>1117600</xdr:colOff>
      <xdr:row>14</xdr:row>
      <xdr:rowOff>77699</xdr:rowOff>
    </xdr:to>
    <xdr:cxnSp macro="">
      <xdr:nvCxnSpPr>
        <xdr:cNvPr id="52" name="直線コネクタ 51"/>
        <xdr:cNvCxnSpPr/>
      </xdr:nvCxnSpPr>
      <xdr:spPr bwMode="auto">
        <a:xfrm flipV="1">
          <a:off x="5003800" y="2453615"/>
          <a:ext cx="647700" cy="72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77699</xdr:rowOff>
    </xdr:from>
    <xdr:to>
      <xdr:col>4</xdr:col>
      <xdr:colOff>469900</xdr:colOff>
      <xdr:row>14</xdr:row>
      <xdr:rowOff>141217</xdr:rowOff>
    </xdr:to>
    <xdr:cxnSp macro="">
      <xdr:nvCxnSpPr>
        <xdr:cNvPr id="55" name="直線コネクタ 54"/>
        <xdr:cNvCxnSpPr/>
      </xdr:nvCxnSpPr>
      <xdr:spPr bwMode="auto">
        <a:xfrm flipV="1">
          <a:off x="4305300" y="2525624"/>
          <a:ext cx="698500" cy="63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141217</xdr:rowOff>
    </xdr:from>
    <xdr:to>
      <xdr:col>3</xdr:col>
      <xdr:colOff>904875</xdr:colOff>
      <xdr:row>14</xdr:row>
      <xdr:rowOff>170935</xdr:rowOff>
    </xdr:to>
    <xdr:cxnSp macro="">
      <xdr:nvCxnSpPr>
        <xdr:cNvPr id="58" name="直線コネクタ 57"/>
        <xdr:cNvCxnSpPr/>
      </xdr:nvCxnSpPr>
      <xdr:spPr bwMode="auto">
        <a:xfrm flipV="1">
          <a:off x="3606800" y="2589142"/>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164599</xdr:rowOff>
    </xdr:from>
    <xdr:to>
      <xdr:col>3</xdr:col>
      <xdr:colOff>206375</xdr:colOff>
      <xdr:row>14</xdr:row>
      <xdr:rowOff>170935</xdr:rowOff>
    </xdr:to>
    <xdr:cxnSp macro="">
      <xdr:nvCxnSpPr>
        <xdr:cNvPr id="61" name="直線コネクタ 60"/>
        <xdr:cNvCxnSpPr/>
      </xdr:nvCxnSpPr>
      <xdr:spPr bwMode="auto">
        <a:xfrm>
          <a:off x="2908300" y="2612524"/>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126340</xdr:rowOff>
    </xdr:from>
    <xdr:to>
      <xdr:col>5</xdr:col>
      <xdr:colOff>34925</xdr:colOff>
      <xdr:row>14</xdr:row>
      <xdr:rowOff>56490</xdr:rowOff>
    </xdr:to>
    <xdr:sp macro="" textlink="">
      <xdr:nvSpPr>
        <xdr:cNvPr id="71" name="円/楕円 70"/>
        <xdr:cNvSpPr/>
      </xdr:nvSpPr>
      <xdr:spPr bwMode="auto">
        <a:xfrm>
          <a:off x="5600700" y="240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142867</xdr:rowOff>
    </xdr:from>
    <xdr:ext cx="762000" cy="259045"/>
    <xdr:sp macro="" textlink="">
      <xdr:nvSpPr>
        <xdr:cNvPr id="72" name="人口1人当たり決算額の推移該当値テキスト130"/>
        <xdr:cNvSpPr txBox="1"/>
      </xdr:nvSpPr>
      <xdr:spPr>
        <a:xfrm>
          <a:off x="5740400" y="22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130,846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26899</xdr:rowOff>
    </xdr:from>
    <xdr:to>
      <xdr:col>4</xdr:col>
      <xdr:colOff>520700</xdr:colOff>
      <xdr:row>14</xdr:row>
      <xdr:rowOff>128499</xdr:rowOff>
    </xdr:to>
    <xdr:sp macro="" textlink="">
      <xdr:nvSpPr>
        <xdr:cNvPr id="73" name="円/楕円 72"/>
        <xdr:cNvSpPr/>
      </xdr:nvSpPr>
      <xdr:spPr bwMode="auto">
        <a:xfrm>
          <a:off x="4953000" y="2474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138676</xdr:rowOff>
    </xdr:from>
    <xdr:ext cx="736600" cy="259045"/>
    <xdr:sp macro="" textlink="">
      <xdr:nvSpPr>
        <xdr:cNvPr id="74" name="テキスト ボックス 73"/>
        <xdr:cNvSpPr txBox="1"/>
      </xdr:nvSpPr>
      <xdr:spPr>
        <a:xfrm>
          <a:off x="4622800" y="224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126,436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90417</xdr:rowOff>
    </xdr:from>
    <xdr:to>
      <xdr:col>3</xdr:col>
      <xdr:colOff>955675</xdr:colOff>
      <xdr:row>15</xdr:row>
      <xdr:rowOff>20567</xdr:rowOff>
    </xdr:to>
    <xdr:sp macro="" textlink="">
      <xdr:nvSpPr>
        <xdr:cNvPr id="75" name="円/楕円 74"/>
        <xdr:cNvSpPr/>
      </xdr:nvSpPr>
      <xdr:spPr bwMode="auto">
        <a:xfrm>
          <a:off x="4254500" y="253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30744</xdr:rowOff>
    </xdr:from>
    <xdr:ext cx="762000" cy="259045"/>
    <xdr:sp macro="" textlink="">
      <xdr:nvSpPr>
        <xdr:cNvPr id="76" name="テキスト ボックス 75"/>
        <xdr:cNvSpPr txBox="1"/>
      </xdr:nvSpPr>
      <xdr:spPr>
        <a:xfrm>
          <a:off x="3924300" y="230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122,546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120135</xdr:rowOff>
    </xdr:from>
    <xdr:to>
      <xdr:col>3</xdr:col>
      <xdr:colOff>257175</xdr:colOff>
      <xdr:row>15</xdr:row>
      <xdr:rowOff>50285</xdr:rowOff>
    </xdr:to>
    <xdr:sp macro="" textlink="">
      <xdr:nvSpPr>
        <xdr:cNvPr id="77" name="円/楕円 76"/>
        <xdr:cNvSpPr/>
      </xdr:nvSpPr>
      <xdr:spPr bwMode="auto">
        <a:xfrm>
          <a:off x="3556000" y="2568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60462</xdr:rowOff>
    </xdr:from>
    <xdr:ext cx="762000" cy="259045"/>
    <xdr:sp macro="" textlink="">
      <xdr:nvSpPr>
        <xdr:cNvPr id="78" name="テキスト ボックス 77"/>
        <xdr:cNvSpPr txBox="1"/>
      </xdr:nvSpPr>
      <xdr:spPr>
        <a:xfrm>
          <a:off x="3225800" y="23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120,726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113799</xdr:rowOff>
    </xdr:from>
    <xdr:to>
      <xdr:col>2</xdr:col>
      <xdr:colOff>692150</xdr:colOff>
      <xdr:row>15</xdr:row>
      <xdr:rowOff>43949</xdr:rowOff>
    </xdr:to>
    <xdr:sp macro="" textlink="">
      <xdr:nvSpPr>
        <xdr:cNvPr id="79" name="円/楕円 78"/>
        <xdr:cNvSpPr/>
      </xdr:nvSpPr>
      <xdr:spPr bwMode="auto">
        <a:xfrm>
          <a:off x="2857500" y="2561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54126</xdr:rowOff>
    </xdr:from>
    <xdr:ext cx="762000" cy="259045"/>
    <xdr:sp macro="" textlink="">
      <xdr:nvSpPr>
        <xdr:cNvPr id="80" name="テキスト ボックス 79"/>
        <xdr:cNvSpPr txBox="1"/>
      </xdr:nvSpPr>
      <xdr:spPr>
        <a:xfrm>
          <a:off x="2527300" y="233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277320</xdr:rowOff>
    </xdr:from>
    <xdr:to>
      <xdr:col>4</xdr:col>
      <xdr:colOff>1117600</xdr:colOff>
      <xdr:row>37</xdr:row>
      <xdr:rowOff>280516</xdr:rowOff>
    </xdr:to>
    <xdr:cxnSp macro="">
      <xdr:nvCxnSpPr>
        <xdr:cNvPr id="114" name="直線コネクタ 113"/>
        <xdr:cNvCxnSpPr/>
      </xdr:nvCxnSpPr>
      <xdr:spPr bwMode="auto">
        <a:xfrm>
          <a:off x="5003800" y="7402020"/>
          <a:ext cx="647700" cy="3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258647</xdr:rowOff>
    </xdr:from>
    <xdr:to>
      <xdr:col>4</xdr:col>
      <xdr:colOff>469900</xdr:colOff>
      <xdr:row>37</xdr:row>
      <xdr:rowOff>277320</xdr:rowOff>
    </xdr:to>
    <xdr:cxnSp macro="">
      <xdr:nvCxnSpPr>
        <xdr:cNvPr id="117" name="直線コネクタ 116"/>
        <xdr:cNvCxnSpPr/>
      </xdr:nvCxnSpPr>
      <xdr:spPr bwMode="auto">
        <a:xfrm>
          <a:off x="4305300" y="7383347"/>
          <a:ext cx="698500" cy="1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247975</xdr:rowOff>
    </xdr:from>
    <xdr:to>
      <xdr:col>3</xdr:col>
      <xdr:colOff>904875</xdr:colOff>
      <xdr:row>37</xdr:row>
      <xdr:rowOff>258647</xdr:rowOff>
    </xdr:to>
    <xdr:cxnSp macro="">
      <xdr:nvCxnSpPr>
        <xdr:cNvPr id="120" name="直線コネクタ 119"/>
        <xdr:cNvCxnSpPr/>
      </xdr:nvCxnSpPr>
      <xdr:spPr bwMode="auto">
        <a:xfrm>
          <a:off x="3606800" y="7372675"/>
          <a:ext cx="698500" cy="10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242862</xdr:rowOff>
    </xdr:from>
    <xdr:to>
      <xdr:col>3</xdr:col>
      <xdr:colOff>206375</xdr:colOff>
      <xdr:row>37</xdr:row>
      <xdr:rowOff>247975</xdr:rowOff>
    </xdr:to>
    <xdr:cxnSp macro="">
      <xdr:nvCxnSpPr>
        <xdr:cNvPr id="123" name="直線コネクタ 122"/>
        <xdr:cNvCxnSpPr/>
      </xdr:nvCxnSpPr>
      <xdr:spPr bwMode="auto">
        <a:xfrm>
          <a:off x="2908300" y="7367562"/>
          <a:ext cx="698500" cy="5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229716</xdr:rowOff>
    </xdr:from>
    <xdr:to>
      <xdr:col>5</xdr:col>
      <xdr:colOff>34925</xdr:colOff>
      <xdr:row>37</xdr:row>
      <xdr:rowOff>331316</xdr:rowOff>
    </xdr:to>
    <xdr:sp macro="" textlink="">
      <xdr:nvSpPr>
        <xdr:cNvPr id="133" name="円/楕円 132"/>
        <xdr:cNvSpPr/>
      </xdr:nvSpPr>
      <xdr:spPr bwMode="auto">
        <a:xfrm>
          <a:off x="5600700" y="7354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11293</xdr:rowOff>
    </xdr:from>
    <xdr:ext cx="762000" cy="259045"/>
    <xdr:sp macro="" textlink="">
      <xdr:nvSpPr>
        <xdr:cNvPr id="134" name="人口1人当たり決算額の推移該当値テキスト445"/>
        <xdr:cNvSpPr txBox="1"/>
      </xdr:nvSpPr>
      <xdr:spPr>
        <a:xfrm>
          <a:off x="5740400" y="713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39,707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226520</xdr:rowOff>
    </xdr:from>
    <xdr:to>
      <xdr:col>4</xdr:col>
      <xdr:colOff>520700</xdr:colOff>
      <xdr:row>37</xdr:row>
      <xdr:rowOff>328120</xdr:rowOff>
    </xdr:to>
    <xdr:sp macro="" textlink="">
      <xdr:nvSpPr>
        <xdr:cNvPr id="135" name="円/楕円 134"/>
        <xdr:cNvSpPr/>
      </xdr:nvSpPr>
      <xdr:spPr bwMode="auto">
        <a:xfrm>
          <a:off x="4953000" y="7351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166847</xdr:rowOff>
    </xdr:from>
    <xdr:ext cx="736600" cy="259045"/>
    <xdr:sp macro="" textlink="">
      <xdr:nvSpPr>
        <xdr:cNvPr id="136" name="テキスト ボックス 135"/>
        <xdr:cNvSpPr txBox="1"/>
      </xdr:nvSpPr>
      <xdr:spPr>
        <a:xfrm>
          <a:off x="4622800" y="71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40,546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207847</xdr:rowOff>
    </xdr:from>
    <xdr:to>
      <xdr:col>3</xdr:col>
      <xdr:colOff>955675</xdr:colOff>
      <xdr:row>37</xdr:row>
      <xdr:rowOff>309447</xdr:rowOff>
    </xdr:to>
    <xdr:sp macro="" textlink="">
      <xdr:nvSpPr>
        <xdr:cNvPr id="137" name="円/楕円 136"/>
        <xdr:cNvSpPr/>
      </xdr:nvSpPr>
      <xdr:spPr bwMode="auto">
        <a:xfrm>
          <a:off x="4254500" y="733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148174</xdr:rowOff>
    </xdr:from>
    <xdr:ext cx="762000" cy="259045"/>
    <xdr:sp macro="" textlink="">
      <xdr:nvSpPr>
        <xdr:cNvPr id="138" name="テキスト ボックス 137"/>
        <xdr:cNvSpPr txBox="1"/>
      </xdr:nvSpPr>
      <xdr:spPr>
        <a:xfrm>
          <a:off x="3924300" y="710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45,447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197175</xdr:rowOff>
    </xdr:from>
    <xdr:to>
      <xdr:col>3</xdr:col>
      <xdr:colOff>257175</xdr:colOff>
      <xdr:row>37</xdr:row>
      <xdr:rowOff>298775</xdr:rowOff>
    </xdr:to>
    <xdr:sp macro="" textlink="">
      <xdr:nvSpPr>
        <xdr:cNvPr id="139" name="円/楕円 138"/>
        <xdr:cNvSpPr/>
      </xdr:nvSpPr>
      <xdr:spPr bwMode="auto">
        <a:xfrm>
          <a:off x="3556000" y="732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137502</xdr:rowOff>
    </xdr:from>
    <xdr:ext cx="762000" cy="259045"/>
    <xdr:sp macro="" textlink="">
      <xdr:nvSpPr>
        <xdr:cNvPr id="140" name="テキスト ボックス 139"/>
        <xdr:cNvSpPr txBox="1"/>
      </xdr:nvSpPr>
      <xdr:spPr>
        <a:xfrm>
          <a:off x="3225800" y="709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48,248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192062</xdr:rowOff>
    </xdr:from>
    <xdr:to>
      <xdr:col>2</xdr:col>
      <xdr:colOff>692150</xdr:colOff>
      <xdr:row>37</xdr:row>
      <xdr:rowOff>293662</xdr:rowOff>
    </xdr:to>
    <xdr:sp macro="" textlink="">
      <xdr:nvSpPr>
        <xdr:cNvPr id="141" name="円/楕円 140"/>
        <xdr:cNvSpPr/>
      </xdr:nvSpPr>
      <xdr:spPr bwMode="auto">
        <a:xfrm>
          <a:off x="2857500" y="731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132389</xdr:rowOff>
    </xdr:from>
    <xdr:ext cx="762000" cy="259045"/>
    <xdr:sp macro="" textlink="">
      <xdr:nvSpPr>
        <xdr:cNvPr id="142" name="テキスト ボックス 141"/>
        <xdr:cNvSpPr txBox="1"/>
      </xdr:nvSpPr>
      <xdr:spPr>
        <a:xfrm>
          <a:off x="2527300" y="708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49,590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43,571.00
25,129,998
24,750,705
277,823
14,296,464
33,661,494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65391</xdr:rowOff>
    </xdr:from>
    <xdr:to>
      <xdr:col>6</xdr:col>
      <xdr:colOff>511175</xdr:colOff>
      <xdr:row>33</xdr:row>
      <xdr:rowOff>76021</xdr:rowOff>
    </xdr:to>
    <xdr:cxnSp macro="">
      <xdr:nvCxnSpPr>
        <xdr:cNvPr id="65" name="直線コネクタ 64"/>
        <xdr:cNvCxnSpPr/>
      </xdr:nvCxnSpPr>
      <xdr:spPr>
        <a:xfrm flipV="1">
          <a:off x="3797300" y="572324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76021</xdr:rowOff>
    </xdr:from>
    <xdr:to>
      <xdr:col>5</xdr:col>
      <xdr:colOff>358775</xdr:colOff>
      <xdr:row>33</xdr:row>
      <xdr:rowOff>148115</xdr:rowOff>
    </xdr:to>
    <xdr:cxnSp macro="">
      <xdr:nvCxnSpPr>
        <xdr:cNvPr id="68" name="直線コネクタ 67"/>
        <xdr:cNvCxnSpPr/>
      </xdr:nvCxnSpPr>
      <xdr:spPr>
        <a:xfrm flipV="1">
          <a:off x="2908300" y="5733871"/>
          <a:ext cx="889000" cy="7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148115</xdr:rowOff>
    </xdr:from>
    <xdr:to>
      <xdr:col>4</xdr:col>
      <xdr:colOff>155575</xdr:colOff>
      <xdr:row>33</xdr:row>
      <xdr:rowOff>156802</xdr:rowOff>
    </xdr:to>
    <xdr:cxnSp macro="">
      <xdr:nvCxnSpPr>
        <xdr:cNvPr id="71" name="直線コネクタ 70"/>
        <xdr:cNvCxnSpPr/>
      </xdr:nvCxnSpPr>
      <xdr:spPr>
        <a:xfrm flipV="1">
          <a:off x="2019300" y="580596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137328</xdr:rowOff>
    </xdr:from>
    <xdr:to>
      <xdr:col>2</xdr:col>
      <xdr:colOff>638175</xdr:colOff>
      <xdr:row>33</xdr:row>
      <xdr:rowOff>156802</xdr:rowOff>
    </xdr:to>
    <xdr:cxnSp macro="">
      <xdr:nvCxnSpPr>
        <xdr:cNvPr id="74" name="直線コネクタ 73"/>
        <xdr:cNvCxnSpPr/>
      </xdr:nvCxnSpPr>
      <xdr:spPr>
        <a:xfrm>
          <a:off x="1130300" y="5795178"/>
          <a:ext cx="889000" cy="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14591</xdr:rowOff>
    </xdr:from>
    <xdr:to>
      <xdr:col>6</xdr:col>
      <xdr:colOff>561975</xdr:colOff>
      <xdr:row>33</xdr:row>
      <xdr:rowOff>116191</xdr:rowOff>
    </xdr:to>
    <xdr:sp macro="" textlink="">
      <xdr:nvSpPr>
        <xdr:cNvPr id="84" name="円/楕円 83"/>
        <xdr:cNvSpPr/>
      </xdr:nvSpPr>
      <xdr:spPr>
        <a:xfrm>
          <a:off x="4584700" y="56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37468</xdr:rowOff>
    </xdr:from>
    <xdr:ext cx="599010" cy="259045"/>
    <xdr:sp macro="" textlink="">
      <xdr:nvSpPr>
        <xdr:cNvPr id="85" name="人件費該当値テキスト"/>
        <xdr:cNvSpPr txBox="1"/>
      </xdr:nvSpPr>
      <xdr:spPr>
        <a:xfrm>
          <a:off x="4686300" y="552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117,201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25221</xdr:rowOff>
    </xdr:from>
    <xdr:to>
      <xdr:col>5</xdr:col>
      <xdr:colOff>409575</xdr:colOff>
      <xdr:row>33</xdr:row>
      <xdr:rowOff>126821</xdr:rowOff>
    </xdr:to>
    <xdr:sp macro="" textlink="">
      <xdr:nvSpPr>
        <xdr:cNvPr id="86" name="円/楕円 85"/>
        <xdr:cNvSpPr/>
      </xdr:nvSpPr>
      <xdr:spPr>
        <a:xfrm>
          <a:off x="3746500" y="56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143348</xdr:rowOff>
    </xdr:from>
    <xdr:ext cx="599010" cy="259045"/>
    <xdr:sp macro="" textlink="">
      <xdr:nvSpPr>
        <xdr:cNvPr id="87" name="テキスト ボックス 86"/>
        <xdr:cNvSpPr txBox="1"/>
      </xdr:nvSpPr>
      <xdr:spPr>
        <a:xfrm>
          <a:off x="3497794" y="545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116,457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97315</xdr:rowOff>
    </xdr:from>
    <xdr:to>
      <xdr:col>4</xdr:col>
      <xdr:colOff>206375</xdr:colOff>
      <xdr:row>34</xdr:row>
      <xdr:rowOff>27465</xdr:rowOff>
    </xdr:to>
    <xdr:sp macro="" textlink="">
      <xdr:nvSpPr>
        <xdr:cNvPr id="88" name="円/楕円 87"/>
        <xdr:cNvSpPr/>
      </xdr:nvSpPr>
      <xdr:spPr>
        <a:xfrm>
          <a:off x="2857500" y="57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43992</xdr:rowOff>
    </xdr:from>
    <xdr:ext cx="599010" cy="259045"/>
    <xdr:sp macro="" textlink="">
      <xdr:nvSpPr>
        <xdr:cNvPr id="89" name="テキスト ボックス 88"/>
        <xdr:cNvSpPr txBox="1"/>
      </xdr:nvSpPr>
      <xdr:spPr>
        <a:xfrm>
          <a:off x="2608794" y="553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106002</xdr:rowOff>
    </xdr:from>
    <xdr:to>
      <xdr:col>3</xdr:col>
      <xdr:colOff>3175</xdr:colOff>
      <xdr:row>34</xdr:row>
      <xdr:rowOff>36152</xdr:rowOff>
    </xdr:to>
    <xdr:sp macro="" textlink="">
      <xdr:nvSpPr>
        <xdr:cNvPr id="90" name="円/楕円 89"/>
        <xdr:cNvSpPr/>
      </xdr:nvSpPr>
      <xdr:spPr>
        <a:xfrm>
          <a:off x="1968500" y="57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52679</xdr:rowOff>
    </xdr:from>
    <xdr:ext cx="599010" cy="259045"/>
    <xdr:sp macro="" textlink="">
      <xdr:nvSpPr>
        <xdr:cNvPr id="91" name="テキスト ボックス 90"/>
        <xdr:cNvSpPr txBox="1"/>
      </xdr:nvSpPr>
      <xdr:spPr>
        <a:xfrm>
          <a:off x="1719794" y="553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110,803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86528</xdr:rowOff>
    </xdr:from>
    <xdr:to>
      <xdr:col>1</xdr:col>
      <xdr:colOff>485775</xdr:colOff>
      <xdr:row>34</xdr:row>
      <xdr:rowOff>16678</xdr:rowOff>
    </xdr:to>
    <xdr:sp macro="" textlink="">
      <xdr:nvSpPr>
        <xdr:cNvPr id="92" name="円/楕円 91"/>
        <xdr:cNvSpPr/>
      </xdr:nvSpPr>
      <xdr:spPr>
        <a:xfrm>
          <a:off x="1079500" y="57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33205</xdr:rowOff>
    </xdr:from>
    <xdr:ext cx="599010" cy="259045"/>
    <xdr:sp macro="" textlink="">
      <xdr:nvSpPr>
        <xdr:cNvPr id="93" name="テキスト ボックス 92"/>
        <xdr:cNvSpPr txBox="1"/>
      </xdr:nvSpPr>
      <xdr:spPr>
        <a:xfrm>
          <a:off x="830794" y="551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69177</xdr:rowOff>
    </xdr:from>
    <xdr:to>
      <xdr:col>6</xdr:col>
      <xdr:colOff>511175</xdr:colOff>
      <xdr:row>56</xdr:row>
      <xdr:rowOff>35840</xdr:rowOff>
    </xdr:to>
    <xdr:cxnSp macro="">
      <xdr:nvCxnSpPr>
        <xdr:cNvPr id="123" name="直線コネクタ 122"/>
        <xdr:cNvCxnSpPr/>
      </xdr:nvCxnSpPr>
      <xdr:spPr>
        <a:xfrm flipV="1">
          <a:off x="3797300" y="9498927"/>
          <a:ext cx="8382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35840</xdr:rowOff>
    </xdr:from>
    <xdr:to>
      <xdr:col>5</xdr:col>
      <xdr:colOff>358775</xdr:colOff>
      <xdr:row>56</xdr:row>
      <xdr:rowOff>47041</xdr:rowOff>
    </xdr:to>
    <xdr:cxnSp macro="">
      <xdr:nvCxnSpPr>
        <xdr:cNvPr id="126" name="直線コネクタ 125"/>
        <xdr:cNvCxnSpPr/>
      </xdr:nvCxnSpPr>
      <xdr:spPr>
        <a:xfrm flipV="1">
          <a:off x="2908300" y="963704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47041</xdr:rowOff>
    </xdr:from>
    <xdr:to>
      <xdr:col>4</xdr:col>
      <xdr:colOff>155575</xdr:colOff>
      <xdr:row>56</xdr:row>
      <xdr:rowOff>103607</xdr:rowOff>
    </xdr:to>
    <xdr:cxnSp macro="">
      <xdr:nvCxnSpPr>
        <xdr:cNvPr id="129" name="直線コネクタ 128"/>
        <xdr:cNvCxnSpPr/>
      </xdr:nvCxnSpPr>
      <xdr:spPr>
        <a:xfrm flipV="1">
          <a:off x="2019300" y="9648241"/>
          <a:ext cx="889000" cy="5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54153</xdr:rowOff>
    </xdr:from>
    <xdr:to>
      <xdr:col>2</xdr:col>
      <xdr:colOff>638175</xdr:colOff>
      <xdr:row>56</xdr:row>
      <xdr:rowOff>103607</xdr:rowOff>
    </xdr:to>
    <xdr:cxnSp macro="">
      <xdr:nvCxnSpPr>
        <xdr:cNvPr id="132" name="直線コネクタ 131"/>
        <xdr:cNvCxnSpPr/>
      </xdr:nvCxnSpPr>
      <xdr:spPr>
        <a:xfrm>
          <a:off x="1130300" y="9655353"/>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18377</xdr:rowOff>
    </xdr:from>
    <xdr:to>
      <xdr:col>6</xdr:col>
      <xdr:colOff>561975</xdr:colOff>
      <xdr:row>55</xdr:row>
      <xdr:rowOff>119977</xdr:rowOff>
    </xdr:to>
    <xdr:sp macro="" textlink="">
      <xdr:nvSpPr>
        <xdr:cNvPr id="142" name="円/楕円 141"/>
        <xdr:cNvSpPr/>
      </xdr:nvSpPr>
      <xdr:spPr>
        <a:xfrm>
          <a:off x="4584700" y="944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41254</xdr:rowOff>
    </xdr:from>
    <xdr:ext cx="534377" cy="259045"/>
    <xdr:sp macro="" textlink="">
      <xdr:nvSpPr>
        <xdr:cNvPr id="143" name="物件費該当値テキスト"/>
        <xdr:cNvSpPr txBox="1"/>
      </xdr:nvSpPr>
      <xdr:spPr>
        <a:xfrm>
          <a:off x="4686300" y="92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82,053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156490</xdr:rowOff>
    </xdr:from>
    <xdr:to>
      <xdr:col>5</xdr:col>
      <xdr:colOff>409575</xdr:colOff>
      <xdr:row>56</xdr:row>
      <xdr:rowOff>86640</xdr:rowOff>
    </xdr:to>
    <xdr:sp macro="" textlink="">
      <xdr:nvSpPr>
        <xdr:cNvPr id="144" name="円/楕円 143"/>
        <xdr:cNvSpPr/>
      </xdr:nvSpPr>
      <xdr:spPr>
        <a:xfrm>
          <a:off x="3746500" y="95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103167</xdr:rowOff>
    </xdr:from>
    <xdr:ext cx="534377" cy="259045"/>
    <xdr:sp macro="" textlink="">
      <xdr:nvSpPr>
        <xdr:cNvPr id="145" name="テキスト ボックス 144"/>
        <xdr:cNvSpPr txBox="1"/>
      </xdr:nvSpPr>
      <xdr:spPr>
        <a:xfrm>
          <a:off x="3530111" y="93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167691</xdr:rowOff>
    </xdr:from>
    <xdr:to>
      <xdr:col>4</xdr:col>
      <xdr:colOff>206375</xdr:colOff>
      <xdr:row>56</xdr:row>
      <xdr:rowOff>97841</xdr:rowOff>
    </xdr:to>
    <xdr:sp macro="" textlink="">
      <xdr:nvSpPr>
        <xdr:cNvPr id="146" name="円/楕円 145"/>
        <xdr:cNvSpPr/>
      </xdr:nvSpPr>
      <xdr:spPr>
        <a:xfrm>
          <a:off x="2857500" y="95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114368</xdr:rowOff>
    </xdr:from>
    <xdr:ext cx="534377" cy="259045"/>
    <xdr:sp macro="" textlink="">
      <xdr:nvSpPr>
        <xdr:cNvPr id="147" name="テキスト ボックス 146"/>
        <xdr:cNvSpPr txBox="1"/>
      </xdr:nvSpPr>
      <xdr:spPr>
        <a:xfrm>
          <a:off x="2641111" y="93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52807</xdr:rowOff>
    </xdr:from>
    <xdr:to>
      <xdr:col>3</xdr:col>
      <xdr:colOff>3175</xdr:colOff>
      <xdr:row>56</xdr:row>
      <xdr:rowOff>154407</xdr:rowOff>
    </xdr:to>
    <xdr:sp macro="" textlink="">
      <xdr:nvSpPr>
        <xdr:cNvPr id="148" name="円/楕円 147"/>
        <xdr:cNvSpPr/>
      </xdr:nvSpPr>
      <xdr:spPr>
        <a:xfrm>
          <a:off x="1968500" y="965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145534</xdr:rowOff>
    </xdr:from>
    <xdr:ext cx="534377" cy="259045"/>
    <xdr:sp macro="" textlink="">
      <xdr:nvSpPr>
        <xdr:cNvPr id="149" name="テキスト ボックス 148"/>
        <xdr:cNvSpPr txBox="1"/>
      </xdr:nvSpPr>
      <xdr:spPr>
        <a:xfrm>
          <a:off x="1752111" y="974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3353</xdr:rowOff>
    </xdr:from>
    <xdr:to>
      <xdr:col>1</xdr:col>
      <xdr:colOff>485775</xdr:colOff>
      <xdr:row>56</xdr:row>
      <xdr:rowOff>104953</xdr:rowOff>
    </xdr:to>
    <xdr:sp macro="" textlink="">
      <xdr:nvSpPr>
        <xdr:cNvPr id="150" name="円/楕円 149"/>
        <xdr:cNvSpPr/>
      </xdr:nvSpPr>
      <xdr:spPr>
        <a:xfrm>
          <a:off x="1079500" y="96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96080</xdr:rowOff>
    </xdr:from>
    <xdr:ext cx="534377" cy="259045"/>
    <xdr:sp macro="" textlink="">
      <xdr:nvSpPr>
        <xdr:cNvPr id="151" name="テキスト ボックス 150"/>
        <xdr:cNvSpPr txBox="1"/>
      </xdr:nvSpPr>
      <xdr:spPr>
        <a:xfrm>
          <a:off x="863111" y="96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22885</xdr:rowOff>
    </xdr:from>
    <xdr:to>
      <xdr:col>6</xdr:col>
      <xdr:colOff>511175</xdr:colOff>
      <xdr:row>78</xdr:row>
      <xdr:rowOff>39154</xdr:rowOff>
    </xdr:to>
    <xdr:cxnSp macro="">
      <xdr:nvCxnSpPr>
        <xdr:cNvPr id="180" name="直線コネクタ 179"/>
        <xdr:cNvCxnSpPr/>
      </xdr:nvCxnSpPr>
      <xdr:spPr>
        <a:xfrm>
          <a:off x="3797300" y="13395985"/>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4254</xdr:rowOff>
    </xdr:from>
    <xdr:to>
      <xdr:col>5</xdr:col>
      <xdr:colOff>358775</xdr:colOff>
      <xdr:row>78</xdr:row>
      <xdr:rowOff>22885</xdr:rowOff>
    </xdr:to>
    <xdr:cxnSp macro="">
      <xdr:nvCxnSpPr>
        <xdr:cNvPr id="183" name="直線コネクタ 182"/>
        <xdr:cNvCxnSpPr/>
      </xdr:nvCxnSpPr>
      <xdr:spPr>
        <a:xfrm>
          <a:off x="2908300" y="13377354"/>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4254</xdr:rowOff>
    </xdr:from>
    <xdr:to>
      <xdr:col>4</xdr:col>
      <xdr:colOff>155575</xdr:colOff>
      <xdr:row>78</xdr:row>
      <xdr:rowOff>50964</xdr:rowOff>
    </xdr:to>
    <xdr:cxnSp macro="">
      <xdr:nvCxnSpPr>
        <xdr:cNvPr id="186" name="直線コネクタ 185"/>
        <xdr:cNvCxnSpPr/>
      </xdr:nvCxnSpPr>
      <xdr:spPr>
        <a:xfrm flipV="1">
          <a:off x="2019300" y="13377354"/>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6311</xdr:rowOff>
    </xdr:from>
    <xdr:to>
      <xdr:col>2</xdr:col>
      <xdr:colOff>638175</xdr:colOff>
      <xdr:row>78</xdr:row>
      <xdr:rowOff>50964</xdr:rowOff>
    </xdr:to>
    <xdr:cxnSp macro="">
      <xdr:nvCxnSpPr>
        <xdr:cNvPr id="189" name="直線コネクタ 188"/>
        <xdr:cNvCxnSpPr/>
      </xdr:nvCxnSpPr>
      <xdr:spPr>
        <a:xfrm>
          <a:off x="1130300" y="13379411"/>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159804</xdr:rowOff>
    </xdr:from>
    <xdr:to>
      <xdr:col>6</xdr:col>
      <xdr:colOff>561975</xdr:colOff>
      <xdr:row>78</xdr:row>
      <xdr:rowOff>89954</xdr:rowOff>
    </xdr:to>
    <xdr:sp macro="" textlink="">
      <xdr:nvSpPr>
        <xdr:cNvPr id="199" name="円/楕円 198"/>
        <xdr:cNvSpPr/>
      </xdr:nvSpPr>
      <xdr:spPr>
        <a:xfrm>
          <a:off x="4584700" y="133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138231</xdr:rowOff>
    </xdr:from>
    <xdr:ext cx="469744" cy="259045"/>
    <xdr:sp macro="" textlink="">
      <xdr:nvSpPr>
        <xdr:cNvPr id="200" name="維持補修費該当値テキスト"/>
        <xdr:cNvSpPr txBox="1"/>
      </xdr:nvSpPr>
      <xdr:spPr>
        <a:xfrm>
          <a:off x="4686300" y="133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143535</xdr:rowOff>
    </xdr:from>
    <xdr:to>
      <xdr:col>5</xdr:col>
      <xdr:colOff>409575</xdr:colOff>
      <xdr:row>78</xdr:row>
      <xdr:rowOff>73685</xdr:rowOff>
    </xdr:to>
    <xdr:sp macro="" textlink="">
      <xdr:nvSpPr>
        <xdr:cNvPr id="201" name="円/楕円 200"/>
        <xdr:cNvSpPr/>
      </xdr:nvSpPr>
      <xdr:spPr>
        <a:xfrm>
          <a:off x="3746500" y="1334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64812</xdr:rowOff>
    </xdr:from>
    <xdr:ext cx="469744" cy="259045"/>
    <xdr:sp macro="" textlink="">
      <xdr:nvSpPr>
        <xdr:cNvPr id="202" name="テキスト ボックス 201"/>
        <xdr:cNvSpPr txBox="1"/>
      </xdr:nvSpPr>
      <xdr:spPr>
        <a:xfrm>
          <a:off x="3562427" y="1343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124904</xdr:rowOff>
    </xdr:from>
    <xdr:to>
      <xdr:col>4</xdr:col>
      <xdr:colOff>206375</xdr:colOff>
      <xdr:row>78</xdr:row>
      <xdr:rowOff>55054</xdr:rowOff>
    </xdr:to>
    <xdr:sp macro="" textlink="">
      <xdr:nvSpPr>
        <xdr:cNvPr id="203" name="円/楕円 202"/>
        <xdr:cNvSpPr/>
      </xdr:nvSpPr>
      <xdr:spPr>
        <a:xfrm>
          <a:off x="2857500" y="133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46181</xdr:rowOff>
    </xdr:from>
    <xdr:ext cx="469744" cy="259045"/>
    <xdr:sp macro="" textlink="">
      <xdr:nvSpPr>
        <xdr:cNvPr id="204" name="テキスト ボックス 203"/>
        <xdr:cNvSpPr txBox="1"/>
      </xdr:nvSpPr>
      <xdr:spPr>
        <a:xfrm>
          <a:off x="2673427" y="1341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xdr:rowOff>
    </xdr:from>
    <xdr:to>
      <xdr:col>3</xdr:col>
      <xdr:colOff>3175</xdr:colOff>
      <xdr:row>78</xdr:row>
      <xdr:rowOff>101764</xdr:rowOff>
    </xdr:to>
    <xdr:sp macro="" textlink="">
      <xdr:nvSpPr>
        <xdr:cNvPr id="205" name="円/楕円 204"/>
        <xdr:cNvSpPr/>
      </xdr:nvSpPr>
      <xdr:spPr>
        <a:xfrm>
          <a:off x="1968500" y="13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92891</xdr:rowOff>
    </xdr:from>
    <xdr:ext cx="469744" cy="259045"/>
    <xdr:sp macro="" textlink="">
      <xdr:nvSpPr>
        <xdr:cNvPr id="206" name="テキスト ボックス 205"/>
        <xdr:cNvSpPr txBox="1"/>
      </xdr:nvSpPr>
      <xdr:spPr>
        <a:xfrm>
          <a:off x="1784427" y="1346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126961</xdr:rowOff>
    </xdr:from>
    <xdr:to>
      <xdr:col>1</xdr:col>
      <xdr:colOff>485775</xdr:colOff>
      <xdr:row>78</xdr:row>
      <xdr:rowOff>57111</xdr:rowOff>
    </xdr:to>
    <xdr:sp macro="" textlink="">
      <xdr:nvSpPr>
        <xdr:cNvPr id="207" name="円/楕円 206"/>
        <xdr:cNvSpPr/>
      </xdr:nvSpPr>
      <xdr:spPr>
        <a:xfrm>
          <a:off x="1079500" y="133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48238</xdr:rowOff>
    </xdr:from>
    <xdr:ext cx="469744" cy="259045"/>
    <xdr:sp macro="" textlink="">
      <xdr:nvSpPr>
        <xdr:cNvPr id="208" name="テキスト ボックス 207"/>
        <xdr:cNvSpPr txBox="1"/>
      </xdr:nvSpPr>
      <xdr:spPr>
        <a:xfrm>
          <a:off x="895427" y="134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10300</xdr:rowOff>
    </xdr:from>
    <xdr:to>
      <xdr:col>6</xdr:col>
      <xdr:colOff>511175</xdr:colOff>
      <xdr:row>96</xdr:row>
      <xdr:rowOff>45644</xdr:rowOff>
    </xdr:to>
    <xdr:cxnSp macro="">
      <xdr:nvCxnSpPr>
        <xdr:cNvPr id="238" name="直線コネクタ 237"/>
        <xdr:cNvCxnSpPr/>
      </xdr:nvCxnSpPr>
      <xdr:spPr>
        <a:xfrm flipV="1">
          <a:off x="3797300" y="16298050"/>
          <a:ext cx="838200" cy="2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45644</xdr:rowOff>
    </xdr:from>
    <xdr:to>
      <xdr:col>5</xdr:col>
      <xdr:colOff>358775</xdr:colOff>
      <xdr:row>96</xdr:row>
      <xdr:rowOff>163221</xdr:rowOff>
    </xdr:to>
    <xdr:cxnSp macro="">
      <xdr:nvCxnSpPr>
        <xdr:cNvPr id="241" name="直線コネクタ 240"/>
        <xdr:cNvCxnSpPr/>
      </xdr:nvCxnSpPr>
      <xdr:spPr>
        <a:xfrm flipV="1">
          <a:off x="2908300" y="16504844"/>
          <a:ext cx="889000" cy="1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163221</xdr:rowOff>
    </xdr:from>
    <xdr:to>
      <xdr:col>4</xdr:col>
      <xdr:colOff>155575</xdr:colOff>
      <xdr:row>97</xdr:row>
      <xdr:rowOff>26403</xdr:rowOff>
    </xdr:to>
    <xdr:cxnSp macro="">
      <xdr:nvCxnSpPr>
        <xdr:cNvPr id="244" name="直線コネクタ 243"/>
        <xdr:cNvCxnSpPr/>
      </xdr:nvCxnSpPr>
      <xdr:spPr>
        <a:xfrm flipV="1">
          <a:off x="2019300" y="1662242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26403</xdr:rowOff>
    </xdr:from>
    <xdr:to>
      <xdr:col>2</xdr:col>
      <xdr:colOff>638175</xdr:colOff>
      <xdr:row>97</xdr:row>
      <xdr:rowOff>101588</xdr:rowOff>
    </xdr:to>
    <xdr:cxnSp macro="">
      <xdr:nvCxnSpPr>
        <xdr:cNvPr id="247" name="直線コネクタ 246"/>
        <xdr:cNvCxnSpPr/>
      </xdr:nvCxnSpPr>
      <xdr:spPr>
        <a:xfrm flipV="1">
          <a:off x="1130300" y="16657053"/>
          <a:ext cx="8890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130950</xdr:rowOff>
    </xdr:from>
    <xdr:to>
      <xdr:col>6</xdr:col>
      <xdr:colOff>561975</xdr:colOff>
      <xdr:row>95</xdr:row>
      <xdr:rowOff>61100</xdr:rowOff>
    </xdr:to>
    <xdr:sp macro="" textlink="">
      <xdr:nvSpPr>
        <xdr:cNvPr id="257" name="円/楕円 256"/>
        <xdr:cNvSpPr/>
      </xdr:nvSpPr>
      <xdr:spPr>
        <a:xfrm>
          <a:off x="4584700" y="162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153827</xdr:rowOff>
    </xdr:from>
    <xdr:ext cx="599010" cy="259045"/>
    <xdr:sp macro="" textlink="">
      <xdr:nvSpPr>
        <xdr:cNvPr id="258" name="扶助費該当値テキスト"/>
        <xdr:cNvSpPr txBox="1"/>
      </xdr:nvSpPr>
      <xdr:spPr>
        <a:xfrm>
          <a:off x="4686300" y="1609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116,689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166294</xdr:rowOff>
    </xdr:from>
    <xdr:to>
      <xdr:col>5</xdr:col>
      <xdr:colOff>409575</xdr:colOff>
      <xdr:row>96</xdr:row>
      <xdr:rowOff>96444</xdr:rowOff>
    </xdr:to>
    <xdr:sp macro="" textlink="">
      <xdr:nvSpPr>
        <xdr:cNvPr id="259" name="円/楕円 258"/>
        <xdr:cNvSpPr/>
      </xdr:nvSpPr>
      <xdr:spPr>
        <a:xfrm>
          <a:off x="3746500" y="164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112971</xdr:rowOff>
    </xdr:from>
    <xdr:ext cx="599010" cy="259045"/>
    <xdr:sp macro="" textlink="">
      <xdr:nvSpPr>
        <xdr:cNvPr id="260" name="テキスト ボックス 259"/>
        <xdr:cNvSpPr txBox="1"/>
      </xdr:nvSpPr>
      <xdr:spPr>
        <a:xfrm>
          <a:off x="3497794" y="162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100,406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112421</xdr:rowOff>
    </xdr:from>
    <xdr:to>
      <xdr:col>4</xdr:col>
      <xdr:colOff>206375</xdr:colOff>
      <xdr:row>97</xdr:row>
      <xdr:rowOff>42571</xdr:rowOff>
    </xdr:to>
    <xdr:sp macro="" textlink="">
      <xdr:nvSpPr>
        <xdr:cNvPr id="261" name="円/楕円 260"/>
        <xdr:cNvSpPr/>
      </xdr:nvSpPr>
      <xdr:spPr>
        <a:xfrm>
          <a:off x="2857500" y="165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59098</xdr:rowOff>
    </xdr:from>
    <xdr:ext cx="534377" cy="259045"/>
    <xdr:sp macro="" textlink="">
      <xdr:nvSpPr>
        <xdr:cNvPr id="262" name="テキスト ボックス 261"/>
        <xdr:cNvSpPr txBox="1"/>
      </xdr:nvSpPr>
      <xdr:spPr>
        <a:xfrm>
          <a:off x="2641111" y="1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147053</xdr:rowOff>
    </xdr:from>
    <xdr:to>
      <xdr:col>3</xdr:col>
      <xdr:colOff>3175</xdr:colOff>
      <xdr:row>97</xdr:row>
      <xdr:rowOff>77203</xdr:rowOff>
    </xdr:to>
    <xdr:sp macro="" textlink="">
      <xdr:nvSpPr>
        <xdr:cNvPr id="263" name="円/楕円 262"/>
        <xdr:cNvSpPr/>
      </xdr:nvSpPr>
      <xdr:spPr>
        <a:xfrm>
          <a:off x="1968500" y="166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93730</xdr:rowOff>
    </xdr:from>
    <xdr:ext cx="534377" cy="259045"/>
    <xdr:sp macro="" textlink="">
      <xdr:nvSpPr>
        <xdr:cNvPr id="264" name="テキスト ボックス 263"/>
        <xdr:cNvSpPr txBox="1"/>
      </xdr:nvSpPr>
      <xdr:spPr>
        <a:xfrm>
          <a:off x="1752111" y="163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50788</xdr:rowOff>
    </xdr:from>
    <xdr:to>
      <xdr:col>1</xdr:col>
      <xdr:colOff>485775</xdr:colOff>
      <xdr:row>97</xdr:row>
      <xdr:rowOff>152388</xdr:rowOff>
    </xdr:to>
    <xdr:sp macro="" textlink="">
      <xdr:nvSpPr>
        <xdr:cNvPr id="265" name="円/楕円 264"/>
        <xdr:cNvSpPr/>
      </xdr:nvSpPr>
      <xdr:spPr>
        <a:xfrm>
          <a:off x="1079500" y="1668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168915</xdr:rowOff>
    </xdr:from>
    <xdr:ext cx="534377" cy="259045"/>
    <xdr:sp macro="" textlink="">
      <xdr:nvSpPr>
        <xdr:cNvPr id="266" name="テキスト ボックス 265"/>
        <xdr:cNvSpPr txBox="1"/>
      </xdr:nvSpPr>
      <xdr:spPr>
        <a:xfrm>
          <a:off x="863111" y="164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102133</xdr:rowOff>
    </xdr:from>
    <xdr:to>
      <xdr:col>15</xdr:col>
      <xdr:colOff>180975</xdr:colOff>
      <xdr:row>37</xdr:row>
      <xdr:rowOff>31820</xdr:rowOff>
    </xdr:to>
    <xdr:cxnSp macro="">
      <xdr:nvCxnSpPr>
        <xdr:cNvPr id="299" name="直線コネクタ 298"/>
        <xdr:cNvCxnSpPr/>
      </xdr:nvCxnSpPr>
      <xdr:spPr>
        <a:xfrm flipV="1">
          <a:off x="9639300" y="6274333"/>
          <a:ext cx="838200" cy="10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31820</xdr:rowOff>
    </xdr:from>
    <xdr:to>
      <xdr:col>14</xdr:col>
      <xdr:colOff>28575</xdr:colOff>
      <xdr:row>37</xdr:row>
      <xdr:rowOff>42364</xdr:rowOff>
    </xdr:to>
    <xdr:cxnSp macro="">
      <xdr:nvCxnSpPr>
        <xdr:cNvPr id="302" name="直線コネクタ 301"/>
        <xdr:cNvCxnSpPr/>
      </xdr:nvCxnSpPr>
      <xdr:spPr>
        <a:xfrm flipV="1">
          <a:off x="8750300" y="6375470"/>
          <a:ext cx="8890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42364</xdr:rowOff>
    </xdr:from>
    <xdr:to>
      <xdr:col>12</xdr:col>
      <xdr:colOff>511175</xdr:colOff>
      <xdr:row>37</xdr:row>
      <xdr:rowOff>57547</xdr:rowOff>
    </xdr:to>
    <xdr:cxnSp macro="">
      <xdr:nvCxnSpPr>
        <xdr:cNvPr id="305" name="直線コネクタ 304"/>
        <xdr:cNvCxnSpPr/>
      </xdr:nvCxnSpPr>
      <xdr:spPr>
        <a:xfrm flipV="1">
          <a:off x="7861300" y="6386014"/>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57547</xdr:rowOff>
    </xdr:from>
    <xdr:to>
      <xdr:col>11</xdr:col>
      <xdr:colOff>307975</xdr:colOff>
      <xdr:row>37</xdr:row>
      <xdr:rowOff>89598</xdr:rowOff>
    </xdr:to>
    <xdr:cxnSp macro="">
      <xdr:nvCxnSpPr>
        <xdr:cNvPr id="308" name="直線コネクタ 307"/>
        <xdr:cNvCxnSpPr/>
      </xdr:nvCxnSpPr>
      <xdr:spPr>
        <a:xfrm flipV="1">
          <a:off x="6972300" y="6401197"/>
          <a:ext cx="889000" cy="3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51333</xdr:rowOff>
    </xdr:from>
    <xdr:to>
      <xdr:col>15</xdr:col>
      <xdr:colOff>231775</xdr:colOff>
      <xdr:row>36</xdr:row>
      <xdr:rowOff>152933</xdr:rowOff>
    </xdr:to>
    <xdr:sp macro="" textlink="">
      <xdr:nvSpPr>
        <xdr:cNvPr id="318" name="円/楕円 317"/>
        <xdr:cNvSpPr/>
      </xdr:nvSpPr>
      <xdr:spPr>
        <a:xfrm>
          <a:off x="10426700" y="62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29760</xdr:rowOff>
    </xdr:from>
    <xdr:ext cx="534377" cy="259045"/>
    <xdr:sp macro="" textlink="">
      <xdr:nvSpPr>
        <xdr:cNvPr id="319" name="補助費等該当値テキスト"/>
        <xdr:cNvSpPr txBox="1"/>
      </xdr:nvSpPr>
      <xdr:spPr>
        <a:xfrm>
          <a:off x="10528300" y="62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152470</xdr:rowOff>
    </xdr:from>
    <xdr:to>
      <xdr:col>14</xdr:col>
      <xdr:colOff>79375</xdr:colOff>
      <xdr:row>37</xdr:row>
      <xdr:rowOff>82620</xdr:rowOff>
    </xdr:to>
    <xdr:sp macro="" textlink="">
      <xdr:nvSpPr>
        <xdr:cNvPr id="320" name="円/楕円 319"/>
        <xdr:cNvSpPr/>
      </xdr:nvSpPr>
      <xdr:spPr>
        <a:xfrm>
          <a:off x="9588500" y="63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73747</xdr:rowOff>
    </xdr:from>
    <xdr:ext cx="534377" cy="259045"/>
    <xdr:sp macro="" textlink="">
      <xdr:nvSpPr>
        <xdr:cNvPr id="321" name="テキスト ボックス 320"/>
        <xdr:cNvSpPr txBox="1"/>
      </xdr:nvSpPr>
      <xdr:spPr>
        <a:xfrm>
          <a:off x="9372111" y="641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47,326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163014</xdr:rowOff>
    </xdr:from>
    <xdr:to>
      <xdr:col>12</xdr:col>
      <xdr:colOff>561975</xdr:colOff>
      <xdr:row>37</xdr:row>
      <xdr:rowOff>93164</xdr:rowOff>
    </xdr:to>
    <xdr:sp macro="" textlink="">
      <xdr:nvSpPr>
        <xdr:cNvPr id="322" name="円/楕円 321"/>
        <xdr:cNvSpPr/>
      </xdr:nvSpPr>
      <xdr:spPr>
        <a:xfrm>
          <a:off x="8699500" y="63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84291</xdr:rowOff>
    </xdr:from>
    <xdr:ext cx="534377" cy="259045"/>
    <xdr:sp macro="" textlink="">
      <xdr:nvSpPr>
        <xdr:cNvPr id="323" name="テキスト ボックス 322"/>
        <xdr:cNvSpPr txBox="1"/>
      </xdr:nvSpPr>
      <xdr:spPr>
        <a:xfrm>
          <a:off x="8483111" y="642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6747</xdr:rowOff>
    </xdr:from>
    <xdr:to>
      <xdr:col>11</xdr:col>
      <xdr:colOff>358775</xdr:colOff>
      <xdr:row>37</xdr:row>
      <xdr:rowOff>108347</xdr:rowOff>
    </xdr:to>
    <xdr:sp macro="" textlink="">
      <xdr:nvSpPr>
        <xdr:cNvPr id="324" name="円/楕円 323"/>
        <xdr:cNvSpPr/>
      </xdr:nvSpPr>
      <xdr:spPr>
        <a:xfrm>
          <a:off x="7810500" y="63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99474</xdr:rowOff>
    </xdr:from>
    <xdr:ext cx="534377" cy="259045"/>
    <xdr:sp macro="" textlink="">
      <xdr:nvSpPr>
        <xdr:cNvPr id="325" name="テキスト ボックス 324"/>
        <xdr:cNvSpPr txBox="1"/>
      </xdr:nvSpPr>
      <xdr:spPr>
        <a:xfrm>
          <a:off x="7594111" y="64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38798</xdr:rowOff>
    </xdr:from>
    <xdr:to>
      <xdr:col>10</xdr:col>
      <xdr:colOff>155575</xdr:colOff>
      <xdr:row>37</xdr:row>
      <xdr:rowOff>140398</xdr:rowOff>
    </xdr:to>
    <xdr:sp macro="" textlink="">
      <xdr:nvSpPr>
        <xdr:cNvPr id="326" name="円/楕円 325"/>
        <xdr:cNvSpPr/>
      </xdr:nvSpPr>
      <xdr:spPr>
        <a:xfrm>
          <a:off x="6921500" y="63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131525</xdr:rowOff>
    </xdr:from>
    <xdr:ext cx="534377" cy="259045"/>
    <xdr:sp macro="" textlink="">
      <xdr:nvSpPr>
        <xdr:cNvPr id="327" name="テキスト ボックス 326"/>
        <xdr:cNvSpPr txBox="1"/>
      </xdr:nvSpPr>
      <xdr:spPr>
        <a:xfrm>
          <a:off x="6705111" y="64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34599</xdr:rowOff>
    </xdr:from>
    <xdr:to>
      <xdr:col>15</xdr:col>
      <xdr:colOff>180975</xdr:colOff>
      <xdr:row>58</xdr:row>
      <xdr:rowOff>61128</xdr:rowOff>
    </xdr:to>
    <xdr:cxnSp macro="">
      <xdr:nvCxnSpPr>
        <xdr:cNvPr id="354" name="直線コネクタ 353"/>
        <xdr:cNvCxnSpPr/>
      </xdr:nvCxnSpPr>
      <xdr:spPr>
        <a:xfrm>
          <a:off x="9639300" y="9978699"/>
          <a:ext cx="838200" cy="2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16493</xdr:rowOff>
    </xdr:from>
    <xdr:to>
      <xdr:col>14</xdr:col>
      <xdr:colOff>28575</xdr:colOff>
      <xdr:row>58</xdr:row>
      <xdr:rowOff>34599</xdr:rowOff>
    </xdr:to>
    <xdr:cxnSp macro="">
      <xdr:nvCxnSpPr>
        <xdr:cNvPr id="357" name="直線コネクタ 356"/>
        <xdr:cNvCxnSpPr/>
      </xdr:nvCxnSpPr>
      <xdr:spPr>
        <a:xfrm>
          <a:off x="8750300" y="9960593"/>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16493</xdr:rowOff>
    </xdr:from>
    <xdr:to>
      <xdr:col>12</xdr:col>
      <xdr:colOff>511175</xdr:colOff>
      <xdr:row>58</xdr:row>
      <xdr:rowOff>42259</xdr:rowOff>
    </xdr:to>
    <xdr:cxnSp macro="">
      <xdr:nvCxnSpPr>
        <xdr:cNvPr id="360" name="直線コネクタ 359"/>
        <xdr:cNvCxnSpPr/>
      </xdr:nvCxnSpPr>
      <xdr:spPr>
        <a:xfrm flipV="1">
          <a:off x="7861300" y="996059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42259</xdr:rowOff>
    </xdr:from>
    <xdr:to>
      <xdr:col>11</xdr:col>
      <xdr:colOff>307975</xdr:colOff>
      <xdr:row>58</xdr:row>
      <xdr:rowOff>72063</xdr:rowOff>
    </xdr:to>
    <xdr:cxnSp macro="">
      <xdr:nvCxnSpPr>
        <xdr:cNvPr id="363" name="直線コネクタ 362"/>
        <xdr:cNvCxnSpPr/>
      </xdr:nvCxnSpPr>
      <xdr:spPr>
        <a:xfrm flipV="1">
          <a:off x="6972300" y="9986359"/>
          <a:ext cx="889000" cy="2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10328</xdr:rowOff>
    </xdr:from>
    <xdr:to>
      <xdr:col>15</xdr:col>
      <xdr:colOff>231775</xdr:colOff>
      <xdr:row>58</xdr:row>
      <xdr:rowOff>111928</xdr:rowOff>
    </xdr:to>
    <xdr:sp macro="" textlink="">
      <xdr:nvSpPr>
        <xdr:cNvPr id="373" name="円/楕円 372"/>
        <xdr:cNvSpPr/>
      </xdr:nvSpPr>
      <xdr:spPr>
        <a:xfrm>
          <a:off x="10426700" y="99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141155</xdr:rowOff>
    </xdr:from>
    <xdr:ext cx="534377" cy="259045"/>
    <xdr:sp macro="" textlink="">
      <xdr:nvSpPr>
        <xdr:cNvPr id="374" name="普通建設事業費該当値テキスト"/>
        <xdr:cNvSpPr txBox="1"/>
      </xdr:nvSpPr>
      <xdr:spPr>
        <a:xfrm>
          <a:off x="10528300" y="974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155249</xdr:rowOff>
    </xdr:from>
    <xdr:to>
      <xdr:col>14</xdr:col>
      <xdr:colOff>79375</xdr:colOff>
      <xdr:row>58</xdr:row>
      <xdr:rowOff>85399</xdr:rowOff>
    </xdr:to>
    <xdr:sp macro="" textlink="">
      <xdr:nvSpPr>
        <xdr:cNvPr id="375" name="円/楕円 374"/>
        <xdr:cNvSpPr/>
      </xdr:nvSpPr>
      <xdr:spPr>
        <a:xfrm>
          <a:off x="9588500" y="992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101926</xdr:rowOff>
    </xdr:from>
    <xdr:ext cx="599010" cy="259045"/>
    <xdr:sp macro="" textlink="">
      <xdr:nvSpPr>
        <xdr:cNvPr id="376" name="テキスト ボックス 375"/>
        <xdr:cNvSpPr txBox="1"/>
      </xdr:nvSpPr>
      <xdr:spPr>
        <a:xfrm>
          <a:off x="9339794" y="970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137143</xdr:rowOff>
    </xdr:from>
    <xdr:to>
      <xdr:col>12</xdr:col>
      <xdr:colOff>561975</xdr:colOff>
      <xdr:row>58</xdr:row>
      <xdr:rowOff>67293</xdr:rowOff>
    </xdr:to>
    <xdr:sp macro="" textlink="">
      <xdr:nvSpPr>
        <xdr:cNvPr id="377" name="円/楕円 376"/>
        <xdr:cNvSpPr/>
      </xdr:nvSpPr>
      <xdr:spPr>
        <a:xfrm>
          <a:off x="8699500" y="99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83820</xdr:rowOff>
    </xdr:from>
    <xdr:ext cx="599010" cy="259045"/>
    <xdr:sp macro="" textlink="">
      <xdr:nvSpPr>
        <xdr:cNvPr id="378" name="テキスト ボックス 377"/>
        <xdr:cNvSpPr txBox="1"/>
      </xdr:nvSpPr>
      <xdr:spPr>
        <a:xfrm>
          <a:off x="8450794" y="968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134,741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162909</xdr:rowOff>
    </xdr:from>
    <xdr:to>
      <xdr:col>11</xdr:col>
      <xdr:colOff>358775</xdr:colOff>
      <xdr:row>58</xdr:row>
      <xdr:rowOff>93059</xdr:rowOff>
    </xdr:to>
    <xdr:sp macro="" textlink="">
      <xdr:nvSpPr>
        <xdr:cNvPr id="379" name="円/楕円 378"/>
        <xdr:cNvSpPr/>
      </xdr:nvSpPr>
      <xdr:spPr>
        <a:xfrm>
          <a:off x="7810500" y="993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109586</xdr:rowOff>
    </xdr:from>
    <xdr:ext cx="599010" cy="259045"/>
    <xdr:sp macro="" textlink="">
      <xdr:nvSpPr>
        <xdr:cNvPr id="380" name="テキスト ボックス 379"/>
        <xdr:cNvSpPr txBox="1"/>
      </xdr:nvSpPr>
      <xdr:spPr>
        <a:xfrm>
          <a:off x="7561794" y="971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106,563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21263</xdr:rowOff>
    </xdr:from>
    <xdr:to>
      <xdr:col>10</xdr:col>
      <xdr:colOff>155575</xdr:colOff>
      <xdr:row>58</xdr:row>
      <xdr:rowOff>122863</xdr:rowOff>
    </xdr:to>
    <xdr:sp macro="" textlink="">
      <xdr:nvSpPr>
        <xdr:cNvPr id="381" name="円/楕円 380"/>
        <xdr:cNvSpPr/>
      </xdr:nvSpPr>
      <xdr:spPr>
        <a:xfrm>
          <a:off x="6921500" y="996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139390</xdr:rowOff>
    </xdr:from>
    <xdr:ext cx="534377" cy="259045"/>
    <xdr:sp macro="" textlink="">
      <xdr:nvSpPr>
        <xdr:cNvPr id="382" name="テキスト ボックス 381"/>
        <xdr:cNvSpPr txBox="1"/>
      </xdr:nvSpPr>
      <xdr:spPr>
        <a:xfrm>
          <a:off x="6705111" y="974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12446</xdr:rowOff>
    </xdr:from>
    <xdr:to>
      <xdr:col>15</xdr:col>
      <xdr:colOff>180975</xdr:colOff>
      <xdr:row>79</xdr:row>
      <xdr:rowOff>30093</xdr:rowOff>
    </xdr:to>
    <xdr:cxnSp macro="">
      <xdr:nvCxnSpPr>
        <xdr:cNvPr id="411" name="直線コネクタ 410"/>
        <xdr:cNvCxnSpPr/>
      </xdr:nvCxnSpPr>
      <xdr:spPr>
        <a:xfrm>
          <a:off x="9639300" y="13556996"/>
          <a:ext cx="8382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150743</xdr:rowOff>
    </xdr:from>
    <xdr:to>
      <xdr:col>15</xdr:col>
      <xdr:colOff>231775</xdr:colOff>
      <xdr:row>79</xdr:row>
      <xdr:rowOff>80893</xdr:rowOff>
    </xdr:to>
    <xdr:sp macro="" textlink="">
      <xdr:nvSpPr>
        <xdr:cNvPr id="421" name="円/楕円 420"/>
        <xdr:cNvSpPr/>
      </xdr:nvSpPr>
      <xdr:spPr>
        <a:xfrm>
          <a:off x="10426700" y="135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133096</xdr:rowOff>
    </xdr:from>
    <xdr:to>
      <xdr:col>14</xdr:col>
      <xdr:colOff>79375</xdr:colOff>
      <xdr:row>79</xdr:row>
      <xdr:rowOff>63246</xdr:rowOff>
    </xdr:to>
    <xdr:sp macro="" textlink="">
      <xdr:nvSpPr>
        <xdr:cNvPr id="423" name="円/楕円 422"/>
        <xdr:cNvSpPr/>
      </xdr:nvSpPr>
      <xdr:spPr>
        <a:xfrm>
          <a:off x="9588500" y="1350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54373</xdr:rowOff>
    </xdr:from>
    <xdr:ext cx="534377" cy="259045"/>
    <xdr:sp macro="" textlink="">
      <xdr:nvSpPr>
        <xdr:cNvPr id="424" name="テキスト ボックス 423"/>
        <xdr:cNvSpPr txBox="1"/>
      </xdr:nvSpPr>
      <xdr:spPr>
        <a:xfrm>
          <a:off x="9372111" y="1359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122676</xdr:rowOff>
    </xdr:from>
    <xdr:to>
      <xdr:col>15</xdr:col>
      <xdr:colOff>180975</xdr:colOff>
      <xdr:row>96</xdr:row>
      <xdr:rowOff>97881</xdr:rowOff>
    </xdr:to>
    <xdr:cxnSp macro="">
      <xdr:nvCxnSpPr>
        <xdr:cNvPr id="453" name="直線コネクタ 452"/>
        <xdr:cNvCxnSpPr/>
      </xdr:nvCxnSpPr>
      <xdr:spPr>
        <a:xfrm>
          <a:off x="9639300" y="16410426"/>
          <a:ext cx="838200" cy="14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47081</xdr:rowOff>
    </xdr:from>
    <xdr:to>
      <xdr:col>15</xdr:col>
      <xdr:colOff>231775</xdr:colOff>
      <xdr:row>96</xdr:row>
      <xdr:rowOff>148681</xdr:rowOff>
    </xdr:to>
    <xdr:sp macro="" textlink="">
      <xdr:nvSpPr>
        <xdr:cNvPr id="463" name="円/楕円 462"/>
        <xdr:cNvSpPr/>
      </xdr:nvSpPr>
      <xdr:spPr>
        <a:xfrm>
          <a:off x="10426700" y="165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69958</xdr:rowOff>
    </xdr:from>
    <xdr:ext cx="534377" cy="259045"/>
    <xdr:sp macro="" textlink="">
      <xdr:nvSpPr>
        <xdr:cNvPr id="464" name="普通建設事業費 （ うち更新整備　）該当値テキスト"/>
        <xdr:cNvSpPr txBox="1"/>
      </xdr:nvSpPr>
      <xdr:spPr>
        <a:xfrm>
          <a:off x="10528300" y="163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60,488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71876</xdr:rowOff>
    </xdr:from>
    <xdr:to>
      <xdr:col>14</xdr:col>
      <xdr:colOff>79375</xdr:colOff>
      <xdr:row>96</xdr:row>
      <xdr:rowOff>2026</xdr:rowOff>
    </xdr:to>
    <xdr:sp macro="" textlink="">
      <xdr:nvSpPr>
        <xdr:cNvPr id="465" name="円/楕円 464"/>
        <xdr:cNvSpPr/>
      </xdr:nvSpPr>
      <xdr:spPr>
        <a:xfrm>
          <a:off x="9588500" y="163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18553</xdr:rowOff>
    </xdr:from>
    <xdr:ext cx="534377" cy="259045"/>
    <xdr:sp macro="" textlink="">
      <xdr:nvSpPr>
        <xdr:cNvPr id="466" name="テキスト ボックス 465"/>
        <xdr:cNvSpPr txBox="1"/>
      </xdr:nvSpPr>
      <xdr:spPr>
        <a:xfrm>
          <a:off x="9372111" y="161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90144</xdr:rowOff>
    </xdr:from>
    <xdr:to>
      <xdr:col>23</xdr:col>
      <xdr:colOff>517525</xdr:colOff>
      <xdr:row>38</xdr:row>
      <xdr:rowOff>131242</xdr:rowOff>
    </xdr:to>
    <xdr:cxnSp macro="">
      <xdr:nvCxnSpPr>
        <xdr:cNvPr id="493" name="直線コネクタ 492"/>
        <xdr:cNvCxnSpPr/>
      </xdr:nvCxnSpPr>
      <xdr:spPr>
        <a:xfrm>
          <a:off x="15481300" y="6605244"/>
          <a:ext cx="8382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90144</xdr:rowOff>
    </xdr:from>
    <xdr:to>
      <xdr:col>22</xdr:col>
      <xdr:colOff>365125</xdr:colOff>
      <xdr:row>38</xdr:row>
      <xdr:rowOff>110961</xdr:rowOff>
    </xdr:to>
    <xdr:cxnSp macro="">
      <xdr:nvCxnSpPr>
        <xdr:cNvPr id="496" name="直線コネクタ 495"/>
        <xdr:cNvCxnSpPr/>
      </xdr:nvCxnSpPr>
      <xdr:spPr>
        <a:xfrm flipV="1">
          <a:off x="14592300" y="6605244"/>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110961</xdr:rowOff>
    </xdr:from>
    <xdr:to>
      <xdr:col>21</xdr:col>
      <xdr:colOff>161925</xdr:colOff>
      <xdr:row>38</xdr:row>
      <xdr:rowOff>116675</xdr:rowOff>
    </xdr:to>
    <xdr:cxnSp macro="">
      <xdr:nvCxnSpPr>
        <xdr:cNvPr id="499" name="直線コネクタ 498"/>
        <xdr:cNvCxnSpPr/>
      </xdr:nvCxnSpPr>
      <xdr:spPr>
        <a:xfrm flipV="1">
          <a:off x="13703300" y="6626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116675</xdr:rowOff>
    </xdr:from>
    <xdr:to>
      <xdr:col>19</xdr:col>
      <xdr:colOff>644525</xdr:colOff>
      <xdr:row>38</xdr:row>
      <xdr:rowOff>128476</xdr:rowOff>
    </xdr:to>
    <xdr:cxnSp macro="">
      <xdr:nvCxnSpPr>
        <xdr:cNvPr id="502" name="直線コネクタ 501"/>
        <xdr:cNvCxnSpPr/>
      </xdr:nvCxnSpPr>
      <xdr:spPr>
        <a:xfrm flipV="1">
          <a:off x="12814300" y="6631775"/>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80442</xdr:rowOff>
    </xdr:from>
    <xdr:to>
      <xdr:col>23</xdr:col>
      <xdr:colOff>568325</xdr:colOff>
      <xdr:row>39</xdr:row>
      <xdr:rowOff>10592</xdr:rowOff>
    </xdr:to>
    <xdr:sp macro="" textlink="">
      <xdr:nvSpPr>
        <xdr:cNvPr id="512" name="円/楕円 511"/>
        <xdr:cNvSpPr/>
      </xdr:nvSpPr>
      <xdr:spPr>
        <a:xfrm>
          <a:off x="162687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469744" cy="259045"/>
    <xdr:sp macro="" textlink="">
      <xdr:nvSpPr>
        <xdr:cNvPr id="513" name="災害復旧事業費該当値テキスト"/>
        <xdr:cNvSpPr txBox="1"/>
      </xdr:nvSpPr>
      <xdr:spPr>
        <a:xfrm>
          <a:off x="16370300" y="655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39344</xdr:rowOff>
    </xdr:from>
    <xdr:to>
      <xdr:col>22</xdr:col>
      <xdr:colOff>415925</xdr:colOff>
      <xdr:row>38</xdr:row>
      <xdr:rowOff>140944</xdr:rowOff>
    </xdr:to>
    <xdr:sp macro="" textlink="">
      <xdr:nvSpPr>
        <xdr:cNvPr id="514" name="円/楕円 513"/>
        <xdr:cNvSpPr/>
      </xdr:nvSpPr>
      <xdr:spPr>
        <a:xfrm>
          <a:off x="15430500" y="65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157471</xdr:rowOff>
    </xdr:from>
    <xdr:ext cx="534377" cy="259045"/>
    <xdr:sp macro="" textlink="">
      <xdr:nvSpPr>
        <xdr:cNvPr id="515" name="テキスト ボックス 514"/>
        <xdr:cNvSpPr txBox="1"/>
      </xdr:nvSpPr>
      <xdr:spPr>
        <a:xfrm>
          <a:off x="15214111" y="632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60161</xdr:rowOff>
    </xdr:from>
    <xdr:to>
      <xdr:col>21</xdr:col>
      <xdr:colOff>212725</xdr:colOff>
      <xdr:row>38</xdr:row>
      <xdr:rowOff>161761</xdr:rowOff>
    </xdr:to>
    <xdr:sp macro="" textlink="">
      <xdr:nvSpPr>
        <xdr:cNvPr id="516" name="円/楕円 515"/>
        <xdr:cNvSpPr/>
      </xdr:nvSpPr>
      <xdr:spPr>
        <a:xfrm>
          <a:off x="14541500" y="657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152888</xdr:rowOff>
    </xdr:from>
    <xdr:ext cx="469744" cy="259045"/>
    <xdr:sp macro="" textlink="">
      <xdr:nvSpPr>
        <xdr:cNvPr id="517" name="テキスト ボックス 516"/>
        <xdr:cNvSpPr txBox="1"/>
      </xdr:nvSpPr>
      <xdr:spPr>
        <a:xfrm>
          <a:off x="14357427" y="666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65875</xdr:rowOff>
    </xdr:from>
    <xdr:to>
      <xdr:col>20</xdr:col>
      <xdr:colOff>9525</xdr:colOff>
      <xdr:row>38</xdr:row>
      <xdr:rowOff>167475</xdr:rowOff>
    </xdr:to>
    <xdr:sp macro="" textlink="">
      <xdr:nvSpPr>
        <xdr:cNvPr id="518" name="円/楕円 517"/>
        <xdr:cNvSpPr/>
      </xdr:nvSpPr>
      <xdr:spPr>
        <a:xfrm>
          <a:off x="13652500" y="65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158602</xdr:rowOff>
    </xdr:from>
    <xdr:ext cx="469744" cy="259045"/>
    <xdr:sp macro="" textlink="">
      <xdr:nvSpPr>
        <xdr:cNvPr id="519" name="テキスト ボックス 518"/>
        <xdr:cNvSpPr txBox="1"/>
      </xdr:nvSpPr>
      <xdr:spPr>
        <a:xfrm>
          <a:off x="13468427" y="667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77676</xdr:rowOff>
    </xdr:from>
    <xdr:to>
      <xdr:col>18</xdr:col>
      <xdr:colOff>492125</xdr:colOff>
      <xdr:row>39</xdr:row>
      <xdr:rowOff>7826</xdr:rowOff>
    </xdr:to>
    <xdr:sp macro="" textlink="">
      <xdr:nvSpPr>
        <xdr:cNvPr id="520" name="円/楕円 519"/>
        <xdr:cNvSpPr/>
      </xdr:nvSpPr>
      <xdr:spPr>
        <a:xfrm>
          <a:off x="12763500" y="65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170403</xdr:rowOff>
    </xdr:from>
    <xdr:ext cx="469744" cy="259045"/>
    <xdr:sp macro="" textlink="">
      <xdr:nvSpPr>
        <xdr:cNvPr id="521" name="テキスト ボックス 520"/>
        <xdr:cNvSpPr txBox="1"/>
      </xdr:nvSpPr>
      <xdr:spPr>
        <a:xfrm>
          <a:off x="12579427" y="66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156133</xdr:rowOff>
    </xdr:from>
    <xdr:to>
      <xdr:col>23</xdr:col>
      <xdr:colOff>517525</xdr:colOff>
      <xdr:row>76</xdr:row>
      <xdr:rowOff>168481</xdr:rowOff>
    </xdr:to>
    <xdr:cxnSp macro="">
      <xdr:nvCxnSpPr>
        <xdr:cNvPr id="605" name="直線コネクタ 604"/>
        <xdr:cNvCxnSpPr/>
      </xdr:nvCxnSpPr>
      <xdr:spPr>
        <a:xfrm>
          <a:off x="15481300" y="13186333"/>
          <a:ext cx="8382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156133</xdr:rowOff>
    </xdr:from>
    <xdr:to>
      <xdr:col>22</xdr:col>
      <xdr:colOff>365125</xdr:colOff>
      <xdr:row>76</xdr:row>
      <xdr:rowOff>160789</xdr:rowOff>
    </xdr:to>
    <xdr:cxnSp macro="">
      <xdr:nvCxnSpPr>
        <xdr:cNvPr id="608" name="直線コネクタ 607"/>
        <xdr:cNvCxnSpPr/>
      </xdr:nvCxnSpPr>
      <xdr:spPr>
        <a:xfrm flipV="1">
          <a:off x="14592300" y="13186333"/>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160789</xdr:rowOff>
    </xdr:from>
    <xdr:to>
      <xdr:col>21</xdr:col>
      <xdr:colOff>161925</xdr:colOff>
      <xdr:row>76</xdr:row>
      <xdr:rowOff>168024</xdr:rowOff>
    </xdr:to>
    <xdr:cxnSp macro="">
      <xdr:nvCxnSpPr>
        <xdr:cNvPr id="611" name="直線コネクタ 610"/>
        <xdr:cNvCxnSpPr/>
      </xdr:nvCxnSpPr>
      <xdr:spPr>
        <a:xfrm flipV="1">
          <a:off x="13703300" y="13190989"/>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134507</xdr:rowOff>
    </xdr:from>
    <xdr:to>
      <xdr:col>19</xdr:col>
      <xdr:colOff>644525</xdr:colOff>
      <xdr:row>76</xdr:row>
      <xdr:rowOff>168024</xdr:rowOff>
    </xdr:to>
    <xdr:cxnSp macro="">
      <xdr:nvCxnSpPr>
        <xdr:cNvPr id="614" name="直線コネクタ 613"/>
        <xdr:cNvCxnSpPr/>
      </xdr:nvCxnSpPr>
      <xdr:spPr>
        <a:xfrm>
          <a:off x="12814300" y="13164707"/>
          <a:ext cx="889000" cy="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117681</xdr:rowOff>
    </xdr:from>
    <xdr:to>
      <xdr:col>23</xdr:col>
      <xdr:colOff>568325</xdr:colOff>
      <xdr:row>77</xdr:row>
      <xdr:rowOff>47831</xdr:rowOff>
    </xdr:to>
    <xdr:sp macro="" textlink="">
      <xdr:nvSpPr>
        <xdr:cNvPr id="624" name="円/楕円 623"/>
        <xdr:cNvSpPr/>
      </xdr:nvSpPr>
      <xdr:spPr>
        <a:xfrm>
          <a:off x="16268700" y="131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140558</xdr:rowOff>
    </xdr:from>
    <xdr:ext cx="599010" cy="259045"/>
    <xdr:sp macro="" textlink="">
      <xdr:nvSpPr>
        <xdr:cNvPr id="625" name="公債費該当値テキスト"/>
        <xdr:cNvSpPr txBox="1"/>
      </xdr:nvSpPr>
      <xdr:spPr>
        <a:xfrm>
          <a:off x="16370300" y="1299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102,446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105333</xdr:rowOff>
    </xdr:from>
    <xdr:to>
      <xdr:col>22</xdr:col>
      <xdr:colOff>415925</xdr:colOff>
      <xdr:row>77</xdr:row>
      <xdr:rowOff>35483</xdr:rowOff>
    </xdr:to>
    <xdr:sp macro="" textlink="">
      <xdr:nvSpPr>
        <xdr:cNvPr id="626" name="円/楕円 625"/>
        <xdr:cNvSpPr/>
      </xdr:nvSpPr>
      <xdr:spPr>
        <a:xfrm>
          <a:off x="15430500" y="131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52009</xdr:rowOff>
    </xdr:from>
    <xdr:ext cx="599010" cy="259045"/>
    <xdr:sp macro="" textlink="">
      <xdr:nvSpPr>
        <xdr:cNvPr id="627" name="テキスト ボックス 626"/>
        <xdr:cNvSpPr txBox="1"/>
      </xdr:nvSpPr>
      <xdr:spPr>
        <a:xfrm>
          <a:off x="15181794" y="1291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109989</xdr:rowOff>
    </xdr:from>
    <xdr:to>
      <xdr:col>21</xdr:col>
      <xdr:colOff>212725</xdr:colOff>
      <xdr:row>77</xdr:row>
      <xdr:rowOff>40139</xdr:rowOff>
    </xdr:to>
    <xdr:sp macro="" textlink="">
      <xdr:nvSpPr>
        <xdr:cNvPr id="628" name="円/楕円 627"/>
        <xdr:cNvSpPr/>
      </xdr:nvSpPr>
      <xdr:spPr>
        <a:xfrm>
          <a:off x="14541500" y="131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56666</xdr:rowOff>
    </xdr:from>
    <xdr:ext cx="599010" cy="259045"/>
    <xdr:sp macro="" textlink="">
      <xdr:nvSpPr>
        <xdr:cNvPr id="629" name="テキスト ボックス 628"/>
        <xdr:cNvSpPr txBox="1"/>
      </xdr:nvSpPr>
      <xdr:spPr>
        <a:xfrm>
          <a:off x="14292794" y="1291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117224</xdr:rowOff>
    </xdr:from>
    <xdr:to>
      <xdr:col>20</xdr:col>
      <xdr:colOff>9525</xdr:colOff>
      <xdr:row>77</xdr:row>
      <xdr:rowOff>47374</xdr:rowOff>
    </xdr:to>
    <xdr:sp macro="" textlink="">
      <xdr:nvSpPr>
        <xdr:cNvPr id="630" name="円/楕円 629"/>
        <xdr:cNvSpPr/>
      </xdr:nvSpPr>
      <xdr:spPr>
        <a:xfrm>
          <a:off x="13652500" y="131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63901</xdr:rowOff>
    </xdr:from>
    <xdr:ext cx="599010" cy="259045"/>
    <xdr:sp macro="" textlink="">
      <xdr:nvSpPr>
        <xdr:cNvPr id="631" name="テキスト ボックス 630"/>
        <xdr:cNvSpPr txBox="1"/>
      </xdr:nvSpPr>
      <xdr:spPr>
        <a:xfrm>
          <a:off x="13403794" y="129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83707</xdr:rowOff>
    </xdr:from>
    <xdr:to>
      <xdr:col>18</xdr:col>
      <xdr:colOff>492125</xdr:colOff>
      <xdr:row>77</xdr:row>
      <xdr:rowOff>13857</xdr:rowOff>
    </xdr:to>
    <xdr:sp macro="" textlink="">
      <xdr:nvSpPr>
        <xdr:cNvPr id="632" name="円/楕円 631"/>
        <xdr:cNvSpPr/>
      </xdr:nvSpPr>
      <xdr:spPr>
        <a:xfrm>
          <a:off x="12763500" y="131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30384</xdr:rowOff>
    </xdr:from>
    <xdr:ext cx="599010" cy="259045"/>
    <xdr:sp macro="" textlink="">
      <xdr:nvSpPr>
        <xdr:cNvPr id="633" name="テキスト ボックス 632"/>
        <xdr:cNvSpPr txBox="1"/>
      </xdr:nvSpPr>
      <xdr:spPr>
        <a:xfrm>
          <a:off x="12514794" y="1288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85323</xdr:rowOff>
    </xdr:from>
    <xdr:to>
      <xdr:col>23</xdr:col>
      <xdr:colOff>517525</xdr:colOff>
      <xdr:row>98</xdr:row>
      <xdr:rowOff>102039</xdr:rowOff>
    </xdr:to>
    <xdr:cxnSp macro="">
      <xdr:nvCxnSpPr>
        <xdr:cNvPr id="660" name="直線コネクタ 659"/>
        <xdr:cNvCxnSpPr/>
      </xdr:nvCxnSpPr>
      <xdr:spPr>
        <a:xfrm>
          <a:off x="15481300" y="16887423"/>
          <a:ext cx="838200" cy="1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74895</xdr:rowOff>
    </xdr:from>
    <xdr:to>
      <xdr:col>22</xdr:col>
      <xdr:colOff>365125</xdr:colOff>
      <xdr:row>98</xdr:row>
      <xdr:rowOff>85323</xdr:rowOff>
    </xdr:to>
    <xdr:cxnSp macro="">
      <xdr:nvCxnSpPr>
        <xdr:cNvPr id="663" name="直線コネクタ 662"/>
        <xdr:cNvCxnSpPr/>
      </xdr:nvCxnSpPr>
      <xdr:spPr>
        <a:xfrm>
          <a:off x="14592300" y="16876995"/>
          <a:ext cx="889000" cy="1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74895</xdr:rowOff>
    </xdr:from>
    <xdr:to>
      <xdr:col>21</xdr:col>
      <xdr:colOff>161925</xdr:colOff>
      <xdr:row>98</xdr:row>
      <xdr:rowOff>83206</xdr:rowOff>
    </xdr:to>
    <xdr:cxnSp macro="">
      <xdr:nvCxnSpPr>
        <xdr:cNvPr id="666" name="直線コネクタ 665"/>
        <xdr:cNvCxnSpPr/>
      </xdr:nvCxnSpPr>
      <xdr:spPr>
        <a:xfrm flipV="1">
          <a:off x="13703300" y="16876995"/>
          <a:ext cx="889000" cy="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61850</xdr:rowOff>
    </xdr:from>
    <xdr:to>
      <xdr:col>19</xdr:col>
      <xdr:colOff>644525</xdr:colOff>
      <xdr:row>98</xdr:row>
      <xdr:rowOff>83206</xdr:rowOff>
    </xdr:to>
    <xdr:cxnSp macro="">
      <xdr:nvCxnSpPr>
        <xdr:cNvPr id="669" name="直線コネクタ 668"/>
        <xdr:cNvCxnSpPr/>
      </xdr:nvCxnSpPr>
      <xdr:spPr>
        <a:xfrm>
          <a:off x="12814300" y="16863950"/>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51239</xdr:rowOff>
    </xdr:from>
    <xdr:to>
      <xdr:col>23</xdr:col>
      <xdr:colOff>568325</xdr:colOff>
      <xdr:row>98</xdr:row>
      <xdr:rowOff>152839</xdr:rowOff>
    </xdr:to>
    <xdr:sp macro="" textlink="">
      <xdr:nvSpPr>
        <xdr:cNvPr id="679" name="円/楕円 678"/>
        <xdr:cNvSpPr/>
      </xdr:nvSpPr>
      <xdr:spPr>
        <a:xfrm>
          <a:off x="16268700" y="1685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21224</xdr:rowOff>
    </xdr:from>
    <xdr:ext cx="534377" cy="259045"/>
    <xdr:sp macro="" textlink="">
      <xdr:nvSpPr>
        <xdr:cNvPr id="680" name="積立金該当値テキスト"/>
        <xdr:cNvSpPr txBox="1"/>
      </xdr:nvSpPr>
      <xdr:spPr>
        <a:xfrm>
          <a:off x="16370300" y="1682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34523</xdr:rowOff>
    </xdr:from>
    <xdr:to>
      <xdr:col>22</xdr:col>
      <xdr:colOff>415925</xdr:colOff>
      <xdr:row>98</xdr:row>
      <xdr:rowOff>136123</xdr:rowOff>
    </xdr:to>
    <xdr:sp macro="" textlink="">
      <xdr:nvSpPr>
        <xdr:cNvPr id="681" name="円/楕円 680"/>
        <xdr:cNvSpPr/>
      </xdr:nvSpPr>
      <xdr:spPr>
        <a:xfrm>
          <a:off x="15430500" y="168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127250</xdr:rowOff>
    </xdr:from>
    <xdr:ext cx="534377" cy="259045"/>
    <xdr:sp macro="" textlink="">
      <xdr:nvSpPr>
        <xdr:cNvPr id="682" name="テキスト ボックス 681"/>
        <xdr:cNvSpPr txBox="1"/>
      </xdr:nvSpPr>
      <xdr:spPr>
        <a:xfrm>
          <a:off x="15214111" y="169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24095</xdr:rowOff>
    </xdr:from>
    <xdr:to>
      <xdr:col>21</xdr:col>
      <xdr:colOff>212725</xdr:colOff>
      <xdr:row>98</xdr:row>
      <xdr:rowOff>125695</xdr:rowOff>
    </xdr:to>
    <xdr:sp macro="" textlink="">
      <xdr:nvSpPr>
        <xdr:cNvPr id="683" name="円/楕円 682"/>
        <xdr:cNvSpPr/>
      </xdr:nvSpPr>
      <xdr:spPr>
        <a:xfrm>
          <a:off x="14541500" y="168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116822</xdr:rowOff>
    </xdr:from>
    <xdr:ext cx="534377" cy="259045"/>
    <xdr:sp macro="" textlink="">
      <xdr:nvSpPr>
        <xdr:cNvPr id="684" name="テキスト ボックス 683"/>
        <xdr:cNvSpPr txBox="1"/>
      </xdr:nvSpPr>
      <xdr:spPr>
        <a:xfrm>
          <a:off x="14325111" y="169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28,349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32406</xdr:rowOff>
    </xdr:from>
    <xdr:to>
      <xdr:col>20</xdr:col>
      <xdr:colOff>9525</xdr:colOff>
      <xdr:row>98</xdr:row>
      <xdr:rowOff>134006</xdr:rowOff>
    </xdr:to>
    <xdr:sp macro="" textlink="">
      <xdr:nvSpPr>
        <xdr:cNvPr id="685" name="円/楕円 684"/>
        <xdr:cNvSpPr/>
      </xdr:nvSpPr>
      <xdr:spPr>
        <a:xfrm>
          <a:off x="13652500" y="168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125133</xdr:rowOff>
    </xdr:from>
    <xdr:ext cx="534377" cy="259045"/>
    <xdr:sp macro="" textlink="">
      <xdr:nvSpPr>
        <xdr:cNvPr id="686" name="テキスト ボックス 685"/>
        <xdr:cNvSpPr txBox="1"/>
      </xdr:nvSpPr>
      <xdr:spPr>
        <a:xfrm>
          <a:off x="13436111" y="169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11050</xdr:rowOff>
    </xdr:from>
    <xdr:to>
      <xdr:col>18</xdr:col>
      <xdr:colOff>492125</xdr:colOff>
      <xdr:row>98</xdr:row>
      <xdr:rowOff>112650</xdr:rowOff>
    </xdr:to>
    <xdr:sp macro="" textlink="">
      <xdr:nvSpPr>
        <xdr:cNvPr id="687" name="円/楕円 686"/>
        <xdr:cNvSpPr/>
      </xdr:nvSpPr>
      <xdr:spPr>
        <a:xfrm>
          <a:off x="12763500" y="1681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129177</xdr:rowOff>
    </xdr:from>
    <xdr:ext cx="534377" cy="259045"/>
    <xdr:sp macro="" textlink="">
      <xdr:nvSpPr>
        <xdr:cNvPr id="688" name="テキスト ボックス 687"/>
        <xdr:cNvSpPr txBox="1"/>
      </xdr:nvSpPr>
      <xdr:spPr>
        <a:xfrm>
          <a:off x="12547111" y="165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25995</xdr:rowOff>
    </xdr:from>
    <xdr:to>
      <xdr:col>32</xdr:col>
      <xdr:colOff>187325</xdr:colOff>
      <xdr:row>36</xdr:row>
      <xdr:rowOff>81087</xdr:rowOff>
    </xdr:to>
    <xdr:cxnSp macro="">
      <xdr:nvCxnSpPr>
        <xdr:cNvPr id="715" name="直線コネクタ 714"/>
        <xdr:cNvCxnSpPr/>
      </xdr:nvCxnSpPr>
      <xdr:spPr>
        <a:xfrm flipV="1">
          <a:off x="21323300" y="6198195"/>
          <a:ext cx="8382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160870</xdr:rowOff>
    </xdr:from>
    <xdr:ext cx="469744" cy="259045"/>
    <xdr:sp macro="" textlink="">
      <xdr:nvSpPr>
        <xdr:cNvPr id="716" name="投資及び出資金平均値テキスト"/>
        <xdr:cNvSpPr txBox="1"/>
      </xdr:nvSpPr>
      <xdr:spPr>
        <a:xfrm>
          <a:off x="22212300" y="650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79075</xdr:rowOff>
    </xdr:from>
    <xdr:to>
      <xdr:col>31</xdr:col>
      <xdr:colOff>34925</xdr:colOff>
      <xdr:row>36</xdr:row>
      <xdr:rowOff>81087</xdr:rowOff>
    </xdr:to>
    <xdr:cxnSp macro="">
      <xdr:nvCxnSpPr>
        <xdr:cNvPr id="718" name="直線コネクタ 717"/>
        <xdr:cNvCxnSpPr/>
      </xdr:nvCxnSpPr>
      <xdr:spPr>
        <a:xfrm>
          <a:off x="20434300" y="625127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79075</xdr:rowOff>
    </xdr:from>
    <xdr:to>
      <xdr:col>29</xdr:col>
      <xdr:colOff>517525</xdr:colOff>
      <xdr:row>37</xdr:row>
      <xdr:rowOff>53655</xdr:rowOff>
    </xdr:to>
    <xdr:cxnSp macro="">
      <xdr:nvCxnSpPr>
        <xdr:cNvPr id="721" name="直線コネクタ 720"/>
        <xdr:cNvCxnSpPr/>
      </xdr:nvCxnSpPr>
      <xdr:spPr>
        <a:xfrm flipV="1">
          <a:off x="19545300" y="6251275"/>
          <a:ext cx="889000" cy="14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159497</xdr:rowOff>
    </xdr:from>
    <xdr:to>
      <xdr:col>28</xdr:col>
      <xdr:colOff>314325</xdr:colOff>
      <xdr:row>37</xdr:row>
      <xdr:rowOff>53655</xdr:rowOff>
    </xdr:to>
    <xdr:cxnSp macro="">
      <xdr:nvCxnSpPr>
        <xdr:cNvPr id="724" name="直線コネクタ 723"/>
        <xdr:cNvCxnSpPr/>
      </xdr:nvCxnSpPr>
      <xdr:spPr>
        <a:xfrm>
          <a:off x="18656300" y="633169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146645</xdr:rowOff>
    </xdr:from>
    <xdr:to>
      <xdr:col>32</xdr:col>
      <xdr:colOff>238125</xdr:colOff>
      <xdr:row>36</xdr:row>
      <xdr:rowOff>76795</xdr:rowOff>
    </xdr:to>
    <xdr:sp macro="" textlink="">
      <xdr:nvSpPr>
        <xdr:cNvPr id="734" name="円/楕円 733"/>
        <xdr:cNvSpPr/>
      </xdr:nvSpPr>
      <xdr:spPr>
        <a:xfrm>
          <a:off x="22110700" y="61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169522</xdr:rowOff>
    </xdr:from>
    <xdr:ext cx="469744" cy="259045"/>
    <xdr:sp macro="" textlink="">
      <xdr:nvSpPr>
        <xdr:cNvPr id="735" name="投資及び出資金該当値テキスト"/>
        <xdr:cNvSpPr txBox="1"/>
      </xdr:nvSpPr>
      <xdr:spPr>
        <a:xfrm>
          <a:off x="22212300" y="599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30287</xdr:rowOff>
    </xdr:from>
    <xdr:to>
      <xdr:col>31</xdr:col>
      <xdr:colOff>85725</xdr:colOff>
      <xdr:row>36</xdr:row>
      <xdr:rowOff>131887</xdr:rowOff>
    </xdr:to>
    <xdr:sp macro="" textlink="">
      <xdr:nvSpPr>
        <xdr:cNvPr id="736" name="円/楕円 735"/>
        <xdr:cNvSpPr/>
      </xdr:nvSpPr>
      <xdr:spPr>
        <a:xfrm>
          <a:off x="21272500" y="6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148414</xdr:rowOff>
    </xdr:from>
    <xdr:ext cx="469744" cy="259045"/>
    <xdr:sp macro="" textlink="">
      <xdr:nvSpPr>
        <xdr:cNvPr id="737" name="テキスト ボックス 736"/>
        <xdr:cNvSpPr txBox="1"/>
      </xdr:nvSpPr>
      <xdr:spPr>
        <a:xfrm>
          <a:off x="21088427" y="59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28275</xdr:rowOff>
    </xdr:from>
    <xdr:to>
      <xdr:col>29</xdr:col>
      <xdr:colOff>568325</xdr:colOff>
      <xdr:row>36</xdr:row>
      <xdr:rowOff>129875</xdr:rowOff>
    </xdr:to>
    <xdr:sp macro="" textlink="">
      <xdr:nvSpPr>
        <xdr:cNvPr id="738" name="円/楕円 737"/>
        <xdr:cNvSpPr/>
      </xdr:nvSpPr>
      <xdr:spPr>
        <a:xfrm>
          <a:off x="20383500" y="620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146402</xdr:rowOff>
    </xdr:from>
    <xdr:ext cx="469744" cy="259045"/>
    <xdr:sp macro="" textlink="">
      <xdr:nvSpPr>
        <xdr:cNvPr id="739" name="テキスト ボックス 738"/>
        <xdr:cNvSpPr txBox="1"/>
      </xdr:nvSpPr>
      <xdr:spPr>
        <a:xfrm>
          <a:off x="20199427" y="597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2855</xdr:rowOff>
    </xdr:from>
    <xdr:to>
      <xdr:col>28</xdr:col>
      <xdr:colOff>365125</xdr:colOff>
      <xdr:row>37</xdr:row>
      <xdr:rowOff>104455</xdr:rowOff>
    </xdr:to>
    <xdr:sp macro="" textlink="">
      <xdr:nvSpPr>
        <xdr:cNvPr id="740" name="円/楕円 739"/>
        <xdr:cNvSpPr/>
      </xdr:nvSpPr>
      <xdr:spPr>
        <a:xfrm>
          <a:off x="19494500" y="634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120982</xdr:rowOff>
    </xdr:from>
    <xdr:ext cx="469744" cy="259045"/>
    <xdr:sp macro="" textlink="">
      <xdr:nvSpPr>
        <xdr:cNvPr id="741" name="テキスト ボックス 740"/>
        <xdr:cNvSpPr txBox="1"/>
      </xdr:nvSpPr>
      <xdr:spPr>
        <a:xfrm>
          <a:off x="19310427" y="612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108697</xdr:rowOff>
    </xdr:from>
    <xdr:to>
      <xdr:col>27</xdr:col>
      <xdr:colOff>161925</xdr:colOff>
      <xdr:row>37</xdr:row>
      <xdr:rowOff>38847</xdr:rowOff>
    </xdr:to>
    <xdr:sp macro="" textlink="">
      <xdr:nvSpPr>
        <xdr:cNvPr id="742" name="円/楕円 741"/>
        <xdr:cNvSpPr/>
      </xdr:nvSpPr>
      <xdr:spPr>
        <a:xfrm>
          <a:off x="18605500" y="628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55374</xdr:rowOff>
    </xdr:from>
    <xdr:ext cx="469744" cy="259045"/>
    <xdr:sp macro="" textlink="">
      <xdr:nvSpPr>
        <xdr:cNvPr id="743" name="テキスト ボックス 742"/>
        <xdr:cNvSpPr txBox="1"/>
      </xdr:nvSpPr>
      <xdr:spPr>
        <a:xfrm>
          <a:off x="18421427" y="605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136233</xdr:rowOff>
    </xdr:from>
    <xdr:to>
      <xdr:col>32</xdr:col>
      <xdr:colOff>187325</xdr:colOff>
      <xdr:row>58</xdr:row>
      <xdr:rowOff>17228</xdr:rowOff>
    </xdr:to>
    <xdr:cxnSp macro="">
      <xdr:nvCxnSpPr>
        <xdr:cNvPr id="772" name="直線コネクタ 771"/>
        <xdr:cNvCxnSpPr/>
      </xdr:nvCxnSpPr>
      <xdr:spPr>
        <a:xfrm>
          <a:off x="21323300" y="9908883"/>
          <a:ext cx="8382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17892</xdr:rowOff>
    </xdr:from>
    <xdr:ext cx="469744" cy="259045"/>
    <xdr:sp macro="" textlink="">
      <xdr:nvSpPr>
        <xdr:cNvPr id="773" name="貸付金平均値テキスト"/>
        <xdr:cNvSpPr txBox="1"/>
      </xdr:nvSpPr>
      <xdr:spPr>
        <a:xfrm>
          <a:off x="22212300" y="9961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136233</xdr:rowOff>
    </xdr:from>
    <xdr:to>
      <xdr:col>31</xdr:col>
      <xdr:colOff>34925</xdr:colOff>
      <xdr:row>58</xdr:row>
      <xdr:rowOff>160445</xdr:rowOff>
    </xdr:to>
    <xdr:cxnSp macro="">
      <xdr:nvCxnSpPr>
        <xdr:cNvPr id="775" name="直線コネクタ 774"/>
        <xdr:cNvCxnSpPr/>
      </xdr:nvCxnSpPr>
      <xdr:spPr>
        <a:xfrm flipV="1">
          <a:off x="20434300" y="9908883"/>
          <a:ext cx="889000" cy="19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160445</xdr:rowOff>
    </xdr:from>
    <xdr:to>
      <xdr:col>29</xdr:col>
      <xdr:colOff>517525</xdr:colOff>
      <xdr:row>58</xdr:row>
      <xdr:rowOff>160769</xdr:rowOff>
    </xdr:to>
    <xdr:cxnSp macro="">
      <xdr:nvCxnSpPr>
        <xdr:cNvPr id="778" name="直線コネクタ 777"/>
        <xdr:cNvCxnSpPr/>
      </xdr:nvCxnSpPr>
      <xdr:spPr>
        <a:xfrm flipV="1">
          <a:off x="19545300" y="10104545"/>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148063</xdr:rowOff>
    </xdr:from>
    <xdr:to>
      <xdr:col>28</xdr:col>
      <xdr:colOff>314325</xdr:colOff>
      <xdr:row>58</xdr:row>
      <xdr:rowOff>160769</xdr:rowOff>
    </xdr:to>
    <xdr:cxnSp macro="">
      <xdr:nvCxnSpPr>
        <xdr:cNvPr id="781" name="直線コネクタ 780"/>
        <xdr:cNvCxnSpPr/>
      </xdr:nvCxnSpPr>
      <xdr:spPr>
        <a:xfrm>
          <a:off x="18656300" y="10092163"/>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137878</xdr:rowOff>
    </xdr:from>
    <xdr:to>
      <xdr:col>32</xdr:col>
      <xdr:colOff>238125</xdr:colOff>
      <xdr:row>58</xdr:row>
      <xdr:rowOff>68028</xdr:rowOff>
    </xdr:to>
    <xdr:sp macro="" textlink="">
      <xdr:nvSpPr>
        <xdr:cNvPr id="791" name="円/楕円 790"/>
        <xdr:cNvSpPr/>
      </xdr:nvSpPr>
      <xdr:spPr>
        <a:xfrm>
          <a:off x="22110700" y="99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160755</xdr:rowOff>
    </xdr:from>
    <xdr:ext cx="534377" cy="259045"/>
    <xdr:sp macro="" textlink="">
      <xdr:nvSpPr>
        <xdr:cNvPr id="792" name="貸付金該当値テキスト"/>
        <xdr:cNvSpPr txBox="1"/>
      </xdr:nvSpPr>
      <xdr:spPr>
        <a:xfrm>
          <a:off x="22212300" y="97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85433</xdr:rowOff>
    </xdr:from>
    <xdr:to>
      <xdr:col>31</xdr:col>
      <xdr:colOff>85725</xdr:colOff>
      <xdr:row>58</xdr:row>
      <xdr:rowOff>15583</xdr:rowOff>
    </xdr:to>
    <xdr:sp macro="" textlink="">
      <xdr:nvSpPr>
        <xdr:cNvPr id="793" name="円/楕円 792"/>
        <xdr:cNvSpPr/>
      </xdr:nvSpPr>
      <xdr:spPr>
        <a:xfrm>
          <a:off x="21272500" y="98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32110</xdr:rowOff>
    </xdr:from>
    <xdr:ext cx="534377" cy="259045"/>
    <xdr:sp macro="" textlink="">
      <xdr:nvSpPr>
        <xdr:cNvPr id="794" name="テキスト ボックス 793"/>
        <xdr:cNvSpPr txBox="1"/>
      </xdr:nvSpPr>
      <xdr:spPr>
        <a:xfrm>
          <a:off x="21056111" y="96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109645</xdr:rowOff>
    </xdr:from>
    <xdr:to>
      <xdr:col>29</xdr:col>
      <xdr:colOff>568325</xdr:colOff>
      <xdr:row>59</xdr:row>
      <xdr:rowOff>39795</xdr:rowOff>
    </xdr:to>
    <xdr:sp macro="" textlink="">
      <xdr:nvSpPr>
        <xdr:cNvPr id="795" name="円/楕円 794"/>
        <xdr:cNvSpPr/>
      </xdr:nvSpPr>
      <xdr:spPr>
        <a:xfrm>
          <a:off x="20383500" y="100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30922</xdr:rowOff>
    </xdr:from>
    <xdr:ext cx="469744" cy="259045"/>
    <xdr:sp macro="" textlink="">
      <xdr:nvSpPr>
        <xdr:cNvPr id="796" name="テキスト ボックス 795"/>
        <xdr:cNvSpPr txBox="1"/>
      </xdr:nvSpPr>
      <xdr:spPr>
        <a:xfrm>
          <a:off x="20199427" y="1014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109969</xdr:rowOff>
    </xdr:from>
    <xdr:to>
      <xdr:col>28</xdr:col>
      <xdr:colOff>365125</xdr:colOff>
      <xdr:row>59</xdr:row>
      <xdr:rowOff>40119</xdr:rowOff>
    </xdr:to>
    <xdr:sp macro="" textlink="">
      <xdr:nvSpPr>
        <xdr:cNvPr id="797" name="円/楕円 796"/>
        <xdr:cNvSpPr/>
      </xdr:nvSpPr>
      <xdr:spPr>
        <a:xfrm>
          <a:off x="19494500" y="100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31246</xdr:rowOff>
    </xdr:from>
    <xdr:ext cx="469744" cy="259045"/>
    <xdr:sp macro="" textlink="">
      <xdr:nvSpPr>
        <xdr:cNvPr id="798" name="テキスト ボックス 797"/>
        <xdr:cNvSpPr txBox="1"/>
      </xdr:nvSpPr>
      <xdr:spPr>
        <a:xfrm>
          <a:off x="19310427" y="1014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97263</xdr:rowOff>
    </xdr:from>
    <xdr:to>
      <xdr:col>27</xdr:col>
      <xdr:colOff>161925</xdr:colOff>
      <xdr:row>59</xdr:row>
      <xdr:rowOff>27413</xdr:rowOff>
    </xdr:to>
    <xdr:sp macro="" textlink="">
      <xdr:nvSpPr>
        <xdr:cNvPr id="799" name="円/楕円 798"/>
        <xdr:cNvSpPr/>
      </xdr:nvSpPr>
      <xdr:spPr>
        <a:xfrm>
          <a:off x="18605500" y="100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18540</xdr:rowOff>
    </xdr:from>
    <xdr:ext cx="469744" cy="259045"/>
    <xdr:sp macro="" textlink="">
      <xdr:nvSpPr>
        <xdr:cNvPr id="800" name="テキスト ボックス 799"/>
        <xdr:cNvSpPr txBox="1"/>
      </xdr:nvSpPr>
      <xdr:spPr>
        <a:xfrm>
          <a:off x="18421427" y="1013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132918</xdr:rowOff>
    </xdr:from>
    <xdr:to>
      <xdr:col>32</xdr:col>
      <xdr:colOff>187325</xdr:colOff>
      <xdr:row>74</xdr:row>
      <xdr:rowOff>31344</xdr:rowOff>
    </xdr:to>
    <xdr:cxnSp macro="">
      <xdr:nvCxnSpPr>
        <xdr:cNvPr id="830" name="直線コネクタ 829"/>
        <xdr:cNvCxnSpPr/>
      </xdr:nvCxnSpPr>
      <xdr:spPr>
        <a:xfrm flipV="1">
          <a:off x="21323300" y="12648768"/>
          <a:ext cx="8382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31344</xdr:rowOff>
    </xdr:from>
    <xdr:to>
      <xdr:col>31</xdr:col>
      <xdr:colOff>34925</xdr:colOff>
      <xdr:row>74</xdr:row>
      <xdr:rowOff>80188</xdr:rowOff>
    </xdr:to>
    <xdr:cxnSp macro="">
      <xdr:nvCxnSpPr>
        <xdr:cNvPr id="833" name="直線コネクタ 832"/>
        <xdr:cNvCxnSpPr/>
      </xdr:nvCxnSpPr>
      <xdr:spPr>
        <a:xfrm flipV="1">
          <a:off x="20434300" y="12718644"/>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80188</xdr:rowOff>
    </xdr:from>
    <xdr:to>
      <xdr:col>29</xdr:col>
      <xdr:colOff>517525</xdr:colOff>
      <xdr:row>74</xdr:row>
      <xdr:rowOff>152464</xdr:rowOff>
    </xdr:to>
    <xdr:cxnSp macro="">
      <xdr:nvCxnSpPr>
        <xdr:cNvPr id="836" name="直線コネクタ 835"/>
        <xdr:cNvCxnSpPr/>
      </xdr:nvCxnSpPr>
      <xdr:spPr>
        <a:xfrm flipV="1">
          <a:off x="19545300" y="12767488"/>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152464</xdr:rowOff>
    </xdr:from>
    <xdr:to>
      <xdr:col>28</xdr:col>
      <xdr:colOff>314325</xdr:colOff>
      <xdr:row>75</xdr:row>
      <xdr:rowOff>49517</xdr:rowOff>
    </xdr:to>
    <xdr:cxnSp macro="">
      <xdr:nvCxnSpPr>
        <xdr:cNvPr id="839" name="直線コネクタ 838"/>
        <xdr:cNvCxnSpPr/>
      </xdr:nvCxnSpPr>
      <xdr:spPr>
        <a:xfrm flipV="1">
          <a:off x="18656300" y="12839764"/>
          <a:ext cx="8890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82118</xdr:rowOff>
    </xdr:from>
    <xdr:to>
      <xdr:col>32</xdr:col>
      <xdr:colOff>238125</xdr:colOff>
      <xdr:row>74</xdr:row>
      <xdr:rowOff>12268</xdr:rowOff>
    </xdr:to>
    <xdr:sp macro="" textlink="">
      <xdr:nvSpPr>
        <xdr:cNvPr id="849" name="円/楕円 848"/>
        <xdr:cNvSpPr/>
      </xdr:nvSpPr>
      <xdr:spPr>
        <a:xfrm>
          <a:off x="22110700" y="125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104995</xdr:rowOff>
    </xdr:from>
    <xdr:ext cx="534377" cy="259045"/>
    <xdr:sp macro="" textlink="">
      <xdr:nvSpPr>
        <xdr:cNvPr id="850" name="繰出金該当値テキスト"/>
        <xdr:cNvSpPr txBox="1"/>
      </xdr:nvSpPr>
      <xdr:spPr>
        <a:xfrm>
          <a:off x="22212300" y="124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69,356</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151994</xdr:rowOff>
    </xdr:from>
    <xdr:to>
      <xdr:col>31</xdr:col>
      <xdr:colOff>85725</xdr:colOff>
      <xdr:row>74</xdr:row>
      <xdr:rowOff>82144</xdr:rowOff>
    </xdr:to>
    <xdr:sp macro="" textlink="">
      <xdr:nvSpPr>
        <xdr:cNvPr id="851" name="円/楕円 850"/>
        <xdr:cNvSpPr/>
      </xdr:nvSpPr>
      <xdr:spPr>
        <a:xfrm>
          <a:off x="21272500" y="126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98671</xdr:rowOff>
    </xdr:from>
    <xdr:ext cx="534377" cy="259045"/>
    <xdr:sp macro="" textlink="">
      <xdr:nvSpPr>
        <xdr:cNvPr id="852" name="テキスト ボックス 851"/>
        <xdr:cNvSpPr txBox="1"/>
      </xdr:nvSpPr>
      <xdr:spPr>
        <a:xfrm>
          <a:off x="21056111" y="124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29388</xdr:rowOff>
    </xdr:from>
    <xdr:to>
      <xdr:col>29</xdr:col>
      <xdr:colOff>568325</xdr:colOff>
      <xdr:row>74</xdr:row>
      <xdr:rowOff>130988</xdr:rowOff>
    </xdr:to>
    <xdr:sp macro="" textlink="">
      <xdr:nvSpPr>
        <xdr:cNvPr id="853" name="円/楕円 852"/>
        <xdr:cNvSpPr/>
      </xdr:nvSpPr>
      <xdr:spPr>
        <a:xfrm>
          <a:off x="20383500" y="127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147515</xdr:rowOff>
    </xdr:from>
    <xdr:ext cx="534377" cy="259045"/>
    <xdr:sp macro="" textlink="">
      <xdr:nvSpPr>
        <xdr:cNvPr id="854" name="テキスト ボックス 853"/>
        <xdr:cNvSpPr txBox="1"/>
      </xdr:nvSpPr>
      <xdr:spPr>
        <a:xfrm>
          <a:off x="20167111" y="124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101664</xdr:rowOff>
    </xdr:from>
    <xdr:to>
      <xdr:col>28</xdr:col>
      <xdr:colOff>365125</xdr:colOff>
      <xdr:row>75</xdr:row>
      <xdr:rowOff>31814</xdr:rowOff>
    </xdr:to>
    <xdr:sp macro="" textlink="">
      <xdr:nvSpPr>
        <xdr:cNvPr id="855" name="円/楕円 854"/>
        <xdr:cNvSpPr/>
      </xdr:nvSpPr>
      <xdr:spPr>
        <a:xfrm>
          <a:off x="19494500" y="127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48341</xdr:rowOff>
    </xdr:from>
    <xdr:ext cx="534377" cy="259045"/>
    <xdr:sp macro="" textlink="">
      <xdr:nvSpPr>
        <xdr:cNvPr id="856" name="テキスト ボックス 855"/>
        <xdr:cNvSpPr txBox="1"/>
      </xdr:nvSpPr>
      <xdr:spPr>
        <a:xfrm>
          <a:off x="19278111" y="125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59,330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170167</xdr:rowOff>
    </xdr:from>
    <xdr:to>
      <xdr:col>27</xdr:col>
      <xdr:colOff>161925</xdr:colOff>
      <xdr:row>75</xdr:row>
      <xdr:rowOff>100317</xdr:rowOff>
    </xdr:to>
    <xdr:sp macro="" textlink="">
      <xdr:nvSpPr>
        <xdr:cNvPr id="857" name="円/楕円 856"/>
        <xdr:cNvSpPr/>
      </xdr:nvSpPr>
      <xdr:spPr>
        <a:xfrm>
          <a:off x="18605500" y="128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116844</xdr:rowOff>
    </xdr:from>
    <xdr:ext cx="534377" cy="259045"/>
    <xdr:sp macro="" textlink="">
      <xdr:nvSpPr>
        <xdr:cNvPr id="858" name="テキスト ボックス 857"/>
        <xdr:cNvSpPr txBox="1"/>
      </xdr:nvSpPr>
      <xdr:spPr>
        <a:xfrm>
          <a:off x="18389111" y="126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項目について、類似団体内平均値を上回っている。特に、扶助費については、子どものための教育保育給付事業の影響で、平成２７年度大幅な増となっている。また、投資及び出資金についても、水道事業・病院事業に対する繰出金の増により増えており今後も増加が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島根県大田市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36,668
36,340
43,571.00
25,129,998
24,750,705
277,823
14,296,464
33,661,494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91.2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43307</xdr:rowOff>
    </xdr:from>
    <xdr:to>
      <xdr:col>6</xdr:col>
      <xdr:colOff>511175</xdr:colOff>
      <xdr:row>35</xdr:row>
      <xdr:rowOff>68834</xdr:rowOff>
    </xdr:to>
    <xdr:cxnSp macro="">
      <xdr:nvCxnSpPr>
        <xdr:cNvPr id="61" name="直線コネクタ 60"/>
        <xdr:cNvCxnSpPr/>
      </xdr:nvCxnSpPr>
      <xdr:spPr>
        <a:xfrm flipV="1">
          <a:off x="3797300" y="6044057"/>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159322</xdr:rowOff>
    </xdr:from>
    <xdr:to>
      <xdr:col>5</xdr:col>
      <xdr:colOff>358775</xdr:colOff>
      <xdr:row>35</xdr:row>
      <xdr:rowOff>68834</xdr:rowOff>
    </xdr:to>
    <xdr:cxnSp macro="">
      <xdr:nvCxnSpPr>
        <xdr:cNvPr id="64" name="直線コネクタ 63"/>
        <xdr:cNvCxnSpPr/>
      </xdr:nvCxnSpPr>
      <xdr:spPr>
        <a:xfrm>
          <a:off x="2908300" y="5988622"/>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132080</xdr:rowOff>
    </xdr:from>
    <xdr:to>
      <xdr:col>4</xdr:col>
      <xdr:colOff>155575</xdr:colOff>
      <xdr:row>34</xdr:row>
      <xdr:rowOff>159322</xdr:rowOff>
    </xdr:to>
    <xdr:cxnSp macro="">
      <xdr:nvCxnSpPr>
        <xdr:cNvPr id="67" name="直線コネクタ 66"/>
        <xdr:cNvCxnSpPr/>
      </xdr:nvCxnSpPr>
      <xdr:spPr>
        <a:xfrm>
          <a:off x="2019300" y="596138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38926</xdr:rowOff>
    </xdr:from>
    <xdr:to>
      <xdr:col>2</xdr:col>
      <xdr:colOff>638175</xdr:colOff>
      <xdr:row>34</xdr:row>
      <xdr:rowOff>132080</xdr:rowOff>
    </xdr:to>
    <xdr:cxnSp macro="">
      <xdr:nvCxnSpPr>
        <xdr:cNvPr id="70" name="直線コネクタ 69"/>
        <xdr:cNvCxnSpPr/>
      </xdr:nvCxnSpPr>
      <xdr:spPr>
        <a:xfrm>
          <a:off x="1130300" y="5868226"/>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163957</xdr:rowOff>
    </xdr:from>
    <xdr:to>
      <xdr:col>6</xdr:col>
      <xdr:colOff>561975</xdr:colOff>
      <xdr:row>35</xdr:row>
      <xdr:rowOff>94107</xdr:rowOff>
    </xdr:to>
    <xdr:sp macro="" textlink="">
      <xdr:nvSpPr>
        <xdr:cNvPr id="80" name="円/楕円 79"/>
        <xdr:cNvSpPr/>
      </xdr:nvSpPr>
      <xdr:spPr>
        <a:xfrm>
          <a:off x="45847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15384</xdr:rowOff>
    </xdr:from>
    <xdr:ext cx="469744" cy="259045"/>
    <xdr:sp macro="" textlink="">
      <xdr:nvSpPr>
        <xdr:cNvPr id="81" name="議会費該当値テキスト"/>
        <xdr:cNvSpPr txBox="1"/>
      </xdr:nvSpPr>
      <xdr:spPr>
        <a:xfrm>
          <a:off x="4686300" y="58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18034</xdr:rowOff>
    </xdr:from>
    <xdr:to>
      <xdr:col>5</xdr:col>
      <xdr:colOff>409575</xdr:colOff>
      <xdr:row>35</xdr:row>
      <xdr:rowOff>119634</xdr:rowOff>
    </xdr:to>
    <xdr:sp macro="" textlink="">
      <xdr:nvSpPr>
        <xdr:cNvPr id="82" name="円/楕円 81"/>
        <xdr:cNvSpPr/>
      </xdr:nvSpPr>
      <xdr:spPr>
        <a:xfrm>
          <a:off x="3746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136161</xdr:rowOff>
    </xdr:from>
    <xdr:ext cx="469744" cy="259045"/>
    <xdr:sp macro="" textlink="">
      <xdr:nvSpPr>
        <xdr:cNvPr id="83" name="テキスト ボックス 82"/>
        <xdr:cNvSpPr txBox="1"/>
      </xdr:nvSpPr>
      <xdr:spPr>
        <a:xfrm>
          <a:off x="3562427" y="57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108522</xdr:rowOff>
    </xdr:from>
    <xdr:to>
      <xdr:col>4</xdr:col>
      <xdr:colOff>206375</xdr:colOff>
      <xdr:row>35</xdr:row>
      <xdr:rowOff>38672</xdr:rowOff>
    </xdr:to>
    <xdr:sp macro="" textlink="">
      <xdr:nvSpPr>
        <xdr:cNvPr id="84" name="円/楕円 83"/>
        <xdr:cNvSpPr/>
      </xdr:nvSpPr>
      <xdr:spPr>
        <a:xfrm>
          <a:off x="2857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55199</xdr:rowOff>
    </xdr:from>
    <xdr:ext cx="469744" cy="259045"/>
    <xdr:sp macro="" textlink="">
      <xdr:nvSpPr>
        <xdr:cNvPr id="85" name="テキスト ボックス 84"/>
        <xdr:cNvSpPr txBox="1"/>
      </xdr:nvSpPr>
      <xdr:spPr>
        <a:xfrm>
          <a:off x="2673427"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81280</xdr:rowOff>
    </xdr:from>
    <xdr:to>
      <xdr:col>3</xdr:col>
      <xdr:colOff>3175</xdr:colOff>
      <xdr:row>35</xdr:row>
      <xdr:rowOff>11430</xdr:rowOff>
    </xdr:to>
    <xdr:sp macro="" textlink="">
      <xdr:nvSpPr>
        <xdr:cNvPr id="86" name="円/楕円 85"/>
        <xdr:cNvSpPr/>
      </xdr:nvSpPr>
      <xdr:spPr>
        <a:xfrm>
          <a:off x="1968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27957</xdr:rowOff>
    </xdr:from>
    <xdr:ext cx="469744" cy="259045"/>
    <xdr:sp macro="" textlink="">
      <xdr:nvSpPr>
        <xdr:cNvPr id="87" name="テキスト ボックス 86"/>
        <xdr:cNvSpPr txBox="1"/>
      </xdr:nvSpPr>
      <xdr:spPr>
        <a:xfrm>
          <a:off x="1784427"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159576</xdr:rowOff>
    </xdr:from>
    <xdr:to>
      <xdr:col>1</xdr:col>
      <xdr:colOff>485775</xdr:colOff>
      <xdr:row>34</xdr:row>
      <xdr:rowOff>89726</xdr:rowOff>
    </xdr:to>
    <xdr:sp macro="" textlink="">
      <xdr:nvSpPr>
        <xdr:cNvPr id="88" name="円/楕円 87"/>
        <xdr:cNvSpPr/>
      </xdr:nvSpPr>
      <xdr:spPr>
        <a:xfrm>
          <a:off x="1079500" y="58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106253</xdr:rowOff>
    </xdr:from>
    <xdr:ext cx="469744" cy="259045"/>
    <xdr:sp macro="" textlink="">
      <xdr:nvSpPr>
        <xdr:cNvPr id="89" name="テキスト ボックス 88"/>
        <xdr:cNvSpPr txBox="1"/>
      </xdr:nvSpPr>
      <xdr:spPr>
        <a:xfrm>
          <a:off x="895427" y="559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35746</xdr:rowOff>
    </xdr:from>
    <xdr:to>
      <xdr:col>6</xdr:col>
      <xdr:colOff>511175</xdr:colOff>
      <xdr:row>58</xdr:row>
      <xdr:rowOff>41777</xdr:rowOff>
    </xdr:to>
    <xdr:cxnSp macro="">
      <xdr:nvCxnSpPr>
        <xdr:cNvPr id="118" name="直線コネクタ 117"/>
        <xdr:cNvCxnSpPr/>
      </xdr:nvCxnSpPr>
      <xdr:spPr>
        <a:xfrm>
          <a:off x="3797300" y="9979846"/>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27010</xdr:rowOff>
    </xdr:from>
    <xdr:to>
      <xdr:col>5</xdr:col>
      <xdr:colOff>358775</xdr:colOff>
      <xdr:row>58</xdr:row>
      <xdr:rowOff>35746</xdr:rowOff>
    </xdr:to>
    <xdr:cxnSp macro="">
      <xdr:nvCxnSpPr>
        <xdr:cNvPr id="121" name="直線コネクタ 120"/>
        <xdr:cNvCxnSpPr/>
      </xdr:nvCxnSpPr>
      <xdr:spPr>
        <a:xfrm>
          <a:off x="2908300" y="9971110"/>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153822</xdr:rowOff>
    </xdr:from>
    <xdr:to>
      <xdr:col>4</xdr:col>
      <xdr:colOff>155575</xdr:colOff>
      <xdr:row>58</xdr:row>
      <xdr:rowOff>27010</xdr:rowOff>
    </xdr:to>
    <xdr:cxnSp macro="">
      <xdr:nvCxnSpPr>
        <xdr:cNvPr id="124" name="直線コネクタ 123"/>
        <xdr:cNvCxnSpPr/>
      </xdr:nvCxnSpPr>
      <xdr:spPr>
        <a:xfrm>
          <a:off x="2019300" y="9926472"/>
          <a:ext cx="889000" cy="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153822</xdr:rowOff>
    </xdr:from>
    <xdr:to>
      <xdr:col>2</xdr:col>
      <xdr:colOff>638175</xdr:colOff>
      <xdr:row>58</xdr:row>
      <xdr:rowOff>31208</xdr:rowOff>
    </xdr:to>
    <xdr:cxnSp macro="">
      <xdr:nvCxnSpPr>
        <xdr:cNvPr id="127" name="直線コネクタ 126"/>
        <xdr:cNvCxnSpPr/>
      </xdr:nvCxnSpPr>
      <xdr:spPr>
        <a:xfrm flipV="1">
          <a:off x="1130300" y="9926472"/>
          <a:ext cx="889000" cy="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162427</xdr:rowOff>
    </xdr:from>
    <xdr:to>
      <xdr:col>6</xdr:col>
      <xdr:colOff>561975</xdr:colOff>
      <xdr:row>58</xdr:row>
      <xdr:rowOff>92577</xdr:rowOff>
    </xdr:to>
    <xdr:sp macro="" textlink="">
      <xdr:nvSpPr>
        <xdr:cNvPr id="137" name="円/楕円 136"/>
        <xdr:cNvSpPr/>
      </xdr:nvSpPr>
      <xdr:spPr>
        <a:xfrm>
          <a:off x="4584700" y="993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121804</xdr:rowOff>
    </xdr:from>
    <xdr:ext cx="534377" cy="259045"/>
    <xdr:sp macro="" textlink="">
      <xdr:nvSpPr>
        <xdr:cNvPr id="138" name="総務費該当値テキスト"/>
        <xdr:cNvSpPr txBox="1"/>
      </xdr:nvSpPr>
      <xdr:spPr>
        <a:xfrm>
          <a:off x="4686300" y="97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91,403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156396</xdr:rowOff>
    </xdr:from>
    <xdr:to>
      <xdr:col>5</xdr:col>
      <xdr:colOff>409575</xdr:colOff>
      <xdr:row>58</xdr:row>
      <xdr:rowOff>86546</xdr:rowOff>
    </xdr:to>
    <xdr:sp macro="" textlink="">
      <xdr:nvSpPr>
        <xdr:cNvPr id="139" name="円/楕円 138"/>
        <xdr:cNvSpPr/>
      </xdr:nvSpPr>
      <xdr:spPr>
        <a:xfrm>
          <a:off x="3746500" y="99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103073</xdr:rowOff>
    </xdr:from>
    <xdr:ext cx="534377" cy="259045"/>
    <xdr:sp macro="" textlink="">
      <xdr:nvSpPr>
        <xdr:cNvPr id="140" name="テキスト ボックス 139"/>
        <xdr:cNvSpPr txBox="1"/>
      </xdr:nvSpPr>
      <xdr:spPr>
        <a:xfrm>
          <a:off x="3530111" y="9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94,569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147660</xdr:rowOff>
    </xdr:from>
    <xdr:to>
      <xdr:col>4</xdr:col>
      <xdr:colOff>206375</xdr:colOff>
      <xdr:row>58</xdr:row>
      <xdr:rowOff>77810</xdr:rowOff>
    </xdr:to>
    <xdr:sp macro="" textlink="">
      <xdr:nvSpPr>
        <xdr:cNvPr id="141" name="円/楕円 140"/>
        <xdr:cNvSpPr/>
      </xdr:nvSpPr>
      <xdr:spPr>
        <a:xfrm>
          <a:off x="2857500" y="99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94337</xdr:rowOff>
    </xdr:from>
    <xdr:ext cx="534377" cy="259045"/>
    <xdr:sp macro="" textlink="">
      <xdr:nvSpPr>
        <xdr:cNvPr id="142" name="テキスト ボックス 141"/>
        <xdr:cNvSpPr txBox="1"/>
      </xdr:nvSpPr>
      <xdr:spPr>
        <a:xfrm>
          <a:off x="2641111" y="969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103022</xdr:rowOff>
    </xdr:from>
    <xdr:to>
      <xdr:col>3</xdr:col>
      <xdr:colOff>3175</xdr:colOff>
      <xdr:row>58</xdr:row>
      <xdr:rowOff>33172</xdr:rowOff>
    </xdr:to>
    <xdr:sp macro="" textlink="">
      <xdr:nvSpPr>
        <xdr:cNvPr id="143" name="円/楕円 142"/>
        <xdr:cNvSpPr/>
      </xdr:nvSpPr>
      <xdr:spPr>
        <a:xfrm>
          <a:off x="1968500" y="98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49699</xdr:rowOff>
    </xdr:from>
    <xdr:ext cx="599010" cy="259045"/>
    <xdr:sp macro="" textlink="">
      <xdr:nvSpPr>
        <xdr:cNvPr id="144" name="テキスト ボックス 143"/>
        <xdr:cNvSpPr txBox="1"/>
      </xdr:nvSpPr>
      <xdr:spPr>
        <a:xfrm>
          <a:off x="1719794" y="965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122,587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151858</xdr:rowOff>
    </xdr:from>
    <xdr:to>
      <xdr:col>1</xdr:col>
      <xdr:colOff>485775</xdr:colOff>
      <xdr:row>58</xdr:row>
      <xdr:rowOff>82008</xdr:rowOff>
    </xdr:to>
    <xdr:sp macro="" textlink="">
      <xdr:nvSpPr>
        <xdr:cNvPr id="145" name="円/楕円 144"/>
        <xdr:cNvSpPr/>
      </xdr:nvSpPr>
      <xdr:spPr>
        <a:xfrm>
          <a:off x="1079500" y="99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98535</xdr:rowOff>
    </xdr:from>
    <xdr:ext cx="534377" cy="259045"/>
    <xdr:sp macro="" textlink="">
      <xdr:nvSpPr>
        <xdr:cNvPr id="146" name="テキスト ボックス 145"/>
        <xdr:cNvSpPr txBox="1"/>
      </xdr:nvSpPr>
      <xdr:spPr>
        <a:xfrm>
          <a:off x="863111" y="96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131600</xdr:rowOff>
    </xdr:from>
    <xdr:to>
      <xdr:col>6</xdr:col>
      <xdr:colOff>511175</xdr:colOff>
      <xdr:row>75</xdr:row>
      <xdr:rowOff>118539</xdr:rowOff>
    </xdr:to>
    <xdr:cxnSp macro="">
      <xdr:nvCxnSpPr>
        <xdr:cNvPr id="176" name="直線コネクタ 175"/>
        <xdr:cNvCxnSpPr/>
      </xdr:nvCxnSpPr>
      <xdr:spPr>
        <a:xfrm flipV="1">
          <a:off x="3797300" y="12818900"/>
          <a:ext cx="838200" cy="15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118539</xdr:rowOff>
    </xdr:from>
    <xdr:to>
      <xdr:col>5</xdr:col>
      <xdr:colOff>358775</xdr:colOff>
      <xdr:row>76</xdr:row>
      <xdr:rowOff>44390</xdr:rowOff>
    </xdr:to>
    <xdr:cxnSp macro="">
      <xdr:nvCxnSpPr>
        <xdr:cNvPr id="179" name="直線コネクタ 178"/>
        <xdr:cNvCxnSpPr/>
      </xdr:nvCxnSpPr>
      <xdr:spPr>
        <a:xfrm flipV="1">
          <a:off x="2908300" y="12977289"/>
          <a:ext cx="889000" cy="9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44390</xdr:rowOff>
    </xdr:from>
    <xdr:to>
      <xdr:col>4</xdr:col>
      <xdr:colOff>155575</xdr:colOff>
      <xdr:row>76</xdr:row>
      <xdr:rowOff>47665</xdr:rowOff>
    </xdr:to>
    <xdr:cxnSp macro="">
      <xdr:nvCxnSpPr>
        <xdr:cNvPr id="182" name="直線コネクタ 181"/>
        <xdr:cNvCxnSpPr/>
      </xdr:nvCxnSpPr>
      <xdr:spPr>
        <a:xfrm flipV="1">
          <a:off x="2019300" y="13074590"/>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47665</xdr:rowOff>
    </xdr:from>
    <xdr:to>
      <xdr:col>2</xdr:col>
      <xdr:colOff>638175</xdr:colOff>
      <xdr:row>76</xdr:row>
      <xdr:rowOff>135806</xdr:rowOff>
    </xdr:to>
    <xdr:cxnSp macro="">
      <xdr:nvCxnSpPr>
        <xdr:cNvPr id="185" name="直線コネクタ 184"/>
        <xdr:cNvCxnSpPr/>
      </xdr:nvCxnSpPr>
      <xdr:spPr>
        <a:xfrm flipV="1">
          <a:off x="1130300" y="13077865"/>
          <a:ext cx="889000" cy="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80800</xdr:rowOff>
    </xdr:from>
    <xdr:to>
      <xdr:col>6</xdr:col>
      <xdr:colOff>561975</xdr:colOff>
      <xdr:row>75</xdr:row>
      <xdr:rowOff>10950</xdr:rowOff>
    </xdr:to>
    <xdr:sp macro="" textlink="">
      <xdr:nvSpPr>
        <xdr:cNvPr id="195" name="円/楕円 194"/>
        <xdr:cNvSpPr/>
      </xdr:nvSpPr>
      <xdr:spPr>
        <a:xfrm>
          <a:off x="4584700" y="127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103677</xdr:rowOff>
    </xdr:from>
    <xdr:ext cx="599010" cy="259045"/>
    <xdr:sp macro="" textlink="">
      <xdr:nvSpPr>
        <xdr:cNvPr id="196" name="民生費該当値テキスト"/>
        <xdr:cNvSpPr txBox="1"/>
      </xdr:nvSpPr>
      <xdr:spPr>
        <a:xfrm>
          <a:off x="4686300" y="1261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201,063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67739</xdr:rowOff>
    </xdr:from>
    <xdr:to>
      <xdr:col>5</xdr:col>
      <xdr:colOff>409575</xdr:colOff>
      <xdr:row>75</xdr:row>
      <xdr:rowOff>169339</xdr:rowOff>
    </xdr:to>
    <xdr:sp macro="" textlink="">
      <xdr:nvSpPr>
        <xdr:cNvPr id="197" name="円/楕円 196"/>
        <xdr:cNvSpPr/>
      </xdr:nvSpPr>
      <xdr:spPr>
        <a:xfrm>
          <a:off x="3746500" y="129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14416</xdr:rowOff>
    </xdr:from>
    <xdr:ext cx="599010" cy="259045"/>
    <xdr:sp macro="" textlink="">
      <xdr:nvSpPr>
        <xdr:cNvPr id="198" name="テキスト ボックス 197"/>
        <xdr:cNvSpPr txBox="1"/>
      </xdr:nvSpPr>
      <xdr:spPr>
        <a:xfrm>
          <a:off x="3497794" y="1270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165040</xdr:rowOff>
    </xdr:from>
    <xdr:to>
      <xdr:col>4</xdr:col>
      <xdr:colOff>206375</xdr:colOff>
      <xdr:row>76</xdr:row>
      <xdr:rowOff>95190</xdr:rowOff>
    </xdr:to>
    <xdr:sp macro="" textlink="">
      <xdr:nvSpPr>
        <xdr:cNvPr id="199" name="円/楕円 198"/>
        <xdr:cNvSpPr/>
      </xdr:nvSpPr>
      <xdr:spPr>
        <a:xfrm>
          <a:off x="2857500" y="1302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111716</xdr:rowOff>
    </xdr:from>
    <xdr:ext cx="599010" cy="259045"/>
    <xdr:sp macro="" textlink="">
      <xdr:nvSpPr>
        <xdr:cNvPr id="200" name="テキスト ボックス 199"/>
        <xdr:cNvSpPr txBox="1"/>
      </xdr:nvSpPr>
      <xdr:spPr>
        <a:xfrm>
          <a:off x="2608794" y="1279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167,508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168315</xdr:rowOff>
    </xdr:from>
    <xdr:to>
      <xdr:col>3</xdr:col>
      <xdr:colOff>3175</xdr:colOff>
      <xdr:row>76</xdr:row>
      <xdr:rowOff>98465</xdr:rowOff>
    </xdr:to>
    <xdr:sp macro="" textlink="">
      <xdr:nvSpPr>
        <xdr:cNvPr id="201" name="円/楕円 200"/>
        <xdr:cNvSpPr/>
      </xdr:nvSpPr>
      <xdr:spPr>
        <a:xfrm>
          <a:off x="1968500" y="130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114992</xdr:rowOff>
    </xdr:from>
    <xdr:ext cx="599010" cy="259045"/>
    <xdr:sp macro="" textlink="">
      <xdr:nvSpPr>
        <xdr:cNvPr id="202" name="テキスト ボックス 201"/>
        <xdr:cNvSpPr txBox="1"/>
      </xdr:nvSpPr>
      <xdr:spPr>
        <a:xfrm>
          <a:off x="1719794" y="1280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85006</xdr:rowOff>
    </xdr:from>
    <xdr:to>
      <xdr:col>1</xdr:col>
      <xdr:colOff>485775</xdr:colOff>
      <xdr:row>77</xdr:row>
      <xdr:rowOff>15156</xdr:rowOff>
    </xdr:to>
    <xdr:sp macro="" textlink="">
      <xdr:nvSpPr>
        <xdr:cNvPr id="203" name="円/楕円 202"/>
        <xdr:cNvSpPr/>
      </xdr:nvSpPr>
      <xdr:spPr>
        <a:xfrm>
          <a:off x="1079500" y="131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6283</xdr:rowOff>
    </xdr:from>
    <xdr:ext cx="599010" cy="259045"/>
    <xdr:sp macro="" textlink="">
      <xdr:nvSpPr>
        <xdr:cNvPr id="204" name="テキスト ボックス 203"/>
        <xdr:cNvSpPr txBox="1"/>
      </xdr:nvSpPr>
      <xdr:spPr>
        <a:xfrm>
          <a:off x="830794" y="1320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57023</xdr:rowOff>
    </xdr:from>
    <xdr:to>
      <xdr:col>6</xdr:col>
      <xdr:colOff>511175</xdr:colOff>
      <xdr:row>93</xdr:row>
      <xdr:rowOff>129870</xdr:rowOff>
    </xdr:to>
    <xdr:cxnSp macro="">
      <xdr:nvCxnSpPr>
        <xdr:cNvPr id="235" name="直線コネクタ 234"/>
        <xdr:cNvCxnSpPr/>
      </xdr:nvCxnSpPr>
      <xdr:spPr>
        <a:xfrm flipV="1">
          <a:off x="3797300" y="15830423"/>
          <a:ext cx="838200" cy="24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43449</xdr:rowOff>
    </xdr:from>
    <xdr:to>
      <xdr:col>5</xdr:col>
      <xdr:colOff>358775</xdr:colOff>
      <xdr:row>93</xdr:row>
      <xdr:rowOff>129870</xdr:rowOff>
    </xdr:to>
    <xdr:cxnSp macro="">
      <xdr:nvCxnSpPr>
        <xdr:cNvPr id="238" name="直線コネクタ 237"/>
        <xdr:cNvCxnSpPr/>
      </xdr:nvCxnSpPr>
      <xdr:spPr>
        <a:xfrm>
          <a:off x="2908300" y="15988299"/>
          <a:ext cx="889000" cy="8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43449</xdr:rowOff>
    </xdr:from>
    <xdr:to>
      <xdr:col>4</xdr:col>
      <xdr:colOff>155575</xdr:colOff>
      <xdr:row>94</xdr:row>
      <xdr:rowOff>134431</xdr:rowOff>
    </xdr:to>
    <xdr:cxnSp macro="">
      <xdr:nvCxnSpPr>
        <xdr:cNvPr id="241" name="直線コネクタ 240"/>
        <xdr:cNvCxnSpPr/>
      </xdr:nvCxnSpPr>
      <xdr:spPr>
        <a:xfrm flipV="1">
          <a:off x="2019300" y="15988299"/>
          <a:ext cx="889000" cy="26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134431</xdr:rowOff>
    </xdr:from>
    <xdr:to>
      <xdr:col>2</xdr:col>
      <xdr:colOff>638175</xdr:colOff>
      <xdr:row>95</xdr:row>
      <xdr:rowOff>85249</xdr:rowOff>
    </xdr:to>
    <xdr:cxnSp macro="">
      <xdr:nvCxnSpPr>
        <xdr:cNvPr id="244" name="直線コネクタ 243"/>
        <xdr:cNvCxnSpPr/>
      </xdr:nvCxnSpPr>
      <xdr:spPr>
        <a:xfrm flipV="1">
          <a:off x="1130300" y="16250731"/>
          <a:ext cx="8890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6223</xdr:rowOff>
    </xdr:from>
    <xdr:to>
      <xdr:col>6</xdr:col>
      <xdr:colOff>561975</xdr:colOff>
      <xdr:row>92</xdr:row>
      <xdr:rowOff>107823</xdr:rowOff>
    </xdr:to>
    <xdr:sp macro="" textlink="">
      <xdr:nvSpPr>
        <xdr:cNvPr id="254" name="円/楕円 253"/>
        <xdr:cNvSpPr/>
      </xdr:nvSpPr>
      <xdr:spPr>
        <a:xfrm>
          <a:off x="4584700" y="157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29100</xdr:rowOff>
    </xdr:from>
    <xdr:ext cx="599010" cy="259045"/>
    <xdr:sp macro="" textlink="">
      <xdr:nvSpPr>
        <xdr:cNvPr id="255" name="衛生費該当値テキスト"/>
        <xdr:cNvSpPr txBox="1"/>
      </xdr:nvSpPr>
      <xdr:spPr>
        <a:xfrm>
          <a:off x="4686300" y="1563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114,095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79070</xdr:rowOff>
    </xdr:from>
    <xdr:to>
      <xdr:col>5</xdr:col>
      <xdr:colOff>409575</xdr:colOff>
      <xdr:row>94</xdr:row>
      <xdr:rowOff>9220</xdr:rowOff>
    </xdr:to>
    <xdr:sp macro="" textlink="">
      <xdr:nvSpPr>
        <xdr:cNvPr id="256" name="円/楕円 255"/>
        <xdr:cNvSpPr/>
      </xdr:nvSpPr>
      <xdr:spPr>
        <a:xfrm>
          <a:off x="3746500" y="160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25747</xdr:rowOff>
    </xdr:from>
    <xdr:ext cx="534377" cy="259045"/>
    <xdr:sp macro="" textlink="">
      <xdr:nvSpPr>
        <xdr:cNvPr id="257" name="テキスト ボックス 256"/>
        <xdr:cNvSpPr txBox="1"/>
      </xdr:nvSpPr>
      <xdr:spPr>
        <a:xfrm>
          <a:off x="3530111" y="157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91,653</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164099</xdr:rowOff>
    </xdr:from>
    <xdr:to>
      <xdr:col>4</xdr:col>
      <xdr:colOff>206375</xdr:colOff>
      <xdr:row>93</xdr:row>
      <xdr:rowOff>94249</xdr:rowOff>
    </xdr:to>
    <xdr:sp macro="" textlink="">
      <xdr:nvSpPr>
        <xdr:cNvPr id="258" name="円/楕円 257"/>
        <xdr:cNvSpPr/>
      </xdr:nvSpPr>
      <xdr:spPr>
        <a:xfrm>
          <a:off x="2857500" y="159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110776</xdr:rowOff>
    </xdr:from>
    <xdr:ext cx="534377" cy="259045"/>
    <xdr:sp macro="" textlink="">
      <xdr:nvSpPr>
        <xdr:cNvPr id="259" name="テキスト ボックス 258"/>
        <xdr:cNvSpPr txBox="1"/>
      </xdr:nvSpPr>
      <xdr:spPr>
        <a:xfrm>
          <a:off x="2641111" y="1571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83631</xdr:rowOff>
    </xdr:from>
    <xdr:to>
      <xdr:col>3</xdr:col>
      <xdr:colOff>3175</xdr:colOff>
      <xdr:row>95</xdr:row>
      <xdr:rowOff>13781</xdr:rowOff>
    </xdr:to>
    <xdr:sp macro="" textlink="">
      <xdr:nvSpPr>
        <xdr:cNvPr id="260" name="円/楕円 259"/>
        <xdr:cNvSpPr/>
      </xdr:nvSpPr>
      <xdr:spPr>
        <a:xfrm>
          <a:off x="1968500" y="161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30308</xdr:rowOff>
    </xdr:from>
    <xdr:ext cx="534377" cy="259045"/>
    <xdr:sp macro="" textlink="">
      <xdr:nvSpPr>
        <xdr:cNvPr id="261" name="テキスト ボックス 260"/>
        <xdr:cNvSpPr txBox="1"/>
      </xdr:nvSpPr>
      <xdr:spPr>
        <a:xfrm>
          <a:off x="1752111" y="159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34449</xdr:rowOff>
    </xdr:from>
    <xdr:to>
      <xdr:col>1</xdr:col>
      <xdr:colOff>485775</xdr:colOff>
      <xdr:row>95</xdr:row>
      <xdr:rowOff>136049</xdr:rowOff>
    </xdr:to>
    <xdr:sp macro="" textlink="">
      <xdr:nvSpPr>
        <xdr:cNvPr id="262" name="円/楕円 261"/>
        <xdr:cNvSpPr/>
      </xdr:nvSpPr>
      <xdr:spPr>
        <a:xfrm>
          <a:off x="1079500" y="163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152576</xdr:rowOff>
    </xdr:from>
    <xdr:ext cx="534377" cy="259045"/>
    <xdr:sp macro="" textlink="">
      <xdr:nvSpPr>
        <xdr:cNvPr id="263" name="テキスト ボックス 262"/>
        <xdr:cNvSpPr txBox="1"/>
      </xdr:nvSpPr>
      <xdr:spPr>
        <a:xfrm>
          <a:off x="863111" y="160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34925</xdr:rowOff>
    </xdr:from>
    <xdr:to>
      <xdr:col>15</xdr:col>
      <xdr:colOff>180975</xdr:colOff>
      <xdr:row>38</xdr:row>
      <xdr:rowOff>10922</xdr:rowOff>
    </xdr:to>
    <xdr:cxnSp macro="">
      <xdr:nvCxnSpPr>
        <xdr:cNvPr id="292" name="直線コネクタ 291"/>
        <xdr:cNvCxnSpPr/>
      </xdr:nvCxnSpPr>
      <xdr:spPr>
        <a:xfrm>
          <a:off x="9639300" y="6378575"/>
          <a:ext cx="8382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17018</xdr:rowOff>
    </xdr:from>
    <xdr:to>
      <xdr:col>14</xdr:col>
      <xdr:colOff>28575</xdr:colOff>
      <xdr:row>37</xdr:row>
      <xdr:rowOff>34925</xdr:rowOff>
    </xdr:to>
    <xdr:cxnSp macro="">
      <xdr:nvCxnSpPr>
        <xdr:cNvPr id="295" name="直線コネクタ 294"/>
        <xdr:cNvCxnSpPr/>
      </xdr:nvCxnSpPr>
      <xdr:spPr>
        <a:xfrm>
          <a:off x="8750300" y="636066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17018</xdr:rowOff>
    </xdr:from>
    <xdr:to>
      <xdr:col>12</xdr:col>
      <xdr:colOff>511175</xdr:colOff>
      <xdr:row>37</xdr:row>
      <xdr:rowOff>72771</xdr:rowOff>
    </xdr:to>
    <xdr:cxnSp macro="">
      <xdr:nvCxnSpPr>
        <xdr:cNvPr id="298" name="直線コネクタ 297"/>
        <xdr:cNvCxnSpPr/>
      </xdr:nvCxnSpPr>
      <xdr:spPr>
        <a:xfrm flipV="1">
          <a:off x="7861300" y="6360668"/>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35687</xdr:rowOff>
    </xdr:from>
    <xdr:to>
      <xdr:col>11</xdr:col>
      <xdr:colOff>307975</xdr:colOff>
      <xdr:row>37</xdr:row>
      <xdr:rowOff>72771</xdr:rowOff>
    </xdr:to>
    <xdr:cxnSp macro="">
      <xdr:nvCxnSpPr>
        <xdr:cNvPr id="301" name="直線コネクタ 300"/>
        <xdr:cNvCxnSpPr/>
      </xdr:nvCxnSpPr>
      <xdr:spPr>
        <a:xfrm>
          <a:off x="6972300" y="6036437"/>
          <a:ext cx="889000" cy="37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49166</xdr:rowOff>
    </xdr:from>
    <xdr:ext cx="469744" cy="259045"/>
    <xdr:sp macro="" textlink="">
      <xdr:nvSpPr>
        <xdr:cNvPr id="305" name="テキスト ボックス 304"/>
        <xdr:cNvSpPr txBox="1"/>
      </xdr:nvSpPr>
      <xdr:spPr>
        <a:xfrm>
          <a:off x="6737427" y="62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131572</xdr:rowOff>
    </xdr:from>
    <xdr:to>
      <xdr:col>15</xdr:col>
      <xdr:colOff>231775</xdr:colOff>
      <xdr:row>38</xdr:row>
      <xdr:rowOff>61722</xdr:rowOff>
    </xdr:to>
    <xdr:sp macro="" textlink="">
      <xdr:nvSpPr>
        <xdr:cNvPr id="311" name="円/楕円 310"/>
        <xdr:cNvSpPr/>
      </xdr:nvSpPr>
      <xdr:spPr>
        <a:xfrm>
          <a:off x="104267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154449</xdr:rowOff>
    </xdr:from>
    <xdr:ext cx="469744" cy="259045"/>
    <xdr:sp macro="" textlink="">
      <xdr:nvSpPr>
        <xdr:cNvPr id="312" name="労働費該当値テキスト"/>
        <xdr:cNvSpPr txBox="1"/>
      </xdr:nvSpPr>
      <xdr:spPr>
        <a:xfrm>
          <a:off x="10528300" y="632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155575</xdr:rowOff>
    </xdr:from>
    <xdr:to>
      <xdr:col>14</xdr:col>
      <xdr:colOff>79375</xdr:colOff>
      <xdr:row>37</xdr:row>
      <xdr:rowOff>85725</xdr:rowOff>
    </xdr:to>
    <xdr:sp macro="" textlink="">
      <xdr:nvSpPr>
        <xdr:cNvPr id="313" name="円/楕円 312"/>
        <xdr:cNvSpPr/>
      </xdr:nvSpPr>
      <xdr:spPr>
        <a:xfrm>
          <a:off x="9588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102252</xdr:rowOff>
    </xdr:from>
    <xdr:ext cx="469744" cy="259045"/>
    <xdr:sp macro="" textlink="">
      <xdr:nvSpPr>
        <xdr:cNvPr id="314" name="テキスト ボックス 313"/>
        <xdr:cNvSpPr txBox="1"/>
      </xdr:nvSpPr>
      <xdr:spPr>
        <a:xfrm>
          <a:off x="9404427" y="6103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137668</xdr:rowOff>
    </xdr:from>
    <xdr:to>
      <xdr:col>12</xdr:col>
      <xdr:colOff>561975</xdr:colOff>
      <xdr:row>37</xdr:row>
      <xdr:rowOff>67818</xdr:rowOff>
    </xdr:to>
    <xdr:sp macro="" textlink="">
      <xdr:nvSpPr>
        <xdr:cNvPr id="315" name="円/楕円 314"/>
        <xdr:cNvSpPr/>
      </xdr:nvSpPr>
      <xdr:spPr>
        <a:xfrm>
          <a:off x="8699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84345</xdr:rowOff>
    </xdr:from>
    <xdr:ext cx="469744" cy="259045"/>
    <xdr:sp macro="" textlink="">
      <xdr:nvSpPr>
        <xdr:cNvPr id="316" name="テキスト ボックス 315"/>
        <xdr:cNvSpPr txBox="1"/>
      </xdr:nvSpPr>
      <xdr:spPr>
        <a:xfrm>
          <a:off x="8515427" y="608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21971</xdr:rowOff>
    </xdr:from>
    <xdr:to>
      <xdr:col>11</xdr:col>
      <xdr:colOff>358775</xdr:colOff>
      <xdr:row>37</xdr:row>
      <xdr:rowOff>123571</xdr:rowOff>
    </xdr:to>
    <xdr:sp macro="" textlink="">
      <xdr:nvSpPr>
        <xdr:cNvPr id="317" name="円/楕円 316"/>
        <xdr:cNvSpPr/>
      </xdr:nvSpPr>
      <xdr:spPr>
        <a:xfrm>
          <a:off x="7810500" y="63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114698</xdr:rowOff>
    </xdr:from>
    <xdr:ext cx="469744" cy="259045"/>
    <xdr:sp macro="" textlink="">
      <xdr:nvSpPr>
        <xdr:cNvPr id="318" name="テキスト ボックス 317"/>
        <xdr:cNvSpPr txBox="1"/>
      </xdr:nvSpPr>
      <xdr:spPr>
        <a:xfrm>
          <a:off x="7626427" y="645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156337</xdr:rowOff>
    </xdr:from>
    <xdr:to>
      <xdr:col>10</xdr:col>
      <xdr:colOff>155575</xdr:colOff>
      <xdr:row>35</xdr:row>
      <xdr:rowOff>86487</xdr:rowOff>
    </xdr:to>
    <xdr:sp macro="" textlink="">
      <xdr:nvSpPr>
        <xdr:cNvPr id="319" name="円/楕円 318"/>
        <xdr:cNvSpPr/>
      </xdr:nvSpPr>
      <xdr:spPr>
        <a:xfrm>
          <a:off x="6921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103014</xdr:rowOff>
    </xdr:from>
    <xdr:ext cx="469744" cy="259045"/>
    <xdr:sp macro="" textlink="">
      <xdr:nvSpPr>
        <xdr:cNvPr id="320" name="テキスト ボックス 319"/>
        <xdr:cNvSpPr txBox="1"/>
      </xdr:nvSpPr>
      <xdr:spPr>
        <a:xfrm>
          <a:off x="6737427" y="576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100198</xdr:rowOff>
    </xdr:from>
    <xdr:to>
      <xdr:col>15</xdr:col>
      <xdr:colOff>180975</xdr:colOff>
      <xdr:row>57</xdr:row>
      <xdr:rowOff>127566</xdr:rowOff>
    </xdr:to>
    <xdr:cxnSp macro="">
      <xdr:nvCxnSpPr>
        <xdr:cNvPr id="347" name="直線コネクタ 346"/>
        <xdr:cNvCxnSpPr/>
      </xdr:nvCxnSpPr>
      <xdr:spPr>
        <a:xfrm flipV="1">
          <a:off x="9639300" y="9872848"/>
          <a:ext cx="838200" cy="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74137</xdr:rowOff>
    </xdr:from>
    <xdr:to>
      <xdr:col>14</xdr:col>
      <xdr:colOff>28575</xdr:colOff>
      <xdr:row>57</xdr:row>
      <xdr:rowOff>127566</xdr:rowOff>
    </xdr:to>
    <xdr:cxnSp macro="">
      <xdr:nvCxnSpPr>
        <xdr:cNvPr id="350" name="直線コネクタ 349"/>
        <xdr:cNvCxnSpPr/>
      </xdr:nvCxnSpPr>
      <xdr:spPr>
        <a:xfrm>
          <a:off x="8750300" y="9846787"/>
          <a:ext cx="889000" cy="5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74137</xdr:rowOff>
    </xdr:from>
    <xdr:to>
      <xdr:col>12</xdr:col>
      <xdr:colOff>511175</xdr:colOff>
      <xdr:row>57</xdr:row>
      <xdr:rowOff>145890</xdr:rowOff>
    </xdr:to>
    <xdr:cxnSp macro="">
      <xdr:nvCxnSpPr>
        <xdr:cNvPr id="353" name="直線コネクタ 352"/>
        <xdr:cNvCxnSpPr/>
      </xdr:nvCxnSpPr>
      <xdr:spPr>
        <a:xfrm flipV="1">
          <a:off x="7861300" y="9846787"/>
          <a:ext cx="889000" cy="7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131260</xdr:rowOff>
    </xdr:from>
    <xdr:to>
      <xdr:col>11</xdr:col>
      <xdr:colOff>307975</xdr:colOff>
      <xdr:row>57</xdr:row>
      <xdr:rowOff>145890</xdr:rowOff>
    </xdr:to>
    <xdr:cxnSp macro="">
      <xdr:nvCxnSpPr>
        <xdr:cNvPr id="356" name="直線コネクタ 355"/>
        <xdr:cNvCxnSpPr/>
      </xdr:nvCxnSpPr>
      <xdr:spPr>
        <a:xfrm>
          <a:off x="6972300" y="9903910"/>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49398</xdr:rowOff>
    </xdr:from>
    <xdr:to>
      <xdr:col>15</xdr:col>
      <xdr:colOff>231775</xdr:colOff>
      <xdr:row>57</xdr:row>
      <xdr:rowOff>150998</xdr:rowOff>
    </xdr:to>
    <xdr:sp macro="" textlink="">
      <xdr:nvSpPr>
        <xdr:cNvPr id="366" name="円/楕円 365"/>
        <xdr:cNvSpPr/>
      </xdr:nvSpPr>
      <xdr:spPr>
        <a:xfrm>
          <a:off x="10426700" y="9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27825</xdr:rowOff>
    </xdr:from>
    <xdr:ext cx="534377" cy="259045"/>
    <xdr:sp macro="" textlink="">
      <xdr:nvSpPr>
        <xdr:cNvPr id="367" name="農林水産業費該当値テキスト"/>
        <xdr:cNvSpPr txBox="1"/>
      </xdr:nvSpPr>
      <xdr:spPr>
        <a:xfrm>
          <a:off x="10528300" y="98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76766</xdr:rowOff>
    </xdr:from>
    <xdr:to>
      <xdr:col>14</xdr:col>
      <xdr:colOff>79375</xdr:colOff>
      <xdr:row>58</xdr:row>
      <xdr:rowOff>6916</xdr:rowOff>
    </xdr:to>
    <xdr:sp macro="" textlink="">
      <xdr:nvSpPr>
        <xdr:cNvPr id="368" name="円/楕円 367"/>
        <xdr:cNvSpPr/>
      </xdr:nvSpPr>
      <xdr:spPr>
        <a:xfrm>
          <a:off x="9588500" y="98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169493</xdr:rowOff>
    </xdr:from>
    <xdr:ext cx="534377" cy="259045"/>
    <xdr:sp macro="" textlink="">
      <xdr:nvSpPr>
        <xdr:cNvPr id="369" name="テキスト ボックス 368"/>
        <xdr:cNvSpPr txBox="1"/>
      </xdr:nvSpPr>
      <xdr:spPr>
        <a:xfrm>
          <a:off x="9372111" y="994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23337</xdr:rowOff>
    </xdr:from>
    <xdr:to>
      <xdr:col>12</xdr:col>
      <xdr:colOff>561975</xdr:colOff>
      <xdr:row>57</xdr:row>
      <xdr:rowOff>124937</xdr:rowOff>
    </xdr:to>
    <xdr:sp macro="" textlink="">
      <xdr:nvSpPr>
        <xdr:cNvPr id="370" name="円/楕円 369"/>
        <xdr:cNvSpPr/>
      </xdr:nvSpPr>
      <xdr:spPr>
        <a:xfrm>
          <a:off x="8699500" y="97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116064</xdr:rowOff>
    </xdr:from>
    <xdr:ext cx="534377" cy="259045"/>
    <xdr:sp macro="" textlink="">
      <xdr:nvSpPr>
        <xdr:cNvPr id="371" name="テキスト ボックス 370"/>
        <xdr:cNvSpPr txBox="1"/>
      </xdr:nvSpPr>
      <xdr:spPr>
        <a:xfrm>
          <a:off x="8483111" y="98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95090</xdr:rowOff>
    </xdr:from>
    <xdr:to>
      <xdr:col>11</xdr:col>
      <xdr:colOff>358775</xdr:colOff>
      <xdr:row>58</xdr:row>
      <xdr:rowOff>25240</xdr:rowOff>
    </xdr:to>
    <xdr:sp macro="" textlink="">
      <xdr:nvSpPr>
        <xdr:cNvPr id="372" name="円/楕円 371"/>
        <xdr:cNvSpPr/>
      </xdr:nvSpPr>
      <xdr:spPr>
        <a:xfrm>
          <a:off x="7810500" y="98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16367</xdr:rowOff>
    </xdr:from>
    <xdr:ext cx="534377" cy="259045"/>
    <xdr:sp macro="" textlink="">
      <xdr:nvSpPr>
        <xdr:cNvPr id="373" name="テキスト ボックス 372"/>
        <xdr:cNvSpPr txBox="1"/>
      </xdr:nvSpPr>
      <xdr:spPr>
        <a:xfrm>
          <a:off x="7594111" y="996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80460</xdr:rowOff>
    </xdr:from>
    <xdr:to>
      <xdr:col>10</xdr:col>
      <xdr:colOff>155575</xdr:colOff>
      <xdr:row>58</xdr:row>
      <xdr:rowOff>10610</xdr:rowOff>
    </xdr:to>
    <xdr:sp macro="" textlink="">
      <xdr:nvSpPr>
        <xdr:cNvPr id="374" name="円/楕円 373"/>
        <xdr:cNvSpPr/>
      </xdr:nvSpPr>
      <xdr:spPr>
        <a:xfrm>
          <a:off x="6921500" y="98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1737</xdr:rowOff>
    </xdr:from>
    <xdr:ext cx="534377" cy="259045"/>
    <xdr:sp macro="" textlink="">
      <xdr:nvSpPr>
        <xdr:cNvPr id="375" name="テキスト ボックス 374"/>
        <xdr:cNvSpPr txBox="1"/>
      </xdr:nvSpPr>
      <xdr:spPr>
        <a:xfrm>
          <a:off x="6705111" y="994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124873</xdr:rowOff>
    </xdr:from>
    <xdr:to>
      <xdr:col>15</xdr:col>
      <xdr:colOff>180975</xdr:colOff>
      <xdr:row>78</xdr:row>
      <xdr:rowOff>58286</xdr:rowOff>
    </xdr:to>
    <xdr:cxnSp macro="">
      <xdr:nvCxnSpPr>
        <xdr:cNvPr id="406" name="直線コネクタ 405"/>
        <xdr:cNvCxnSpPr/>
      </xdr:nvCxnSpPr>
      <xdr:spPr>
        <a:xfrm flipV="1">
          <a:off x="9639300" y="13326523"/>
          <a:ext cx="838200" cy="1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54155</xdr:rowOff>
    </xdr:from>
    <xdr:to>
      <xdr:col>14</xdr:col>
      <xdr:colOff>28575</xdr:colOff>
      <xdr:row>78</xdr:row>
      <xdr:rowOff>58286</xdr:rowOff>
    </xdr:to>
    <xdr:cxnSp macro="">
      <xdr:nvCxnSpPr>
        <xdr:cNvPr id="409" name="直線コネクタ 408"/>
        <xdr:cNvCxnSpPr/>
      </xdr:nvCxnSpPr>
      <xdr:spPr>
        <a:xfrm>
          <a:off x="8750300" y="13427255"/>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54155</xdr:rowOff>
    </xdr:from>
    <xdr:to>
      <xdr:col>12</xdr:col>
      <xdr:colOff>511175</xdr:colOff>
      <xdr:row>78</xdr:row>
      <xdr:rowOff>67348</xdr:rowOff>
    </xdr:to>
    <xdr:cxnSp macro="">
      <xdr:nvCxnSpPr>
        <xdr:cNvPr id="412" name="直線コネクタ 411"/>
        <xdr:cNvCxnSpPr/>
      </xdr:nvCxnSpPr>
      <xdr:spPr>
        <a:xfrm flipV="1">
          <a:off x="7861300" y="13427255"/>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67348</xdr:rowOff>
    </xdr:from>
    <xdr:to>
      <xdr:col>11</xdr:col>
      <xdr:colOff>307975</xdr:colOff>
      <xdr:row>78</xdr:row>
      <xdr:rowOff>72606</xdr:rowOff>
    </xdr:to>
    <xdr:cxnSp macro="">
      <xdr:nvCxnSpPr>
        <xdr:cNvPr id="415" name="直線コネクタ 414"/>
        <xdr:cNvCxnSpPr/>
      </xdr:nvCxnSpPr>
      <xdr:spPr>
        <a:xfrm flipV="1">
          <a:off x="6972300" y="13440448"/>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74073</xdr:rowOff>
    </xdr:from>
    <xdr:to>
      <xdr:col>15</xdr:col>
      <xdr:colOff>231775</xdr:colOff>
      <xdr:row>78</xdr:row>
      <xdr:rowOff>4223</xdr:rowOff>
    </xdr:to>
    <xdr:sp macro="" textlink="">
      <xdr:nvSpPr>
        <xdr:cNvPr id="425" name="円/楕円 424"/>
        <xdr:cNvSpPr/>
      </xdr:nvSpPr>
      <xdr:spPr>
        <a:xfrm>
          <a:off x="10426700" y="132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96950</xdr:rowOff>
    </xdr:from>
    <xdr:ext cx="534377" cy="259045"/>
    <xdr:sp macro="" textlink="">
      <xdr:nvSpPr>
        <xdr:cNvPr id="426" name="商工費該当値テキスト"/>
        <xdr:cNvSpPr txBox="1"/>
      </xdr:nvSpPr>
      <xdr:spPr>
        <a:xfrm>
          <a:off x="10528300" y="131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7486</xdr:rowOff>
    </xdr:from>
    <xdr:to>
      <xdr:col>14</xdr:col>
      <xdr:colOff>79375</xdr:colOff>
      <xdr:row>78</xdr:row>
      <xdr:rowOff>109086</xdr:rowOff>
    </xdr:to>
    <xdr:sp macro="" textlink="">
      <xdr:nvSpPr>
        <xdr:cNvPr id="427" name="円/楕円 426"/>
        <xdr:cNvSpPr/>
      </xdr:nvSpPr>
      <xdr:spPr>
        <a:xfrm>
          <a:off x="9588500" y="1338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100213</xdr:rowOff>
    </xdr:from>
    <xdr:ext cx="534377" cy="259045"/>
    <xdr:sp macro="" textlink="">
      <xdr:nvSpPr>
        <xdr:cNvPr id="428" name="テキスト ボックス 427"/>
        <xdr:cNvSpPr txBox="1"/>
      </xdr:nvSpPr>
      <xdr:spPr>
        <a:xfrm>
          <a:off x="9372111" y="1347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3355</xdr:rowOff>
    </xdr:from>
    <xdr:to>
      <xdr:col>12</xdr:col>
      <xdr:colOff>561975</xdr:colOff>
      <xdr:row>78</xdr:row>
      <xdr:rowOff>104955</xdr:rowOff>
    </xdr:to>
    <xdr:sp macro="" textlink="">
      <xdr:nvSpPr>
        <xdr:cNvPr id="429" name="円/楕円 428"/>
        <xdr:cNvSpPr/>
      </xdr:nvSpPr>
      <xdr:spPr>
        <a:xfrm>
          <a:off x="8699500" y="133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96082</xdr:rowOff>
    </xdr:from>
    <xdr:ext cx="534377" cy="259045"/>
    <xdr:sp macro="" textlink="">
      <xdr:nvSpPr>
        <xdr:cNvPr id="430" name="テキスト ボックス 429"/>
        <xdr:cNvSpPr txBox="1"/>
      </xdr:nvSpPr>
      <xdr:spPr>
        <a:xfrm>
          <a:off x="8483111" y="1346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16548</xdr:rowOff>
    </xdr:from>
    <xdr:to>
      <xdr:col>11</xdr:col>
      <xdr:colOff>358775</xdr:colOff>
      <xdr:row>78</xdr:row>
      <xdr:rowOff>118148</xdr:rowOff>
    </xdr:to>
    <xdr:sp macro="" textlink="">
      <xdr:nvSpPr>
        <xdr:cNvPr id="431" name="円/楕円 430"/>
        <xdr:cNvSpPr/>
      </xdr:nvSpPr>
      <xdr:spPr>
        <a:xfrm>
          <a:off x="7810500" y="13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109275</xdr:rowOff>
    </xdr:from>
    <xdr:ext cx="534377" cy="259045"/>
    <xdr:sp macro="" textlink="">
      <xdr:nvSpPr>
        <xdr:cNvPr id="432" name="テキスト ボックス 431"/>
        <xdr:cNvSpPr txBox="1"/>
      </xdr:nvSpPr>
      <xdr:spPr>
        <a:xfrm>
          <a:off x="7594111" y="134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21806</xdr:rowOff>
    </xdr:from>
    <xdr:to>
      <xdr:col>10</xdr:col>
      <xdr:colOff>155575</xdr:colOff>
      <xdr:row>78</xdr:row>
      <xdr:rowOff>123406</xdr:rowOff>
    </xdr:to>
    <xdr:sp macro="" textlink="">
      <xdr:nvSpPr>
        <xdr:cNvPr id="433" name="円/楕円 432"/>
        <xdr:cNvSpPr/>
      </xdr:nvSpPr>
      <xdr:spPr>
        <a:xfrm>
          <a:off x="6921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114533</xdr:rowOff>
    </xdr:from>
    <xdr:ext cx="534377" cy="259045"/>
    <xdr:sp macro="" textlink="">
      <xdr:nvSpPr>
        <xdr:cNvPr id="434" name="テキスト ボックス 433"/>
        <xdr:cNvSpPr txBox="1"/>
      </xdr:nvSpPr>
      <xdr:spPr>
        <a:xfrm>
          <a:off x="6705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97777</xdr:rowOff>
    </xdr:from>
    <xdr:to>
      <xdr:col>15</xdr:col>
      <xdr:colOff>180975</xdr:colOff>
      <xdr:row>98</xdr:row>
      <xdr:rowOff>100671</xdr:rowOff>
    </xdr:to>
    <xdr:cxnSp macro="">
      <xdr:nvCxnSpPr>
        <xdr:cNvPr id="461" name="直線コネクタ 460"/>
        <xdr:cNvCxnSpPr/>
      </xdr:nvCxnSpPr>
      <xdr:spPr>
        <a:xfrm>
          <a:off x="9639300" y="16899877"/>
          <a:ext cx="8382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97777</xdr:rowOff>
    </xdr:from>
    <xdr:to>
      <xdr:col>14</xdr:col>
      <xdr:colOff>28575</xdr:colOff>
      <xdr:row>98</xdr:row>
      <xdr:rowOff>98442</xdr:rowOff>
    </xdr:to>
    <xdr:cxnSp macro="">
      <xdr:nvCxnSpPr>
        <xdr:cNvPr id="464" name="直線コネクタ 463"/>
        <xdr:cNvCxnSpPr/>
      </xdr:nvCxnSpPr>
      <xdr:spPr>
        <a:xfrm flipV="1">
          <a:off x="8750300" y="16899877"/>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98442</xdr:rowOff>
    </xdr:from>
    <xdr:to>
      <xdr:col>12</xdr:col>
      <xdr:colOff>511175</xdr:colOff>
      <xdr:row>98</xdr:row>
      <xdr:rowOff>105439</xdr:rowOff>
    </xdr:to>
    <xdr:cxnSp macro="">
      <xdr:nvCxnSpPr>
        <xdr:cNvPr id="467" name="直線コネクタ 466"/>
        <xdr:cNvCxnSpPr/>
      </xdr:nvCxnSpPr>
      <xdr:spPr>
        <a:xfrm flipV="1">
          <a:off x="7861300" y="16900542"/>
          <a:ext cx="889000" cy="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102054</xdr:rowOff>
    </xdr:from>
    <xdr:to>
      <xdr:col>11</xdr:col>
      <xdr:colOff>307975</xdr:colOff>
      <xdr:row>98</xdr:row>
      <xdr:rowOff>105439</xdr:rowOff>
    </xdr:to>
    <xdr:cxnSp macro="">
      <xdr:nvCxnSpPr>
        <xdr:cNvPr id="470" name="直線コネクタ 469"/>
        <xdr:cNvCxnSpPr/>
      </xdr:nvCxnSpPr>
      <xdr:spPr>
        <a:xfrm>
          <a:off x="6972300" y="16904154"/>
          <a:ext cx="889000" cy="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49871</xdr:rowOff>
    </xdr:from>
    <xdr:to>
      <xdr:col>15</xdr:col>
      <xdr:colOff>231775</xdr:colOff>
      <xdr:row>98</xdr:row>
      <xdr:rowOff>151471</xdr:rowOff>
    </xdr:to>
    <xdr:sp macro="" textlink="">
      <xdr:nvSpPr>
        <xdr:cNvPr id="480" name="円/楕円 479"/>
        <xdr:cNvSpPr/>
      </xdr:nvSpPr>
      <xdr:spPr>
        <a:xfrm>
          <a:off x="10426700" y="16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46977</xdr:rowOff>
    </xdr:from>
    <xdr:to>
      <xdr:col>14</xdr:col>
      <xdr:colOff>79375</xdr:colOff>
      <xdr:row>98</xdr:row>
      <xdr:rowOff>148577</xdr:rowOff>
    </xdr:to>
    <xdr:sp macro="" textlink="">
      <xdr:nvSpPr>
        <xdr:cNvPr id="482" name="円/楕円 481"/>
        <xdr:cNvSpPr/>
      </xdr:nvSpPr>
      <xdr:spPr>
        <a:xfrm>
          <a:off x="9588500" y="1684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139704</xdr:rowOff>
    </xdr:from>
    <xdr:ext cx="534377" cy="259045"/>
    <xdr:sp macro="" textlink="">
      <xdr:nvSpPr>
        <xdr:cNvPr id="483" name="テキスト ボックス 482"/>
        <xdr:cNvSpPr txBox="1"/>
      </xdr:nvSpPr>
      <xdr:spPr>
        <a:xfrm>
          <a:off x="9372111" y="1694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47642</xdr:rowOff>
    </xdr:from>
    <xdr:to>
      <xdr:col>12</xdr:col>
      <xdr:colOff>561975</xdr:colOff>
      <xdr:row>98</xdr:row>
      <xdr:rowOff>149242</xdr:rowOff>
    </xdr:to>
    <xdr:sp macro="" textlink="">
      <xdr:nvSpPr>
        <xdr:cNvPr id="484" name="円/楕円 483"/>
        <xdr:cNvSpPr/>
      </xdr:nvSpPr>
      <xdr:spPr>
        <a:xfrm>
          <a:off x="8699500" y="1684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140369</xdr:rowOff>
    </xdr:from>
    <xdr:ext cx="534377" cy="259045"/>
    <xdr:sp macro="" textlink="">
      <xdr:nvSpPr>
        <xdr:cNvPr id="485" name="テキスト ボックス 484"/>
        <xdr:cNvSpPr txBox="1"/>
      </xdr:nvSpPr>
      <xdr:spPr>
        <a:xfrm>
          <a:off x="8483111" y="1694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45,121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54639</xdr:rowOff>
    </xdr:from>
    <xdr:to>
      <xdr:col>11</xdr:col>
      <xdr:colOff>358775</xdr:colOff>
      <xdr:row>98</xdr:row>
      <xdr:rowOff>156239</xdr:rowOff>
    </xdr:to>
    <xdr:sp macro="" textlink="">
      <xdr:nvSpPr>
        <xdr:cNvPr id="486" name="円/楕円 485"/>
        <xdr:cNvSpPr/>
      </xdr:nvSpPr>
      <xdr:spPr>
        <a:xfrm>
          <a:off x="7810500" y="168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147366</xdr:rowOff>
    </xdr:from>
    <xdr:ext cx="534377" cy="259045"/>
    <xdr:sp macro="" textlink="">
      <xdr:nvSpPr>
        <xdr:cNvPr id="487" name="テキスト ボックス 486"/>
        <xdr:cNvSpPr txBox="1"/>
      </xdr:nvSpPr>
      <xdr:spPr>
        <a:xfrm>
          <a:off x="7594111" y="1694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37,468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51254</xdr:rowOff>
    </xdr:from>
    <xdr:to>
      <xdr:col>10</xdr:col>
      <xdr:colOff>155575</xdr:colOff>
      <xdr:row>98</xdr:row>
      <xdr:rowOff>152854</xdr:rowOff>
    </xdr:to>
    <xdr:sp macro="" textlink="">
      <xdr:nvSpPr>
        <xdr:cNvPr id="488" name="円/楕円 487"/>
        <xdr:cNvSpPr/>
      </xdr:nvSpPr>
      <xdr:spPr>
        <a:xfrm>
          <a:off x="6921500" y="168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143981</xdr:rowOff>
    </xdr:from>
    <xdr:ext cx="534377" cy="259045"/>
    <xdr:sp macro="" textlink="">
      <xdr:nvSpPr>
        <xdr:cNvPr id="489" name="テキスト ボックス 488"/>
        <xdr:cNvSpPr txBox="1"/>
      </xdr:nvSpPr>
      <xdr:spPr>
        <a:xfrm>
          <a:off x="6705111" y="1694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39916</xdr:rowOff>
    </xdr:from>
    <xdr:to>
      <xdr:col>23</xdr:col>
      <xdr:colOff>517525</xdr:colOff>
      <xdr:row>37</xdr:row>
      <xdr:rowOff>86224</xdr:rowOff>
    </xdr:to>
    <xdr:cxnSp macro="">
      <xdr:nvCxnSpPr>
        <xdr:cNvPr id="520" name="直線コネクタ 519"/>
        <xdr:cNvCxnSpPr/>
      </xdr:nvCxnSpPr>
      <xdr:spPr>
        <a:xfrm>
          <a:off x="15481300" y="6040666"/>
          <a:ext cx="838200" cy="3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119861</xdr:rowOff>
    </xdr:from>
    <xdr:to>
      <xdr:col>22</xdr:col>
      <xdr:colOff>365125</xdr:colOff>
      <xdr:row>35</xdr:row>
      <xdr:rowOff>39916</xdr:rowOff>
    </xdr:to>
    <xdr:cxnSp macro="">
      <xdr:nvCxnSpPr>
        <xdr:cNvPr id="523" name="直線コネクタ 522"/>
        <xdr:cNvCxnSpPr/>
      </xdr:nvCxnSpPr>
      <xdr:spPr>
        <a:xfrm>
          <a:off x="14592300" y="5949161"/>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119861</xdr:rowOff>
    </xdr:from>
    <xdr:to>
      <xdr:col>21</xdr:col>
      <xdr:colOff>161925</xdr:colOff>
      <xdr:row>37</xdr:row>
      <xdr:rowOff>51460</xdr:rowOff>
    </xdr:to>
    <xdr:cxnSp macro="">
      <xdr:nvCxnSpPr>
        <xdr:cNvPr id="526" name="直線コネクタ 525"/>
        <xdr:cNvCxnSpPr/>
      </xdr:nvCxnSpPr>
      <xdr:spPr>
        <a:xfrm flipV="1">
          <a:off x="13703300" y="5949161"/>
          <a:ext cx="889000" cy="4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16305</xdr:rowOff>
    </xdr:from>
    <xdr:to>
      <xdr:col>19</xdr:col>
      <xdr:colOff>644525</xdr:colOff>
      <xdr:row>37</xdr:row>
      <xdr:rowOff>51460</xdr:rowOff>
    </xdr:to>
    <xdr:cxnSp macro="">
      <xdr:nvCxnSpPr>
        <xdr:cNvPr id="529" name="直線コネクタ 528"/>
        <xdr:cNvCxnSpPr/>
      </xdr:nvCxnSpPr>
      <xdr:spPr>
        <a:xfrm>
          <a:off x="12814300" y="6359955"/>
          <a:ext cx="889000" cy="3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35424</xdr:rowOff>
    </xdr:from>
    <xdr:to>
      <xdr:col>23</xdr:col>
      <xdr:colOff>568325</xdr:colOff>
      <xdr:row>37</xdr:row>
      <xdr:rowOff>137024</xdr:rowOff>
    </xdr:to>
    <xdr:sp macro="" textlink="">
      <xdr:nvSpPr>
        <xdr:cNvPr id="539" name="円/楕円 538"/>
        <xdr:cNvSpPr/>
      </xdr:nvSpPr>
      <xdr:spPr>
        <a:xfrm>
          <a:off x="16268700" y="63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13851</xdr:rowOff>
    </xdr:from>
    <xdr:ext cx="534377" cy="259045"/>
    <xdr:sp macro="" textlink="">
      <xdr:nvSpPr>
        <xdr:cNvPr id="540" name="消防費該当値テキスト"/>
        <xdr:cNvSpPr txBox="1"/>
      </xdr:nvSpPr>
      <xdr:spPr>
        <a:xfrm>
          <a:off x="16370300" y="635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21,775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160566</xdr:rowOff>
    </xdr:from>
    <xdr:to>
      <xdr:col>22</xdr:col>
      <xdr:colOff>415925</xdr:colOff>
      <xdr:row>35</xdr:row>
      <xdr:rowOff>90716</xdr:rowOff>
    </xdr:to>
    <xdr:sp macro="" textlink="">
      <xdr:nvSpPr>
        <xdr:cNvPr id="541" name="円/楕円 540"/>
        <xdr:cNvSpPr/>
      </xdr:nvSpPr>
      <xdr:spPr>
        <a:xfrm>
          <a:off x="15430500" y="59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107243</xdr:rowOff>
    </xdr:from>
    <xdr:ext cx="534377" cy="259045"/>
    <xdr:sp macro="" textlink="">
      <xdr:nvSpPr>
        <xdr:cNvPr id="542" name="テキスト ボックス 541"/>
        <xdr:cNvSpPr txBox="1"/>
      </xdr:nvSpPr>
      <xdr:spPr>
        <a:xfrm>
          <a:off x="15214111" y="576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69061</xdr:rowOff>
    </xdr:from>
    <xdr:to>
      <xdr:col>21</xdr:col>
      <xdr:colOff>212725</xdr:colOff>
      <xdr:row>34</xdr:row>
      <xdr:rowOff>170661</xdr:rowOff>
    </xdr:to>
    <xdr:sp macro="" textlink="">
      <xdr:nvSpPr>
        <xdr:cNvPr id="543" name="円/楕円 542"/>
        <xdr:cNvSpPr/>
      </xdr:nvSpPr>
      <xdr:spPr>
        <a:xfrm>
          <a:off x="14541500" y="58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15738</xdr:rowOff>
    </xdr:from>
    <xdr:ext cx="534377" cy="259045"/>
    <xdr:sp macro="" textlink="">
      <xdr:nvSpPr>
        <xdr:cNvPr id="544" name="テキスト ボックス 543"/>
        <xdr:cNvSpPr txBox="1"/>
      </xdr:nvSpPr>
      <xdr:spPr>
        <a:xfrm>
          <a:off x="14325111" y="56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660</xdr:rowOff>
    </xdr:from>
    <xdr:to>
      <xdr:col>20</xdr:col>
      <xdr:colOff>9525</xdr:colOff>
      <xdr:row>37</xdr:row>
      <xdr:rowOff>102260</xdr:rowOff>
    </xdr:to>
    <xdr:sp macro="" textlink="">
      <xdr:nvSpPr>
        <xdr:cNvPr id="545" name="円/楕円 544"/>
        <xdr:cNvSpPr/>
      </xdr:nvSpPr>
      <xdr:spPr>
        <a:xfrm>
          <a:off x="13652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118787</xdr:rowOff>
    </xdr:from>
    <xdr:ext cx="534377" cy="259045"/>
    <xdr:sp macro="" textlink="">
      <xdr:nvSpPr>
        <xdr:cNvPr id="546" name="テキスト ボックス 545"/>
        <xdr:cNvSpPr txBox="1"/>
      </xdr:nvSpPr>
      <xdr:spPr>
        <a:xfrm>
          <a:off x="13436111" y="61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136955</xdr:rowOff>
    </xdr:from>
    <xdr:to>
      <xdr:col>18</xdr:col>
      <xdr:colOff>492125</xdr:colOff>
      <xdr:row>37</xdr:row>
      <xdr:rowOff>67105</xdr:rowOff>
    </xdr:to>
    <xdr:sp macro="" textlink="">
      <xdr:nvSpPr>
        <xdr:cNvPr id="547" name="円/楕円 546"/>
        <xdr:cNvSpPr/>
      </xdr:nvSpPr>
      <xdr:spPr>
        <a:xfrm>
          <a:off x="12763500" y="63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83632</xdr:rowOff>
    </xdr:from>
    <xdr:ext cx="534377" cy="259045"/>
    <xdr:sp macro="" textlink="">
      <xdr:nvSpPr>
        <xdr:cNvPr id="548" name="テキスト ボックス 547"/>
        <xdr:cNvSpPr txBox="1"/>
      </xdr:nvSpPr>
      <xdr:spPr>
        <a:xfrm>
          <a:off x="12547111" y="60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633</xdr:rowOff>
    </xdr:from>
    <xdr:to>
      <xdr:col>23</xdr:col>
      <xdr:colOff>517525</xdr:colOff>
      <xdr:row>57</xdr:row>
      <xdr:rowOff>115449</xdr:rowOff>
    </xdr:to>
    <xdr:cxnSp macro="">
      <xdr:nvCxnSpPr>
        <xdr:cNvPr id="579" name="直線コネクタ 578"/>
        <xdr:cNvCxnSpPr/>
      </xdr:nvCxnSpPr>
      <xdr:spPr>
        <a:xfrm>
          <a:off x="15481300" y="9773283"/>
          <a:ext cx="838200" cy="1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633</xdr:rowOff>
    </xdr:from>
    <xdr:to>
      <xdr:col>22</xdr:col>
      <xdr:colOff>365125</xdr:colOff>
      <xdr:row>57</xdr:row>
      <xdr:rowOff>102040</xdr:rowOff>
    </xdr:to>
    <xdr:cxnSp macro="">
      <xdr:nvCxnSpPr>
        <xdr:cNvPr id="582" name="直線コネクタ 581"/>
        <xdr:cNvCxnSpPr/>
      </xdr:nvCxnSpPr>
      <xdr:spPr>
        <a:xfrm flipV="1">
          <a:off x="14592300" y="9773283"/>
          <a:ext cx="889000" cy="1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102040</xdr:rowOff>
    </xdr:from>
    <xdr:to>
      <xdr:col>21</xdr:col>
      <xdr:colOff>161925</xdr:colOff>
      <xdr:row>57</xdr:row>
      <xdr:rowOff>130818</xdr:rowOff>
    </xdr:to>
    <xdr:cxnSp macro="">
      <xdr:nvCxnSpPr>
        <xdr:cNvPr id="585" name="直線コネクタ 584"/>
        <xdr:cNvCxnSpPr/>
      </xdr:nvCxnSpPr>
      <xdr:spPr>
        <a:xfrm flipV="1">
          <a:off x="13703300" y="9874690"/>
          <a:ext cx="889000" cy="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65314</xdr:rowOff>
    </xdr:from>
    <xdr:to>
      <xdr:col>19</xdr:col>
      <xdr:colOff>644525</xdr:colOff>
      <xdr:row>57</xdr:row>
      <xdr:rowOff>130818</xdr:rowOff>
    </xdr:to>
    <xdr:cxnSp macro="">
      <xdr:nvCxnSpPr>
        <xdr:cNvPr id="588" name="直線コネクタ 587"/>
        <xdr:cNvCxnSpPr/>
      </xdr:nvCxnSpPr>
      <xdr:spPr>
        <a:xfrm>
          <a:off x="12814300" y="9837964"/>
          <a:ext cx="889000" cy="6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64649</xdr:rowOff>
    </xdr:from>
    <xdr:to>
      <xdr:col>23</xdr:col>
      <xdr:colOff>568325</xdr:colOff>
      <xdr:row>57</xdr:row>
      <xdr:rowOff>166249</xdr:rowOff>
    </xdr:to>
    <xdr:sp macro="" textlink="">
      <xdr:nvSpPr>
        <xdr:cNvPr id="598" name="円/楕円 597"/>
        <xdr:cNvSpPr/>
      </xdr:nvSpPr>
      <xdr:spPr>
        <a:xfrm>
          <a:off x="16268700" y="9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43076</xdr:rowOff>
    </xdr:from>
    <xdr:ext cx="534377" cy="259045"/>
    <xdr:sp macro="" textlink="">
      <xdr:nvSpPr>
        <xdr:cNvPr id="599" name="教育費該当値テキスト"/>
        <xdr:cNvSpPr txBox="1"/>
      </xdr:nvSpPr>
      <xdr:spPr>
        <a:xfrm>
          <a:off x="16370300" y="981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121283</xdr:rowOff>
    </xdr:from>
    <xdr:to>
      <xdr:col>22</xdr:col>
      <xdr:colOff>415925</xdr:colOff>
      <xdr:row>57</xdr:row>
      <xdr:rowOff>51433</xdr:rowOff>
    </xdr:to>
    <xdr:sp macro="" textlink="">
      <xdr:nvSpPr>
        <xdr:cNvPr id="600" name="円/楕円 599"/>
        <xdr:cNvSpPr/>
      </xdr:nvSpPr>
      <xdr:spPr>
        <a:xfrm>
          <a:off x="15430500" y="9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67960</xdr:rowOff>
    </xdr:from>
    <xdr:ext cx="534377" cy="259045"/>
    <xdr:sp macro="" textlink="">
      <xdr:nvSpPr>
        <xdr:cNvPr id="601" name="テキスト ボックス 600"/>
        <xdr:cNvSpPr txBox="1"/>
      </xdr:nvSpPr>
      <xdr:spPr>
        <a:xfrm>
          <a:off x="15214111" y="949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51240</xdr:rowOff>
    </xdr:from>
    <xdr:to>
      <xdr:col>21</xdr:col>
      <xdr:colOff>212725</xdr:colOff>
      <xdr:row>57</xdr:row>
      <xdr:rowOff>152840</xdr:rowOff>
    </xdr:to>
    <xdr:sp macro="" textlink="">
      <xdr:nvSpPr>
        <xdr:cNvPr id="602" name="円/楕円 601"/>
        <xdr:cNvSpPr/>
      </xdr:nvSpPr>
      <xdr:spPr>
        <a:xfrm>
          <a:off x="14541500" y="98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143967</xdr:rowOff>
    </xdr:from>
    <xdr:ext cx="534377" cy="259045"/>
    <xdr:sp macro="" textlink="">
      <xdr:nvSpPr>
        <xdr:cNvPr id="603" name="テキスト ボックス 602"/>
        <xdr:cNvSpPr txBox="1"/>
      </xdr:nvSpPr>
      <xdr:spPr>
        <a:xfrm>
          <a:off x="14325111" y="991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52,016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80018</xdr:rowOff>
    </xdr:from>
    <xdr:to>
      <xdr:col>20</xdr:col>
      <xdr:colOff>9525</xdr:colOff>
      <xdr:row>58</xdr:row>
      <xdr:rowOff>10168</xdr:rowOff>
    </xdr:to>
    <xdr:sp macro="" textlink="">
      <xdr:nvSpPr>
        <xdr:cNvPr id="604" name="円/楕円 603"/>
        <xdr:cNvSpPr/>
      </xdr:nvSpPr>
      <xdr:spPr>
        <a:xfrm>
          <a:off x="13652500" y="98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1295</xdr:rowOff>
    </xdr:from>
    <xdr:ext cx="534377" cy="259045"/>
    <xdr:sp macro="" textlink="">
      <xdr:nvSpPr>
        <xdr:cNvPr id="605" name="テキスト ボックス 604"/>
        <xdr:cNvSpPr txBox="1"/>
      </xdr:nvSpPr>
      <xdr:spPr>
        <a:xfrm>
          <a:off x="13436111" y="994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14514</xdr:rowOff>
    </xdr:from>
    <xdr:to>
      <xdr:col>18</xdr:col>
      <xdr:colOff>492125</xdr:colOff>
      <xdr:row>57</xdr:row>
      <xdr:rowOff>116114</xdr:rowOff>
    </xdr:to>
    <xdr:sp macro="" textlink="">
      <xdr:nvSpPr>
        <xdr:cNvPr id="606" name="円/楕円 605"/>
        <xdr:cNvSpPr/>
      </xdr:nvSpPr>
      <xdr:spPr>
        <a:xfrm>
          <a:off x="12763500" y="978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132641</xdr:rowOff>
    </xdr:from>
    <xdr:ext cx="534377" cy="259045"/>
    <xdr:sp macro="" textlink="">
      <xdr:nvSpPr>
        <xdr:cNvPr id="607" name="テキスト ボックス 606"/>
        <xdr:cNvSpPr txBox="1"/>
      </xdr:nvSpPr>
      <xdr:spPr>
        <a:xfrm>
          <a:off x="12547111" y="956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57,639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90143</xdr:rowOff>
    </xdr:from>
    <xdr:to>
      <xdr:col>23</xdr:col>
      <xdr:colOff>517525</xdr:colOff>
      <xdr:row>78</xdr:row>
      <xdr:rowOff>131242</xdr:rowOff>
    </xdr:to>
    <xdr:cxnSp macro="">
      <xdr:nvCxnSpPr>
        <xdr:cNvPr id="634" name="直線コネクタ 633"/>
        <xdr:cNvCxnSpPr/>
      </xdr:nvCxnSpPr>
      <xdr:spPr>
        <a:xfrm>
          <a:off x="15481300" y="13463243"/>
          <a:ext cx="838200" cy="4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90143</xdr:rowOff>
    </xdr:from>
    <xdr:to>
      <xdr:col>22</xdr:col>
      <xdr:colOff>365125</xdr:colOff>
      <xdr:row>78</xdr:row>
      <xdr:rowOff>110961</xdr:rowOff>
    </xdr:to>
    <xdr:cxnSp macro="">
      <xdr:nvCxnSpPr>
        <xdr:cNvPr id="637" name="直線コネクタ 636"/>
        <xdr:cNvCxnSpPr/>
      </xdr:nvCxnSpPr>
      <xdr:spPr>
        <a:xfrm flipV="1">
          <a:off x="14592300" y="13463243"/>
          <a:ext cx="8890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110961</xdr:rowOff>
    </xdr:from>
    <xdr:to>
      <xdr:col>21</xdr:col>
      <xdr:colOff>161925</xdr:colOff>
      <xdr:row>78</xdr:row>
      <xdr:rowOff>116675</xdr:rowOff>
    </xdr:to>
    <xdr:cxnSp macro="">
      <xdr:nvCxnSpPr>
        <xdr:cNvPr id="640" name="直線コネクタ 639"/>
        <xdr:cNvCxnSpPr/>
      </xdr:nvCxnSpPr>
      <xdr:spPr>
        <a:xfrm flipV="1">
          <a:off x="13703300" y="134840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116675</xdr:rowOff>
    </xdr:from>
    <xdr:to>
      <xdr:col>19</xdr:col>
      <xdr:colOff>644525</xdr:colOff>
      <xdr:row>78</xdr:row>
      <xdr:rowOff>128476</xdr:rowOff>
    </xdr:to>
    <xdr:cxnSp macro="">
      <xdr:nvCxnSpPr>
        <xdr:cNvPr id="643" name="直線コネクタ 642"/>
        <xdr:cNvCxnSpPr/>
      </xdr:nvCxnSpPr>
      <xdr:spPr>
        <a:xfrm flipV="1">
          <a:off x="12814300" y="13489775"/>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80442</xdr:rowOff>
    </xdr:from>
    <xdr:to>
      <xdr:col>23</xdr:col>
      <xdr:colOff>568325</xdr:colOff>
      <xdr:row>79</xdr:row>
      <xdr:rowOff>10592</xdr:rowOff>
    </xdr:to>
    <xdr:sp macro="" textlink="">
      <xdr:nvSpPr>
        <xdr:cNvPr id="653" name="円/楕円 652"/>
        <xdr:cNvSpPr/>
      </xdr:nvSpPr>
      <xdr:spPr>
        <a:xfrm>
          <a:off x="162687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39343</xdr:rowOff>
    </xdr:from>
    <xdr:to>
      <xdr:col>22</xdr:col>
      <xdr:colOff>415925</xdr:colOff>
      <xdr:row>78</xdr:row>
      <xdr:rowOff>140943</xdr:rowOff>
    </xdr:to>
    <xdr:sp macro="" textlink="">
      <xdr:nvSpPr>
        <xdr:cNvPr id="655" name="円/楕円 654"/>
        <xdr:cNvSpPr/>
      </xdr:nvSpPr>
      <xdr:spPr>
        <a:xfrm>
          <a:off x="15430500" y="1341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157470</xdr:rowOff>
    </xdr:from>
    <xdr:ext cx="534377" cy="259045"/>
    <xdr:sp macro="" textlink="">
      <xdr:nvSpPr>
        <xdr:cNvPr id="656" name="テキスト ボックス 655"/>
        <xdr:cNvSpPr txBox="1"/>
      </xdr:nvSpPr>
      <xdr:spPr>
        <a:xfrm>
          <a:off x="15214111" y="1318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60161</xdr:rowOff>
    </xdr:from>
    <xdr:to>
      <xdr:col>21</xdr:col>
      <xdr:colOff>212725</xdr:colOff>
      <xdr:row>78</xdr:row>
      <xdr:rowOff>161761</xdr:rowOff>
    </xdr:to>
    <xdr:sp macro="" textlink="">
      <xdr:nvSpPr>
        <xdr:cNvPr id="657" name="円/楕円 656"/>
        <xdr:cNvSpPr/>
      </xdr:nvSpPr>
      <xdr:spPr>
        <a:xfrm>
          <a:off x="14541500" y="1343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152888</xdr:rowOff>
    </xdr:from>
    <xdr:ext cx="469744" cy="259045"/>
    <xdr:sp macro="" textlink="">
      <xdr:nvSpPr>
        <xdr:cNvPr id="658" name="テキスト ボックス 657"/>
        <xdr:cNvSpPr txBox="1"/>
      </xdr:nvSpPr>
      <xdr:spPr>
        <a:xfrm>
          <a:off x="14357427" y="1352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65875</xdr:rowOff>
    </xdr:from>
    <xdr:to>
      <xdr:col>20</xdr:col>
      <xdr:colOff>9525</xdr:colOff>
      <xdr:row>78</xdr:row>
      <xdr:rowOff>167475</xdr:rowOff>
    </xdr:to>
    <xdr:sp macro="" textlink="">
      <xdr:nvSpPr>
        <xdr:cNvPr id="659" name="円/楕円 658"/>
        <xdr:cNvSpPr/>
      </xdr:nvSpPr>
      <xdr:spPr>
        <a:xfrm>
          <a:off x="13652500" y="134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158602</xdr:rowOff>
    </xdr:from>
    <xdr:ext cx="469744" cy="259045"/>
    <xdr:sp macro="" textlink="">
      <xdr:nvSpPr>
        <xdr:cNvPr id="660" name="テキスト ボックス 659"/>
        <xdr:cNvSpPr txBox="1"/>
      </xdr:nvSpPr>
      <xdr:spPr>
        <a:xfrm>
          <a:off x="13468427" y="1353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77676</xdr:rowOff>
    </xdr:from>
    <xdr:to>
      <xdr:col>18</xdr:col>
      <xdr:colOff>492125</xdr:colOff>
      <xdr:row>79</xdr:row>
      <xdr:rowOff>7826</xdr:rowOff>
    </xdr:to>
    <xdr:sp macro="" textlink="">
      <xdr:nvSpPr>
        <xdr:cNvPr id="661" name="円/楕円 660"/>
        <xdr:cNvSpPr/>
      </xdr:nvSpPr>
      <xdr:spPr>
        <a:xfrm>
          <a:off x="12763500" y="134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170403</xdr:rowOff>
    </xdr:from>
    <xdr:ext cx="469744" cy="259045"/>
    <xdr:sp macro="" textlink="">
      <xdr:nvSpPr>
        <xdr:cNvPr id="662" name="テキスト ボックス 661"/>
        <xdr:cNvSpPr txBox="1"/>
      </xdr:nvSpPr>
      <xdr:spPr>
        <a:xfrm>
          <a:off x="12579427" y="1354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156133</xdr:rowOff>
    </xdr:from>
    <xdr:to>
      <xdr:col>23</xdr:col>
      <xdr:colOff>517525</xdr:colOff>
      <xdr:row>96</xdr:row>
      <xdr:rowOff>168481</xdr:rowOff>
    </xdr:to>
    <xdr:cxnSp macro="">
      <xdr:nvCxnSpPr>
        <xdr:cNvPr id="691" name="直線コネクタ 690"/>
        <xdr:cNvCxnSpPr/>
      </xdr:nvCxnSpPr>
      <xdr:spPr>
        <a:xfrm>
          <a:off x="15481300" y="16615333"/>
          <a:ext cx="838200" cy="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156133</xdr:rowOff>
    </xdr:from>
    <xdr:to>
      <xdr:col>22</xdr:col>
      <xdr:colOff>365125</xdr:colOff>
      <xdr:row>96</xdr:row>
      <xdr:rowOff>160789</xdr:rowOff>
    </xdr:to>
    <xdr:cxnSp macro="">
      <xdr:nvCxnSpPr>
        <xdr:cNvPr id="694" name="直線コネクタ 693"/>
        <xdr:cNvCxnSpPr/>
      </xdr:nvCxnSpPr>
      <xdr:spPr>
        <a:xfrm flipV="1">
          <a:off x="14592300" y="16615333"/>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160789</xdr:rowOff>
    </xdr:from>
    <xdr:to>
      <xdr:col>21</xdr:col>
      <xdr:colOff>161925</xdr:colOff>
      <xdr:row>96</xdr:row>
      <xdr:rowOff>168024</xdr:rowOff>
    </xdr:to>
    <xdr:cxnSp macro="">
      <xdr:nvCxnSpPr>
        <xdr:cNvPr id="697" name="直線コネクタ 696"/>
        <xdr:cNvCxnSpPr/>
      </xdr:nvCxnSpPr>
      <xdr:spPr>
        <a:xfrm flipV="1">
          <a:off x="13703300" y="16619989"/>
          <a:ext cx="889000" cy="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134507</xdr:rowOff>
    </xdr:from>
    <xdr:to>
      <xdr:col>19</xdr:col>
      <xdr:colOff>644525</xdr:colOff>
      <xdr:row>96</xdr:row>
      <xdr:rowOff>168024</xdr:rowOff>
    </xdr:to>
    <xdr:cxnSp macro="">
      <xdr:nvCxnSpPr>
        <xdr:cNvPr id="700" name="直線コネクタ 699"/>
        <xdr:cNvCxnSpPr/>
      </xdr:nvCxnSpPr>
      <xdr:spPr>
        <a:xfrm>
          <a:off x="12814300" y="16593707"/>
          <a:ext cx="889000" cy="33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117681</xdr:rowOff>
    </xdr:from>
    <xdr:to>
      <xdr:col>23</xdr:col>
      <xdr:colOff>568325</xdr:colOff>
      <xdr:row>97</xdr:row>
      <xdr:rowOff>47831</xdr:rowOff>
    </xdr:to>
    <xdr:sp macro="" textlink="">
      <xdr:nvSpPr>
        <xdr:cNvPr id="710" name="円/楕円 709"/>
        <xdr:cNvSpPr/>
      </xdr:nvSpPr>
      <xdr:spPr>
        <a:xfrm>
          <a:off x="16268700" y="1657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140558</xdr:rowOff>
    </xdr:from>
    <xdr:ext cx="599010" cy="259045"/>
    <xdr:sp macro="" textlink="">
      <xdr:nvSpPr>
        <xdr:cNvPr id="711" name="公債費該当値テキスト"/>
        <xdr:cNvSpPr txBox="1"/>
      </xdr:nvSpPr>
      <xdr:spPr>
        <a:xfrm>
          <a:off x="16370300" y="1642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102,446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105333</xdr:rowOff>
    </xdr:from>
    <xdr:to>
      <xdr:col>22</xdr:col>
      <xdr:colOff>415925</xdr:colOff>
      <xdr:row>97</xdr:row>
      <xdr:rowOff>35483</xdr:rowOff>
    </xdr:to>
    <xdr:sp macro="" textlink="">
      <xdr:nvSpPr>
        <xdr:cNvPr id="712" name="円/楕円 711"/>
        <xdr:cNvSpPr/>
      </xdr:nvSpPr>
      <xdr:spPr>
        <a:xfrm>
          <a:off x="15430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52010</xdr:rowOff>
    </xdr:from>
    <xdr:ext cx="599010" cy="259045"/>
    <xdr:sp macro="" textlink="">
      <xdr:nvSpPr>
        <xdr:cNvPr id="713" name="テキスト ボックス 712"/>
        <xdr:cNvSpPr txBox="1"/>
      </xdr:nvSpPr>
      <xdr:spPr>
        <a:xfrm>
          <a:off x="15181794" y="163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105,687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109989</xdr:rowOff>
    </xdr:from>
    <xdr:to>
      <xdr:col>21</xdr:col>
      <xdr:colOff>212725</xdr:colOff>
      <xdr:row>97</xdr:row>
      <xdr:rowOff>40139</xdr:rowOff>
    </xdr:to>
    <xdr:sp macro="" textlink="">
      <xdr:nvSpPr>
        <xdr:cNvPr id="714" name="円/楕円 713"/>
        <xdr:cNvSpPr/>
      </xdr:nvSpPr>
      <xdr:spPr>
        <a:xfrm>
          <a:off x="14541500" y="165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56666</xdr:rowOff>
    </xdr:from>
    <xdr:ext cx="599010" cy="259045"/>
    <xdr:sp macro="" textlink="">
      <xdr:nvSpPr>
        <xdr:cNvPr id="715" name="テキスト ボックス 714"/>
        <xdr:cNvSpPr txBox="1"/>
      </xdr:nvSpPr>
      <xdr:spPr>
        <a:xfrm>
          <a:off x="14292794" y="1634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117224</xdr:rowOff>
    </xdr:from>
    <xdr:to>
      <xdr:col>20</xdr:col>
      <xdr:colOff>9525</xdr:colOff>
      <xdr:row>97</xdr:row>
      <xdr:rowOff>47374</xdr:rowOff>
    </xdr:to>
    <xdr:sp macro="" textlink="">
      <xdr:nvSpPr>
        <xdr:cNvPr id="716" name="円/楕円 715"/>
        <xdr:cNvSpPr/>
      </xdr:nvSpPr>
      <xdr:spPr>
        <a:xfrm>
          <a:off x="13652500" y="165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63901</xdr:rowOff>
    </xdr:from>
    <xdr:ext cx="599010" cy="259045"/>
    <xdr:sp macro="" textlink="">
      <xdr:nvSpPr>
        <xdr:cNvPr id="717" name="テキスト ボックス 716"/>
        <xdr:cNvSpPr txBox="1"/>
      </xdr:nvSpPr>
      <xdr:spPr>
        <a:xfrm>
          <a:off x="13403794" y="163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83707</xdr:rowOff>
    </xdr:from>
    <xdr:to>
      <xdr:col>18</xdr:col>
      <xdr:colOff>492125</xdr:colOff>
      <xdr:row>97</xdr:row>
      <xdr:rowOff>13857</xdr:rowOff>
    </xdr:to>
    <xdr:sp macro="" textlink="">
      <xdr:nvSpPr>
        <xdr:cNvPr id="718" name="円/楕円 717"/>
        <xdr:cNvSpPr/>
      </xdr:nvSpPr>
      <xdr:spPr>
        <a:xfrm>
          <a:off x="12763500" y="165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30384</xdr:rowOff>
    </xdr:from>
    <xdr:ext cx="599010" cy="259045"/>
    <xdr:sp macro="" textlink="">
      <xdr:nvSpPr>
        <xdr:cNvPr id="719" name="テキスト ボックス 718"/>
        <xdr:cNvSpPr txBox="1"/>
      </xdr:nvSpPr>
      <xdr:spPr>
        <a:xfrm>
          <a:off x="12514794" y="16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37211</xdr:rowOff>
    </xdr:from>
    <xdr:to>
      <xdr:col>32</xdr:col>
      <xdr:colOff>187325</xdr:colOff>
      <xdr:row>39</xdr:row>
      <xdr:rowOff>44450</xdr:rowOff>
    </xdr:to>
    <xdr:cxnSp macro="">
      <xdr:nvCxnSpPr>
        <xdr:cNvPr id="748" name="直線コネクタ 747"/>
        <xdr:cNvCxnSpPr/>
      </xdr:nvCxnSpPr>
      <xdr:spPr>
        <a:xfrm flipV="1">
          <a:off x="21323300" y="672376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144272</xdr:rowOff>
    </xdr:from>
    <xdr:to>
      <xdr:col>28</xdr:col>
      <xdr:colOff>314325</xdr:colOff>
      <xdr:row>39</xdr:row>
      <xdr:rowOff>44450</xdr:rowOff>
    </xdr:to>
    <xdr:cxnSp macro="">
      <xdr:nvCxnSpPr>
        <xdr:cNvPr id="757" name="直線コネクタ 756"/>
        <xdr:cNvCxnSpPr/>
      </xdr:nvCxnSpPr>
      <xdr:spPr>
        <a:xfrm>
          <a:off x="18656300" y="6659372"/>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157861</xdr:rowOff>
    </xdr:from>
    <xdr:to>
      <xdr:col>32</xdr:col>
      <xdr:colOff>238125</xdr:colOff>
      <xdr:row>39</xdr:row>
      <xdr:rowOff>88011</xdr:rowOff>
    </xdr:to>
    <xdr:sp macro="" textlink="">
      <xdr:nvSpPr>
        <xdr:cNvPr id="767" name="円/楕円 766"/>
        <xdr:cNvSpPr/>
      </xdr:nvSpPr>
      <xdr:spPr>
        <a:xfrm>
          <a:off x="22110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313932" cy="259045"/>
    <xdr:sp macro="" textlink="">
      <xdr:nvSpPr>
        <xdr:cNvPr id="768" name="諸支出金該当値テキスト"/>
        <xdr:cNvSpPr txBox="1"/>
      </xdr:nvSpPr>
      <xdr:spPr>
        <a:xfrm>
          <a:off x="22212300" y="660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93472</xdr:rowOff>
    </xdr:from>
    <xdr:to>
      <xdr:col>27</xdr:col>
      <xdr:colOff>161925</xdr:colOff>
      <xdr:row>39</xdr:row>
      <xdr:rowOff>23622</xdr:rowOff>
    </xdr:to>
    <xdr:sp macro="" textlink="">
      <xdr:nvSpPr>
        <xdr:cNvPr id="775" name="円/楕円 774"/>
        <xdr:cNvSpPr/>
      </xdr:nvSpPr>
      <xdr:spPr>
        <a:xfrm>
          <a:off x="18605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14749</xdr:rowOff>
    </xdr:from>
    <xdr:ext cx="378565" cy="259045"/>
    <xdr:sp macro="" textlink="">
      <xdr:nvSpPr>
        <xdr:cNvPr id="776" name="テキスト ボックス 775"/>
        <xdr:cNvSpPr txBox="1"/>
      </xdr:nvSpPr>
      <xdr:spPr>
        <a:xfrm>
          <a:off x="18467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目的別で類似団体内平均値と同程度となっているが、民生費については、子どものための教育保育給付事業により児童福祉費が増えている。衛生費については、新不燃物処分場整備事業の影響でそれぞれ大幅に増となっている。なお、衛生費については、平成２７年度で新不燃物処分場の整備が終了するため平成２８年度減となる予定であるが、次期可燃ごみ処理施設整備事業を実施することとしており、また、増加することが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歳出面で扶助費や</a:t>
          </a:r>
          <a:r>
            <a:rPr lang="ja-JP" altLang="en-US" sz="1100" b="0" i="0">
              <a:solidFill>
                <a:schemeClr val="dk1"/>
              </a:solidFill>
              <a:effectLst/>
              <a:latin typeface="+mn-lt"/>
              <a:ea typeface="+mn-ea"/>
              <a:cs typeface="+mn-cs"/>
            </a:rPr>
            <a:t>補助費</a:t>
          </a:r>
          <a:r>
            <a:rPr lang="ja-JP" altLang="ja-JP" sz="1100" b="0" i="0">
              <a:solidFill>
                <a:schemeClr val="dk1"/>
              </a:solidFill>
              <a:effectLst/>
              <a:latin typeface="+mn-lt"/>
              <a:ea typeface="+mn-ea"/>
              <a:cs typeface="+mn-cs"/>
            </a:rPr>
            <a:t>等の増により歳出総額が増加し</a:t>
          </a:r>
          <a:r>
            <a:rPr lang="ja-JP" altLang="en-US" sz="1100" b="0" i="0">
              <a:solidFill>
                <a:schemeClr val="dk1"/>
              </a:solidFill>
              <a:effectLst/>
              <a:latin typeface="+mn-lt"/>
              <a:ea typeface="+mn-ea"/>
              <a:cs typeface="+mn-cs"/>
            </a:rPr>
            <a:t>、普通建設事業は減少し</a:t>
          </a:r>
          <a:r>
            <a:rPr lang="ja-JP" altLang="ja-JP" sz="1100" b="0" i="0">
              <a:solidFill>
                <a:schemeClr val="dk1"/>
              </a:solidFill>
              <a:effectLst/>
              <a:latin typeface="+mn-lt"/>
              <a:ea typeface="+mn-ea"/>
              <a:cs typeface="+mn-cs"/>
            </a:rPr>
            <a:t>ているものの、歳入面でも地方税</a:t>
          </a:r>
          <a:r>
            <a:rPr lang="ja-JP" altLang="en-US" sz="1100" b="0" i="0">
              <a:solidFill>
                <a:schemeClr val="dk1"/>
              </a:solidFill>
              <a:effectLst/>
              <a:latin typeface="+mn-lt"/>
              <a:ea typeface="+mn-ea"/>
              <a:cs typeface="+mn-cs"/>
            </a:rPr>
            <a:t>や地方債等</a:t>
          </a:r>
          <a:r>
            <a:rPr lang="ja-JP" altLang="ja-JP" sz="1100" b="0" i="0">
              <a:solidFill>
                <a:schemeClr val="dk1"/>
              </a:solidFill>
              <a:effectLst/>
              <a:latin typeface="+mn-lt"/>
              <a:ea typeface="+mn-ea"/>
              <a:cs typeface="+mn-cs"/>
            </a:rPr>
            <a:t>は</a:t>
          </a:r>
          <a:r>
            <a:rPr lang="ja-JP" altLang="en-US" sz="1100" b="0" i="0">
              <a:solidFill>
                <a:schemeClr val="dk1"/>
              </a:solidFill>
              <a:effectLst/>
              <a:latin typeface="+mn-lt"/>
              <a:ea typeface="+mn-ea"/>
              <a:cs typeface="+mn-cs"/>
            </a:rPr>
            <a:t>減</a:t>
          </a:r>
          <a:r>
            <a:rPr lang="ja-JP" altLang="ja-JP" sz="1100" b="0" i="0">
              <a:solidFill>
                <a:schemeClr val="dk1"/>
              </a:solidFill>
              <a:effectLst/>
              <a:latin typeface="+mn-lt"/>
              <a:ea typeface="+mn-ea"/>
              <a:cs typeface="+mn-cs"/>
            </a:rPr>
            <a:t>しているものの、繰入金の</a:t>
          </a:r>
          <a:r>
            <a:rPr lang="ja-JP" altLang="en-US" sz="1100" b="0" i="0">
              <a:solidFill>
                <a:schemeClr val="dk1"/>
              </a:solidFill>
              <a:effectLst/>
              <a:latin typeface="+mn-lt"/>
              <a:ea typeface="+mn-ea"/>
              <a:cs typeface="+mn-cs"/>
            </a:rPr>
            <a:t>増等</a:t>
          </a:r>
          <a:r>
            <a:rPr lang="ja-JP" altLang="ja-JP" sz="1100" b="0" i="0">
              <a:solidFill>
                <a:schemeClr val="dk1"/>
              </a:solidFill>
              <a:effectLst/>
              <a:latin typeface="+mn-lt"/>
              <a:ea typeface="+mn-ea"/>
              <a:cs typeface="+mn-cs"/>
            </a:rPr>
            <a:t>により実質収支が約２億</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千万余りとなった。前年度比約</a:t>
          </a:r>
          <a:r>
            <a:rPr lang="ja-JP" altLang="en-US" sz="1100" b="0" i="0">
              <a:solidFill>
                <a:schemeClr val="dk1"/>
              </a:solidFill>
              <a:effectLst/>
              <a:latin typeface="+mn-lt"/>
              <a:ea typeface="+mn-ea"/>
              <a:cs typeface="+mn-cs"/>
            </a:rPr>
            <a:t>２千万</a:t>
          </a:r>
          <a:r>
            <a:rPr lang="ja-JP" altLang="ja-JP" sz="1100" b="0" i="0">
              <a:solidFill>
                <a:schemeClr val="dk1"/>
              </a:solidFill>
              <a:effectLst/>
              <a:latin typeface="+mn-lt"/>
              <a:ea typeface="+mn-ea"/>
              <a:cs typeface="+mn-cs"/>
            </a:rPr>
            <a:t>円の</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a:solidFill>
                <a:schemeClr val="dk1"/>
              </a:solidFill>
              <a:effectLst/>
              <a:latin typeface="+mn-lt"/>
              <a:ea typeface="+mn-ea"/>
              <a:cs typeface="+mn-cs"/>
            </a:rPr>
            <a:t>　今後、合併算定替による普通交付税の削減や新不燃物処分場整備や、小・中学校体育館非構造部材落下防止対策事業など多額の支出を伴う事業の</a:t>
          </a:r>
          <a:r>
            <a:rPr lang="ja-JP" altLang="en-US" sz="1100" b="0" i="0">
              <a:solidFill>
                <a:schemeClr val="dk1"/>
              </a:solidFill>
              <a:effectLst/>
              <a:latin typeface="+mn-lt"/>
              <a:ea typeface="+mn-ea"/>
              <a:cs typeface="+mn-cs"/>
            </a:rPr>
            <a:t>終了</a:t>
          </a:r>
          <a:r>
            <a:rPr lang="ja-JP" altLang="ja-JP" sz="1100" b="0" i="0">
              <a:solidFill>
                <a:schemeClr val="dk1"/>
              </a:solidFill>
              <a:effectLst/>
              <a:latin typeface="+mn-lt"/>
              <a:ea typeface="+mn-ea"/>
              <a:cs typeface="+mn-cs"/>
            </a:rPr>
            <a:t>により、実質収支の額は減少することが予測される。そのため、各基金の活用を図るとともに、事業の選択と集中をより徹底し、経費の削減を図りながら安定した財政運営に努める。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島根県大田市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　平成２</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年度において、赤字決算となっている会計は住宅新築資金等貸付事業特別会計のみとなっている。しかしながら、平成２</a:t>
          </a:r>
          <a:r>
            <a:rPr lang="ja-JP" altLang="en-US" sz="1100" b="0" i="0">
              <a:solidFill>
                <a:schemeClr val="dk1"/>
              </a:solidFill>
              <a:effectLst/>
              <a:latin typeface="+mn-lt"/>
              <a:ea typeface="+mn-ea"/>
              <a:cs typeface="+mn-cs"/>
            </a:rPr>
            <a:t>３</a:t>
          </a:r>
          <a:r>
            <a:rPr lang="ja-JP" altLang="ja-JP" sz="1100" b="0" i="0">
              <a:solidFill>
                <a:schemeClr val="dk1"/>
              </a:solidFill>
              <a:effectLst/>
              <a:latin typeface="+mn-lt"/>
              <a:ea typeface="+mn-ea"/>
              <a:cs typeface="+mn-cs"/>
            </a:rPr>
            <a:t>年度からの推移が示すように病院事業会計及び水道事業会計（平成２６年度は増加）の公営企業会計における黒字額が年々減少してきている。</a:t>
          </a:r>
          <a:endParaRPr lang="ja-JP" altLang="ja-JP" sz="1400">
            <a:effectLst/>
          </a:endParaRPr>
        </a:p>
        <a:p>
          <a:pPr rtl="0"/>
          <a:r>
            <a:rPr lang="ja-JP" altLang="ja-JP" sz="1100" b="0" i="0">
              <a:solidFill>
                <a:schemeClr val="dk1"/>
              </a:solidFill>
              <a:effectLst/>
              <a:latin typeface="+mn-lt"/>
              <a:ea typeface="+mn-ea"/>
              <a:cs typeface="+mn-cs"/>
            </a:rPr>
            <a:t>　特に病院事業会計においては、大田市立病院の整形外科医の不在による診療報酬等の減少が、病院経営に直接的に影響を与えており、単年度における収支は赤字が続いている。しかしながら、平成２３年１０月より開設した島根大学医学部による総合医療学講座等により、徐々にではあるが収支が改善されつつある。</a:t>
          </a:r>
          <a:endParaRPr lang="ja-JP" altLang="ja-JP" sz="1400">
            <a:effectLst/>
          </a:endParaRPr>
        </a:p>
        <a:p>
          <a:r>
            <a:rPr lang="ja-JP" altLang="ja-JP" sz="1100" b="0" i="0">
              <a:solidFill>
                <a:schemeClr val="dk1"/>
              </a:solidFill>
              <a:effectLst/>
              <a:latin typeface="+mn-lt"/>
              <a:ea typeface="+mn-ea"/>
              <a:cs typeface="+mn-cs"/>
            </a:rPr>
            <a:t>　また、水道事業会計においては、老朽管の更新や簡易水道の統合を控えており、黒字額の減少が予測されることから、一層の経営改善に努める</a:t>
          </a:r>
          <a:r>
            <a:rPr lang="ja-JP" altLang="en-US" sz="1100" b="0" i="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25129998</v>
      </c>
      <c r="BO4" s="409"/>
      <c r="BP4" s="409"/>
      <c r="BQ4" s="409"/>
      <c r="BR4" s="409"/>
      <c r="BS4" s="409"/>
      <c r="BT4" s="409"/>
      <c r="BU4" s="410"/>
      <c r="BV4" s="408">
        <v>25955177</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1.9</v>
      </c>
      <c r="CU4" s="586"/>
      <c r="CV4" s="586"/>
      <c r="CW4" s="586"/>
      <c r="CX4" s="586"/>
      <c r="CY4" s="586"/>
      <c r="CZ4" s="586"/>
      <c r="DA4" s="587"/>
      <c r="DB4" s="585">
        <v>1.8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24750705</v>
      </c>
      <c r="BO5" s="414"/>
      <c r="BP5" s="414"/>
      <c r="BQ5" s="414"/>
      <c r="BR5" s="414"/>
      <c r="BS5" s="414"/>
      <c r="BT5" s="414"/>
      <c r="BU5" s="415"/>
      <c r="BV5" s="413">
        <v>25459064</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92</v>
      </c>
      <c r="CU5" s="384"/>
      <c r="CV5" s="384"/>
      <c r="CW5" s="384"/>
      <c r="CX5" s="384"/>
      <c r="CY5" s="384"/>
      <c r="CZ5" s="384"/>
      <c r="DA5" s="385"/>
      <c r="DB5" s="383">
        <v>93</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379293</v>
      </c>
      <c r="BO6" s="414"/>
      <c r="BP6" s="414"/>
      <c r="BQ6" s="414"/>
      <c r="BR6" s="414"/>
      <c r="BS6" s="414"/>
      <c r="BT6" s="414"/>
      <c r="BU6" s="415"/>
      <c r="BV6" s="413">
        <v>496113</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96.9</v>
      </c>
      <c r="CU6" s="560"/>
      <c r="CV6" s="560"/>
      <c r="CW6" s="560"/>
      <c r="CX6" s="560"/>
      <c r="CY6" s="560"/>
      <c r="CZ6" s="560"/>
      <c r="DA6" s="561"/>
      <c r="DB6" s="559">
        <v>98.4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101470</v>
      </c>
      <c r="BO7" s="414"/>
      <c r="BP7" s="414"/>
      <c r="BQ7" s="414"/>
      <c r="BR7" s="414"/>
      <c r="BS7" s="414"/>
      <c r="BT7" s="414"/>
      <c r="BU7" s="415"/>
      <c r="BV7" s="413">
        <v>242006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14296464</v>
      </c>
      <c r="CU7" s="414"/>
      <c r="CV7" s="414"/>
      <c r="CW7" s="414"/>
      <c r="CX7" s="414"/>
      <c r="CY7" s="414"/>
      <c r="CZ7" s="414"/>
      <c r="DA7" s="415"/>
      <c r="DB7" s="413">
        <v>14136805</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277823</v>
      </c>
      <c r="BO8" s="414"/>
      <c r="BP8" s="414"/>
      <c r="BQ8" s="414"/>
      <c r="BR8" s="414"/>
      <c r="BS8" s="414"/>
      <c r="BT8" s="414"/>
      <c r="BU8" s="415"/>
      <c r="BV8" s="413">
        <v>254107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35166</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23716</v>
      </c>
      <c r="BO9" s="414"/>
      <c r="BP9" s="414"/>
      <c r="BQ9" s="414"/>
      <c r="BR9" s="414"/>
      <c r="BS9" s="414"/>
      <c r="BT9" s="414"/>
      <c r="BU9" s="415"/>
      <c r="BV9" s="413">
        <v>-99385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21.5</v>
      </c>
      <c r="CU9" s="384"/>
      <c r="CV9" s="384"/>
      <c r="CW9" s="384"/>
      <c r="CX9" s="384"/>
      <c r="CY9" s="384"/>
      <c r="CZ9" s="384"/>
      <c r="DA9" s="385"/>
      <c r="DB9" s="383">
        <v>23.1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37996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2711</v>
      </c>
      <c r="BO10" s="414"/>
      <c r="BP10" s="414"/>
      <c r="BQ10" s="414"/>
      <c r="BR10" s="414"/>
      <c r="BS10" s="414"/>
      <c r="BT10" s="414"/>
      <c r="BU10" s="415"/>
      <c r="BV10" s="413">
        <v>22072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36668</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v>250000</v>
      </c>
      <c r="BO12" s="414"/>
      <c r="BP12" s="414"/>
      <c r="BQ12" s="414"/>
      <c r="BR12" s="414"/>
      <c r="BS12" s="414"/>
      <c r="BT12" s="414"/>
      <c r="BU12" s="415"/>
      <c r="BV12" s="413">
        <v>300000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36340</v>
      </c>
      <c r="S13" s="515"/>
      <c r="T13" s="515"/>
      <c r="U13" s="515"/>
      <c r="V13" s="516"/>
      <c r="W13" s="502" t="s">
        <v>122</v>
      </c>
      <c r="X13" s="426"/>
      <c r="Y13" s="426"/>
      <c r="Z13" s="426"/>
      <c r="AA13" s="426"/>
      <c r="AB13" s="427"/>
      <c r="AC13" s="389">
        <v>1985</v>
      </c>
      <c r="AD13" s="390"/>
      <c r="AE13" s="390"/>
      <c r="AF13" s="390"/>
      <c r="AG13" s="391"/>
      <c r="AH13" s="389">
        <v>2468</v>
      </c>
      <c r="AI13" s="390"/>
      <c r="AJ13" s="390"/>
      <c r="AK13" s="390"/>
      <c r="AL13" s="392"/>
      <c r="AM13" s="482" t="s">
        <v>123</v>
      </c>
      <c r="AN13" s="387"/>
      <c r="AO13" s="387"/>
      <c r="AP13" s="387"/>
      <c r="AQ13" s="387"/>
      <c r="AR13" s="387"/>
      <c r="AS13" s="387"/>
      <c r="AT13" s="388"/>
      <c r="AU13" s="470" t="s">
        <v>117</v>
      </c>
      <c r="AV13" s="471"/>
      <c r="AW13" s="471"/>
      <c r="AX13" s="471"/>
      <c r="AY13" s="393" t="s">
        <v>124</v>
      </c>
      <c r="AZ13" s="394"/>
      <c r="BA13" s="394"/>
      <c r="BB13" s="394"/>
      <c r="BC13" s="394"/>
      <c r="BD13" s="394"/>
      <c r="BE13" s="394"/>
      <c r="BF13" s="394"/>
      <c r="BG13" s="394"/>
      <c r="BH13" s="394"/>
      <c r="BI13" s="394"/>
      <c r="BJ13" s="394"/>
      <c r="BK13" s="394"/>
      <c r="BL13" s="394"/>
      <c r="BM13" s="395"/>
      <c r="BN13" s="413">
        <v>-223573</v>
      </c>
      <c r="BO13" s="414"/>
      <c r="BP13" s="414"/>
      <c r="BQ13" s="414"/>
      <c r="BR13" s="414"/>
      <c r="BS13" s="414"/>
      <c r="BT13" s="414"/>
      <c r="BU13" s="415"/>
      <c r="BV13" s="413">
        <v>-377313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13.9</v>
      </c>
      <c r="CU13" s="384"/>
      <c r="CV13" s="384"/>
      <c r="CW13" s="384"/>
      <c r="CX13" s="384"/>
      <c r="CY13" s="384"/>
      <c r="CZ13" s="384"/>
      <c r="DA13" s="385"/>
      <c r="DB13" s="383">
        <v>15.1</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37257</v>
      </c>
      <c r="S14" s="515"/>
      <c r="T14" s="515"/>
      <c r="U14" s="515"/>
      <c r="V14" s="516"/>
      <c r="W14" s="517"/>
      <c r="X14" s="429"/>
      <c r="Y14" s="429"/>
      <c r="Z14" s="429"/>
      <c r="AA14" s="429"/>
      <c r="AB14" s="430"/>
      <c r="AC14" s="507">
        <v>11.1</v>
      </c>
      <c r="AD14" s="508"/>
      <c r="AE14" s="508"/>
      <c r="AF14" s="508"/>
      <c r="AG14" s="509"/>
      <c r="AH14" s="507">
        <v>12.6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91.2</v>
      </c>
      <c r="CU14" s="486"/>
      <c r="CV14" s="486"/>
      <c r="CW14" s="486"/>
      <c r="CX14" s="486"/>
      <c r="CY14" s="486"/>
      <c r="CZ14" s="486"/>
      <c r="DA14" s="487"/>
      <c r="DB14" s="518">
        <v>85.5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36944</v>
      </c>
      <c r="S15" s="515"/>
      <c r="T15" s="515"/>
      <c r="U15" s="515"/>
      <c r="V15" s="516"/>
      <c r="W15" s="502" t="s">
        <v>128</v>
      </c>
      <c r="X15" s="426"/>
      <c r="Y15" s="426"/>
      <c r="Z15" s="426"/>
      <c r="AA15" s="426"/>
      <c r="AB15" s="427"/>
      <c r="AC15" s="389">
        <v>4765</v>
      </c>
      <c r="AD15" s="390"/>
      <c r="AE15" s="390"/>
      <c r="AF15" s="390"/>
      <c r="AG15" s="391"/>
      <c r="AH15" s="389">
        <v>5309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3325304</v>
      </c>
      <c r="BO15" s="409"/>
      <c r="BP15" s="409"/>
      <c r="BQ15" s="409"/>
      <c r="BR15" s="409"/>
      <c r="BS15" s="409"/>
      <c r="BT15" s="409"/>
      <c r="BU15" s="410"/>
      <c r="BV15" s="408">
        <v>3161164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26.6</v>
      </c>
      <c r="AD16" s="508"/>
      <c r="AE16" s="508"/>
      <c r="AF16" s="508"/>
      <c r="AG16" s="509"/>
      <c r="AH16" s="507">
        <v>27.1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11816402</v>
      </c>
      <c r="BO16" s="414"/>
      <c r="BP16" s="414"/>
      <c r="BQ16" s="414"/>
      <c r="BR16" s="414"/>
      <c r="BS16" s="414"/>
      <c r="BT16" s="414"/>
      <c r="BU16" s="415"/>
      <c r="BV16" s="413">
        <v>11413346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11130</v>
      </c>
      <c r="AD17" s="390"/>
      <c r="AE17" s="390"/>
      <c r="AF17" s="390"/>
      <c r="AG17" s="391"/>
      <c r="AH17" s="389">
        <v>11804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4170199</v>
      </c>
      <c r="BO17" s="414"/>
      <c r="BP17" s="414"/>
      <c r="BQ17" s="414"/>
      <c r="BR17" s="414"/>
      <c r="BS17" s="414"/>
      <c r="BT17" s="414"/>
      <c r="BU17" s="415"/>
      <c r="BV17" s="413">
        <v>4008269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435.71</v>
      </c>
      <c r="M18" s="478"/>
      <c r="N18" s="478"/>
      <c r="O18" s="478"/>
      <c r="P18" s="478"/>
      <c r="Q18" s="478"/>
      <c r="R18" s="479"/>
      <c r="S18" s="479"/>
      <c r="T18" s="479"/>
      <c r="U18" s="479"/>
      <c r="V18" s="480"/>
      <c r="W18" s="494"/>
      <c r="X18" s="495"/>
      <c r="Y18" s="495"/>
      <c r="Z18" s="495"/>
      <c r="AA18" s="495"/>
      <c r="AB18" s="503"/>
      <c r="AC18" s="377">
        <v>62.2</v>
      </c>
      <c r="AD18" s="378"/>
      <c r="AE18" s="378"/>
      <c r="AF18" s="378"/>
      <c r="AG18" s="481"/>
      <c r="AH18" s="377">
        <v>60.2</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13527021</v>
      </c>
      <c r="BO18" s="414"/>
      <c r="BP18" s="414"/>
      <c r="BQ18" s="414"/>
      <c r="BR18" s="414"/>
      <c r="BS18" s="414"/>
      <c r="BT18" s="414"/>
      <c r="BU18" s="415"/>
      <c r="BV18" s="413">
        <v>13461406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81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17143352</v>
      </c>
      <c r="BO19" s="414"/>
      <c r="BP19" s="414"/>
      <c r="BQ19" s="414"/>
      <c r="BR19" s="414"/>
      <c r="BS19" s="414"/>
      <c r="BT19" s="414"/>
      <c r="BU19" s="415"/>
      <c r="BV19" s="413">
        <v>16738244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13613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33661494</v>
      </c>
      <c r="BO23" s="414"/>
      <c r="BP23" s="414"/>
      <c r="BQ23" s="414"/>
      <c r="BR23" s="414"/>
      <c r="BS23" s="414"/>
      <c r="BT23" s="414"/>
      <c r="BU23" s="415"/>
      <c r="BV23" s="413">
        <v>34022094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7800</v>
      </c>
      <c r="R24" s="390"/>
      <c r="S24" s="390"/>
      <c r="T24" s="390"/>
      <c r="U24" s="390"/>
      <c r="V24" s="391"/>
      <c r="W24" s="455"/>
      <c r="X24" s="446"/>
      <c r="Y24" s="447"/>
      <c r="Z24" s="386" t="s">
        <v>151</v>
      </c>
      <c r="AA24" s="387"/>
      <c r="AB24" s="387"/>
      <c r="AC24" s="387"/>
      <c r="AD24" s="387"/>
      <c r="AE24" s="387"/>
      <c r="AF24" s="387"/>
      <c r="AG24" s="388"/>
      <c r="AH24" s="389">
        <v>428</v>
      </c>
      <c r="AI24" s="390"/>
      <c r="AJ24" s="390"/>
      <c r="AK24" s="390"/>
      <c r="AL24" s="391"/>
      <c r="AM24" s="389">
        <v>1386720</v>
      </c>
      <c r="AN24" s="390"/>
      <c r="AO24" s="390"/>
      <c r="AP24" s="390"/>
      <c r="AQ24" s="390"/>
      <c r="AR24" s="391"/>
      <c r="AS24" s="389">
        <v>3240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26708288</v>
      </c>
      <c r="BO24" s="414"/>
      <c r="BP24" s="414"/>
      <c r="BQ24" s="414"/>
      <c r="BR24" s="414"/>
      <c r="BS24" s="414"/>
      <c r="BT24" s="414"/>
      <c r="BU24" s="415"/>
      <c r="BV24" s="413">
        <v>27174631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6600</v>
      </c>
      <c r="R25" s="390"/>
      <c r="S25" s="390"/>
      <c r="T25" s="390"/>
      <c r="U25" s="390"/>
      <c r="V25" s="391"/>
      <c r="W25" s="455"/>
      <c r="X25" s="446"/>
      <c r="Y25" s="447"/>
      <c r="Z25" s="386" t="s">
        <v>154</v>
      </c>
      <c r="AA25" s="387"/>
      <c r="AB25" s="387"/>
      <c r="AC25" s="387"/>
      <c r="AD25" s="387"/>
      <c r="AE25" s="387"/>
      <c r="AF25" s="387"/>
      <c r="AG25" s="388"/>
      <c r="AH25" s="389">
        <v>83</v>
      </c>
      <c r="AI25" s="390"/>
      <c r="AJ25" s="390"/>
      <c r="AK25" s="390"/>
      <c r="AL25" s="391"/>
      <c r="AM25" s="389">
        <v>227420</v>
      </c>
      <c r="AN25" s="390"/>
      <c r="AO25" s="390"/>
      <c r="AP25" s="390"/>
      <c r="AQ25" s="390"/>
      <c r="AR25" s="391"/>
      <c r="AS25" s="389">
        <v>2740</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2589744</v>
      </c>
      <c r="BO25" s="409"/>
      <c r="BP25" s="409"/>
      <c r="BQ25" s="409"/>
      <c r="BR25" s="409"/>
      <c r="BS25" s="409"/>
      <c r="BT25" s="409"/>
      <c r="BU25" s="410"/>
      <c r="BV25" s="408">
        <v>2712720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5500</v>
      </c>
      <c r="R26" s="390"/>
      <c r="S26" s="390"/>
      <c r="T26" s="390"/>
      <c r="U26" s="390"/>
      <c r="V26" s="391"/>
      <c r="W26" s="455"/>
      <c r="X26" s="446"/>
      <c r="Y26" s="447"/>
      <c r="Z26" s="386" t="s">
        <v>157</v>
      </c>
      <c r="AA26" s="468"/>
      <c r="AB26" s="468"/>
      <c r="AC26" s="468"/>
      <c r="AD26" s="468"/>
      <c r="AE26" s="468"/>
      <c r="AF26" s="468"/>
      <c r="AG26" s="469"/>
      <c r="AH26" s="389">
        <v>10</v>
      </c>
      <c r="AI26" s="390"/>
      <c r="AJ26" s="390"/>
      <c r="AK26" s="390"/>
      <c r="AL26" s="391"/>
      <c r="AM26" s="389">
        <v>30330</v>
      </c>
      <c r="AN26" s="390"/>
      <c r="AO26" s="390"/>
      <c r="AP26" s="390"/>
      <c r="AQ26" s="390"/>
      <c r="AR26" s="391"/>
      <c r="AS26" s="389">
        <v>3033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3900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38060</v>
      </c>
      <c r="AN27" s="390"/>
      <c r="AO27" s="390"/>
      <c r="AP27" s="390"/>
      <c r="AQ27" s="390"/>
      <c r="AR27" s="391"/>
      <c r="AS27" s="389">
        <v>3806</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1278706</v>
      </c>
      <c r="BO27" s="417"/>
      <c r="BP27" s="417"/>
      <c r="BQ27" s="417"/>
      <c r="BR27" s="417"/>
      <c r="BS27" s="417"/>
      <c r="BT27" s="417"/>
      <c r="BU27" s="418"/>
      <c r="BV27" s="416">
        <v>1273633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3300</v>
      </c>
      <c r="R28" s="390"/>
      <c r="S28" s="390"/>
      <c r="T28" s="390"/>
      <c r="U28" s="390"/>
      <c r="V28" s="391"/>
      <c r="W28" s="455"/>
      <c r="X28" s="446"/>
      <c r="Y28" s="447"/>
      <c r="Z28" s="386" t="s">
        <v>163</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1858022</v>
      </c>
      <c r="BO28" s="409"/>
      <c r="BP28" s="409"/>
      <c r="BQ28" s="409"/>
      <c r="BR28" s="409"/>
      <c r="BS28" s="409"/>
      <c r="BT28" s="409"/>
      <c r="BU28" s="410"/>
      <c r="BV28" s="408">
        <v>2105311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18</v>
      </c>
      <c r="M29" s="390"/>
      <c r="N29" s="390"/>
      <c r="O29" s="390"/>
      <c r="P29" s="391"/>
      <c r="Q29" s="389">
        <v>3100</v>
      </c>
      <c r="R29" s="390"/>
      <c r="S29" s="390"/>
      <c r="T29" s="390"/>
      <c r="U29" s="390"/>
      <c r="V29" s="391"/>
      <c r="W29" s="456"/>
      <c r="X29" s="457"/>
      <c r="Y29" s="458"/>
      <c r="Z29" s="386" t="s">
        <v>167</v>
      </c>
      <c r="AA29" s="387"/>
      <c r="AB29" s="387"/>
      <c r="AC29" s="387"/>
      <c r="AD29" s="387"/>
      <c r="AE29" s="387"/>
      <c r="AF29" s="387"/>
      <c r="AG29" s="388"/>
      <c r="AH29" s="389">
        <v>438</v>
      </c>
      <c r="AI29" s="390"/>
      <c r="AJ29" s="390"/>
      <c r="AK29" s="390"/>
      <c r="AL29" s="391"/>
      <c r="AM29" s="389">
        <v>1424780</v>
      </c>
      <c r="AN29" s="390"/>
      <c r="AO29" s="390"/>
      <c r="AP29" s="390"/>
      <c r="AQ29" s="390"/>
      <c r="AR29" s="391"/>
      <c r="AS29" s="389">
        <v>3253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3186492</v>
      </c>
      <c r="BO29" s="414"/>
      <c r="BP29" s="414"/>
      <c r="BQ29" s="414"/>
      <c r="BR29" s="414"/>
      <c r="BS29" s="414"/>
      <c r="BT29" s="414"/>
      <c r="BU29" s="415"/>
      <c r="BV29" s="413">
        <v>3071368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3144494</v>
      </c>
      <c r="BO30" s="417"/>
      <c r="BP30" s="417"/>
      <c r="BQ30" s="417"/>
      <c r="BR30" s="417"/>
      <c r="BS30" s="417"/>
      <c r="BT30" s="417"/>
      <c r="BU30" s="418"/>
      <c r="BV30" s="416">
        <v>3056930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大田市水道事業会計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簡易給水施設事業特別会計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島根県市町村総合事務組合(普通会計)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（公財）大田市体育・公園・文化事業団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国民健康保険診療所事業特別会計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大田市病院事業会計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生活排水処理事業特別会計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島根県後期高齢者医療広域連合(普通会計)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㈱大田ふるさとセンター</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大田市駅周辺土地区画整理事業特別会計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島根県後期高齢者医療広域連合(後期高齢者医療事業特別会計)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㈱ゆのつ</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介護保険事業特別会計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13</v>
      </c>
      <c r="BF37" s="373"/>
      <c r="BG37" s="372" t="str">
        <f>IF('各会計、関係団体の財政状況及び健全化判断比率'!B37="","",'各会計、関係団体の財政状況及び健全化判断比率'!B37)</f>
        <v>下水道事業特別会計</v>
      </c>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（公財）シルバーランド振興事業団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f t="shared" si="3"/>
        <v>21</v>
      </c>
      <c r="CP38" s="373"/>
      <c r="CQ38" s="372" t="str">
        <f>IF('各会計、関係団体の財政状況及び健全化判断比率'!BS11="","",'各会計、関係団体の財政状況及び健全化判断比率'!BS11)</f>
        <v>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2" t="s">
        <v>527</v>
      </c>
      <c r="D34" s="1182"/>
      <c r="E34" s="1183"/>
      <c r="F34" s="32" t="s">
        <v>528</v>
      </c>
      <c r="G34" s="33" t="s">
        <v>529</v>
      </c>
      <c r="H34" s="33" t="s">
        <v>530</v>
      </c>
      <c r="I34" s="33" t="s">
        <v>531</v>
      </c>
      <c r="J34" s="34" t="s">
        <v>532</v>
      </c>
      <c r="K34" s="22"/>
      <c r="L34" s="22"/>
      <c r="M34" s="22"/>
      <c r="N34" s="22"/>
      <c r="O34" s="22"/>
      <c r="P34" s="22"/>
    </row>
    <row r="35" spans="1:16" ht="39" customHeight="1">
      <c r="A35" s="22"/>
      <c r="B35" s="35"/>
      <c r="C35" s="1176" t="s">
        <v>533</v>
      </c>
      <c r="D35" s="1177"/>
      <c r="E35" s="1178"/>
      <c r="F35" s="36">
        <v>7.68</v>
      </c>
      <c r="G35" s="37">
        <v>5.88</v>
      </c>
      <c r="H35" s="37">
        <v>4.0199999999999996</v>
      </c>
      <c r="I35" s="37">
        <v>5.08</v>
      </c>
      <c r="J35" s="38">
        <v>4.95</v>
      </c>
      <c r="K35" s="22"/>
      <c r="L35" s="22"/>
      <c r="M35" s="22"/>
      <c r="N35" s="22"/>
      <c r="O35" s="22"/>
      <c r="P35" s="22"/>
    </row>
    <row r="36" spans="1:16" ht="39" customHeight="1">
      <c r="A36" s="22"/>
      <c r="B36" s="35"/>
      <c r="C36" s="1176" t="s">
        <v>534</v>
      </c>
      <c r="D36" s="1177"/>
      <c r="E36" s="1178"/>
      <c r="F36" s="36">
        <v>6.87</v>
      </c>
      <c r="G36" s="37">
        <v>6.35</v>
      </c>
      <c r="H36" s="37">
        <v>5.6</v>
      </c>
      <c r="I36" s="37">
        <v>4.96</v>
      </c>
      <c r="J36" s="38">
        <v>4.4800000000000004</v>
      </c>
      <c r="K36" s="22"/>
      <c r="L36" s="22"/>
      <c r="M36" s="22"/>
      <c r="N36" s="22"/>
      <c r="O36" s="22"/>
      <c r="P36" s="22"/>
    </row>
    <row r="37" spans="1:16" ht="39" customHeight="1">
      <c r="A37" s="22"/>
      <c r="B37" s="35"/>
      <c r="C37" s="1176" t="s">
        <v>535</v>
      </c>
      <c r="D37" s="1177"/>
      <c r="E37" s="1178"/>
      <c r="F37" s="36">
        <v>2.1</v>
      </c>
      <c r="G37" s="37">
        <v>2</v>
      </c>
      <c r="H37" s="37">
        <v>2.91</v>
      </c>
      <c r="I37" s="37">
        <v>2.19</v>
      </c>
      <c r="J37" s="38">
        <v>2.33</v>
      </c>
      <c r="K37" s="22"/>
      <c r="L37" s="22"/>
      <c r="M37" s="22"/>
      <c r="N37" s="22"/>
      <c r="O37" s="22"/>
      <c r="P37" s="22"/>
    </row>
    <row r="38" spans="1:16" ht="39" customHeight="1">
      <c r="A38" s="22"/>
      <c r="B38" s="35"/>
      <c r="C38" s="1176" t="s">
        <v>536</v>
      </c>
      <c r="D38" s="1177"/>
      <c r="E38" s="1178"/>
      <c r="F38" s="36">
        <v>0.06</v>
      </c>
      <c r="G38" s="37">
        <v>0.42</v>
      </c>
      <c r="H38" s="37">
        <v>0.05</v>
      </c>
      <c r="I38" s="37">
        <v>0.28999999999999998</v>
      </c>
      <c r="J38" s="38">
        <v>0.34</v>
      </c>
      <c r="K38" s="22"/>
      <c r="L38" s="22"/>
      <c r="M38" s="22"/>
      <c r="N38" s="22"/>
      <c r="O38" s="22"/>
      <c r="P38" s="22"/>
    </row>
    <row r="39" spans="1:16" ht="39" customHeight="1">
      <c r="A39" s="22"/>
      <c r="B39" s="35"/>
      <c r="C39" s="1176" t="s">
        <v>537</v>
      </c>
      <c r="D39" s="1177"/>
      <c r="E39" s="1178"/>
      <c r="F39" s="36">
        <v>1.42</v>
      </c>
      <c r="G39" s="37">
        <v>1.4</v>
      </c>
      <c r="H39" s="37">
        <v>0.45</v>
      </c>
      <c r="I39" s="37">
        <v>0.55000000000000004</v>
      </c>
      <c r="J39" s="38">
        <v>0.27</v>
      </c>
      <c r="K39" s="22"/>
      <c r="L39" s="22"/>
      <c r="M39" s="22"/>
      <c r="N39" s="22"/>
      <c r="O39" s="22"/>
      <c r="P39" s="22"/>
    </row>
    <row r="40" spans="1:16" ht="39" customHeight="1">
      <c r="A40" s="22"/>
      <c r="B40" s="35"/>
      <c r="C40" s="1176" t="s">
        <v>538</v>
      </c>
      <c r="D40" s="1177"/>
      <c r="E40" s="1178"/>
      <c r="F40" s="36">
        <v>0</v>
      </c>
      <c r="G40" s="37">
        <v>0.04</v>
      </c>
      <c r="H40" s="37">
        <v>0.04</v>
      </c>
      <c r="I40" s="37">
        <v>0.05</v>
      </c>
      <c r="J40" s="38">
        <v>0.05</v>
      </c>
      <c r="K40" s="22"/>
      <c r="L40" s="22"/>
      <c r="M40" s="22"/>
      <c r="N40" s="22"/>
      <c r="O40" s="22"/>
      <c r="P40" s="22"/>
    </row>
    <row r="41" spans="1:16" ht="39" customHeight="1">
      <c r="A41" s="22"/>
      <c r="B41" s="35"/>
      <c r="C41" s="1176" t="s">
        <v>539</v>
      </c>
      <c r="D41" s="1177"/>
      <c r="E41" s="1178"/>
      <c r="F41" s="36">
        <v>0</v>
      </c>
      <c r="G41" s="37">
        <v>0</v>
      </c>
      <c r="H41" s="37">
        <v>0</v>
      </c>
      <c r="I41" s="37">
        <v>0</v>
      </c>
      <c r="J41" s="38">
        <v>0</v>
      </c>
      <c r="K41" s="22"/>
      <c r="L41" s="22"/>
      <c r="M41" s="22"/>
      <c r="N41" s="22"/>
      <c r="O41" s="22"/>
      <c r="P41" s="22"/>
    </row>
    <row r="42" spans="1:16" ht="39" customHeight="1">
      <c r="A42" s="22"/>
      <c r="B42" s="39"/>
      <c r="C42" s="1176" t="s">
        <v>540</v>
      </c>
      <c r="D42" s="1177"/>
      <c r="E42" s="1178"/>
      <c r="F42" s="36" t="s">
        <v>494</v>
      </c>
      <c r="G42" s="37" t="s">
        <v>494</v>
      </c>
      <c r="H42" s="37" t="s">
        <v>494</v>
      </c>
      <c r="I42" s="37" t="s">
        <v>494</v>
      </c>
      <c r="J42" s="38" t="s">
        <v>494</v>
      </c>
      <c r="K42" s="22"/>
      <c r="L42" s="22"/>
      <c r="M42" s="22"/>
      <c r="N42" s="22"/>
      <c r="O42" s="22"/>
      <c r="P42" s="22"/>
    </row>
    <row r="43" spans="1:16" ht="39" customHeight="1" thickBot="1">
      <c r="A43" s="22"/>
      <c r="B43" s="40"/>
      <c r="C43" s="1179" t="s">
        <v>541</v>
      </c>
      <c r="D43" s="1180"/>
      <c r="E43" s="1181"/>
      <c r="F43" s="41">
        <v>0.03</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2" t="s">
        <v>10</v>
      </c>
      <c r="C45" s="1193"/>
      <c r="D45" s="58"/>
      <c r="E45" s="1198" t="s">
        <v>11</v>
      </c>
      <c r="F45" s="1198"/>
      <c r="G45" s="1198"/>
      <c r="H45" s="1198"/>
      <c r="I45" s="1198"/>
      <c r="J45" s="1199"/>
      <c r="K45" s="59">
        <v>3823</v>
      </c>
      <c r="L45" s="60">
        <v>3904</v>
      </c>
      <c r="M45" s="60">
        <v>3938</v>
      </c>
      <c r="N45" s="60">
        <v>3937</v>
      </c>
      <c r="O45" s="61">
        <v>3756</v>
      </c>
      <c r="P45" s="48"/>
      <c r="Q45" s="48"/>
      <c r="R45" s="48"/>
      <c r="S45" s="48"/>
      <c r="T45" s="48"/>
      <c r="U45" s="48"/>
    </row>
    <row r="46" spans="1:21" ht="30.75" customHeight="1">
      <c r="A46" s="48"/>
      <c r="B46" s="1194"/>
      <c r="C46" s="1195"/>
      <c r="D46" s="62"/>
      <c r="E46" s="1186" t="s">
        <v>12</v>
      </c>
      <c r="F46" s="1186"/>
      <c r="G46" s="1186"/>
      <c r="H46" s="1186"/>
      <c r="I46" s="1186"/>
      <c r="J46" s="1187"/>
      <c r="K46" s="63" t="s">
        <v>494</v>
      </c>
      <c r="L46" s="64" t="s">
        <v>494</v>
      </c>
      <c r="M46" s="64" t="s">
        <v>494</v>
      </c>
      <c r="N46" s="64" t="s">
        <v>494</v>
      </c>
      <c r="O46" s="65" t="s">
        <v>494</v>
      </c>
      <c r="P46" s="48"/>
      <c r="Q46" s="48"/>
      <c r="R46" s="48"/>
      <c r="S46" s="48"/>
      <c r="T46" s="48"/>
      <c r="U46" s="48"/>
    </row>
    <row r="47" spans="1:21" ht="30.75" customHeight="1">
      <c r="A47" s="48"/>
      <c r="B47" s="1194"/>
      <c r="C47" s="1195"/>
      <c r="D47" s="62"/>
      <c r="E47" s="1186" t="s">
        <v>13</v>
      </c>
      <c r="F47" s="1186"/>
      <c r="G47" s="1186"/>
      <c r="H47" s="1186"/>
      <c r="I47" s="1186"/>
      <c r="J47" s="1187"/>
      <c r="K47" s="63" t="s">
        <v>494</v>
      </c>
      <c r="L47" s="64" t="s">
        <v>494</v>
      </c>
      <c r="M47" s="64" t="s">
        <v>494</v>
      </c>
      <c r="N47" s="64" t="s">
        <v>494</v>
      </c>
      <c r="O47" s="65" t="s">
        <v>494</v>
      </c>
      <c r="P47" s="48"/>
      <c r="Q47" s="48"/>
      <c r="R47" s="48"/>
      <c r="S47" s="48"/>
      <c r="T47" s="48"/>
      <c r="U47" s="48"/>
    </row>
    <row r="48" spans="1:21" ht="30.75" customHeight="1">
      <c r="A48" s="48"/>
      <c r="B48" s="1194"/>
      <c r="C48" s="1195"/>
      <c r="D48" s="62"/>
      <c r="E48" s="1186" t="s">
        <v>14</v>
      </c>
      <c r="F48" s="1186"/>
      <c r="G48" s="1186"/>
      <c r="H48" s="1186"/>
      <c r="I48" s="1186"/>
      <c r="J48" s="1187"/>
      <c r="K48" s="63">
        <v>740</v>
      </c>
      <c r="L48" s="64">
        <v>686</v>
      </c>
      <c r="M48" s="64">
        <v>672</v>
      </c>
      <c r="N48" s="64">
        <v>686</v>
      </c>
      <c r="O48" s="65">
        <v>766</v>
      </c>
      <c r="P48" s="48"/>
      <c r="Q48" s="48"/>
      <c r="R48" s="48"/>
      <c r="S48" s="48"/>
      <c r="T48" s="48"/>
      <c r="U48" s="48"/>
    </row>
    <row r="49" spans="1:21" ht="30.75" customHeight="1">
      <c r="A49" s="48"/>
      <c r="B49" s="1194"/>
      <c r="C49" s="1195"/>
      <c r="D49" s="62"/>
      <c r="E49" s="1186" t="s">
        <v>15</v>
      </c>
      <c r="F49" s="1186"/>
      <c r="G49" s="1186"/>
      <c r="H49" s="1186"/>
      <c r="I49" s="1186"/>
      <c r="J49" s="1187"/>
      <c r="K49" s="63" t="s">
        <v>494</v>
      </c>
      <c r="L49" s="64" t="s">
        <v>494</v>
      </c>
      <c r="M49" s="64" t="s">
        <v>494</v>
      </c>
      <c r="N49" s="64" t="s">
        <v>494</v>
      </c>
      <c r="O49" s="65" t="s">
        <v>494</v>
      </c>
      <c r="P49" s="48"/>
      <c r="Q49" s="48"/>
      <c r="R49" s="48"/>
      <c r="S49" s="48"/>
      <c r="T49" s="48"/>
      <c r="U49" s="48"/>
    </row>
    <row r="50" spans="1:21" ht="30.75" customHeight="1">
      <c r="A50" s="48"/>
      <c r="B50" s="1194"/>
      <c r="C50" s="1195"/>
      <c r="D50" s="62"/>
      <c r="E50" s="1186" t="s">
        <v>16</v>
      </c>
      <c r="F50" s="1186"/>
      <c r="G50" s="1186"/>
      <c r="H50" s="1186"/>
      <c r="I50" s="1186"/>
      <c r="J50" s="1187"/>
      <c r="K50" s="63">
        <v>30</v>
      </c>
      <c r="L50" s="64">
        <v>128</v>
      </c>
      <c r="M50" s="64">
        <v>122</v>
      </c>
      <c r="N50" s="64">
        <v>120</v>
      </c>
      <c r="O50" s="65">
        <v>122</v>
      </c>
      <c r="P50" s="48"/>
      <c r="Q50" s="48"/>
      <c r="R50" s="48"/>
      <c r="S50" s="48"/>
      <c r="T50" s="48"/>
      <c r="U50" s="48"/>
    </row>
    <row r="51" spans="1:21" ht="30.75" customHeight="1">
      <c r="A51" s="48"/>
      <c r="B51" s="1196"/>
      <c r="C51" s="1197"/>
      <c r="D51" s="66"/>
      <c r="E51" s="1186" t="s">
        <v>17</v>
      </c>
      <c r="F51" s="1186"/>
      <c r="G51" s="1186"/>
      <c r="H51" s="1186"/>
      <c r="I51" s="1186"/>
      <c r="J51" s="1187"/>
      <c r="K51" s="63" t="s">
        <v>494</v>
      </c>
      <c r="L51" s="64" t="s">
        <v>494</v>
      </c>
      <c r="M51" s="64" t="s">
        <v>494</v>
      </c>
      <c r="N51" s="64" t="s">
        <v>494</v>
      </c>
      <c r="O51" s="65" t="s">
        <v>494</v>
      </c>
      <c r="P51" s="48"/>
      <c r="Q51" s="48"/>
      <c r="R51" s="48"/>
      <c r="S51" s="48"/>
      <c r="T51" s="48"/>
      <c r="U51" s="48"/>
    </row>
    <row r="52" spans="1:21" ht="30.75" customHeight="1">
      <c r="A52" s="48"/>
      <c r="B52" s="1184" t="s">
        <v>18</v>
      </c>
      <c r="C52" s="1185"/>
      <c r="D52" s="66"/>
      <c r="E52" s="1186" t="s">
        <v>19</v>
      </c>
      <c r="F52" s="1186"/>
      <c r="G52" s="1186"/>
      <c r="H52" s="1186"/>
      <c r="I52" s="1186"/>
      <c r="J52" s="1187"/>
      <c r="K52" s="63">
        <v>2693</v>
      </c>
      <c r="L52" s="64">
        <v>2880</v>
      </c>
      <c r="M52" s="64">
        <v>3019</v>
      </c>
      <c r="N52" s="64">
        <v>3231</v>
      </c>
      <c r="O52" s="65">
        <v>3188</v>
      </c>
      <c r="P52" s="48"/>
      <c r="Q52" s="48"/>
      <c r="R52" s="48"/>
      <c r="S52" s="48"/>
      <c r="T52" s="48"/>
      <c r="U52" s="48"/>
    </row>
    <row r="53" spans="1:21" ht="30.75" customHeight="1" thickBot="1">
      <c r="A53" s="48"/>
      <c r="B53" s="1188" t="s">
        <v>20</v>
      </c>
      <c r="C53" s="1189"/>
      <c r="D53" s="67"/>
      <c r="E53" s="1190" t="s">
        <v>21</v>
      </c>
      <c r="F53" s="1190"/>
      <c r="G53" s="1190"/>
      <c r="H53" s="1190"/>
      <c r="I53" s="1190"/>
      <c r="J53" s="1191"/>
      <c r="K53" s="68">
        <v>1900</v>
      </c>
      <c r="L53" s="69">
        <v>1838</v>
      </c>
      <c r="M53" s="69">
        <v>1713</v>
      </c>
      <c r="N53" s="69">
        <v>1512</v>
      </c>
      <c r="O53" s="70">
        <v>1456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212" t="s">
        <v>23</v>
      </c>
      <c r="C41" s="1213"/>
      <c r="D41" s="81"/>
      <c r="E41" s="1214" t="s">
        <v>24</v>
      </c>
      <c r="F41" s="1214"/>
      <c r="G41" s="1214"/>
      <c r="H41" s="1215"/>
      <c r="I41" s="82">
        <v>32450</v>
      </c>
      <c r="J41" s="83">
        <v>32536</v>
      </c>
      <c r="K41" s="83">
        <v>33282</v>
      </c>
      <c r="L41" s="83">
        <v>34023</v>
      </c>
      <c r="M41" s="84">
        <v>33661</v>
      </c>
    </row>
    <row r="42" spans="2:13" ht="27.75" customHeight="1">
      <c r="B42" s="1202"/>
      <c r="C42" s="1203"/>
      <c r="D42" s="85"/>
      <c r="E42" s="1206" t="s">
        <v>25</v>
      </c>
      <c r="F42" s="1206"/>
      <c r="G42" s="1206"/>
      <c r="H42" s="1207"/>
      <c r="I42" s="86">
        <v>1283</v>
      </c>
      <c r="J42" s="87">
        <v>1163</v>
      </c>
      <c r="K42" s="87">
        <v>1038</v>
      </c>
      <c r="L42" s="87">
        <v>926</v>
      </c>
      <c r="M42" s="88">
        <v>912</v>
      </c>
    </row>
    <row r="43" spans="2:13" ht="27.75" customHeight="1">
      <c r="B43" s="1202"/>
      <c r="C43" s="1203"/>
      <c r="D43" s="85"/>
      <c r="E43" s="1206" t="s">
        <v>26</v>
      </c>
      <c r="F43" s="1206"/>
      <c r="G43" s="1206"/>
      <c r="H43" s="1207"/>
      <c r="I43" s="86">
        <v>9825</v>
      </c>
      <c r="J43" s="87">
        <v>9766</v>
      </c>
      <c r="K43" s="87">
        <v>9656</v>
      </c>
      <c r="L43" s="87">
        <v>9566</v>
      </c>
      <c r="M43" s="88">
        <v>9692</v>
      </c>
    </row>
    <row r="44" spans="2:13" ht="27.75" customHeight="1">
      <c r="B44" s="1202"/>
      <c r="C44" s="1203"/>
      <c r="D44" s="85"/>
      <c r="E44" s="1206" t="s">
        <v>27</v>
      </c>
      <c r="F44" s="1206"/>
      <c r="G44" s="1206"/>
      <c r="H44" s="1207"/>
      <c r="I44" s="86" t="s">
        <v>494</v>
      </c>
      <c r="J44" s="87" t="s">
        <v>494</v>
      </c>
      <c r="K44" s="87" t="s">
        <v>494</v>
      </c>
      <c r="L44" s="87" t="s">
        <v>494</v>
      </c>
      <c r="M44" s="88" t="s">
        <v>494</v>
      </c>
    </row>
    <row r="45" spans="2:13" ht="27.75" customHeight="1">
      <c r="B45" s="1202"/>
      <c r="C45" s="1203"/>
      <c r="D45" s="85"/>
      <c r="E45" s="1206" t="s">
        <v>28</v>
      </c>
      <c r="F45" s="1206"/>
      <c r="G45" s="1206"/>
      <c r="H45" s="1207"/>
      <c r="I45" s="86">
        <v>4137</v>
      </c>
      <c r="J45" s="87">
        <v>4085</v>
      </c>
      <c r="K45" s="87">
        <v>3795</v>
      </c>
      <c r="L45" s="87">
        <v>3609</v>
      </c>
      <c r="M45" s="88">
        <v>4413</v>
      </c>
    </row>
    <row r="46" spans="2:13" ht="27.75" customHeight="1">
      <c r="B46" s="1202"/>
      <c r="C46" s="1203"/>
      <c r="D46" s="85"/>
      <c r="E46" s="1206" t="s">
        <v>29</v>
      </c>
      <c r="F46" s="1206"/>
      <c r="G46" s="1206"/>
      <c r="H46" s="1207"/>
      <c r="I46" s="86" t="s">
        <v>494</v>
      </c>
      <c r="J46" s="87" t="s">
        <v>494</v>
      </c>
      <c r="K46" s="87" t="s">
        <v>494</v>
      </c>
      <c r="L46" s="87" t="s">
        <v>494</v>
      </c>
      <c r="M46" s="88" t="s">
        <v>494</v>
      </c>
    </row>
    <row r="47" spans="2:13" ht="27.75" customHeight="1">
      <c r="B47" s="1202"/>
      <c r="C47" s="1203"/>
      <c r="D47" s="85"/>
      <c r="E47" s="1206" t="s">
        <v>30</v>
      </c>
      <c r="F47" s="1206"/>
      <c r="G47" s="1206"/>
      <c r="H47" s="1207"/>
      <c r="I47" s="86" t="s">
        <v>494</v>
      </c>
      <c r="J47" s="87" t="s">
        <v>494</v>
      </c>
      <c r="K47" s="87" t="s">
        <v>494</v>
      </c>
      <c r="L47" s="87" t="s">
        <v>494</v>
      </c>
      <c r="M47" s="88" t="s">
        <v>494</v>
      </c>
    </row>
    <row r="48" spans="2:13" ht="27.75" customHeight="1">
      <c r="B48" s="1204"/>
      <c r="C48" s="1205"/>
      <c r="D48" s="85"/>
      <c r="E48" s="1206" t="s">
        <v>31</v>
      </c>
      <c r="F48" s="1206"/>
      <c r="G48" s="1206"/>
      <c r="H48" s="1207"/>
      <c r="I48" s="86" t="s">
        <v>494</v>
      </c>
      <c r="J48" s="87" t="s">
        <v>494</v>
      </c>
      <c r="K48" s="87" t="s">
        <v>494</v>
      </c>
      <c r="L48" s="87" t="s">
        <v>494</v>
      </c>
      <c r="M48" s="88" t="s">
        <v>494</v>
      </c>
    </row>
    <row r="49" spans="2:13" ht="27.75" customHeight="1">
      <c r="B49" s="1200" t="s">
        <v>32</v>
      </c>
      <c r="C49" s="1201"/>
      <c r="D49" s="89"/>
      <c r="E49" s="1206" t="s">
        <v>33</v>
      </c>
      <c r="F49" s="1206"/>
      <c r="G49" s="1206"/>
      <c r="H49" s="1207"/>
      <c r="I49" s="86">
        <v>8125</v>
      </c>
      <c r="J49" s="87">
        <v>8415</v>
      </c>
      <c r="K49" s="87">
        <v>7821</v>
      </c>
      <c r="L49" s="87">
        <v>8008</v>
      </c>
      <c r="M49" s="88">
        <v>7858</v>
      </c>
    </row>
    <row r="50" spans="2:13" ht="27.75" customHeight="1">
      <c r="B50" s="1202"/>
      <c r="C50" s="1203"/>
      <c r="D50" s="85"/>
      <c r="E50" s="1206" t="s">
        <v>34</v>
      </c>
      <c r="F50" s="1206"/>
      <c r="G50" s="1206"/>
      <c r="H50" s="1207"/>
      <c r="I50" s="86">
        <v>2107</v>
      </c>
      <c r="J50" s="87">
        <v>1569</v>
      </c>
      <c r="K50" s="87">
        <v>1509</v>
      </c>
      <c r="L50" s="87">
        <v>1657</v>
      </c>
      <c r="M50" s="88">
        <v>1780</v>
      </c>
    </row>
    <row r="51" spans="2:13" ht="27.75" customHeight="1">
      <c r="B51" s="1204"/>
      <c r="C51" s="1205"/>
      <c r="D51" s="85"/>
      <c r="E51" s="1206" t="s">
        <v>35</v>
      </c>
      <c r="F51" s="1206"/>
      <c r="G51" s="1206"/>
      <c r="H51" s="1207"/>
      <c r="I51" s="86">
        <v>26240</v>
      </c>
      <c r="J51" s="87">
        <v>26838</v>
      </c>
      <c r="K51" s="87">
        <v>28186</v>
      </c>
      <c r="L51" s="87">
        <v>29000</v>
      </c>
      <c r="M51" s="88">
        <v>28775</v>
      </c>
    </row>
    <row r="52" spans="2:13" ht="27.75" customHeight="1" thickBot="1">
      <c r="B52" s="1208" t="s">
        <v>20</v>
      </c>
      <c r="C52" s="1209"/>
      <c r="D52" s="90"/>
      <c r="E52" s="1210" t="s">
        <v>36</v>
      </c>
      <c r="F52" s="1210"/>
      <c r="G52" s="1210"/>
      <c r="H52" s="1211"/>
      <c r="I52" s="91">
        <v>11222</v>
      </c>
      <c r="J52" s="92">
        <v>10729</v>
      </c>
      <c r="K52" s="92">
        <v>10256</v>
      </c>
      <c r="L52" s="92">
        <v>9459</v>
      </c>
      <c r="M52" s="93">
        <v>10265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567</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567</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566</v>
      </c>
      <c r="C41" s="246"/>
      <c r="D41" s="246"/>
      <c r="E41" s="246"/>
      <c r="F41" s="246"/>
      <c r="G41" s="246"/>
      <c r="H41" s="246"/>
      <c r="I41" s="246"/>
      <c r="J41" s="246"/>
      <c r="K41" s="246"/>
      <c r="L41" s="246"/>
      <c r="M41" s="246"/>
      <c r="N41" s="246"/>
      <c r="O41" s="246"/>
      <c r="P41" s="247"/>
    </row>
    <row r="42" spans="2:17" ht="13.5">
      <c r="B42" s="248"/>
      <c r="C42" s="244"/>
      <c r="D42" s="244"/>
      <c r="E42" s="244"/>
      <c r="F42" s="244"/>
      <c r="G42" s="353" t="s">
        <v>561</v>
      </c>
      <c r="I42" s="352"/>
      <c r="J42" s="352"/>
      <c r="K42" s="352"/>
      <c r="L42" s="244"/>
      <c r="M42" s="244"/>
      <c r="N42" s="244"/>
      <c r="O42" s="244"/>
    </row>
    <row r="43" spans="2:17" ht="13.5">
      <c r="B43" s="248"/>
      <c r="C43" s="244"/>
      <c r="D43" s="244"/>
      <c r="E43" s="244"/>
      <c r="F43" s="244"/>
      <c r="G43" s="1252"/>
      <c r="H43" s="1229"/>
      <c r="I43" s="1229"/>
      <c r="J43" s="1229"/>
      <c r="K43" s="1229"/>
      <c r="L43" s="1229"/>
      <c r="M43" s="1229"/>
      <c r="N43" s="1229"/>
      <c r="O43" s="1230"/>
    </row>
    <row r="44" spans="2:17" ht="13.5">
      <c r="B44" s="248"/>
      <c r="C44" s="244"/>
      <c r="D44" s="244"/>
      <c r="E44" s="244"/>
      <c r="F44" s="244"/>
      <c r="G44" s="1231"/>
      <c r="H44" s="1232"/>
      <c r="I44" s="1232"/>
      <c r="J44" s="1232"/>
      <c r="K44" s="1232"/>
      <c r="L44" s="1232"/>
      <c r="M44" s="1232"/>
      <c r="N44" s="1232"/>
      <c r="O44" s="1233"/>
    </row>
    <row r="45" spans="2:17" ht="13.5">
      <c r="B45" s="248"/>
      <c r="C45" s="244"/>
      <c r="D45" s="244"/>
      <c r="E45" s="244"/>
      <c r="F45" s="244"/>
      <c r="G45" s="1231"/>
      <c r="H45" s="1232"/>
      <c r="I45" s="1232"/>
      <c r="J45" s="1232"/>
      <c r="K45" s="1232"/>
      <c r="L45" s="1232"/>
      <c r="M45" s="1232"/>
      <c r="N45" s="1232"/>
      <c r="O45" s="1233"/>
    </row>
    <row r="46" spans="2:17" ht="13.5">
      <c r="B46" s="248"/>
      <c r="C46" s="244"/>
      <c r="D46" s="244"/>
      <c r="E46" s="244"/>
      <c r="F46" s="244"/>
      <c r="G46" s="1231"/>
      <c r="H46" s="1232"/>
      <c r="I46" s="1232"/>
      <c r="J46" s="1232"/>
      <c r="K46" s="1232"/>
      <c r="L46" s="1232"/>
      <c r="M46" s="1232"/>
      <c r="N46" s="1232"/>
      <c r="O46" s="1233"/>
    </row>
    <row r="47" spans="2:17" ht="13.5">
      <c r="B47" s="248"/>
      <c r="C47" s="244"/>
      <c r="D47" s="244"/>
      <c r="E47" s="244"/>
      <c r="F47" s="244"/>
      <c r="G47" s="1234"/>
      <c r="H47" s="1235"/>
      <c r="I47" s="1235"/>
      <c r="J47" s="1235"/>
      <c r="K47" s="1235"/>
      <c r="L47" s="1235"/>
      <c r="M47" s="1235"/>
      <c r="N47" s="1235"/>
      <c r="O47" s="1236"/>
    </row>
    <row r="48" spans="2:17" ht="13.5">
      <c r="B48" s="248"/>
      <c r="C48" s="244"/>
      <c r="D48" s="244"/>
      <c r="E48" s="244"/>
      <c r="F48" s="244"/>
      <c r="G48" s="244"/>
      <c r="H48" s="363"/>
      <c r="I48" s="363"/>
      <c r="J48" s="363"/>
    </row>
    <row r="49" spans="1:17" ht="13.5">
      <c r="B49" s="248"/>
      <c r="C49" s="244"/>
      <c r="D49" s="244"/>
      <c r="E49" s="244"/>
      <c r="F49" s="244"/>
      <c r="G49" s="243" t="s">
        <v>565</v>
      </c>
    </row>
    <row r="50" spans="1:17" ht="13.5">
      <c r="B50" s="248"/>
      <c r="C50" s="244"/>
      <c r="D50" s="244"/>
      <c r="E50" s="244"/>
      <c r="F50" s="244"/>
      <c r="G50" s="1237"/>
      <c r="H50" s="1238"/>
      <c r="I50" s="1238"/>
      <c r="J50" s="1239"/>
      <c r="K50" s="345" t="s">
        <v>519</v>
      </c>
      <c r="L50" s="345" t="s">
        <v>520</v>
      </c>
      <c r="M50" s="345" t="s">
        <v>521</v>
      </c>
      <c r="N50" s="345" t="s">
        <v>522</v>
      </c>
      <c r="O50" s="345" t="s">
        <v>523</v>
      </c>
    </row>
    <row r="51" spans="1:17" ht="13.5">
      <c r="B51" s="248"/>
      <c r="C51" s="244"/>
      <c r="D51" s="244"/>
      <c r="E51" s="244"/>
      <c r="F51" s="244"/>
      <c r="G51" s="1240" t="s">
        <v>559</v>
      </c>
      <c r="H51" s="1241"/>
      <c r="I51" s="1246" t="s">
        <v>557</v>
      </c>
      <c r="J51" s="1246"/>
      <c r="K51" s="1250"/>
      <c r="L51" s="1250"/>
      <c r="M51" s="1250"/>
      <c r="N51" s="1250"/>
      <c r="O51" s="1250"/>
    </row>
    <row r="52" spans="1:17" ht="13.5">
      <c r="B52" s="248"/>
      <c r="C52" s="244"/>
      <c r="D52" s="244"/>
      <c r="E52" s="244"/>
      <c r="F52" s="244"/>
      <c r="G52" s="1242"/>
      <c r="H52" s="1243"/>
      <c r="I52" s="1247"/>
      <c r="J52" s="1247"/>
      <c r="K52" s="1216"/>
      <c r="L52" s="1216"/>
      <c r="M52" s="1216"/>
      <c r="N52" s="1216"/>
      <c r="O52" s="1216"/>
    </row>
    <row r="53" spans="1:17" ht="13.5">
      <c r="A53" s="355"/>
      <c r="B53" s="248"/>
      <c r="C53" s="244"/>
      <c r="D53" s="244"/>
      <c r="E53" s="244"/>
      <c r="F53" s="244"/>
      <c r="G53" s="1242"/>
      <c r="H53" s="1243"/>
      <c r="I53" s="1226" t="s">
        <v>564</v>
      </c>
      <c r="J53" s="1226"/>
      <c r="K53" s="1251"/>
      <c r="L53" s="1251"/>
      <c r="M53" s="1251"/>
      <c r="N53" s="1251"/>
      <c r="O53" s="1251"/>
    </row>
    <row r="54" spans="1:17" ht="13.5">
      <c r="A54" s="355"/>
      <c r="B54" s="248"/>
      <c r="C54" s="244"/>
      <c r="D54" s="244"/>
      <c r="E54" s="244"/>
      <c r="F54" s="244"/>
      <c r="G54" s="1244"/>
      <c r="H54" s="1245"/>
      <c r="I54" s="1226"/>
      <c r="J54" s="1226"/>
      <c r="K54" s="1249"/>
      <c r="L54" s="1249"/>
      <c r="M54" s="1249"/>
      <c r="N54" s="1249"/>
      <c r="O54" s="1249"/>
    </row>
    <row r="55" spans="1:17" ht="13.5">
      <c r="A55" s="355"/>
      <c r="B55" s="248"/>
      <c r="C55" s="244"/>
      <c r="D55" s="244"/>
      <c r="E55" s="244"/>
      <c r="F55" s="244"/>
      <c r="G55" s="1220" t="s">
        <v>558</v>
      </c>
      <c r="H55" s="1221"/>
      <c r="I55" s="1226" t="s">
        <v>557</v>
      </c>
      <c r="J55" s="1226"/>
      <c r="K55" s="1250"/>
      <c r="L55" s="1250"/>
      <c r="M55" s="1250"/>
      <c r="N55" s="1250"/>
      <c r="O55" s="1250"/>
    </row>
    <row r="56" spans="1:17" ht="13.5">
      <c r="A56" s="355"/>
      <c r="B56" s="248"/>
      <c r="C56" s="244"/>
      <c r="D56" s="244"/>
      <c r="E56" s="244"/>
      <c r="F56" s="244"/>
      <c r="G56" s="1222"/>
      <c r="H56" s="1223"/>
      <c r="I56" s="1226"/>
      <c r="J56" s="1226"/>
      <c r="K56" s="1216"/>
      <c r="L56" s="1216"/>
      <c r="M56" s="1216"/>
      <c r="N56" s="1216"/>
      <c r="O56" s="1216"/>
    </row>
    <row r="57" spans="1:17" s="355" customFormat="1" ht="13.5">
      <c r="B57" s="356"/>
      <c r="C57" s="352"/>
      <c r="D57" s="352"/>
      <c r="E57" s="352"/>
      <c r="F57" s="352"/>
      <c r="G57" s="1222"/>
      <c r="H57" s="1223"/>
      <c r="I57" s="1218" t="s">
        <v>563</v>
      </c>
      <c r="J57" s="1218"/>
      <c r="K57" s="1251"/>
      <c r="L57" s="1251"/>
      <c r="M57" s="1251"/>
      <c r="N57" s="1251"/>
      <c r="O57" s="1251"/>
      <c r="P57" s="361"/>
      <c r="Q57" s="356"/>
    </row>
    <row r="58" spans="1:17" s="355" customFormat="1" ht="13.5">
      <c r="A58" s="243"/>
      <c r="B58" s="356"/>
      <c r="C58" s="352"/>
      <c r="D58" s="352"/>
      <c r="E58" s="352"/>
      <c r="F58" s="352"/>
      <c r="G58" s="1224"/>
      <c r="H58" s="1225"/>
      <c r="I58" s="1218"/>
      <c r="J58" s="1218"/>
      <c r="K58" s="1249"/>
      <c r="L58" s="1249"/>
      <c r="M58" s="1249"/>
      <c r="N58" s="1249"/>
      <c r="O58" s="124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562</v>
      </c>
      <c r="C63" s="244"/>
      <c r="D63" s="244"/>
      <c r="E63" s="244"/>
      <c r="F63" s="244"/>
      <c r="G63" s="244"/>
      <c r="H63" s="244"/>
      <c r="I63" s="244"/>
      <c r="J63" s="244"/>
      <c r="K63" s="244"/>
      <c r="L63" s="244"/>
      <c r="M63" s="244"/>
      <c r="N63" s="244"/>
      <c r="O63" s="244"/>
    </row>
    <row r="64" spans="1:17" ht="13.5">
      <c r="B64" s="248"/>
      <c r="C64" s="244"/>
      <c r="D64" s="244"/>
      <c r="E64" s="244"/>
      <c r="F64" s="244"/>
      <c r="G64" s="353" t="s">
        <v>561</v>
      </c>
      <c r="I64" s="352"/>
      <c r="J64" s="352"/>
      <c r="K64" s="352"/>
      <c r="L64" s="244"/>
      <c r="M64" s="244"/>
      <c r="N64" s="244"/>
      <c r="O64" s="244"/>
    </row>
    <row r="65" spans="2:30" ht="13.5">
      <c r="B65" s="248"/>
      <c r="C65" s="244"/>
      <c r="D65" s="244"/>
      <c r="E65" s="244"/>
      <c r="F65" s="244"/>
      <c r="G65" s="1228" t="s">
        <v>568</v>
      </c>
      <c r="H65" s="1229"/>
      <c r="I65" s="1229"/>
      <c r="J65" s="1229"/>
      <c r="K65" s="1229"/>
      <c r="L65" s="1229"/>
      <c r="M65" s="1229"/>
      <c r="N65" s="1229"/>
      <c r="O65" s="1230"/>
    </row>
    <row r="66" spans="2:30" ht="13.5">
      <c r="B66" s="248"/>
      <c r="C66" s="244"/>
      <c r="D66" s="244"/>
      <c r="E66" s="244"/>
      <c r="F66" s="244"/>
      <c r="G66" s="1231"/>
      <c r="H66" s="1232"/>
      <c r="I66" s="1232"/>
      <c r="J66" s="1232"/>
      <c r="K66" s="1232"/>
      <c r="L66" s="1232"/>
      <c r="M66" s="1232"/>
      <c r="N66" s="1232"/>
      <c r="O66" s="1233"/>
    </row>
    <row r="67" spans="2:30" ht="13.5">
      <c r="B67" s="248"/>
      <c r="C67" s="244"/>
      <c r="D67" s="244"/>
      <c r="E67" s="244"/>
      <c r="F67" s="244"/>
      <c r="G67" s="1231"/>
      <c r="H67" s="1232"/>
      <c r="I67" s="1232"/>
      <c r="J67" s="1232"/>
      <c r="K67" s="1232"/>
      <c r="L67" s="1232"/>
      <c r="M67" s="1232"/>
      <c r="N67" s="1232"/>
      <c r="O67" s="1233"/>
    </row>
    <row r="68" spans="2:30" ht="13.5">
      <c r="B68" s="248"/>
      <c r="C68" s="244"/>
      <c r="D68" s="244"/>
      <c r="E68" s="244"/>
      <c r="F68" s="244"/>
      <c r="G68" s="1231"/>
      <c r="H68" s="1232"/>
      <c r="I68" s="1232"/>
      <c r="J68" s="1232"/>
      <c r="K68" s="1232"/>
      <c r="L68" s="1232"/>
      <c r="M68" s="1232"/>
      <c r="N68" s="1232"/>
      <c r="O68" s="1233"/>
    </row>
    <row r="69" spans="2:30" ht="13.5">
      <c r="B69" s="248"/>
      <c r="C69" s="244"/>
      <c r="D69" s="244"/>
      <c r="E69" s="244"/>
      <c r="F69" s="244"/>
      <c r="G69" s="1234"/>
      <c r="H69" s="1235"/>
      <c r="I69" s="1235"/>
      <c r="J69" s="1235"/>
      <c r="K69" s="1235"/>
      <c r="L69" s="1235"/>
      <c r="M69" s="1235"/>
      <c r="N69" s="1235"/>
      <c r="O69" s="1236"/>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560</v>
      </c>
      <c r="I71" s="349"/>
      <c r="J71" s="348"/>
      <c r="K71" s="348"/>
      <c r="L71" s="347"/>
      <c r="M71" s="348"/>
      <c r="N71" s="347"/>
      <c r="O71" s="346"/>
    </row>
    <row r="72" spans="2:30" ht="13.5">
      <c r="B72" s="248"/>
      <c r="C72" s="244"/>
      <c r="D72" s="244"/>
      <c r="E72" s="244"/>
      <c r="F72" s="244"/>
      <c r="G72" s="1237"/>
      <c r="H72" s="1238"/>
      <c r="I72" s="1238"/>
      <c r="J72" s="1239"/>
      <c r="K72" s="345" t="s">
        <v>519</v>
      </c>
      <c r="L72" s="345" t="s">
        <v>520</v>
      </c>
      <c r="M72" s="345" t="s">
        <v>521</v>
      </c>
      <c r="N72" s="345" t="s">
        <v>522</v>
      </c>
      <c r="O72" s="345" t="s">
        <v>523</v>
      </c>
    </row>
    <row r="73" spans="2:30" ht="13.5">
      <c r="B73" s="248"/>
      <c r="C73" s="244"/>
      <c r="D73" s="244"/>
      <c r="E73" s="244"/>
      <c r="F73" s="244"/>
      <c r="G73" s="1240" t="s">
        <v>559</v>
      </c>
      <c r="H73" s="1241"/>
      <c r="I73" s="1246" t="s">
        <v>557</v>
      </c>
      <c r="J73" s="1246"/>
      <c r="K73" s="1227">
        <v>97.4</v>
      </c>
      <c r="L73" s="1227">
        <v>95.5</v>
      </c>
      <c r="M73" s="1216">
        <v>91.7</v>
      </c>
      <c r="N73" s="1216">
        <v>85.5</v>
      </c>
      <c r="O73" s="1216">
        <v>91.2</v>
      </c>
      <c r="S73" s="243">
        <v>9.9</v>
      </c>
    </row>
    <row r="74" spans="2:30" ht="13.5">
      <c r="B74" s="248"/>
      <c r="C74" s="244"/>
      <c r="D74" s="244"/>
      <c r="E74" s="244"/>
      <c r="F74" s="244"/>
      <c r="G74" s="1242"/>
      <c r="H74" s="1243"/>
      <c r="I74" s="1247"/>
      <c r="J74" s="1247"/>
      <c r="K74" s="1227"/>
      <c r="L74" s="1227"/>
      <c r="M74" s="1216"/>
      <c r="N74" s="1216"/>
      <c r="O74" s="1216"/>
    </row>
    <row r="75" spans="2:30" ht="13.5">
      <c r="B75" s="248"/>
      <c r="C75" s="244"/>
      <c r="D75" s="244"/>
      <c r="E75" s="244"/>
      <c r="F75" s="244"/>
      <c r="G75" s="1242"/>
      <c r="H75" s="1243"/>
      <c r="I75" s="1226" t="s">
        <v>556</v>
      </c>
      <c r="J75" s="1226"/>
      <c r="K75" s="1248">
        <v>18.100000000000001</v>
      </c>
      <c r="L75" s="1248">
        <v>16.8</v>
      </c>
      <c r="M75" s="1248">
        <v>16</v>
      </c>
      <c r="N75" s="1248">
        <v>15.1</v>
      </c>
      <c r="O75" s="1248">
        <v>13.9</v>
      </c>
      <c r="U75" s="243">
        <v>81.2</v>
      </c>
      <c r="W75" s="243">
        <v>87.2</v>
      </c>
      <c r="Y75" s="243">
        <v>99.8</v>
      </c>
      <c r="AA75" s="243">
        <v>109.5</v>
      </c>
      <c r="AC75" s="243">
        <v>115.2</v>
      </c>
    </row>
    <row r="76" spans="2:30" ht="13.5">
      <c r="B76" s="248"/>
      <c r="C76" s="244"/>
      <c r="D76" s="244"/>
      <c r="E76" s="244"/>
      <c r="F76" s="244"/>
      <c r="G76" s="1244"/>
      <c r="H76" s="1245"/>
      <c r="I76" s="1226"/>
      <c r="J76" s="1226"/>
      <c r="K76" s="1249"/>
      <c r="L76" s="1249"/>
      <c r="M76" s="1249"/>
      <c r="N76" s="1249"/>
      <c r="O76" s="1249"/>
    </row>
    <row r="77" spans="2:30" ht="13.5">
      <c r="B77" s="248"/>
      <c r="C77" s="244"/>
      <c r="D77" s="244"/>
      <c r="E77" s="244"/>
      <c r="F77" s="244"/>
      <c r="G77" s="1220" t="s">
        <v>558</v>
      </c>
      <c r="H77" s="1221"/>
      <c r="I77" s="1226" t="s">
        <v>557</v>
      </c>
      <c r="J77" s="1226"/>
      <c r="K77" s="1227">
        <v>88.3</v>
      </c>
      <c r="L77" s="1227">
        <v>76.2</v>
      </c>
      <c r="M77" s="1216">
        <v>65.3</v>
      </c>
      <c r="N77" s="1216">
        <v>60.8</v>
      </c>
      <c r="O77" s="1216">
        <v>58.5</v>
      </c>
      <c r="R77" s="243">
        <v>12.3</v>
      </c>
      <c r="T77" s="243">
        <v>11.1</v>
      </c>
    </row>
    <row r="78" spans="2:30" ht="13.5">
      <c r="B78" s="248"/>
      <c r="C78" s="244"/>
      <c r="D78" s="244"/>
      <c r="E78" s="244"/>
      <c r="F78" s="244"/>
      <c r="G78" s="1222"/>
      <c r="H78" s="1223"/>
      <c r="I78" s="1226"/>
      <c r="J78" s="1226"/>
      <c r="K78" s="1227"/>
      <c r="L78" s="1227"/>
      <c r="M78" s="1216"/>
      <c r="N78" s="1216"/>
      <c r="O78" s="1216"/>
    </row>
    <row r="79" spans="2:30" ht="13.5">
      <c r="B79" s="248"/>
      <c r="C79" s="244"/>
      <c r="D79" s="244"/>
      <c r="E79" s="244"/>
      <c r="F79" s="244"/>
      <c r="G79" s="1222"/>
      <c r="H79" s="1223"/>
      <c r="I79" s="1217" t="s">
        <v>556</v>
      </c>
      <c r="J79" s="1218"/>
      <c r="K79" s="1219">
        <v>13.8</v>
      </c>
      <c r="L79" s="1219">
        <v>12.8</v>
      </c>
      <c r="M79" s="1219">
        <v>12</v>
      </c>
      <c r="N79" s="1219">
        <v>11.1</v>
      </c>
      <c r="O79" s="1219">
        <v>10.7</v>
      </c>
      <c r="V79" s="243">
        <v>53.5</v>
      </c>
      <c r="X79" s="243">
        <v>48.2</v>
      </c>
      <c r="Z79" s="243">
        <v>34.200000000000003</v>
      </c>
      <c r="AB79" s="243">
        <v>30.3</v>
      </c>
      <c r="AD79" s="243">
        <v>28.9</v>
      </c>
    </row>
    <row r="80" spans="2:30" ht="13.5">
      <c r="B80" s="248"/>
      <c r="C80" s="244"/>
      <c r="D80" s="244"/>
      <c r="E80" s="244"/>
      <c r="F80" s="244"/>
      <c r="G80" s="1224"/>
      <c r="H80" s="1225"/>
      <c r="I80" s="1218"/>
      <c r="J80" s="1218"/>
      <c r="K80" s="1219"/>
      <c r="L80" s="1219"/>
      <c r="M80" s="1219"/>
      <c r="N80" s="1219"/>
      <c r="O80" s="1219"/>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518</v>
      </c>
      <c r="G2" s="111"/>
      <c r="H2" s="112"/>
    </row>
    <row r="3" spans="1:8">
      <c r="A3" s="108" t="s">
        <v>511</v>
      </c>
      <c r="B3" s="113"/>
      <c r="C3" s="114"/>
      <c r="D3" s="115">
        <v>73969</v>
      </c>
      <c r="E3" s="116"/>
      <c r="F3" s="117">
        <v>67201</v>
      </c>
      <c r="G3" s="118"/>
      <c r="H3" s="119"/>
    </row>
    <row r="4" spans="1:8">
      <c r="A4" s="120"/>
      <c r="B4" s="121"/>
      <c r="C4" s="122"/>
      <c r="D4" s="123">
        <v>48238</v>
      </c>
      <c r="E4" s="124"/>
      <c r="F4" s="125">
        <v>35210</v>
      </c>
      <c r="G4" s="126"/>
      <c r="H4" s="127"/>
    </row>
    <row r="5" spans="1:8">
      <c r="A5" s="108" t="s">
        <v>513</v>
      </c>
      <c r="B5" s="113"/>
      <c r="C5" s="114"/>
      <c r="D5" s="115">
        <v>106563</v>
      </c>
      <c r="E5" s="116"/>
      <c r="F5" s="117">
        <v>75709</v>
      </c>
      <c r="G5" s="118"/>
      <c r="H5" s="119"/>
    </row>
    <row r="6" spans="1:8">
      <c r="A6" s="120"/>
      <c r="B6" s="121"/>
      <c r="C6" s="122"/>
      <c r="D6" s="123">
        <v>63749</v>
      </c>
      <c r="E6" s="124"/>
      <c r="F6" s="125">
        <v>35212</v>
      </c>
      <c r="G6" s="126"/>
      <c r="H6" s="127"/>
    </row>
    <row r="7" spans="1:8">
      <c r="A7" s="108" t="s">
        <v>514</v>
      </c>
      <c r="B7" s="113"/>
      <c r="C7" s="114"/>
      <c r="D7" s="115">
        <v>134741</v>
      </c>
      <c r="E7" s="116"/>
      <c r="F7" s="117">
        <v>90961</v>
      </c>
      <c r="G7" s="118"/>
      <c r="H7" s="119"/>
    </row>
    <row r="8" spans="1:8">
      <c r="A8" s="120"/>
      <c r="B8" s="121"/>
      <c r="C8" s="122"/>
      <c r="D8" s="123">
        <v>73603</v>
      </c>
      <c r="E8" s="124"/>
      <c r="F8" s="125">
        <v>37720</v>
      </c>
      <c r="G8" s="126"/>
      <c r="H8" s="127"/>
    </row>
    <row r="9" spans="1:8">
      <c r="A9" s="108" t="s">
        <v>515</v>
      </c>
      <c r="B9" s="113"/>
      <c r="C9" s="114"/>
      <c r="D9" s="115">
        <v>114939</v>
      </c>
      <c r="E9" s="116"/>
      <c r="F9" s="117">
        <v>106614</v>
      </c>
      <c r="G9" s="118"/>
      <c r="H9" s="119"/>
    </row>
    <row r="10" spans="1:8">
      <c r="A10" s="120"/>
      <c r="B10" s="121"/>
      <c r="C10" s="122"/>
      <c r="D10" s="123">
        <v>69395</v>
      </c>
      <c r="E10" s="124"/>
      <c r="F10" s="125">
        <v>45545</v>
      </c>
      <c r="G10" s="126"/>
      <c r="H10" s="127"/>
    </row>
    <row r="11" spans="1:8">
      <c r="A11" s="108" t="s">
        <v>516</v>
      </c>
      <c r="B11" s="113"/>
      <c r="C11" s="114"/>
      <c r="D11" s="115">
        <v>85927</v>
      </c>
      <c r="E11" s="116"/>
      <c r="F11" s="117">
        <v>85459</v>
      </c>
      <c r="G11" s="118"/>
      <c r="H11" s="119"/>
    </row>
    <row r="12" spans="1:8">
      <c r="A12" s="120"/>
      <c r="B12" s="121"/>
      <c r="C12" s="128"/>
      <c r="D12" s="123">
        <v>58002</v>
      </c>
      <c r="E12" s="124"/>
      <c r="F12" s="125">
        <v>44378</v>
      </c>
      <c r="G12" s="126"/>
      <c r="H12" s="127"/>
    </row>
    <row r="13" spans="1:8">
      <c r="A13" s="108"/>
      <c r="B13" s="113"/>
      <c r="C13" s="129"/>
      <c r="D13" s="130">
        <v>103228</v>
      </c>
      <c r="E13" s="131"/>
      <c r="F13" s="132">
        <v>85189</v>
      </c>
      <c r="G13" s="133"/>
      <c r="H13" s="119"/>
    </row>
    <row r="14" spans="1:8">
      <c r="A14" s="120"/>
      <c r="B14" s="121"/>
      <c r="C14" s="122"/>
      <c r="D14" s="123">
        <v>62597</v>
      </c>
      <c r="E14" s="124"/>
      <c r="F14" s="125">
        <v>39613</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1.66</v>
      </c>
      <c r="C19" s="134">
        <f>ROUND(VALUE(SUBSTITUTE(実質収支比率等に係る経年分析!G$48,"▲","-")),2)</f>
        <v>1.59</v>
      </c>
      <c r="D19" s="134">
        <f>ROUND(VALUE(SUBSTITUTE(実質収支比率等に係る経年分析!H$48,"▲","-")),2)</f>
        <v>2.52</v>
      </c>
      <c r="E19" s="134">
        <f>ROUND(VALUE(SUBSTITUTE(実質収支比率等に係る経年分析!I$48,"▲","-")),2)</f>
        <v>1.8</v>
      </c>
      <c r="F19" s="134">
        <f>ROUND(VALUE(SUBSTITUTE(実質収支比率等に係る経年分析!J$48,"▲","-")),2)</f>
        <v>1.94</v>
      </c>
    </row>
    <row r="20" spans="1:11">
      <c r="A20" s="134" t="s">
        <v>41</v>
      </c>
      <c r="B20" s="134">
        <f>ROUND(VALUE(SUBSTITUTE(実質収支比率等に係る経年分析!F$47,"▲","-")),2)</f>
        <v>20.97</v>
      </c>
      <c r="C20" s="134">
        <f>ROUND(VALUE(SUBSTITUTE(実質収支比率等に係る経年分析!G$47,"▲","-")),2)</f>
        <v>20.69</v>
      </c>
      <c r="D20" s="134">
        <f>ROUND(VALUE(SUBSTITUTE(実質収支比率等に係る経年分析!H$47,"▲","-")),2)</f>
        <v>16.95</v>
      </c>
      <c r="E20" s="134">
        <f>ROUND(VALUE(SUBSTITUTE(実質収支比率等に係る経年分析!I$47,"▲","-")),2)</f>
        <v>14.89</v>
      </c>
      <c r="F20" s="134">
        <f>ROUND(VALUE(SUBSTITUTE(実質収支比率等に係る経年分析!J$47,"▲","-")),2)</f>
        <v>13</v>
      </c>
    </row>
    <row r="21" spans="1:11">
      <c r="A21" s="134" t="s">
        <v>42</v>
      </c>
      <c r="B21" s="134">
        <f>IF(ISNUMBER(VALUE(SUBSTITUTE(実質収支比率等に係る経年分析!F$49,"▲","-"))),ROUND(VALUE(SUBSTITUTE(実質収支比率等に係る経年分析!F$49,"▲","-")),2),NA())</f>
        <v>3.16</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-2.67</v>
      </c>
      <c r="E21" s="134">
        <f>IF(ISNUMBER(VALUE(SUBSTITUTE(実質収支比率等に係る経年分析!I$49,"▲","-"))),ROUND(VALUE(SUBSTITUTE(実質収支比率等に係る経年分析!I$49,"▲","-")),2),NA())</f>
        <v>-2.67</v>
      </c>
      <c r="F21" s="134">
        <f>IF(ISNUMBER(VALUE(SUBSTITUTE(実質収支比率等に係る経年分析!J$49,"▲","-"))),ROUND(VALUE(SUBSTITUTE(実質収支比率等に係る経年分析!J$49,"▲","-")),2),NA())</f>
        <v>-1.56</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大田市駅周辺土地区画整理事業特別会計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1.42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2.91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2.33</v>
      </c>
    </row>
    <row r="34" spans="1:16">
      <c r="A34" s="135" t="str">
        <f>IF(連結実質赤字比率に係る赤字・黒字の構成分析!C$36="",NA(),連結実質赤字比率に係る赤字・黒字の構成分析!C$36)</f>
        <v>大田市水道事業会計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6.87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4.4800000000000004</v>
      </c>
    </row>
    <row r="35" spans="1:16">
      <c r="A35" s="135" t="str">
        <f>IF(連結実質赤字比率に係る赤字・黒字の構成分析!C$35="",NA(),連結実質赤字比率に係る赤字・黒字の構成分析!C$35)</f>
        <v>大田市病院事業会計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4.95</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0.45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0.38</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2693</v>
      </c>
      <c r="E42" s="136"/>
      <c r="F42" s="136"/>
      <c r="G42" s="136">
        <f>'実質公債費比率（分子）の構造'!L$52</f>
        <v>2880</v>
      </c>
      <c r="H42" s="136"/>
      <c r="I42" s="136"/>
      <c r="J42" s="136">
        <f>'実質公債費比率（分子）の構造'!M$52</f>
        <v>3019</v>
      </c>
      <c r="K42" s="136"/>
      <c r="L42" s="136"/>
      <c r="M42" s="136">
        <f>'実質公債費比率（分子）の構造'!N$52</f>
        <v>3231</v>
      </c>
      <c r="N42" s="136"/>
      <c r="O42" s="136"/>
      <c r="P42" s="136">
        <f>'実質公債費比率（分子）の構造'!O$52</f>
        <v>3188</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30</v>
      </c>
      <c r="C44" s="136"/>
      <c r="D44" s="136"/>
      <c r="E44" s="136">
        <f>'実質公債費比率（分子）の構造'!L$50</f>
        <v>128</v>
      </c>
      <c r="F44" s="136"/>
      <c r="G44" s="136"/>
      <c r="H44" s="136">
        <f>'実質公債費比率（分子）の構造'!M$50</f>
        <v>122</v>
      </c>
      <c r="I44" s="136"/>
      <c r="J44" s="136"/>
      <c r="K44" s="136">
        <f>'実質公債費比率（分子）の構造'!N$50</f>
        <v>120</v>
      </c>
      <c r="L44" s="136"/>
      <c r="M44" s="136"/>
      <c r="N44" s="136">
        <f>'実質公債費比率（分子）の構造'!O$50</f>
        <v>122</v>
      </c>
      <c r="O44" s="136"/>
      <c r="P44" s="136"/>
    </row>
    <row r="45" spans="1:16">
      <c r="A45" s="136" t="s">
        <v>52</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53</v>
      </c>
      <c r="B46" s="136">
        <f>'実質公債費比率（分子）の構造'!K$48</f>
        <v>740</v>
      </c>
      <c r="C46" s="136"/>
      <c r="D46" s="136"/>
      <c r="E46" s="136">
        <f>'実質公債費比率（分子）の構造'!L$48</f>
        <v>686</v>
      </c>
      <c r="F46" s="136"/>
      <c r="G46" s="136"/>
      <c r="H46" s="136">
        <f>'実質公債費比率（分子）の構造'!M$48</f>
        <v>672</v>
      </c>
      <c r="I46" s="136"/>
      <c r="J46" s="136"/>
      <c r="K46" s="136">
        <f>'実質公債費比率（分子）の構造'!N$48</f>
        <v>686</v>
      </c>
      <c r="L46" s="136"/>
      <c r="M46" s="136"/>
      <c r="N46" s="136">
        <f>'実質公債費比率（分子）の構造'!O$48</f>
        <v>766</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3823</v>
      </c>
      <c r="C49" s="136"/>
      <c r="D49" s="136"/>
      <c r="E49" s="136">
        <f>'実質公債費比率（分子）の構造'!L$45</f>
        <v>3904</v>
      </c>
      <c r="F49" s="136"/>
      <c r="G49" s="136"/>
      <c r="H49" s="136">
        <f>'実質公債費比率（分子）の構造'!M$45</f>
        <v>3938</v>
      </c>
      <c r="I49" s="136"/>
      <c r="J49" s="136"/>
      <c r="K49" s="136">
        <f>'実質公債費比率（分子）の構造'!N$45</f>
        <v>3937</v>
      </c>
      <c r="L49" s="136"/>
      <c r="M49" s="136"/>
      <c r="N49" s="136">
        <f>'実質公債費比率（分子）の構造'!O$45</f>
        <v>3756</v>
      </c>
      <c r="O49" s="136"/>
      <c r="P49" s="136"/>
    </row>
    <row r="50" spans="1:16">
      <c r="A50" s="136" t="s">
        <v>57</v>
      </c>
      <c r="B50" s="136" t="e">
        <f>NA()</f>
        <v>#N/A</v>
      </c>
      <c r="C50" s="136">
        <f>IF(ISNUMBER('実質公債費比率（分子）の構造'!K$53),'実質公債費比率（分子）の構造'!K$53,NA())</f>
        <v>1900</v>
      </c>
      <c r="D50" s="136" t="e">
        <f>NA()</f>
        <v>#N/A</v>
      </c>
      <c r="E50" s="136" t="e">
        <f>NA()</f>
        <v>#N/A</v>
      </c>
      <c r="F50" s="136">
        <f>IF(ISNUMBER('実質公債費比率（分子）の構造'!L$53),'実質公債費比率（分子）の構造'!L$53,NA())</f>
        <v>1838</v>
      </c>
      <c r="G50" s="136" t="e">
        <f>NA()</f>
        <v>#N/A</v>
      </c>
      <c r="H50" s="136" t="e">
        <f>NA()</f>
        <v>#N/A</v>
      </c>
      <c r="I50" s="136">
        <f>IF(ISNUMBER('実質公債費比率（分子）の構造'!M$53),'実質公債費比率（分子）の構造'!M$53,NA())</f>
        <v>1713</v>
      </c>
      <c r="J50" s="136" t="e">
        <f>NA()</f>
        <v>#N/A</v>
      </c>
      <c r="K50" s="136" t="e">
        <f>NA()</f>
        <v>#N/A</v>
      </c>
      <c r="L50" s="136">
        <f>IF(ISNUMBER('実質公債費比率（分子）の構造'!N$53),'実質公債費比率（分子）の構造'!N$53,NA())</f>
        <v>1512</v>
      </c>
      <c r="M50" s="136" t="e">
        <f>NA()</f>
        <v>#N/A</v>
      </c>
      <c r="N50" s="136" t="e">
        <f>NA()</f>
        <v>#N/A</v>
      </c>
      <c r="O50" s="136">
        <f>IF(ISNUMBER('実質公債費比率（分子）の構造'!O$53),'実質公債費比率（分子）の構造'!O$53,NA())</f>
        <v>1456</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26240</v>
      </c>
      <c r="E56" s="135"/>
      <c r="F56" s="135"/>
      <c r="G56" s="135">
        <f>'将来負担比率（分子）の構造'!J$51</f>
        <v>26838</v>
      </c>
      <c r="H56" s="135"/>
      <c r="I56" s="135"/>
      <c r="J56" s="135">
        <f>'将来負担比率（分子）の構造'!K$51</f>
        <v>28186</v>
      </c>
      <c r="K56" s="135"/>
      <c r="L56" s="135"/>
      <c r="M56" s="135">
        <f>'将来負担比率（分子）の構造'!L$51</f>
        <v>29000</v>
      </c>
      <c r="N56" s="135"/>
      <c r="O56" s="135"/>
      <c r="P56" s="135">
        <f>'将来負担比率（分子）の構造'!M$51</f>
        <v>28775</v>
      </c>
    </row>
    <row r="57" spans="1:16">
      <c r="A57" s="135" t="s">
        <v>34</v>
      </c>
      <c r="B57" s="135"/>
      <c r="C57" s="135"/>
      <c r="D57" s="135">
        <f>'将来負担比率（分子）の構造'!I$50</f>
        <v>2107</v>
      </c>
      <c r="E57" s="135"/>
      <c r="F57" s="135"/>
      <c r="G57" s="135">
        <f>'将来負担比率（分子）の構造'!J$50</f>
        <v>1569</v>
      </c>
      <c r="H57" s="135"/>
      <c r="I57" s="135"/>
      <c r="J57" s="135">
        <f>'将来負担比率（分子）の構造'!K$50</f>
        <v>1509</v>
      </c>
      <c r="K57" s="135"/>
      <c r="L57" s="135"/>
      <c r="M57" s="135">
        <f>'将来負担比率（分子）の構造'!L$50</f>
        <v>1657</v>
      </c>
      <c r="N57" s="135"/>
      <c r="O57" s="135"/>
      <c r="P57" s="135">
        <f>'将来負担比率（分子）の構造'!M$50</f>
        <v>1780</v>
      </c>
    </row>
    <row r="58" spans="1:16">
      <c r="A58" s="135" t="s">
        <v>33</v>
      </c>
      <c r="B58" s="135"/>
      <c r="C58" s="135"/>
      <c r="D58" s="135">
        <f>'将来負担比率（分子）の構造'!I$49</f>
        <v>8125</v>
      </c>
      <c r="E58" s="135"/>
      <c r="F58" s="135"/>
      <c r="G58" s="135">
        <f>'将来負担比率（分子）の構造'!J$49</f>
        <v>8415</v>
      </c>
      <c r="H58" s="135"/>
      <c r="I58" s="135"/>
      <c r="J58" s="135">
        <f>'将来負担比率（分子）の構造'!K$49</f>
        <v>7821</v>
      </c>
      <c r="K58" s="135"/>
      <c r="L58" s="135"/>
      <c r="M58" s="135">
        <f>'将来負担比率（分子）の構造'!L$49</f>
        <v>8008</v>
      </c>
      <c r="N58" s="135"/>
      <c r="O58" s="135"/>
      <c r="P58" s="135">
        <f>'将来負担比率（分子）の構造'!M$49</f>
        <v>7858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4137</v>
      </c>
      <c r="C62" s="135"/>
      <c r="D62" s="135"/>
      <c r="E62" s="135">
        <f>'将来負担比率（分子）の構造'!J$45</f>
        <v>4085</v>
      </c>
      <c r="F62" s="135"/>
      <c r="G62" s="135"/>
      <c r="H62" s="135">
        <f>'将来負担比率（分子）の構造'!K$45</f>
        <v>3795</v>
      </c>
      <c r="I62" s="135"/>
      <c r="J62" s="135"/>
      <c r="K62" s="135">
        <f>'将来負担比率（分子）の構造'!L$45</f>
        <v>3609</v>
      </c>
      <c r="L62" s="135"/>
      <c r="M62" s="135"/>
      <c r="N62" s="135">
        <f>'将来負担比率（分子）の構造'!M$45</f>
        <v>4413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9825</v>
      </c>
      <c r="C64" s="135"/>
      <c r="D64" s="135"/>
      <c r="E64" s="135">
        <f>'将来負担比率（分子）の構造'!J$43</f>
        <v>9766</v>
      </c>
      <c r="F64" s="135"/>
      <c r="G64" s="135"/>
      <c r="H64" s="135">
        <f>'将来負担比率（分子）の構造'!K$43</f>
        <v>9656</v>
      </c>
      <c r="I64" s="135"/>
      <c r="J64" s="135"/>
      <c r="K64" s="135">
        <f>'将来負担比率（分子）の構造'!L$43</f>
        <v>9566</v>
      </c>
      <c r="L64" s="135"/>
      <c r="M64" s="135"/>
      <c r="N64" s="135">
        <f>'将来負担比率（分子）の構造'!M$43</f>
        <v>9692</v>
      </c>
      <c r="O64" s="135"/>
      <c r="P64" s="135"/>
    </row>
    <row r="65" spans="1:16">
      <c r="A65" s="135" t="s">
        <v>25</v>
      </c>
      <c r="B65" s="135">
        <f>'将来負担比率（分子）の構造'!I$42</f>
        <v>1283</v>
      </c>
      <c r="C65" s="135"/>
      <c r="D65" s="135"/>
      <c r="E65" s="135">
        <f>'将来負担比率（分子）の構造'!J$42</f>
        <v>1163</v>
      </c>
      <c r="F65" s="135"/>
      <c r="G65" s="135"/>
      <c r="H65" s="135">
        <f>'将来負担比率（分子）の構造'!K$42</f>
        <v>1038</v>
      </c>
      <c r="I65" s="135"/>
      <c r="J65" s="135"/>
      <c r="K65" s="135">
        <f>'将来負担比率（分子）の構造'!L$42</f>
        <v>926</v>
      </c>
      <c r="L65" s="135"/>
      <c r="M65" s="135"/>
      <c r="N65" s="135">
        <f>'将来負担比率（分子）の構造'!M$42</f>
        <v>912</v>
      </c>
      <c r="O65" s="135"/>
      <c r="P65" s="135"/>
    </row>
    <row r="66" spans="1:16">
      <c r="A66" s="135" t="s">
        <v>24</v>
      </c>
      <c r="B66" s="135">
        <f>'将来負担比率（分子）の構造'!I$41</f>
        <v>32450</v>
      </c>
      <c r="C66" s="135"/>
      <c r="D66" s="135"/>
      <c r="E66" s="135">
        <f>'将来負担比率（分子）の構造'!J$41</f>
        <v>32536</v>
      </c>
      <c r="F66" s="135"/>
      <c r="G66" s="135"/>
      <c r="H66" s="135">
        <f>'将来負担比率（分子）の構造'!K$41</f>
        <v>33282</v>
      </c>
      <c r="I66" s="135"/>
      <c r="J66" s="135"/>
      <c r="K66" s="135">
        <f>'将来負担比率（分子）の構造'!L$41</f>
        <v>34023</v>
      </c>
      <c r="L66" s="135"/>
      <c r="M66" s="135"/>
      <c r="N66" s="135">
        <f>'将来負担比率（分子）の構造'!M$41</f>
        <v>33661</v>
      </c>
      <c r="O66" s="135"/>
      <c r="P66" s="135"/>
    </row>
    <row r="67" spans="1:16">
      <c r="A67" s="135" t="s">
        <v>61</v>
      </c>
      <c r="B67" s="135" t="e">
        <f>NA()</f>
        <v>#N/A</v>
      </c>
      <c r="C67" s="135">
        <f>IF(ISNUMBER('将来負担比率（分子）の構造'!I$52), IF('将来負担比率（分子）の構造'!I$52 &lt; 0, 0, '将来負担比率（分子）の構造'!I$52), NA())</f>
        <v>11222</v>
      </c>
      <c r="D67" s="135" t="e">
        <f>NA()</f>
        <v>#N/A</v>
      </c>
      <c r="E67" s="135" t="e">
        <f>NA()</f>
        <v>#N/A</v>
      </c>
      <c r="F67" s="135">
        <f>IF(ISNUMBER('将来負担比率（分子）の構造'!J$52), IF('将来負担比率（分子）の構造'!J$52 &lt; 0, 0, '将来負担比率（分子）の構造'!J$52), NA())</f>
        <v>10729</v>
      </c>
      <c r="G67" s="135" t="e">
        <f>NA()</f>
        <v>#N/A</v>
      </c>
      <c r="H67" s="135" t="e">
        <f>NA()</f>
        <v>#N/A</v>
      </c>
      <c r="I67" s="135">
        <f>IF(ISNUMBER('将来負担比率（分子）の構造'!K$52), IF('将来負担比率（分子）の構造'!K$52 &lt; 0, 0, '将来負担比率（分子）の構造'!K$52), NA())</f>
        <v>10256</v>
      </c>
      <c r="J67" s="135" t="e">
        <f>NA()</f>
        <v>#N/A</v>
      </c>
      <c r="K67" s="135" t="e">
        <f>NA()</f>
        <v>#N/A</v>
      </c>
      <c r="L67" s="135">
        <f>IF(ISNUMBER('将来負担比率（分子）の構造'!L$52), IF('将来負担比率（分子）の構造'!L$52 &lt; 0, 0, '将来負担比率（分子）の構造'!L$52), NA())</f>
        <v>9459</v>
      </c>
      <c r="M67" s="135" t="e">
        <f>NA()</f>
        <v>#N/A</v>
      </c>
      <c r="N67" s="135" t="e">
        <f>NA()</f>
        <v>#N/A</v>
      </c>
      <c r="O67" s="135">
        <f>IF(ISNUMBER('将来負担比率（分子）の構造'!M$52), IF('将来負担比率（分子）の構造'!M$52 &lt; 0, 0, '将来負担比率（分子）の構造'!M$52), NA())</f>
        <v>10265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3625015</v>
      </c>
      <c r="S5" s="669"/>
      <c r="T5" s="669"/>
      <c r="U5" s="669"/>
      <c r="V5" s="669"/>
      <c r="W5" s="669"/>
      <c r="X5" s="669"/>
      <c r="Y5" s="716"/>
      <c r="Z5" s="729">
        <v>14.4</v>
      </c>
      <c r="AA5" s="729"/>
      <c r="AB5" s="729"/>
      <c r="AC5" s="729"/>
      <c r="AD5" s="730">
        <v>3562926</v>
      </c>
      <c r="AE5" s="730"/>
      <c r="AF5" s="730"/>
      <c r="AG5" s="730"/>
      <c r="AH5" s="730"/>
      <c r="AI5" s="730"/>
      <c r="AJ5" s="730"/>
      <c r="AK5" s="730"/>
      <c r="AL5" s="717">
        <v>25.5</v>
      </c>
      <c r="AM5" s="686"/>
      <c r="AN5" s="686"/>
      <c r="AO5" s="718"/>
      <c r="AP5" s="705" t="s">
        <v>206</v>
      </c>
      <c r="AQ5" s="706"/>
      <c r="AR5" s="706"/>
      <c r="AS5" s="706"/>
      <c r="AT5" s="706"/>
      <c r="AU5" s="706"/>
      <c r="AV5" s="706"/>
      <c r="AW5" s="706"/>
      <c r="AX5" s="706"/>
      <c r="AY5" s="706"/>
      <c r="AZ5" s="706"/>
      <c r="BA5" s="706"/>
      <c r="BB5" s="706"/>
      <c r="BC5" s="706"/>
      <c r="BD5" s="706"/>
      <c r="BE5" s="706"/>
      <c r="BF5" s="707"/>
      <c r="BG5" s="618">
        <v>3555238</v>
      </c>
      <c r="BH5" s="619"/>
      <c r="BI5" s="619"/>
      <c r="BJ5" s="619"/>
      <c r="BK5" s="619"/>
      <c r="BL5" s="619"/>
      <c r="BM5" s="619"/>
      <c r="BN5" s="620"/>
      <c r="BO5" s="671">
        <v>98.1</v>
      </c>
      <c r="BP5" s="671"/>
      <c r="BQ5" s="671"/>
      <c r="BR5" s="671"/>
      <c r="BS5" s="672">
        <v>253749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213570</v>
      </c>
      <c r="S6" s="619"/>
      <c r="T6" s="619"/>
      <c r="U6" s="619"/>
      <c r="V6" s="619"/>
      <c r="W6" s="619"/>
      <c r="X6" s="619"/>
      <c r="Y6" s="620"/>
      <c r="Z6" s="671">
        <v>0.8</v>
      </c>
      <c r="AA6" s="671"/>
      <c r="AB6" s="671"/>
      <c r="AC6" s="671"/>
      <c r="AD6" s="672">
        <v>213570</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3555238</v>
      </c>
      <c r="BH6" s="619"/>
      <c r="BI6" s="619"/>
      <c r="BJ6" s="619"/>
      <c r="BK6" s="619"/>
      <c r="BL6" s="619"/>
      <c r="BM6" s="619"/>
      <c r="BN6" s="620"/>
      <c r="BO6" s="671">
        <v>98.1</v>
      </c>
      <c r="BP6" s="671"/>
      <c r="BQ6" s="671"/>
      <c r="BR6" s="671"/>
      <c r="BS6" s="672">
        <v>253749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205545</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205545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8515</v>
      </c>
      <c r="S7" s="619"/>
      <c r="T7" s="619"/>
      <c r="U7" s="619"/>
      <c r="V7" s="619"/>
      <c r="W7" s="619"/>
      <c r="X7" s="619"/>
      <c r="Y7" s="620"/>
      <c r="Z7" s="671">
        <v>0</v>
      </c>
      <c r="AA7" s="671"/>
      <c r="AB7" s="671"/>
      <c r="AC7" s="671"/>
      <c r="AD7" s="672">
        <v>8515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1521651</v>
      </c>
      <c r="BH7" s="619"/>
      <c r="BI7" s="619"/>
      <c r="BJ7" s="619"/>
      <c r="BK7" s="619"/>
      <c r="BL7" s="619"/>
      <c r="BM7" s="619"/>
      <c r="BN7" s="620"/>
      <c r="BO7" s="671">
        <v>42</v>
      </c>
      <c r="BP7" s="671"/>
      <c r="BQ7" s="671"/>
      <c r="BR7" s="671"/>
      <c r="BS7" s="672">
        <v>47099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3351575</v>
      </c>
      <c r="CS7" s="619"/>
      <c r="CT7" s="619"/>
      <c r="CU7" s="619"/>
      <c r="CV7" s="619"/>
      <c r="CW7" s="619"/>
      <c r="CX7" s="619"/>
      <c r="CY7" s="620"/>
      <c r="CZ7" s="671">
        <v>13.5</v>
      </c>
      <c r="DA7" s="671"/>
      <c r="DB7" s="671"/>
      <c r="DC7" s="671"/>
      <c r="DD7" s="624">
        <v>83290</v>
      </c>
      <c r="DE7" s="619"/>
      <c r="DF7" s="619"/>
      <c r="DG7" s="619"/>
      <c r="DH7" s="619"/>
      <c r="DI7" s="619"/>
      <c r="DJ7" s="619"/>
      <c r="DK7" s="619"/>
      <c r="DL7" s="619"/>
      <c r="DM7" s="619"/>
      <c r="DN7" s="619"/>
      <c r="DO7" s="619"/>
      <c r="DP7" s="620"/>
      <c r="DQ7" s="624">
        <v>2822342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13101</v>
      </c>
      <c r="S8" s="619"/>
      <c r="T8" s="619"/>
      <c r="U8" s="619"/>
      <c r="V8" s="619"/>
      <c r="W8" s="619"/>
      <c r="X8" s="619"/>
      <c r="Y8" s="620"/>
      <c r="Z8" s="671">
        <v>0.1</v>
      </c>
      <c r="AA8" s="671"/>
      <c r="AB8" s="671"/>
      <c r="AC8" s="671"/>
      <c r="AD8" s="672">
        <v>13101</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57841</v>
      </c>
      <c r="BH8" s="619"/>
      <c r="BI8" s="619"/>
      <c r="BJ8" s="619"/>
      <c r="BK8" s="619"/>
      <c r="BL8" s="619"/>
      <c r="BM8" s="619"/>
      <c r="BN8" s="620"/>
      <c r="BO8" s="671">
        <v>1.6</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7372595</v>
      </c>
      <c r="CS8" s="619"/>
      <c r="CT8" s="619"/>
      <c r="CU8" s="619"/>
      <c r="CV8" s="619"/>
      <c r="CW8" s="619"/>
      <c r="CX8" s="619"/>
      <c r="CY8" s="620"/>
      <c r="CZ8" s="671">
        <v>29.8</v>
      </c>
      <c r="DA8" s="671"/>
      <c r="DB8" s="671"/>
      <c r="DC8" s="671"/>
      <c r="DD8" s="624">
        <v>13861</v>
      </c>
      <c r="DE8" s="619"/>
      <c r="DF8" s="619"/>
      <c r="DG8" s="619"/>
      <c r="DH8" s="619"/>
      <c r="DI8" s="619"/>
      <c r="DJ8" s="619"/>
      <c r="DK8" s="619"/>
      <c r="DL8" s="619"/>
      <c r="DM8" s="619"/>
      <c r="DN8" s="619"/>
      <c r="DO8" s="619"/>
      <c r="DP8" s="620"/>
      <c r="DQ8" s="624">
        <v>3831251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12288</v>
      </c>
      <c r="S9" s="619"/>
      <c r="T9" s="619"/>
      <c r="U9" s="619"/>
      <c r="V9" s="619"/>
      <c r="W9" s="619"/>
      <c r="X9" s="619"/>
      <c r="Y9" s="620"/>
      <c r="Z9" s="671">
        <v>0</v>
      </c>
      <c r="AA9" s="671"/>
      <c r="AB9" s="671"/>
      <c r="AC9" s="671"/>
      <c r="AD9" s="672">
        <v>12288</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1176604</v>
      </c>
      <c r="BH9" s="619"/>
      <c r="BI9" s="619"/>
      <c r="BJ9" s="619"/>
      <c r="BK9" s="619"/>
      <c r="BL9" s="619"/>
      <c r="BM9" s="619"/>
      <c r="BN9" s="620"/>
      <c r="BO9" s="671">
        <v>32.5</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4183648</v>
      </c>
      <c r="CS9" s="619"/>
      <c r="CT9" s="619"/>
      <c r="CU9" s="619"/>
      <c r="CV9" s="619"/>
      <c r="CW9" s="619"/>
      <c r="CX9" s="619"/>
      <c r="CY9" s="620"/>
      <c r="CZ9" s="671">
        <v>16.899999999999999</v>
      </c>
      <c r="DA9" s="671"/>
      <c r="DB9" s="671"/>
      <c r="DC9" s="671"/>
      <c r="DD9" s="624">
        <v>1530502</v>
      </c>
      <c r="DE9" s="619"/>
      <c r="DF9" s="619"/>
      <c r="DG9" s="619"/>
      <c r="DH9" s="619"/>
      <c r="DI9" s="619"/>
      <c r="DJ9" s="619"/>
      <c r="DK9" s="619"/>
      <c r="DL9" s="619"/>
      <c r="DM9" s="619"/>
      <c r="DN9" s="619"/>
      <c r="DO9" s="619"/>
      <c r="DP9" s="620"/>
      <c r="DQ9" s="624">
        <v>2182866</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676840</v>
      </c>
      <c r="S10" s="619"/>
      <c r="T10" s="619"/>
      <c r="U10" s="619"/>
      <c r="V10" s="619"/>
      <c r="W10" s="619"/>
      <c r="X10" s="619"/>
      <c r="Y10" s="620"/>
      <c r="Z10" s="671">
        <v>2.7</v>
      </c>
      <c r="AA10" s="671"/>
      <c r="AB10" s="671"/>
      <c r="AC10" s="671"/>
      <c r="AD10" s="672">
        <v>676840</v>
      </c>
      <c r="AE10" s="672"/>
      <c r="AF10" s="672"/>
      <c r="AG10" s="672"/>
      <c r="AH10" s="672"/>
      <c r="AI10" s="672"/>
      <c r="AJ10" s="672"/>
      <c r="AK10" s="672"/>
      <c r="AL10" s="641">
        <v>4.8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103365</v>
      </c>
      <c r="BH10" s="619"/>
      <c r="BI10" s="619"/>
      <c r="BJ10" s="619"/>
      <c r="BK10" s="619"/>
      <c r="BL10" s="619"/>
      <c r="BM10" s="619"/>
      <c r="BN10" s="620"/>
      <c r="BO10" s="671">
        <v>2.9</v>
      </c>
      <c r="BP10" s="671"/>
      <c r="BQ10" s="671"/>
      <c r="BR10" s="671"/>
      <c r="BS10" s="624">
        <v>17100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59175</v>
      </c>
      <c r="CS10" s="619"/>
      <c r="CT10" s="619"/>
      <c r="CU10" s="619"/>
      <c r="CV10" s="619"/>
      <c r="CW10" s="619"/>
      <c r="CX10" s="619"/>
      <c r="CY10" s="620"/>
      <c r="CZ10" s="671">
        <v>0.2</v>
      </c>
      <c r="DA10" s="671"/>
      <c r="DB10" s="671"/>
      <c r="DC10" s="671"/>
      <c r="DD10" s="624" t="s">
        <v>110</v>
      </c>
      <c r="DE10" s="619"/>
      <c r="DF10" s="619"/>
      <c r="DG10" s="619"/>
      <c r="DH10" s="619"/>
      <c r="DI10" s="619"/>
      <c r="DJ10" s="619"/>
      <c r="DK10" s="619"/>
      <c r="DL10" s="619"/>
      <c r="DM10" s="619"/>
      <c r="DN10" s="619"/>
      <c r="DO10" s="619"/>
      <c r="DP10" s="620"/>
      <c r="DQ10" s="624">
        <v>31796</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183841</v>
      </c>
      <c r="BH11" s="619"/>
      <c r="BI11" s="619"/>
      <c r="BJ11" s="619"/>
      <c r="BK11" s="619"/>
      <c r="BL11" s="619"/>
      <c r="BM11" s="619"/>
      <c r="BN11" s="620"/>
      <c r="BO11" s="671">
        <v>5.0999999999999996</v>
      </c>
      <c r="BP11" s="671"/>
      <c r="BQ11" s="671"/>
      <c r="BR11" s="671"/>
      <c r="BS11" s="624">
        <v>29999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845914</v>
      </c>
      <c r="CS11" s="619"/>
      <c r="CT11" s="619"/>
      <c r="CU11" s="619"/>
      <c r="CV11" s="619"/>
      <c r="CW11" s="619"/>
      <c r="CX11" s="619"/>
      <c r="CY11" s="620"/>
      <c r="CZ11" s="671">
        <v>3.4</v>
      </c>
      <c r="DA11" s="671"/>
      <c r="DB11" s="671"/>
      <c r="DC11" s="671"/>
      <c r="DD11" s="624">
        <v>292988</v>
      </c>
      <c r="DE11" s="619"/>
      <c r="DF11" s="619"/>
      <c r="DG11" s="619"/>
      <c r="DH11" s="619"/>
      <c r="DI11" s="619"/>
      <c r="DJ11" s="619"/>
      <c r="DK11" s="619"/>
      <c r="DL11" s="619"/>
      <c r="DM11" s="619"/>
      <c r="DN11" s="619"/>
      <c r="DO11" s="619"/>
      <c r="DP11" s="620"/>
      <c r="DQ11" s="624">
        <v>384000</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1690415</v>
      </c>
      <c r="BH12" s="619"/>
      <c r="BI12" s="619"/>
      <c r="BJ12" s="619"/>
      <c r="BK12" s="619"/>
      <c r="BL12" s="619"/>
      <c r="BM12" s="619"/>
      <c r="BN12" s="620"/>
      <c r="BO12" s="671">
        <v>46.6</v>
      </c>
      <c r="BP12" s="671"/>
      <c r="BQ12" s="671"/>
      <c r="BR12" s="671"/>
      <c r="BS12" s="624">
        <v>188980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711648</v>
      </c>
      <c r="CS12" s="619"/>
      <c r="CT12" s="619"/>
      <c r="CU12" s="619"/>
      <c r="CV12" s="619"/>
      <c r="CW12" s="619"/>
      <c r="CX12" s="619"/>
      <c r="CY12" s="620"/>
      <c r="CZ12" s="671">
        <v>2.9</v>
      </c>
      <c r="DA12" s="671"/>
      <c r="DB12" s="671"/>
      <c r="DC12" s="671"/>
      <c r="DD12" s="624">
        <v>137188</v>
      </c>
      <c r="DE12" s="619"/>
      <c r="DF12" s="619"/>
      <c r="DG12" s="619"/>
      <c r="DH12" s="619"/>
      <c r="DI12" s="619"/>
      <c r="DJ12" s="619"/>
      <c r="DK12" s="619"/>
      <c r="DL12" s="619"/>
      <c r="DM12" s="619"/>
      <c r="DN12" s="619"/>
      <c r="DO12" s="619"/>
      <c r="DP12" s="620"/>
      <c r="DQ12" s="624">
        <v>518517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23601</v>
      </c>
      <c r="S13" s="619"/>
      <c r="T13" s="619"/>
      <c r="U13" s="619"/>
      <c r="V13" s="619"/>
      <c r="W13" s="619"/>
      <c r="X13" s="619"/>
      <c r="Y13" s="620"/>
      <c r="Z13" s="671">
        <v>0.1</v>
      </c>
      <c r="AA13" s="671"/>
      <c r="AB13" s="671"/>
      <c r="AC13" s="671"/>
      <c r="AD13" s="672">
        <v>23601</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1681685</v>
      </c>
      <c r="BH13" s="619"/>
      <c r="BI13" s="619"/>
      <c r="BJ13" s="619"/>
      <c r="BK13" s="619"/>
      <c r="BL13" s="619"/>
      <c r="BM13" s="619"/>
      <c r="BN13" s="620"/>
      <c r="BO13" s="671">
        <v>46.4</v>
      </c>
      <c r="BP13" s="671"/>
      <c r="BQ13" s="671"/>
      <c r="BR13" s="671"/>
      <c r="BS13" s="624">
        <v>188980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1565103</v>
      </c>
      <c r="CS13" s="619"/>
      <c r="CT13" s="619"/>
      <c r="CU13" s="619"/>
      <c r="CV13" s="619"/>
      <c r="CW13" s="619"/>
      <c r="CX13" s="619"/>
      <c r="CY13" s="620"/>
      <c r="CZ13" s="671">
        <v>6.3</v>
      </c>
      <c r="DA13" s="671"/>
      <c r="DB13" s="671"/>
      <c r="DC13" s="671"/>
      <c r="DD13" s="624">
        <v>541907</v>
      </c>
      <c r="DE13" s="619"/>
      <c r="DF13" s="619"/>
      <c r="DG13" s="619"/>
      <c r="DH13" s="619"/>
      <c r="DI13" s="619"/>
      <c r="DJ13" s="619"/>
      <c r="DK13" s="619"/>
      <c r="DL13" s="619"/>
      <c r="DM13" s="619"/>
      <c r="DN13" s="619"/>
      <c r="DO13" s="619"/>
      <c r="DP13" s="620"/>
      <c r="DQ13" s="624">
        <v>1056599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115133</v>
      </c>
      <c r="BH14" s="619"/>
      <c r="BI14" s="619"/>
      <c r="BJ14" s="619"/>
      <c r="BK14" s="619"/>
      <c r="BL14" s="619"/>
      <c r="BM14" s="619"/>
      <c r="BN14" s="620"/>
      <c r="BO14" s="671">
        <v>3.2</v>
      </c>
      <c r="BP14" s="671"/>
      <c r="BQ14" s="671"/>
      <c r="BR14" s="671"/>
      <c r="BS14" s="624">
        <v>17670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798435</v>
      </c>
      <c r="CS14" s="619"/>
      <c r="CT14" s="619"/>
      <c r="CU14" s="619"/>
      <c r="CV14" s="619"/>
      <c r="CW14" s="619"/>
      <c r="CX14" s="619"/>
      <c r="CY14" s="620"/>
      <c r="CZ14" s="671">
        <v>3.2</v>
      </c>
      <c r="DA14" s="671"/>
      <c r="DB14" s="671"/>
      <c r="DC14" s="671"/>
      <c r="DD14" s="624">
        <v>80230</v>
      </c>
      <c r="DE14" s="619"/>
      <c r="DF14" s="619"/>
      <c r="DG14" s="619"/>
      <c r="DH14" s="619"/>
      <c r="DI14" s="619"/>
      <c r="DJ14" s="619"/>
      <c r="DK14" s="619"/>
      <c r="DL14" s="619"/>
      <c r="DM14" s="619"/>
      <c r="DN14" s="619"/>
      <c r="DO14" s="619"/>
      <c r="DP14" s="620"/>
      <c r="DQ14" s="624">
        <v>694068</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10263</v>
      </c>
      <c r="S15" s="619"/>
      <c r="T15" s="619"/>
      <c r="U15" s="619"/>
      <c r="V15" s="619"/>
      <c r="W15" s="619"/>
      <c r="X15" s="619"/>
      <c r="Y15" s="620"/>
      <c r="Z15" s="671">
        <v>0</v>
      </c>
      <c r="AA15" s="671"/>
      <c r="AB15" s="671"/>
      <c r="AC15" s="671"/>
      <c r="AD15" s="672">
        <v>10263</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227694</v>
      </c>
      <c r="BH15" s="619"/>
      <c r="BI15" s="619"/>
      <c r="BJ15" s="619"/>
      <c r="BK15" s="619"/>
      <c r="BL15" s="619"/>
      <c r="BM15" s="619"/>
      <c r="BN15" s="620"/>
      <c r="BO15" s="671">
        <v>6.3</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1832034</v>
      </c>
      <c r="CS15" s="619"/>
      <c r="CT15" s="619"/>
      <c r="CU15" s="619"/>
      <c r="CV15" s="619"/>
      <c r="CW15" s="619"/>
      <c r="CX15" s="619"/>
      <c r="CY15" s="620"/>
      <c r="CZ15" s="671">
        <v>7.4</v>
      </c>
      <c r="DA15" s="671"/>
      <c r="DB15" s="671"/>
      <c r="DC15" s="671"/>
      <c r="DD15" s="624">
        <v>470109</v>
      </c>
      <c r="DE15" s="619"/>
      <c r="DF15" s="619"/>
      <c r="DG15" s="619"/>
      <c r="DH15" s="619"/>
      <c r="DI15" s="619"/>
      <c r="DJ15" s="619"/>
      <c r="DK15" s="619"/>
      <c r="DL15" s="619"/>
      <c r="DM15" s="619"/>
      <c r="DN15" s="619"/>
      <c r="DO15" s="619"/>
      <c r="DP15" s="620"/>
      <c r="DQ15" s="624">
        <v>1317172</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10581056</v>
      </c>
      <c r="S16" s="619"/>
      <c r="T16" s="619"/>
      <c r="U16" s="619"/>
      <c r="V16" s="619"/>
      <c r="W16" s="619"/>
      <c r="X16" s="619"/>
      <c r="Y16" s="620"/>
      <c r="Z16" s="671">
        <v>42.1</v>
      </c>
      <c r="AA16" s="671"/>
      <c r="AB16" s="671"/>
      <c r="AC16" s="671"/>
      <c r="AD16" s="672">
        <v>9372656</v>
      </c>
      <c r="AE16" s="672"/>
      <c r="AF16" s="672"/>
      <c r="AG16" s="672"/>
      <c r="AH16" s="672"/>
      <c r="AI16" s="672"/>
      <c r="AJ16" s="672"/>
      <c r="AK16" s="672"/>
      <c r="AL16" s="641">
        <v>67.2</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345</v>
      </c>
      <c r="BH16" s="619"/>
      <c r="BI16" s="619"/>
      <c r="BJ16" s="619"/>
      <c r="BK16" s="619"/>
      <c r="BL16" s="619"/>
      <c r="BM16" s="619"/>
      <c r="BN16" s="620"/>
      <c r="BO16" s="671">
        <v>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67843</v>
      </c>
      <c r="CS16" s="619"/>
      <c r="CT16" s="619"/>
      <c r="CU16" s="619"/>
      <c r="CV16" s="619"/>
      <c r="CW16" s="619"/>
      <c r="CX16" s="619"/>
      <c r="CY16" s="620"/>
      <c r="CZ16" s="671">
        <v>0.3</v>
      </c>
      <c r="DA16" s="671"/>
      <c r="DB16" s="671"/>
      <c r="DC16" s="671"/>
      <c r="DD16" s="624" t="s">
        <v>110</v>
      </c>
      <c r="DE16" s="619"/>
      <c r="DF16" s="619"/>
      <c r="DG16" s="619"/>
      <c r="DH16" s="619"/>
      <c r="DI16" s="619"/>
      <c r="DJ16" s="619"/>
      <c r="DK16" s="619"/>
      <c r="DL16" s="619"/>
      <c r="DM16" s="619"/>
      <c r="DN16" s="619"/>
      <c r="DO16" s="619"/>
      <c r="DP16" s="620"/>
      <c r="DQ16" s="624">
        <v>41342</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9372656</v>
      </c>
      <c r="S17" s="619"/>
      <c r="T17" s="619"/>
      <c r="U17" s="619"/>
      <c r="V17" s="619"/>
      <c r="W17" s="619"/>
      <c r="X17" s="619"/>
      <c r="Y17" s="620"/>
      <c r="Z17" s="671">
        <v>37.299999999999997</v>
      </c>
      <c r="AA17" s="671"/>
      <c r="AB17" s="671"/>
      <c r="AC17" s="671"/>
      <c r="AD17" s="672">
        <v>9372656</v>
      </c>
      <c r="AE17" s="672"/>
      <c r="AF17" s="672"/>
      <c r="AG17" s="672"/>
      <c r="AH17" s="672"/>
      <c r="AI17" s="672"/>
      <c r="AJ17" s="672"/>
      <c r="AK17" s="672"/>
      <c r="AL17" s="641">
        <v>67.2</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3756505</v>
      </c>
      <c r="CS17" s="619"/>
      <c r="CT17" s="619"/>
      <c r="CU17" s="619"/>
      <c r="CV17" s="619"/>
      <c r="CW17" s="619"/>
      <c r="CX17" s="619"/>
      <c r="CY17" s="620"/>
      <c r="CZ17" s="671">
        <v>15.2</v>
      </c>
      <c r="DA17" s="671"/>
      <c r="DB17" s="671"/>
      <c r="DC17" s="671"/>
      <c r="DD17" s="624" t="s">
        <v>110</v>
      </c>
      <c r="DE17" s="619"/>
      <c r="DF17" s="619"/>
      <c r="DG17" s="619"/>
      <c r="DH17" s="619"/>
      <c r="DI17" s="619"/>
      <c r="DJ17" s="619"/>
      <c r="DK17" s="619"/>
      <c r="DL17" s="619"/>
      <c r="DM17" s="619"/>
      <c r="DN17" s="619"/>
      <c r="DO17" s="619"/>
      <c r="DP17" s="620"/>
      <c r="DQ17" s="624">
        <v>3677876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1208399</v>
      </c>
      <c r="S18" s="619"/>
      <c r="T18" s="619"/>
      <c r="U18" s="619"/>
      <c r="V18" s="619"/>
      <c r="W18" s="619"/>
      <c r="X18" s="619"/>
      <c r="Y18" s="620"/>
      <c r="Z18" s="671">
        <v>4.8</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685</v>
      </c>
      <c r="CS18" s="619"/>
      <c r="CT18" s="619"/>
      <c r="CU18" s="619"/>
      <c r="CV18" s="619"/>
      <c r="CW18" s="619"/>
      <c r="CX18" s="619"/>
      <c r="CY18" s="620"/>
      <c r="CZ18" s="671">
        <v>0</v>
      </c>
      <c r="DA18" s="671"/>
      <c r="DB18" s="671"/>
      <c r="DC18" s="671"/>
      <c r="DD18" s="624">
        <v>685</v>
      </c>
      <c r="DE18" s="619"/>
      <c r="DF18" s="619"/>
      <c r="DG18" s="619"/>
      <c r="DH18" s="619"/>
      <c r="DI18" s="619"/>
      <c r="DJ18" s="619"/>
      <c r="DK18" s="619"/>
      <c r="DL18" s="619"/>
      <c r="DM18" s="619"/>
      <c r="DN18" s="619"/>
      <c r="DO18" s="619"/>
      <c r="DP18" s="620"/>
      <c r="DQ18" s="624">
        <v>685</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69777</v>
      </c>
      <c r="BH19" s="619"/>
      <c r="BI19" s="619"/>
      <c r="BJ19" s="619"/>
      <c r="BK19" s="619"/>
      <c r="BL19" s="619"/>
      <c r="BM19" s="619"/>
      <c r="BN19" s="620"/>
      <c r="BO19" s="671">
        <v>1.9</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15164249</v>
      </c>
      <c r="S20" s="619"/>
      <c r="T20" s="619"/>
      <c r="U20" s="619"/>
      <c r="V20" s="619"/>
      <c r="W20" s="619"/>
      <c r="X20" s="619"/>
      <c r="Y20" s="620"/>
      <c r="Z20" s="671">
        <v>60.3</v>
      </c>
      <c r="AA20" s="671"/>
      <c r="AB20" s="671"/>
      <c r="AC20" s="671"/>
      <c r="AD20" s="672">
        <v>13893760</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69777</v>
      </c>
      <c r="BH20" s="619"/>
      <c r="BI20" s="619"/>
      <c r="BJ20" s="619"/>
      <c r="BK20" s="619"/>
      <c r="BL20" s="619"/>
      <c r="BM20" s="619"/>
      <c r="BN20" s="620"/>
      <c r="BO20" s="671">
        <v>1.9</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24750705</v>
      </c>
      <c r="CS20" s="619"/>
      <c r="CT20" s="619"/>
      <c r="CU20" s="619"/>
      <c r="CV20" s="619"/>
      <c r="CW20" s="619"/>
      <c r="CX20" s="619"/>
      <c r="CY20" s="620"/>
      <c r="CZ20" s="671">
        <v>100</v>
      </c>
      <c r="DA20" s="671"/>
      <c r="DB20" s="671"/>
      <c r="DC20" s="671"/>
      <c r="DD20" s="624">
        <v>3150760</v>
      </c>
      <c r="DE20" s="619"/>
      <c r="DF20" s="619"/>
      <c r="DG20" s="619"/>
      <c r="DH20" s="619"/>
      <c r="DI20" s="619"/>
      <c r="DJ20" s="619"/>
      <c r="DK20" s="619"/>
      <c r="DL20" s="619"/>
      <c r="DM20" s="619"/>
      <c r="DN20" s="619"/>
      <c r="DO20" s="619"/>
      <c r="DP20" s="620"/>
      <c r="DQ20" s="624">
        <v>16764059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3890</v>
      </c>
      <c r="S21" s="619"/>
      <c r="T21" s="619"/>
      <c r="U21" s="619"/>
      <c r="V21" s="619"/>
      <c r="W21" s="619"/>
      <c r="X21" s="619"/>
      <c r="Y21" s="620"/>
      <c r="Z21" s="671">
        <v>0</v>
      </c>
      <c r="AA21" s="671"/>
      <c r="AB21" s="671"/>
      <c r="AC21" s="671"/>
      <c r="AD21" s="672">
        <v>3890</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7688</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161417</v>
      </c>
      <c r="S22" s="619"/>
      <c r="T22" s="619"/>
      <c r="U22" s="619"/>
      <c r="V22" s="619"/>
      <c r="W22" s="619"/>
      <c r="X22" s="619"/>
      <c r="Y22" s="620"/>
      <c r="Z22" s="671">
        <v>0.6</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829509</v>
      </c>
      <c r="S23" s="619"/>
      <c r="T23" s="619"/>
      <c r="U23" s="619"/>
      <c r="V23" s="619"/>
      <c r="W23" s="619"/>
      <c r="X23" s="619"/>
      <c r="Y23" s="620"/>
      <c r="Z23" s="671">
        <v>3.3</v>
      </c>
      <c r="AA23" s="671"/>
      <c r="AB23" s="671"/>
      <c r="AC23" s="671"/>
      <c r="AD23" s="672">
        <v>30073</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62089</v>
      </c>
      <c r="BH23" s="619"/>
      <c r="BI23" s="619"/>
      <c r="BJ23" s="619"/>
      <c r="BK23" s="619"/>
      <c r="BL23" s="619"/>
      <c r="BM23" s="619"/>
      <c r="BN23" s="620"/>
      <c r="BO23" s="671">
        <v>1.7</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113047</v>
      </c>
      <c r="S24" s="619"/>
      <c r="T24" s="619"/>
      <c r="U24" s="619"/>
      <c r="V24" s="619"/>
      <c r="W24" s="619"/>
      <c r="X24" s="619"/>
      <c r="Y24" s="620"/>
      <c r="Z24" s="671">
        <v>0.4</v>
      </c>
      <c r="AA24" s="671"/>
      <c r="AB24" s="671"/>
      <c r="AC24" s="671"/>
      <c r="AD24" s="672">
        <v>861</v>
      </c>
      <c r="AE24" s="672"/>
      <c r="AF24" s="672"/>
      <c r="AG24" s="672"/>
      <c r="AH24" s="672"/>
      <c r="AI24" s="672"/>
      <c r="AJ24" s="672"/>
      <c r="AK24" s="672"/>
      <c r="AL24" s="641">
        <v>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12332787</v>
      </c>
      <c r="CS24" s="669"/>
      <c r="CT24" s="669"/>
      <c r="CU24" s="669"/>
      <c r="CV24" s="669"/>
      <c r="CW24" s="669"/>
      <c r="CX24" s="669"/>
      <c r="CY24" s="716"/>
      <c r="CZ24" s="720">
        <v>49.8</v>
      </c>
      <c r="DA24" s="721"/>
      <c r="DB24" s="721"/>
      <c r="DC24" s="722"/>
      <c r="DD24" s="715">
        <v>9067948</v>
      </c>
      <c r="DE24" s="669"/>
      <c r="DF24" s="669"/>
      <c r="DG24" s="669"/>
      <c r="DH24" s="669"/>
      <c r="DI24" s="669"/>
      <c r="DJ24" s="669"/>
      <c r="DK24" s="716"/>
      <c r="DL24" s="715">
        <v>8958718</v>
      </c>
      <c r="DM24" s="669"/>
      <c r="DN24" s="669"/>
      <c r="DO24" s="669"/>
      <c r="DP24" s="669"/>
      <c r="DQ24" s="669"/>
      <c r="DR24" s="669"/>
      <c r="DS24" s="669"/>
      <c r="DT24" s="669"/>
      <c r="DU24" s="669"/>
      <c r="DV24" s="716"/>
      <c r="DW24" s="717">
        <v>60.9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2403156</v>
      </c>
      <c r="S25" s="619"/>
      <c r="T25" s="619"/>
      <c r="U25" s="619"/>
      <c r="V25" s="619"/>
      <c r="W25" s="619"/>
      <c r="X25" s="619"/>
      <c r="Y25" s="620"/>
      <c r="Z25" s="671">
        <v>9.6</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4297526</v>
      </c>
      <c r="CS25" s="637"/>
      <c r="CT25" s="637"/>
      <c r="CU25" s="637"/>
      <c r="CV25" s="637"/>
      <c r="CW25" s="637"/>
      <c r="CX25" s="637"/>
      <c r="CY25" s="638"/>
      <c r="CZ25" s="621">
        <v>17.399999999999999</v>
      </c>
      <c r="DA25" s="639"/>
      <c r="DB25" s="639"/>
      <c r="DC25" s="640"/>
      <c r="DD25" s="624">
        <v>3757888</v>
      </c>
      <c r="DE25" s="637"/>
      <c r="DF25" s="637"/>
      <c r="DG25" s="637"/>
      <c r="DH25" s="637"/>
      <c r="DI25" s="637"/>
      <c r="DJ25" s="637"/>
      <c r="DK25" s="638"/>
      <c r="DL25" s="624">
        <v>3680559</v>
      </c>
      <c r="DM25" s="637"/>
      <c r="DN25" s="637"/>
      <c r="DO25" s="637"/>
      <c r="DP25" s="637"/>
      <c r="DQ25" s="637"/>
      <c r="DR25" s="637"/>
      <c r="DS25" s="637"/>
      <c r="DT25" s="637"/>
      <c r="DU25" s="637"/>
      <c r="DV25" s="638"/>
      <c r="DW25" s="641">
        <v>25</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2557779</v>
      </c>
      <c r="CS26" s="619"/>
      <c r="CT26" s="619"/>
      <c r="CU26" s="619"/>
      <c r="CV26" s="619"/>
      <c r="CW26" s="619"/>
      <c r="CX26" s="619"/>
      <c r="CY26" s="620"/>
      <c r="CZ26" s="621">
        <v>10.3</v>
      </c>
      <c r="DA26" s="639"/>
      <c r="DB26" s="639"/>
      <c r="DC26" s="640"/>
      <c r="DD26" s="624">
        <v>2177794</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1659587</v>
      </c>
      <c r="S27" s="619"/>
      <c r="T27" s="619"/>
      <c r="U27" s="619"/>
      <c r="V27" s="619"/>
      <c r="W27" s="619"/>
      <c r="X27" s="619"/>
      <c r="Y27" s="620"/>
      <c r="Z27" s="671">
        <v>6.6</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3625015</v>
      </c>
      <c r="BH27" s="619"/>
      <c r="BI27" s="619"/>
      <c r="BJ27" s="619"/>
      <c r="BK27" s="619"/>
      <c r="BL27" s="619"/>
      <c r="BM27" s="619"/>
      <c r="BN27" s="620"/>
      <c r="BO27" s="671">
        <v>100</v>
      </c>
      <c r="BP27" s="671"/>
      <c r="BQ27" s="671"/>
      <c r="BR27" s="671"/>
      <c r="BS27" s="624">
        <v>253749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4278756</v>
      </c>
      <c r="CS27" s="637"/>
      <c r="CT27" s="637"/>
      <c r="CU27" s="637"/>
      <c r="CV27" s="637"/>
      <c r="CW27" s="637"/>
      <c r="CX27" s="637"/>
      <c r="CY27" s="638"/>
      <c r="CZ27" s="621">
        <v>17.3</v>
      </c>
      <c r="DA27" s="639"/>
      <c r="DB27" s="639"/>
      <c r="DC27" s="640"/>
      <c r="DD27" s="624">
        <v>1632184</v>
      </c>
      <c r="DE27" s="637"/>
      <c r="DF27" s="637"/>
      <c r="DG27" s="637"/>
      <c r="DH27" s="637"/>
      <c r="DI27" s="637"/>
      <c r="DJ27" s="637"/>
      <c r="DK27" s="638"/>
      <c r="DL27" s="624">
        <v>1600283</v>
      </c>
      <c r="DM27" s="637"/>
      <c r="DN27" s="637"/>
      <c r="DO27" s="637"/>
      <c r="DP27" s="637"/>
      <c r="DQ27" s="637"/>
      <c r="DR27" s="637"/>
      <c r="DS27" s="637"/>
      <c r="DT27" s="637"/>
      <c r="DU27" s="637"/>
      <c r="DV27" s="638"/>
      <c r="DW27" s="641">
        <v>10.9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121346</v>
      </c>
      <c r="S28" s="619"/>
      <c r="T28" s="619"/>
      <c r="U28" s="619"/>
      <c r="V28" s="619"/>
      <c r="W28" s="619"/>
      <c r="X28" s="619"/>
      <c r="Y28" s="620"/>
      <c r="Z28" s="671">
        <v>0.5</v>
      </c>
      <c r="AA28" s="671"/>
      <c r="AB28" s="671"/>
      <c r="AC28" s="671"/>
      <c r="AD28" s="672">
        <v>26850</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3756505</v>
      </c>
      <c r="CS28" s="619"/>
      <c r="CT28" s="619"/>
      <c r="CU28" s="619"/>
      <c r="CV28" s="619"/>
      <c r="CW28" s="619"/>
      <c r="CX28" s="619"/>
      <c r="CY28" s="620"/>
      <c r="CZ28" s="621">
        <v>15.2</v>
      </c>
      <c r="DA28" s="639"/>
      <c r="DB28" s="639"/>
      <c r="DC28" s="640"/>
      <c r="DD28" s="624">
        <v>3677876</v>
      </c>
      <c r="DE28" s="619"/>
      <c r="DF28" s="619"/>
      <c r="DG28" s="619"/>
      <c r="DH28" s="619"/>
      <c r="DI28" s="619"/>
      <c r="DJ28" s="619"/>
      <c r="DK28" s="620"/>
      <c r="DL28" s="624">
        <v>3677876</v>
      </c>
      <c r="DM28" s="619"/>
      <c r="DN28" s="619"/>
      <c r="DO28" s="619"/>
      <c r="DP28" s="619"/>
      <c r="DQ28" s="619"/>
      <c r="DR28" s="619"/>
      <c r="DS28" s="619"/>
      <c r="DT28" s="619"/>
      <c r="DU28" s="619"/>
      <c r="DV28" s="620"/>
      <c r="DW28" s="641">
        <v>25</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163340</v>
      </c>
      <c r="S29" s="619"/>
      <c r="T29" s="619"/>
      <c r="U29" s="619"/>
      <c r="V29" s="619"/>
      <c r="W29" s="619"/>
      <c r="X29" s="619"/>
      <c r="Y29" s="620"/>
      <c r="Z29" s="671">
        <v>0.6</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3755971</v>
      </c>
      <c r="CS29" s="637"/>
      <c r="CT29" s="637"/>
      <c r="CU29" s="637"/>
      <c r="CV29" s="637"/>
      <c r="CW29" s="637"/>
      <c r="CX29" s="637"/>
      <c r="CY29" s="638"/>
      <c r="CZ29" s="621">
        <v>15.2</v>
      </c>
      <c r="DA29" s="639"/>
      <c r="DB29" s="639"/>
      <c r="DC29" s="640"/>
      <c r="DD29" s="624">
        <v>3677342</v>
      </c>
      <c r="DE29" s="637"/>
      <c r="DF29" s="637"/>
      <c r="DG29" s="637"/>
      <c r="DH29" s="637"/>
      <c r="DI29" s="637"/>
      <c r="DJ29" s="637"/>
      <c r="DK29" s="638"/>
      <c r="DL29" s="624">
        <v>3677342</v>
      </c>
      <c r="DM29" s="637"/>
      <c r="DN29" s="637"/>
      <c r="DO29" s="637"/>
      <c r="DP29" s="637"/>
      <c r="DQ29" s="637"/>
      <c r="DR29" s="637"/>
      <c r="DS29" s="637"/>
      <c r="DT29" s="637"/>
      <c r="DU29" s="637"/>
      <c r="DV29" s="638"/>
      <c r="DW29" s="641">
        <v>25</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649593</v>
      </c>
      <c r="S30" s="619"/>
      <c r="T30" s="619"/>
      <c r="U30" s="619"/>
      <c r="V30" s="619"/>
      <c r="W30" s="619"/>
      <c r="X30" s="619"/>
      <c r="Y30" s="620"/>
      <c r="Z30" s="671">
        <v>2.6</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98.6</v>
      </c>
      <c r="BH30" s="685"/>
      <c r="BI30" s="685"/>
      <c r="BJ30" s="685"/>
      <c r="BK30" s="685"/>
      <c r="BL30" s="685"/>
      <c r="BM30" s="686">
        <v>96.2</v>
      </c>
      <c r="BN30" s="685"/>
      <c r="BO30" s="685"/>
      <c r="BP30" s="685"/>
      <c r="BQ30" s="687"/>
      <c r="BR30" s="684">
        <v>98.7</v>
      </c>
      <c r="BS30" s="685"/>
      <c r="BT30" s="685"/>
      <c r="BU30" s="685"/>
      <c r="BV30" s="685"/>
      <c r="BW30" s="685"/>
      <c r="BX30" s="686">
        <v>96.3</v>
      </c>
      <c r="BY30" s="685"/>
      <c r="BZ30" s="685"/>
      <c r="CA30" s="685"/>
      <c r="CB30" s="687"/>
      <c r="CD30" s="690"/>
      <c r="CE30" s="691"/>
      <c r="CF30" s="655" t="s">
        <v>290</v>
      </c>
      <c r="CG30" s="652"/>
      <c r="CH30" s="652"/>
      <c r="CI30" s="652"/>
      <c r="CJ30" s="652"/>
      <c r="CK30" s="652"/>
      <c r="CL30" s="652"/>
      <c r="CM30" s="652"/>
      <c r="CN30" s="652"/>
      <c r="CO30" s="652"/>
      <c r="CP30" s="652"/>
      <c r="CQ30" s="653"/>
      <c r="CR30" s="618">
        <v>3390500</v>
      </c>
      <c r="CS30" s="619"/>
      <c r="CT30" s="619"/>
      <c r="CU30" s="619"/>
      <c r="CV30" s="619"/>
      <c r="CW30" s="619"/>
      <c r="CX30" s="619"/>
      <c r="CY30" s="620"/>
      <c r="CZ30" s="621">
        <v>13.7</v>
      </c>
      <c r="DA30" s="639"/>
      <c r="DB30" s="639"/>
      <c r="DC30" s="640"/>
      <c r="DD30" s="624">
        <v>3316561</v>
      </c>
      <c r="DE30" s="619"/>
      <c r="DF30" s="619"/>
      <c r="DG30" s="619"/>
      <c r="DH30" s="619"/>
      <c r="DI30" s="619"/>
      <c r="DJ30" s="619"/>
      <c r="DK30" s="620"/>
      <c r="DL30" s="624">
        <v>3316561</v>
      </c>
      <c r="DM30" s="619"/>
      <c r="DN30" s="619"/>
      <c r="DO30" s="619"/>
      <c r="DP30" s="619"/>
      <c r="DQ30" s="619"/>
      <c r="DR30" s="619"/>
      <c r="DS30" s="619"/>
      <c r="DT30" s="619"/>
      <c r="DU30" s="619"/>
      <c r="DV30" s="620"/>
      <c r="DW30" s="641">
        <v>22.5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496113</v>
      </c>
      <c r="S31" s="619"/>
      <c r="T31" s="619"/>
      <c r="U31" s="619"/>
      <c r="V31" s="619"/>
      <c r="W31" s="619"/>
      <c r="X31" s="619"/>
      <c r="Y31" s="620"/>
      <c r="Z31" s="671">
        <v>2</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99.1</v>
      </c>
      <c r="BH31" s="637"/>
      <c r="BI31" s="637"/>
      <c r="BJ31" s="637"/>
      <c r="BK31" s="637"/>
      <c r="BL31" s="637"/>
      <c r="BM31" s="673">
        <v>97.4</v>
      </c>
      <c r="BN31" s="683"/>
      <c r="BO31" s="683"/>
      <c r="BP31" s="683"/>
      <c r="BQ31" s="647"/>
      <c r="BR31" s="682">
        <v>99</v>
      </c>
      <c r="BS31" s="637"/>
      <c r="BT31" s="637"/>
      <c r="BU31" s="637"/>
      <c r="BV31" s="637"/>
      <c r="BW31" s="637"/>
      <c r="BX31" s="673">
        <v>97.1</v>
      </c>
      <c r="BY31" s="683"/>
      <c r="BZ31" s="683"/>
      <c r="CA31" s="683"/>
      <c r="CB31" s="647"/>
      <c r="CD31" s="690"/>
      <c r="CE31" s="691"/>
      <c r="CF31" s="655" t="s">
        <v>294</v>
      </c>
      <c r="CG31" s="652"/>
      <c r="CH31" s="652"/>
      <c r="CI31" s="652"/>
      <c r="CJ31" s="652"/>
      <c r="CK31" s="652"/>
      <c r="CL31" s="652"/>
      <c r="CM31" s="652"/>
      <c r="CN31" s="652"/>
      <c r="CO31" s="652"/>
      <c r="CP31" s="652"/>
      <c r="CQ31" s="653"/>
      <c r="CR31" s="618">
        <v>365471</v>
      </c>
      <c r="CS31" s="637"/>
      <c r="CT31" s="637"/>
      <c r="CU31" s="637"/>
      <c r="CV31" s="637"/>
      <c r="CW31" s="637"/>
      <c r="CX31" s="637"/>
      <c r="CY31" s="638"/>
      <c r="CZ31" s="621">
        <v>1.5</v>
      </c>
      <c r="DA31" s="639"/>
      <c r="DB31" s="639"/>
      <c r="DC31" s="640"/>
      <c r="DD31" s="624">
        <v>360781</v>
      </c>
      <c r="DE31" s="637"/>
      <c r="DF31" s="637"/>
      <c r="DG31" s="637"/>
      <c r="DH31" s="637"/>
      <c r="DI31" s="637"/>
      <c r="DJ31" s="637"/>
      <c r="DK31" s="638"/>
      <c r="DL31" s="624">
        <v>360781</v>
      </c>
      <c r="DM31" s="637"/>
      <c r="DN31" s="637"/>
      <c r="DO31" s="637"/>
      <c r="DP31" s="637"/>
      <c r="DQ31" s="637"/>
      <c r="DR31" s="637"/>
      <c r="DS31" s="637"/>
      <c r="DT31" s="637"/>
      <c r="DU31" s="637"/>
      <c r="DV31" s="638"/>
      <c r="DW31" s="641">
        <v>2.5</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334851</v>
      </c>
      <c r="S32" s="619"/>
      <c r="T32" s="619"/>
      <c r="U32" s="619"/>
      <c r="V32" s="619"/>
      <c r="W32" s="619"/>
      <c r="X32" s="619"/>
      <c r="Y32" s="620"/>
      <c r="Z32" s="671">
        <v>1.3</v>
      </c>
      <c r="AA32" s="671"/>
      <c r="AB32" s="671"/>
      <c r="AC32" s="671"/>
      <c r="AD32" s="672">
        <v>973</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94.6</v>
      </c>
      <c r="BN32" s="603"/>
      <c r="BO32" s="603"/>
      <c r="BP32" s="603"/>
      <c r="BQ32" s="660"/>
      <c r="BR32" s="681">
        <v>98.3</v>
      </c>
      <c r="BS32" s="603"/>
      <c r="BT32" s="603"/>
      <c r="BU32" s="603"/>
      <c r="BV32" s="603"/>
      <c r="BW32" s="603"/>
      <c r="BX32" s="666">
        <v>95.2</v>
      </c>
      <c r="BY32" s="603"/>
      <c r="BZ32" s="603"/>
      <c r="CA32" s="603"/>
      <c r="CB32" s="660"/>
      <c r="CD32" s="692"/>
      <c r="CE32" s="693"/>
      <c r="CF32" s="655" t="s">
        <v>297</v>
      </c>
      <c r="CG32" s="652"/>
      <c r="CH32" s="652"/>
      <c r="CI32" s="652"/>
      <c r="CJ32" s="652"/>
      <c r="CK32" s="652"/>
      <c r="CL32" s="652"/>
      <c r="CM32" s="652"/>
      <c r="CN32" s="652"/>
      <c r="CO32" s="652"/>
      <c r="CP32" s="652"/>
      <c r="CQ32" s="653"/>
      <c r="CR32" s="618">
        <v>534</v>
      </c>
      <c r="CS32" s="619"/>
      <c r="CT32" s="619"/>
      <c r="CU32" s="619"/>
      <c r="CV32" s="619"/>
      <c r="CW32" s="619"/>
      <c r="CX32" s="619"/>
      <c r="CY32" s="620"/>
      <c r="CZ32" s="621">
        <v>0</v>
      </c>
      <c r="DA32" s="639"/>
      <c r="DB32" s="639"/>
      <c r="DC32" s="640"/>
      <c r="DD32" s="624">
        <v>534</v>
      </c>
      <c r="DE32" s="619"/>
      <c r="DF32" s="619"/>
      <c r="DG32" s="619"/>
      <c r="DH32" s="619"/>
      <c r="DI32" s="619"/>
      <c r="DJ32" s="619"/>
      <c r="DK32" s="620"/>
      <c r="DL32" s="624">
        <v>534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3029900</v>
      </c>
      <c r="S33" s="619"/>
      <c r="T33" s="619"/>
      <c r="U33" s="619"/>
      <c r="V33" s="619"/>
      <c r="W33" s="619"/>
      <c r="X33" s="619"/>
      <c r="Y33" s="620"/>
      <c r="Z33" s="671">
        <v>12.1</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9199315</v>
      </c>
      <c r="CS33" s="637"/>
      <c r="CT33" s="637"/>
      <c r="CU33" s="637"/>
      <c r="CV33" s="637"/>
      <c r="CW33" s="637"/>
      <c r="CX33" s="637"/>
      <c r="CY33" s="638"/>
      <c r="CZ33" s="621">
        <v>37.200000000000003</v>
      </c>
      <c r="DA33" s="639"/>
      <c r="DB33" s="639"/>
      <c r="DC33" s="640"/>
      <c r="DD33" s="624">
        <v>7048544</v>
      </c>
      <c r="DE33" s="637"/>
      <c r="DF33" s="637"/>
      <c r="DG33" s="637"/>
      <c r="DH33" s="637"/>
      <c r="DI33" s="637"/>
      <c r="DJ33" s="637"/>
      <c r="DK33" s="638"/>
      <c r="DL33" s="624">
        <v>4568303</v>
      </c>
      <c r="DM33" s="637"/>
      <c r="DN33" s="637"/>
      <c r="DO33" s="637"/>
      <c r="DP33" s="637"/>
      <c r="DQ33" s="637"/>
      <c r="DR33" s="637"/>
      <c r="DS33" s="637"/>
      <c r="DT33" s="637"/>
      <c r="DU33" s="637"/>
      <c r="DV33" s="638"/>
      <c r="DW33" s="641">
        <v>31.1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3008717</v>
      </c>
      <c r="CS34" s="619"/>
      <c r="CT34" s="619"/>
      <c r="CU34" s="619"/>
      <c r="CV34" s="619"/>
      <c r="CW34" s="619"/>
      <c r="CX34" s="619"/>
      <c r="CY34" s="620"/>
      <c r="CZ34" s="621">
        <v>12.2</v>
      </c>
      <c r="DA34" s="639"/>
      <c r="DB34" s="639"/>
      <c r="DC34" s="640"/>
      <c r="DD34" s="624">
        <v>2242431</v>
      </c>
      <c r="DE34" s="619"/>
      <c r="DF34" s="619"/>
      <c r="DG34" s="619"/>
      <c r="DH34" s="619"/>
      <c r="DI34" s="619"/>
      <c r="DJ34" s="619"/>
      <c r="DK34" s="620"/>
      <c r="DL34" s="624">
        <v>1675509</v>
      </c>
      <c r="DM34" s="619"/>
      <c r="DN34" s="619"/>
      <c r="DO34" s="619"/>
      <c r="DP34" s="619"/>
      <c r="DQ34" s="619"/>
      <c r="DR34" s="619"/>
      <c r="DS34" s="619"/>
      <c r="DT34" s="619"/>
      <c r="DU34" s="619"/>
      <c r="DV34" s="620"/>
      <c r="DW34" s="641">
        <v>11.4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753600</v>
      </c>
      <c r="S35" s="619"/>
      <c r="T35" s="619"/>
      <c r="U35" s="619"/>
      <c r="V35" s="619"/>
      <c r="W35" s="619"/>
      <c r="X35" s="619"/>
      <c r="Y35" s="620"/>
      <c r="Z35" s="671">
        <v>3</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3898640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38842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170087</v>
      </c>
      <c r="CS35" s="637"/>
      <c r="CT35" s="637"/>
      <c r="CU35" s="637"/>
      <c r="CV35" s="637"/>
      <c r="CW35" s="637"/>
      <c r="CX35" s="637"/>
      <c r="CY35" s="638"/>
      <c r="CZ35" s="621">
        <v>0.7</v>
      </c>
      <c r="DA35" s="639"/>
      <c r="DB35" s="639"/>
      <c r="DC35" s="640"/>
      <c r="DD35" s="624">
        <v>135704</v>
      </c>
      <c r="DE35" s="637"/>
      <c r="DF35" s="637"/>
      <c r="DG35" s="637"/>
      <c r="DH35" s="637"/>
      <c r="DI35" s="637"/>
      <c r="DJ35" s="637"/>
      <c r="DK35" s="638"/>
      <c r="DL35" s="624">
        <v>135704</v>
      </c>
      <c r="DM35" s="637"/>
      <c r="DN35" s="637"/>
      <c r="DO35" s="637"/>
      <c r="DP35" s="637"/>
      <c r="DQ35" s="637"/>
      <c r="DR35" s="637"/>
      <c r="DS35" s="637"/>
      <c r="DT35" s="637"/>
      <c r="DU35" s="637"/>
      <c r="DV35" s="638"/>
      <c r="DW35" s="641">
        <v>0.9</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25129998</v>
      </c>
      <c r="S36" s="659"/>
      <c r="T36" s="659"/>
      <c r="U36" s="659"/>
      <c r="V36" s="659"/>
      <c r="W36" s="659"/>
      <c r="X36" s="659"/>
      <c r="Y36" s="662"/>
      <c r="Z36" s="663">
        <v>100</v>
      </c>
      <c r="AA36" s="663"/>
      <c r="AB36" s="663"/>
      <c r="AC36" s="663"/>
      <c r="AD36" s="664">
        <v>13956407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1145325</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-35401</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2124694</v>
      </c>
      <c r="CS36" s="619"/>
      <c r="CT36" s="619"/>
      <c r="CU36" s="619"/>
      <c r="CV36" s="619"/>
      <c r="CW36" s="619"/>
      <c r="CX36" s="619"/>
      <c r="CY36" s="620"/>
      <c r="CZ36" s="621">
        <v>8.6</v>
      </c>
      <c r="DA36" s="639"/>
      <c r="DB36" s="639"/>
      <c r="DC36" s="640"/>
      <c r="DD36" s="624">
        <v>1642850</v>
      </c>
      <c r="DE36" s="619"/>
      <c r="DF36" s="619"/>
      <c r="DG36" s="619"/>
      <c r="DH36" s="619"/>
      <c r="DI36" s="619"/>
      <c r="DJ36" s="619"/>
      <c r="DK36" s="620"/>
      <c r="DL36" s="624">
        <v>882450</v>
      </c>
      <c r="DM36" s="619"/>
      <c r="DN36" s="619"/>
      <c r="DO36" s="619"/>
      <c r="DP36" s="619"/>
      <c r="DQ36" s="619"/>
      <c r="DR36" s="619"/>
      <c r="DS36" s="619"/>
      <c r="DT36" s="619"/>
      <c r="DU36" s="619"/>
      <c r="DV36" s="620"/>
      <c r="DW36" s="641">
        <v>6</v>
      </c>
      <c r="DX36" s="642"/>
      <c r="DY36" s="642"/>
      <c r="DZ36" s="642"/>
      <c r="EA36" s="642"/>
      <c r="EB36" s="642"/>
      <c r="EC36" s="643"/>
    </row>
    <row r="37" spans="2:133" ht="11.25" customHeight="1">
      <c r="AQ37" s="644" t="s">
        <v>312</v>
      </c>
      <c r="AR37" s="645"/>
      <c r="AS37" s="645"/>
      <c r="AT37" s="645"/>
      <c r="AU37" s="645"/>
      <c r="AV37" s="645"/>
      <c r="AW37" s="645"/>
      <c r="AX37" s="645"/>
      <c r="AY37" s="646"/>
      <c r="AZ37" s="618">
        <v>537771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5280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15150</v>
      </c>
      <c r="CS37" s="637"/>
      <c r="CT37" s="637"/>
      <c r="CU37" s="637"/>
      <c r="CV37" s="637"/>
      <c r="CW37" s="637"/>
      <c r="CX37" s="637"/>
      <c r="CY37" s="638"/>
      <c r="CZ37" s="621">
        <v>0.1</v>
      </c>
      <c r="DA37" s="639"/>
      <c r="DB37" s="639"/>
      <c r="DC37" s="640"/>
      <c r="DD37" s="624">
        <v>15150</v>
      </c>
      <c r="DE37" s="637"/>
      <c r="DF37" s="637"/>
      <c r="DG37" s="637"/>
      <c r="DH37" s="637"/>
      <c r="DI37" s="637"/>
      <c r="DJ37" s="637"/>
      <c r="DK37" s="638"/>
      <c r="DL37" s="624">
        <v>15150</v>
      </c>
      <c r="DM37" s="637"/>
      <c r="DN37" s="637"/>
      <c r="DO37" s="637"/>
      <c r="DP37" s="637"/>
      <c r="DQ37" s="637"/>
      <c r="DR37" s="637"/>
      <c r="DS37" s="637"/>
      <c r="DT37" s="637"/>
      <c r="DU37" s="637"/>
      <c r="DV37" s="638"/>
      <c r="DW37" s="641">
        <v>0.1</v>
      </c>
      <c r="DX37" s="642"/>
      <c r="DY37" s="642"/>
      <c r="DZ37" s="642"/>
      <c r="EA37" s="642"/>
      <c r="EB37" s="642"/>
      <c r="EC37" s="643"/>
    </row>
    <row r="38" spans="2:133" ht="11.25" customHeight="1">
      <c r="AQ38" s="644" t="s">
        <v>315</v>
      </c>
      <c r="AR38" s="645"/>
      <c r="AS38" s="645"/>
      <c r="AT38" s="645"/>
      <c r="AU38" s="645"/>
      <c r="AV38" s="645"/>
      <c r="AW38" s="645"/>
      <c r="AX38" s="645"/>
      <c r="AY38" s="646"/>
      <c r="AZ38" s="618">
        <v>188141</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8351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2543132</v>
      </c>
      <c r="CS38" s="619"/>
      <c r="CT38" s="619"/>
      <c r="CU38" s="619"/>
      <c r="CV38" s="619"/>
      <c r="CW38" s="619"/>
      <c r="CX38" s="619"/>
      <c r="CY38" s="620"/>
      <c r="CZ38" s="621">
        <v>10.3</v>
      </c>
      <c r="DA38" s="639"/>
      <c r="DB38" s="639"/>
      <c r="DC38" s="640"/>
      <c r="DD38" s="624">
        <v>2234996</v>
      </c>
      <c r="DE38" s="619"/>
      <c r="DF38" s="619"/>
      <c r="DG38" s="619"/>
      <c r="DH38" s="619"/>
      <c r="DI38" s="619"/>
      <c r="DJ38" s="619"/>
      <c r="DK38" s="620"/>
      <c r="DL38" s="624">
        <v>1874640</v>
      </c>
      <c r="DM38" s="619"/>
      <c r="DN38" s="619"/>
      <c r="DO38" s="619"/>
      <c r="DP38" s="619"/>
      <c r="DQ38" s="619"/>
      <c r="DR38" s="619"/>
      <c r="DS38" s="619"/>
      <c r="DT38" s="619"/>
      <c r="DU38" s="619"/>
      <c r="DV38" s="620"/>
      <c r="DW38" s="641">
        <v>12.7</v>
      </c>
      <c r="DX38" s="642"/>
      <c r="DY38" s="642"/>
      <c r="DZ38" s="642"/>
      <c r="EA38" s="642"/>
      <c r="EB38" s="642"/>
      <c r="EC38" s="643"/>
    </row>
    <row r="39" spans="2:133" ht="11.25" customHeight="1">
      <c r="AQ39" s="644" t="s">
        <v>318</v>
      </c>
      <c r="AR39" s="645"/>
      <c r="AS39" s="645"/>
      <c r="AT39" s="645"/>
      <c r="AU39" s="645"/>
      <c r="AV39" s="645"/>
      <c r="AW39" s="645"/>
      <c r="AX39" s="645"/>
      <c r="AY39" s="646"/>
      <c r="AZ39" s="618">
        <v>108738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604096</v>
      </c>
      <c r="CS39" s="637"/>
      <c r="CT39" s="637"/>
      <c r="CU39" s="637"/>
      <c r="CV39" s="637"/>
      <c r="CW39" s="637"/>
      <c r="CX39" s="637"/>
      <c r="CY39" s="638"/>
      <c r="CZ39" s="621">
        <v>2.4</v>
      </c>
      <c r="DA39" s="639"/>
      <c r="DB39" s="639"/>
      <c r="DC39" s="640"/>
      <c r="DD39" s="624">
        <v>416574</v>
      </c>
      <c r="DE39" s="637"/>
      <c r="DF39" s="637"/>
      <c r="DG39" s="637"/>
      <c r="DH39" s="637"/>
      <c r="DI39" s="637"/>
      <c r="DJ39" s="637"/>
      <c r="DK39" s="638"/>
      <c r="DL39" s="624" t="s">
        <v>322</v>
      </c>
      <c r="DM39" s="637"/>
      <c r="DN39" s="637"/>
      <c r="DO39" s="637"/>
      <c r="DP39" s="637"/>
      <c r="DQ39" s="637"/>
      <c r="DR39" s="637"/>
      <c r="DS39" s="637"/>
      <c r="DT39" s="637"/>
      <c r="DU39" s="637"/>
      <c r="DV39" s="638"/>
      <c r="DW39" s="641" t="s">
        <v>322</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424960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122</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748589</v>
      </c>
      <c r="CS40" s="619"/>
      <c r="CT40" s="619"/>
      <c r="CU40" s="619"/>
      <c r="CV40" s="619"/>
      <c r="CW40" s="619"/>
      <c r="CX40" s="619"/>
      <c r="CY40" s="620"/>
      <c r="CZ40" s="621">
        <v>3</v>
      </c>
      <c r="DA40" s="639"/>
      <c r="DB40" s="639"/>
      <c r="DC40" s="640"/>
      <c r="DD40" s="624">
        <v>375989</v>
      </c>
      <c r="DE40" s="619"/>
      <c r="DF40" s="619"/>
      <c r="DG40" s="619"/>
      <c r="DH40" s="619"/>
      <c r="DI40" s="619"/>
      <c r="DJ40" s="619"/>
      <c r="DK40" s="620"/>
      <c r="DL40" s="624" t="s">
        <v>322</v>
      </c>
      <c r="DM40" s="619"/>
      <c r="DN40" s="619"/>
      <c r="DO40" s="619"/>
      <c r="DP40" s="619"/>
      <c r="DQ40" s="619"/>
      <c r="DR40" s="619"/>
      <c r="DS40" s="619"/>
      <c r="DT40" s="619"/>
      <c r="DU40" s="619"/>
      <c r="DV40" s="620"/>
      <c r="DW40" s="641" t="s">
        <v>322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1493705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404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329</v>
      </c>
      <c r="CS41" s="637"/>
      <c r="CT41" s="637"/>
      <c r="CU41" s="637"/>
      <c r="CV41" s="637"/>
      <c r="CW41" s="637"/>
      <c r="CX41" s="637"/>
      <c r="CY41" s="638"/>
      <c r="CZ41" s="621" t="s">
        <v>329</v>
      </c>
      <c r="DA41" s="639"/>
      <c r="DB41" s="639"/>
      <c r="DC41" s="640"/>
      <c r="DD41" s="624" t="s">
        <v>329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3218603</v>
      </c>
      <c r="CS42" s="619"/>
      <c r="CT42" s="619"/>
      <c r="CU42" s="619"/>
      <c r="CV42" s="619"/>
      <c r="CW42" s="619"/>
      <c r="CX42" s="619"/>
      <c r="CY42" s="620"/>
      <c r="CZ42" s="621">
        <v>13</v>
      </c>
      <c r="DA42" s="622"/>
      <c r="DB42" s="622"/>
      <c r="DC42" s="623"/>
      <c r="DD42" s="624">
        <v>647567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95540</v>
      </c>
      <c r="CS43" s="637"/>
      <c r="CT43" s="637"/>
      <c r="CU43" s="637"/>
      <c r="CV43" s="637"/>
      <c r="CW43" s="637"/>
      <c r="CX43" s="637"/>
      <c r="CY43" s="638"/>
      <c r="CZ43" s="621">
        <v>0.4</v>
      </c>
      <c r="DA43" s="639"/>
      <c r="DB43" s="639"/>
      <c r="DC43" s="640"/>
      <c r="DD43" s="624">
        <v>95540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285</v>
      </c>
      <c r="CE44" s="632"/>
      <c r="CF44" s="615" t="s">
        <v>335</v>
      </c>
      <c r="CG44" s="616"/>
      <c r="CH44" s="616"/>
      <c r="CI44" s="616"/>
      <c r="CJ44" s="616"/>
      <c r="CK44" s="616"/>
      <c r="CL44" s="616"/>
      <c r="CM44" s="616"/>
      <c r="CN44" s="616"/>
      <c r="CO44" s="616"/>
      <c r="CP44" s="616"/>
      <c r="CQ44" s="617"/>
      <c r="CR44" s="618">
        <v>3150760</v>
      </c>
      <c r="CS44" s="619"/>
      <c r="CT44" s="619"/>
      <c r="CU44" s="619"/>
      <c r="CV44" s="619"/>
      <c r="CW44" s="619"/>
      <c r="CX44" s="619"/>
      <c r="CY44" s="620"/>
      <c r="CZ44" s="621">
        <v>12.7</v>
      </c>
      <c r="DA44" s="622"/>
      <c r="DB44" s="622"/>
      <c r="DC44" s="623"/>
      <c r="DD44" s="624">
        <v>606225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959273</v>
      </c>
      <c r="CS45" s="637"/>
      <c r="CT45" s="637"/>
      <c r="CU45" s="637"/>
      <c r="CV45" s="637"/>
      <c r="CW45" s="637"/>
      <c r="CX45" s="637"/>
      <c r="CY45" s="638"/>
      <c r="CZ45" s="621">
        <v>3.9</v>
      </c>
      <c r="DA45" s="639"/>
      <c r="DB45" s="639"/>
      <c r="DC45" s="640"/>
      <c r="DD45" s="624">
        <v>54322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2126824</v>
      </c>
      <c r="CS46" s="619"/>
      <c r="CT46" s="619"/>
      <c r="CU46" s="619"/>
      <c r="CV46" s="619"/>
      <c r="CW46" s="619"/>
      <c r="CX46" s="619"/>
      <c r="CY46" s="620"/>
      <c r="CZ46" s="621">
        <v>8.6</v>
      </c>
      <c r="DA46" s="622"/>
      <c r="DB46" s="622"/>
      <c r="DC46" s="623"/>
      <c r="DD46" s="624">
        <v>540440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v>67843</v>
      </c>
      <c r="CS47" s="637"/>
      <c r="CT47" s="637"/>
      <c r="CU47" s="637"/>
      <c r="CV47" s="637"/>
      <c r="CW47" s="637"/>
      <c r="CX47" s="637"/>
      <c r="CY47" s="638"/>
      <c r="CZ47" s="621">
        <v>0.3</v>
      </c>
      <c r="DA47" s="639"/>
      <c r="DB47" s="639"/>
      <c r="DC47" s="640"/>
      <c r="DD47" s="624">
        <v>41342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110</v>
      </c>
      <c r="CS48" s="619"/>
      <c r="CT48" s="619"/>
      <c r="CU48" s="619"/>
      <c r="CV48" s="619"/>
      <c r="CW48" s="619"/>
      <c r="CX48" s="619"/>
      <c r="CY48" s="620"/>
      <c r="CZ48" s="621" t="s">
        <v>110</v>
      </c>
      <c r="DA48" s="622"/>
      <c r="DB48" s="622"/>
      <c r="DC48" s="623"/>
      <c r="DD48" s="624" t="s">
        <v>110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24750705</v>
      </c>
      <c r="CS49" s="603"/>
      <c r="CT49" s="603"/>
      <c r="CU49" s="603"/>
      <c r="CV49" s="603"/>
      <c r="CW49" s="603"/>
      <c r="CX49" s="603"/>
      <c r="CY49" s="604"/>
      <c r="CZ49" s="605">
        <v>100</v>
      </c>
      <c r="DA49" s="606"/>
      <c r="DB49" s="606"/>
      <c r="DC49" s="607"/>
      <c r="DD49" s="608">
        <v>16764059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40"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5" t="s">
        <v>360</v>
      </c>
      <c r="DH5" s="1126"/>
      <c r="DI5" s="1126"/>
      <c r="DJ5" s="1126"/>
      <c r="DK5" s="1127"/>
      <c r="DL5" s="1125" t="s">
        <v>361</v>
      </c>
      <c r="DM5" s="1126"/>
      <c r="DN5" s="1126"/>
      <c r="DO5" s="1126"/>
      <c r="DP5" s="1127"/>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1">
        <v>25186</v>
      </c>
      <c r="R7" s="1132"/>
      <c r="S7" s="1132"/>
      <c r="T7" s="1132"/>
      <c r="U7" s="1132"/>
      <c r="V7" s="1132">
        <v>24751</v>
      </c>
      <c r="W7" s="1132"/>
      <c r="X7" s="1132"/>
      <c r="Y7" s="1132"/>
      <c r="Z7" s="1132"/>
      <c r="AA7" s="1132">
        <v>435</v>
      </c>
      <c r="AB7" s="1132"/>
      <c r="AC7" s="1132"/>
      <c r="AD7" s="1132"/>
      <c r="AE7" s="1133"/>
      <c r="AF7" s="1134">
        <v>333</v>
      </c>
      <c r="AG7" s="1135"/>
      <c r="AH7" s="1135"/>
      <c r="AI7" s="1135"/>
      <c r="AJ7" s="1136"/>
      <c r="AK7" s="1118"/>
      <c r="AL7" s="1119"/>
      <c r="AM7" s="1119"/>
      <c r="AN7" s="1119"/>
      <c r="AO7" s="1119"/>
      <c r="AP7" s="1119">
        <v>33255</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546</v>
      </c>
      <c r="BT7" s="1123"/>
      <c r="BU7" s="1123"/>
      <c r="BV7" s="1123"/>
      <c r="BW7" s="1123"/>
      <c r="BX7" s="1123"/>
      <c r="BY7" s="1123"/>
      <c r="BZ7" s="1123"/>
      <c r="CA7" s="1123"/>
      <c r="CB7" s="1123"/>
      <c r="CC7" s="1123"/>
      <c r="CD7" s="1123"/>
      <c r="CE7" s="1123"/>
      <c r="CF7" s="1123"/>
      <c r="CG7" s="1124"/>
      <c r="CH7" s="1115">
        <v>3</v>
      </c>
      <c r="CI7" s="1116"/>
      <c r="CJ7" s="1116"/>
      <c r="CK7" s="1116"/>
      <c r="CL7" s="1117"/>
      <c r="CM7" s="1115">
        <v>17</v>
      </c>
      <c r="CN7" s="1116"/>
      <c r="CO7" s="1116"/>
      <c r="CP7" s="1116"/>
      <c r="CQ7" s="1117"/>
      <c r="CR7" s="1115">
        <v>5</v>
      </c>
      <c r="CS7" s="1116"/>
      <c r="CT7" s="1116"/>
      <c r="CU7" s="1116"/>
      <c r="CV7" s="1117"/>
      <c r="CW7" s="1115" t="s">
        <v>553</v>
      </c>
      <c r="CX7" s="1116"/>
      <c r="CY7" s="1116"/>
      <c r="CZ7" s="1116"/>
      <c r="DA7" s="1117"/>
      <c r="DB7" s="1115" t="s">
        <v>554</v>
      </c>
      <c r="DC7" s="1116"/>
      <c r="DD7" s="1116"/>
      <c r="DE7" s="1116"/>
      <c r="DF7" s="1117"/>
      <c r="DG7" s="1115" t="s">
        <v>553</v>
      </c>
      <c r="DH7" s="1116"/>
      <c r="DI7" s="1116"/>
      <c r="DJ7" s="1116"/>
      <c r="DK7" s="1117"/>
      <c r="DL7" s="1115" t="s">
        <v>554</v>
      </c>
      <c r="DM7" s="1116"/>
      <c r="DN7" s="1116"/>
      <c r="DO7" s="1116"/>
      <c r="DP7" s="1117"/>
      <c r="DQ7" s="1115" t="s">
        <v>554</v>
      </c>
      <c r="DR7" s="1116"/>
      <c r="DS7" s="1116"/>
      <c r="DT7" s="1116"/>
      <c r="DU7" s="1117"/>
      <c r="DV7" s="1142"/>
      <c r="DW7" s="1143"/>
      <c r="DX7" s="1143"/>
      <c r="DY7" s="1143"/>
      <c r="DZ7" s="1144"/>
      <c r="EA7" s="205"/>
    </row>
    <row r="8" spans="1:131" s="206" customFormat="1" ht="26.25" customHeight="1">
      <c r="A8" s="212">
        <v>2</v>
      </c>
      <c r="B8" s="1063" t="s">
        <v>364</v>
      </c>
      <c r="C8" s="1064"/>
      <c r="D8" s="1064"/>
      <c r="E8" s="1064"/>
      <c r="F8" s="1064"/>
      <c r="G8" s="1064"/>
      <c r="H8" s="1064"/>
      <c r="I8" s="1064"/>
      <c r="J8" s="1064"/>
      <c r="K8" s="1064"/>
      <c r="L8" s="1064"/>
      <c r="M8" s="1064"/>
      <c r="N8" s="1064"/>
      <c r="O8" s="1064"/>
      <c r="P8" s="1065"/>
      <c r="Q8" s="1069">
        <v>1</v>
      </c>
      <c r="R8" s="1070"/>
      <c r="S8" s="1070"/>
      <c r="T8" s="1070"/>
      <c r="U8" s="1070"/>
      <c r="V8" s="1070">
        <v>57</v>
      </c>
      <c r="W8" s="1070"/>
      <c r="X8" s="1070"/>
      <c r="Y8" s="1070"/>
      <c r="Z8" s="1070"/>
      <c r="AA8" s="1070">
        <v>-56</v>
      </c>
      <c r="AB8" s="1070"/>
      <c r="AC8" s="1070"/>
      <c r="AD8" s="1070"/>
      <c r="AE8" s="1071"/>
      <c r="AF8" s="1045">
        <v>-56</v>
      </c>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542</v>
      </c>
      <c r="BT8" s="1041"/>
      <c r="BU8" s="1041"/>
      <c r="BV8" s="1041"/>
      <c r="BW8" s="1041"/>
      <c r="BX8" s="1041"/>
      <c r="BY8" s="1041"/>
      <c r="BZ8" s="1041"/>
      <c r="CA8" s="1041"/>
      <c r="CB8" s="1041"/>
      <c r="CC8" s="1041"/>
      <c r="CD8" s="1041"/>
      <c r="CE8" s="1041"/>
      <c r="CF8" s="1041"/>
      <c r="CG8" s="1042"/>
      <c r="CH8" s="1015">
        <v>6</v>
      </c>
      <c r="CI8" s="1016"/>
      <c r="CJ8" s="1016"/>
      <c r="CK8" s="1016"/>
      <c r="CL8" s="1017"/>
      <c r="CM8" s="1015">
        <v>50</v>
      </c>
      <c r="CN8" s="1016"/>
      <c r="CO8" s="1016"/>
      <c r="CP8" s="1016"/>
      <c r="CQ8" s="1017"/>
      <c r="CR8" s="1015">
        <v>26</v>
      </c>
      <c r="CS8" s="1016"/>
      <c r="CT8" s="1016"/>
      <c r="CU8" s="1016"/>
      <c r="CV8" s="1017"/>
      <c r="CW8" s="1015" t="s">
        <v>553</v>
      </c>
      <c r="CX8" s="1016"/>
      <c r="CY8" s="1016"/>
      <c r="CZ8" s="1016"/>
      <c r="DA8" s="1017"/>
      <c r="DB8" s="1015" t="s">
        <v>553</v>
      </c>
      <c r="DC8" s="1016"/>
      <c r="DD8" s="1016"/>
      <c r="DE8" s="1016"/>
      <c r="DF8" s="1017"/>
      <c r="DG8" s="1015" t="s">
        <v>553</v>
      </c>
      <c r="DH8" s="1016"/>
      <c r="DI8" s="1016"/>
      <c r="DJ8" s="1016"/>
      <c r="DK8" s="1017"/>
      <c r="DL8" s="1015" t="s">
        <v>553</v>
      </c>
      <c r="DM8" s="1016"/>
      <c r="DN8" s="1016"/>
      <c r="DO8" s="1016"/>
      <c r="DP8" s="1017"/>
      <c r="DQ8" s="1015" t="s">
        <v>554</v>
      </c>
      <c r="DR8" s="1016"/>
      <c r="DS8" s="1016"/>
      <c r="DT8" s="1016"/>
      <c r="DU8" s="1017"/>
      <c r="DV8" s="1018"/>
      <c r="DW8" s="1019"/>
      <c r="DX8" s="1019"/>
      <c r="DY8" s="1019"/>
      <c r="DZ8" s="1020"/>
      <c r="EA8" s="205"/>
    </row>
    <row r="9" spans="1:131" s="206" customFormat="1" ht="26.25" customHeight="1">
      <c r="A9" s="212">
        <v>3</v>
      </c>
      <c r="B9" s="1063" t="s">
        <v>365</v>
      </c>
      <c r="C9" s="1064"/>
      <c r="D9" s="1064"/>
      <c r="E9" s="1064"/>
      <c r="F9" s="1064"/>
      <c r="G9" s="1064"/>
      <c r="H9" s="1064"/>
      <c r="I9" s="1064"/>
      <c r="J9" s="1064"/>
      <c r="K9" s="1064"/>
      <c r="L9" s="1064"/>
      <c r="M9" s="1064"/>
      <c r="N9" s="1064"/>
      <c r="O9" s="1064"/>
      <c r="P9" s="1065"/>
      <c r="Q9" s="1069">
        <v>82</v>
      </c>
      <c r="R9" s="1070"/>
      <c r="S9" s="1070"/>
      <c r="T9" s="1070"/>
      <c r="U9" s="1070"/>
      <c r="V9" s="1070">
        <v>82</v>
      </c>
      <c r="W9" s="1070"/>
      <c r="X9" s="1070"/>
      <c r="Y9" s="1070"/>
      <c r="Z9" s="1070"/>
      <c r="AA9" s="1070">
        <v>0</v>
      </c>
      <c r="AB9" s="1070"/>
      <c r="AC9" s="1070"/>
      <c r="AD9" s="1070"/>
      <c r="AE9" s="1071"/>
      <c r="AF9" s="1045" t="s">
        <v>110</v>
      </c>
      <c r="AG9" s="1046"/>
      <c r="AH9" s="1046"/>
      <c r="AI9" s="1046"/>
      <c r="AJ9" s="1047"/>
      <c r="AK9" s="1112"/>
      <c r="AL9" s="1113"/>
      <c r="AM9" s="1113"/>
      <c r="AN9" s="1113"/>
      <c r="AO9" s="1113"/>
      <c r="AP9" s="1113">
        <v>407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543</v>
      </c>
      <c r="BT9" s="1041"/>
      <c r="BU9" s="1041"/>
      <c r="BV9" s="1041"/>
      <c r="BW9" s="1041"/>
      <c r="BX9" s="1041"/>
      <c r="BY9" s="1041"/>
      <c r="BZ9" s="1041"/>
      <c r="CA9" s="1041"/>
      <c r="CB9" s="1041"/>
      <c r="CC9" s="1041"/>
      <c r="CD9" s="1041"/>
      <c r="CE9" s="1041"/>
      <c r="CF9" s="1041"/>
      <c r="CG9" s="1042"/>
      <c r="CH9" s="1015">
        <v>-1</v>
      </c>
      <c r="CI9" s="1016"/>
      <c r="CJ9" s="1016"/>
      <c r="CK9" s="1016"/>
      <c r="CL9" s="1017"/>
      <c r="CM9" s="1015">
        <v>2</v>
      </c>
      <c r="CN9" s="1016"/>
      <c r="CO9" s="1016"/>
      <c r="CP9" s="1016"/>
      <c r="CQ9" s="1017"/>
      <c r="CR9" s="1015">
        <v>25</v>
      </c>
      <c r="CS9" s="1016"/>
      <c r="CT9" s="1016"/>
      <c r="CU9" s="1016"/>
      <c r="CV9" s="1017"/>
      <c r="CW9" s="1015" t="s">
        <v>553</v>
      </c>
      <c r="CX9" s="1016"/>
      <c r="CY9" s="1016"/>
      <c r="CZ9" s="1016"/>
      <c r="DA9" s="1017"/>
      <c r="DB9" s="1015" t="s">
        <v>553</v>
      </c>
      <c r="DC9" s="1016"/>
      <c r="DD9" s="1016"/>
      <c r="DE9" s="1016"/>
      <c r="DF9" s="1017"/>
      <c r="DG9" s="1015" t="s">
        <v>553</v>
      </c>
      <c r="DH9" s="1016"/>
      <c r="DI9" s="1016"/>
      <c r="DJ9" s="1016"/>
      <c r="DK9" s="1017"/>
      <c r="DL9" s="1114" t="s">
        <v>555</v>
      </c>
      <c r="DM9" s="1016"/>
      <c r="DN9" s="1016"/>
      <c r="DO9" s="1016"/>
      <c r="DP9" s="1017"/>
      <c r="DQ9" s="1015" t="s">
        <v>554</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545</v>
      </c>
      <c r="BT10" s="1041"/>
      <c r="BU10" s="1041"/>
      <c r="BV10" s="1041"/>
      <c r="BW10" s="1041"/>
      <c r="BX10" s="1041"/>
      <c r="BY10" s="1041"/>
      <c r="BZ10" s="1041"/>
      <c r="CA10" s="1041"/>
      <c r="CB10" s="1041"/>
      <c r="CC10" s="1041"/>
      <c r="CD10" s="1041"/>
      <c r="CE10" s="1041"/>
      <c r="CF10" s="1041"/>
      <c r="CG10" s="1042"/>
      <c r="CH10" s="1015">
        <v>-2</v>
      </c>
      <c r="CI10" s="1016"/>
      <c r="CJ10" s="1016"/>
      <c r="CK10" s="1016"/>
      <c r="CL10" s="1017"/>
      <c r="CM10" s="1015">
        <v>110</v>
      </c>
      <c r="CN10" s="1016"/>
      <c r="CO10" s="1016"/>
      <c r="CP10" s="1016"/>
      <c r="CQ10" s="1017"/>
      <c r="CR10" s="1015">
        <v>30</v>
      </c>
      <c r="CS10" s="1016"/>
      <c r="CT10" s="1016"/>
      <c r="CU10" s="1016"/>
      <c r="CV10" s="1017"/>
      <c r="CW10" s="1015" t="s">
        <v>553</v>
      </c>
      <c r="CX10" s="1016"/>
      <c r="CY10" s="1016"/>
      <c r="CZ10" s="1016"/>
      <c r="DA10" s="1017"/>
      <c r="DB10" s="1015" t="s">
        <v>553</v>
      </c>
      <c r="DC10" s="1016"/>
      <c r="DD10" s="1016"/>
      <c r="DE10" s="1016"/>
      <c r="DF10" s="1017"/>
      <c r="DG10" s="1015" t="s">
        <v>553</v>
      </c>
      <c r="DH10" s="1016"/>
      <c r="DI10" s="1016"/>
      <c r="DJ10" s="1016"/>
      <c r="DK10" s="1017"/>
      <c r="DL10" s="1015" t="s">
        <v>553</v>
      </c>
      <c r="DM10" s="1016"/>
      <c r="DN10" s="1016"/>
      <c r="DO10" s="1016"/>
      <c r="DP10" s="1017"/>
      <c r="DQ10" s="1015" t="s">
        <v>554</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544</v>
      </c>
      <c r="BT11" s="1041"/>
      <c r="BU11" s="1041"/>
      <c r="BV11" s="1041"/>
      <c r="BW11" s="1041"/>
      <c r="BX11" s="1041"/>
      <c r="BY11" s="1041"/>
      <c r="BZ11" s="1041"/>
      <c r="CA11" s="1041"/>
      <c r="CB11" s="1041"/>
      <c r="CC11" s="1041"/>
      <c r="CD11" s="1041"/>
      <c r="CE11" s="1041"/>
      <c r="CF11" s="1041"/>
      <c r="CG11" s="1042"/>
      <c r="CH11" s="1015">
        <v>-7</v>
      </c>
      <c r="CI11" s="1016"/>
      <c r="CJ11" s="1016"/>
      <c r="CK11" s="1016"/>
      <c r="CL11" s="1017"/>
      <c r="CM11" s="1015">
        <v>75</v>
      </c>
      <c r="CN11" s="1016"/>
      <c r="CO11" s="1016"/>
      <c r="CP11" s="1016"/>
      <c r="CQ11" s="1017"/>
      <c r="CR11" s="1015">
        <v>5</v>
      </c>
      <c r="CS11" s="1016"/>
      <c r="CT11" s="1016"/>
      <c r="CU11" s="1016"/>
      <c r="CV11" s="1017"/>
      <c r="CW11" s="1015" t="s">
        <v>553</v>
      </c>
      <c r="CX11" s="1016"/>
      <c r="CY11" s="1016"/>
      <c r="CZ11" s="1016"/>
      <c r="DA11" s="1017"/>
      <c r="DB11" s="1015" t="s">
        <v>553</v>
      </c>
      <c r="DC11" s="1016"/>
      <c r="DD11" s="1016"/>
      <c r="DE11" s="1016"/>
      <c r="DF11" s="1017"/>
      <c r="DG11" s="1015" t="s">
        <v>553</v>
      </c>
      <c r="DH11" s="1016"/>
      <c r="DI11" s="1016"/>
      <c r="DJ11" s="1016"/>
      <c r="DK11" s="1017"/>
      <c r="DL11" s="1015" t="s">
        <v>553</v>
      </c>
      <c r="DM11" s="1016"/>
      <c r="DN11" s="1016"/>
      <c r="DO11" s="1016"/>
      <c r="DP11" s="1017"/>
      <c r="DQ11" s="1015" t="s">
        <v>554</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366</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367</v>
      </c>
      <c r="B23" s="970" t="s">
        <v>368</v>
      </c>
      <c r="C23" s="971"/>
      <c r="D23" s="971"/>
      <c r="E23" s="971"/>
      <c r="F23" s="971"/>
      <c r="G23" s="971"/>
      <c r="H23" s="971"/>
      <c r="I23" s="971"/>
      <c r="J23" s="971"/>
      <c r="K23" s="971"/>
      <c r="L23" s="971"/>
      <c r="M23" s="971"/>
      <c r="N23" s="971"/>
      <c r="O23" s="971"/>
      <c r="P23" s="972"/>
      <c r="Q23" s="1094">
        <v>25130</v>
      </c>
      <c r="R23" s="1095"/>
      <c r="S23" s="1095"/>
      <c r="T23" s="1095"/>
      <c r="U23" s="1095"/>
      <c r="V23" s="1095">
        <v>24751</v>
      </c>
      <c r="W23" s="1095"/>
      <c r="X23" s="1095"/>
      <c r="Y23" s="1095"/>
      <c r="Z23" s="1095"/>
      <c r="AA23" s="1095">
        <v>379</v>
      </c>
      <c r="AB23" s="1095"/>
      <c r="AC23" s="1095"/>
      <c r="AD23" s="1095"/>
      <c r="AE23" s="1096"/>
      <c r="AF23" s="1097">
        <v>278</v>
      </c>
      <c r="AG23" s="1095"/>
      <c r="AH23" s="1095"/>
      <c r="AI23" s="1095"/>
      <c r="AJ23" s="1098"/>
      <c r="AK23" s="1099"/>
      <c r="AL23" s="1100"/>
      <c r="AM23" s="1100"/>
      <c r="AN23" s="1100"/>
      <c r="AO23" s="1100"/>
      <c r="AP23" s="1095">
        <v>33661</v>
      </c>
      <c r="AQ23" s="1095"/>
      <c r="AR23" s="1095"/>
      <c r="AS23" s="1095"/>
      <c r="AT23" s="1095"/>
      <c r="AU23" s="1101"/>
      <c r="AV23" s="1101"/>
      <c r="AW23" s="1101"/>
      <c r="AX23" s="1101"/>
      <c r="AY23" s="1102"/>
      <c r="AZ23" s="1091" t="s">
        <v>110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5313</v>
      </c>
      <c r="R28" s="1080"/>
      <c r="S28" s="1080"/>
      <c r="T28" s="1080"/>
      <c r="U28" s="1080"/>
      <c r="V28" s="1080">
        <v>5275</v>
      </c>
      <c r="W28" s="1080"/>
      <c r="X28" s="1080"/>
      <c r="Y28" s="1080"/>
      <c r="Z28" s="1080"/>
      <c r="AA28" s="1080">
        <v>39</v>
      </c>
      <c r="AB28" s="1080"/>
      <c r="AC28" s="1080"/>
      <c r="AD28" s="1080"/>
      <c r="AE28" s="1081"/>
      <c r="AF28" s="1082">
        <v>39</v>
      </c>
      <c r="AG28" s="1080"/>
      <c r="AH28" s="1080"/>
      <c r="AI28" s="1080"/>
      <c r="AJ28" s="1083"/>
      <c r="AK28" s="1084">
        <v>412</v>
      </c>
      <c r="AL28" s="1072"/>
      <c r="AM28" s="1072"/>
      <c r="AN28" s="1072"/>
      <c r="AO28" s="1072"/>
      <c r="AP28" s="1072" t="s">
        <v>547</v>
      </c>
      <c r="AQ28" s="1072"/>
      <c r="AR28" s="1072"/>
      <c r="AS28" s="1072"/>
      <c r="AT28" s="1072"/>
      <c r="AU28" s="1072" t="s">
        <v>548</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14</v>
      </c>
      <c r="R29" s="1070"/>
      <c r="S29" s="1070"/>
      <c r="T29" s="1070"/>
      <c r="U29" s="1070"/>
      <c r="V29" s="1070">
        <v>14</v>
      </c>
      <c r="W29" s="1070"/>
      <c r="X29" s="1070"/>
      <c r="Y29" s="1070"/>
      <c r="Z29" s="1070"/>
      <c r="AA29" s="1070" t="s">
        <v>548</v>
      </c>
      <c r="AB29" s="1070"/>
      <c r="AC29" s="1070"/>
      <c r="AD29" s="1070"/>
      <c r="AE29" s="1071"/>
      <c r="AF29" s="1045" t="s">
        <v>110</v>
      </c>
      <c r="AG29" s="1046"/>
      <c r="AH29" s="1046"/>
      <c r="AI29" s="1046"/>
      <c r="AJ29" s="1047"/>
      <c r="AK29" s="1006">
        <v>13</v>
      </c>
      <c r="AL29" s="997"/>
      <c r="AM29" s="997"/>
      <c r="AN29" s="997"/>
      <c r="AO29" s="997"/>
      <c r="AP29" s="997">
        <v>66</v>
      </c>
      <c r="AQ29" s="997"/>
      <c r="AR29" s="997"/>
      <c r="AS29" s="997"/>
      <c r="AT29" s="997"/>
      <c r="AU29" s="997">
        <v>66</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1029</v>
      </c>
      <c r="R30" s="1070"/>
      <c r="S30" s="1070"/>
      <c r="T30" s="1070"/>
      <c r="U30" s="1070"/>
      <c r="V30" s="1070">
        <v>1022</v>
      </c>
      <c r="W30" s="1070"/>
      <c r="X30" s="1070"/>
      <c r="Y30" s="1070"/>
      <c r="Z30" s="1070"/>
      <c r="AA30" s="1070">
        <v>7</v>
      </c>
      <c r="AB30" s="1070"/>
      <c r="AC30" s="1070"/>
      <c r="AD30" s="1070"/>
      <c r="AE30" s="1071"/>
      <c r="AF30" s="1045">
        <v>7</v>
      </c>
      <c r="AG30" s="1046"/>
      <c r="AH30" s="1046"/>
      <c r="AI30" s="1046"/>
      <c r="AJ30" s="1047"/>
      <c r="AK30" s="1006">
        <v>727</v>
      </c>
      <c r="AL30" s="997"/>
      <c r="AM30" s="997"/>
      <c r="AN30" s="997"/>
      <c r="AO30" s="997"/>
      <c r="AP30" s="997" t="s">
        <v>548</v>
      </c>
      <c r="AQ30" s="997"/>
      <c r="AR30" s="997"/>
      <c r="AS30" s="997"/>
      <c r="AT30" s="997"/>
      <c r="AU30" s="997" t="s">
        <v>548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382</v>
      </c>
      <c r="C31" s="1064"/>
      <c r="D31" s="1064"/>
      <c r="E31" s="1064"/>
      <c r="F31" s="1064"/>
      <c r="G31" s="1064"/>
      <c r="H31" s="1064"/>
      <c r="I31" s="1064"/>
      <c r="J31" s="1064"/>
      <c r="K31" s="1064"/>
      <c r="L31" s="1064"/>
      <c r="M31" s="1064"/>
      <c r="N31" s="1064"/>
      <c r="O31" s="1064"/>
      <c r="P31" s="1065"/>
      <c r="Q31" s="1069">
        <v>5284</v>
      </c>
      <c r="R31" s="1070"/>
      <c r="S31" s="1070"/>
      <c r="T31" s="1070"/>
      <c r="U31" s="1070"/>
      <c r="V31" s="1070">
        <v>5235</v>
      </c>
      <c r="W31" s="1070"/>
      <c r="X31" s="1070"/>
      <c r="Y31" s="1070"/>
      <c r="Z31" s="1070"/>
      <c r="AA31" s="1070">
        <v>49</v>
      </c>
      <c r="AB31" s="1070"/>
      <c r="AC31" s="1070"/>
      <c r="AD31" s="1070"/>
      <c r="AE31" s="1071"/>
      <c r="AF31" s="1045">
        <v>49</v>
      </c>
      <c r="AG31" s="1046"/>
      <c r="AH31" s="1046"/>
      <c r="AI31" s="1046"/>
      <c r="AJ31" s="1047"/>
      <c r="AK31" s="1006">
        <v>761</v>
      </c>
      <c r="AL31" s="997"/>
      <c r="AM31" s="997"/>
      <c r="AN31" s="997"/>
      <c r="AO31" s="997"/>
      <c r="AP31" s="997" t="s">
        <v>548</v>
      </c>
      <c r="AQ31" s="997"/>
      <c r="AR31" s="997"/>
      <c r="AS31" s="997"/>
      <c r="AT31" s="997"/>
      <c r="AU31" s="997" t="s">
        <v>548</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383</v>
      </c>
      <c r="C32" s="1064"/>
      <c r="D32" s="1064"/>
      <c r="E32" s="1064"/>
      <c r="F32" s="1064"/>
      <c r="G32" s="1064"/>
      <c r="H32" s="1064"/>
      <c r="I32" s="1064"/>
      <c r="J32" s="1064"/>
      <c r="K32" s="1064"/>
      <c r="L32" s="1064"/>
      <c r="M32" s="1064"/>
      <c r="N32" s="1064"/>
      <c r="O32" s="1064"/>
      <c r="P32" s="1065"/>
      <c r="Q32" s="1069">
        <v>925</v>
      </c>
      <c r="R32" s="1070"/>
      <c r="S32" s="1070"/>
      <c r="T32" s="1070"/>
      <c r="U32" s="1070"/>
      <c r="V32" s="1070">
        <v>886</v>
      </c>
      <c r="W32" s="1070"/>
      <c r="X32" s="1070"/>
      <c r="Y32" s="1070"/>
      <c r="Z32" s="1070"/>
      <c r="AA32" s="1070">
        <v>39</v>
      </c>
      <c r="AB32" s="1070"/>
      <c r="AC32" s="1070"/>
      <c r="AD32" s="1070"/>
      <c r="AE32" s="1071"/>
      <c r="AF32" s="1045">
        <v>641</v>
      </c>
      <c r="AG32" s="1046"/>
      <c r="AH32" s="1046"/>
      <c r="AI32" s="1046"/>
      <c r="AJ32" s="1047"/>
      <c r="AK32" s="1006">
        <v>210</v>
      </c>
      <c r="AL32" s="997"/>
      <c r="AM32" s="997"/>
      <c r="AN32" s="997"/>
      <c r="AO32" s="997"/>
      <c r="AP32" s="997">
        <v>6000</v>
      </c>
      <c r="AQ32" s="997"/>
      <c r="AR32" s="997"/>
      <c r="AS32" s="997"/>
      <c r="AT32" s="997"/>
      <c r="AU32" s="997">
        <v>699</v>
      </c>
      <c r="AV32" s="997"/>
      <c r="AW32" s="997"/>
      <c r="AX32" s="997"/>
      <c r="AY32" s="997"/>
      <c r="AZ32" s="1068"/>
      <c r="BA32" s="1068"/>
      <c r="BB32" s="1068"/>
      <c r="BC32" s="1068"/>
      <c r="BD32" s="1068"/>
      <c r="BE32" s="1058" t="s">
        <v>384</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4000</v>
      </c>
      <c r="R33" s="1070"/>
      <c r="S33" s="1070"/>
      <c r="T33" s="1070"/>
      <c r="U33" s="1070"/>
      <c r="V33" s="1070">
        <v>4461</v>
      </c>
      <c r="W33" s="1070"/>
      <c r="X33" s="1070"/>
      <c r="Y33" s="1070"/>
      <c r="Z33" s="1070"/>
      <c r="AA33" s="1070">
        <v>-461</v>
      </c>
      <c r="AB33" s="1070"/>
      <c r="AC33" s="1070"/>
      <c r="AD33" s="1070"/>
      <c r="AE33" s="1071"/>
      <c r="AF33" s="1045">
        <v>709</v>
      </c>
      <c r="AG33" s="1046"/>
      <c r="AH33" s="1046"/>
      <c r="AI33" s="1046"/>
      <c r="AJ33" s="1047"/>
      <c r="AK33" s="1006">
        <v>1145</v>
      </c>
      <c r="AL33" s="997"/>
      <c r="AM33" s="997"/>
      <c r="AN33" s="997"/>
      <c r="AO33" s="997"/>
      <c r="AP33" s="997">
        <v>3068</v>
      </c>
      <c r="AQ33" s="997"/>
      <c r="AR33" s="997"/>
      <c r="AS33" s="997"/>
      <c r="AT33" s="997"/>
      <c r="AU33" s="997">
        <v>2166</v>
      </c>
      <c r="AV33" s="997"/>
      <c r="AW33" s="997"/>
      <c r="AX33" s="997"/>
      <c r="AY33" s="997"/>
      <c r="AZ33" s="1068"/>
      <c r="BA33" s="1068"/>
      <c r="BB33" s="1068"/>
      <c r="BC33" s="1068"/>
      <c r="BD33" s="1068"/>
      <c r="BE33" s="1058" t="s">
        <v>384</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599</v>
      </c>
      <c r="R34" s="1070"/>
      <c r="S34" s="1070"/>
      <c r="T34" s="1070"/>
      <c r="U34" s="1070"/>
      <c r="V34" s="1070">
        <v>599</v>
      </c>
      <c r="W34" s="1070"/>
      <c r="X34" s="1070"/>
      <c r="Y34" s="1070"/>
      <c r="Z34" s="1070"/>
      <c r="AA34" s="1070" t="s">
        <v>548</v>
      </c>
      <c r="AB34" s="1070"/>
      <c r="AC34" s="1070"/>
      <c r="AD34" s="1070"/>
      <c r="AE34" s="1071"/>
      <c r="AF34" s="1045" t="s">
        <v>110</v>
      </c>
      <c r="AG34" s="1046"/>
      <c r="AH34" s="1046"/>
      <c r="AI34" s="1046"/>
      <c r="AJ34" s="1047"/>
      <c r="AK34" s="1006">
        <v>87</v>
      </c>
      <c r="AL34" s="997"/>
      <c r="AM34" s="997"/>
      <c r="AN34" s="997"/>
      <c r="AO34" s="997"/>
      <c r="AP34" s="997">
        <v>925</v>
      </c>
      <c r="AQ34" s="997"/>
      <c r="AR34" s="997"/>
      <c r="AS34" s="997"/>
      <c r="AT34" s="997"/>
      <c r="AU34" s="997">
        <v>507</v>
      </c>
      <c r="AV34" s="997"/>
      <c r="AW34" s="997"/>
      <c r="AX34" s="997"/>
      <c r="AY34" s="997"/>
      <c r="AZ34" s="1068"/>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388</v>
      </c>
      <c r="C35" s="1064"/>
      <c r="D35" s="1064"/>
      <c r="E35" s="1064"/>
      <c r="F35" s="1064"/>
      <c r="G35" s="1064"/>
      <c r="H35" s="1064"/>
      <c r="I35" s="1064"/>
      <c r="J35" s="1064"/>
      <c r="K35" s="1064"/>
      <c r="L35" s="1064"/>
      <c r="M35" s="1064"/>
      <c r="N35" s="1064"/>
      <c r="O35" s="1064"/>
      <c r="P35" s="1065"/>
      <c r="Q35" s="1069">
        <v>165</v>
      </c>
      <c r="R35" s="1070"/>
      <c r="S35" s="1070"/>
      <c r="T35" s="1070"/>
      <c r="U35" s="1070"/>
      <c r="V35" s="1070">
        <v>165</v>
      </c>
      <c r="W35" s="1070"/>
      <c r="X35" s="1070"/>
      <c r="Y35" s="1070"/>
      <c r="Z35" s="1070"/>
      <c r="AA35" s="1070" t="s">
        <v>548</v>
      </c>
      <c r="AB35" s="1070"/>
      <c r="AC35" s="1070"/>
      <c r="AD35" s="1070"/>
      <c r="AE35" s="1071"/>
      <c r="AF35" s="1045" t="s">
        <v>110</v>
      </c>
      <c r="AG35" s="1046"/>
      <c r="AH35" s="1046"/>
      <c r="AI35" s="1046"/>
      <c r="AJ35" s="1047"/>
      <c r="AK35" s="1006">
        <v>31</v>
      </c>
      <c r="AL35" s="997"/>
      <c r="AM35" s="997"/>
      <c r="AN35" s="997"/>
      <c r="AO35" s="997"/>
      <c r="AP35" s="997">
        <v>375</v>
      </c>
      <c r="AQ35" s="997"/>
      <c r="AR35" s="997"/>
      <c r="AS35" s="997"/>
      <c r="AT35" s="997"/>
      <c r="AU35" s="997">
        <v>257</v>
      </c>
      <c r="AV35" s="997"/>
      <c r="AW35" s="997"/>
      <c r="AX35" s="997"/>
      <c r="AY35" s="997"/>
      <c r="AZ35" s="1068"/>
      <c r="BA35" s="1068"/>
      <c r="BB35" s="1068"/>
      <c r="BC35" s="1068"/>
      <c r="BD35" s="1068"/>
      <c r="BE35" s="1058" t="s">
        <v>387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389</v>
      </c>
      <c r="C36" s="1064"/>
      <c r="D36" s="1064"/>
      <c r="E36" s="1064"/>
      <c r="F36" s="1064"/>
      <c r="G36" s="1064"/>
      <c r="H36" s="1064"/>
      <c r="I36" s="1064"/>
      <c r="J36" s="1064"/>
      <c r="K36" s="1064"/>
      <c r="L36" s="1064"/>
      <c r="M36" s="1064"/>
      <c r="N36" s="1064"/>
      <c r="O36" s="1064"/>
      <c r="P36" s="1065"/>
      <c r="Q36" s="1069">
        <v>70</v>
      </c>
      <c r="R36" s="1070"/>
      <c r="S36" s="1070"/>
      <c r="T36" s="1070"/>
      <c r="U36" s="1070"/>
      <c r="V36" s="1070">
        <v>70</v>
      </c>
      <c r="W36" s="1070"/>
      <c r="X36" s="1070"/>
      <c r="Y36" s="1070"/>
      <c r="Z36" s="1070"/>
      <c r="AA36" s="1070" t="s">
        <v>548</v>
      </c>
      <c r="AB36" s="1070"/>
      <c r="AC36" s="1070"/>
      <c r="AD36" s="1070"/>
      <c r="AE36" s="1071"/>
      <c r="AF36" s="1045" t="s">
        <v>110</v>
      </c>
      <c r="AG36" s="1046"/>
      <c r="AH36" s="1046"/>
      <c r="AI36" s="1046"/>
      <c r="AJ36" s="1047"/>
      <c r="AK36" s="1006">
        <v>61</v>
      </c>
      <c r="AL36" s="997"/>
      <c r="AM36" s="997"/>
      <c r="AN36" s="997"/>
      <c r="AO36" s="997"/>
      <c r="AP36" s="997">
        <v>489</v>
      </c>
      <c r="AQ36" s="997"/>
      <c r="AR36" s="997"/>
      <c r="AS36" s="997"/>
      <c r="AT36" s="997"/>
      <c r="AU36" s="997">
        <v>293</v>
      </c>
      <c r="AV36" s="997"/>
      <c r="AW36" s="997"/>
      <c r="AX36" s="997"/>
      <c r="AY36" s="997"/>
      <c r="AZ36" s="1068"/>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390</v>
      </c>
      <c r="C37" s="1064"/>
      <c r="D37" s="1064"/>
      <c r="E37" s="1064"/>
      <c r="F37" s="1064"/>
      <c r="G37" s="1064"/>
      <c r="H37" s="1064"/>
      <c r="I37" s="1064"/>
      <c r="J37" s="1064"/>
      <c r="K37" s="1064"/>
      <c r="L37" s="1064"/>
      <c r="M37" s="1064"/>
      <c r="N37" s="1064"/>
      <c r="O37" s="1064"/>
      <c r="P37" s="1065"/>
      <c r="Q37" s="1069">
        <v>1463</v>
      </c>
      <c r="R37" s="1070"/>
      <c r="S37" s="1070"/>
      <c r="T37" s="1070"/>
      <c r="U37" s="1070"/>
      <c r="V37" s="1070">
        <v>1441</v>
      </c>
      <c r="W37" s="1070"/>
      <c r="X37" s="1070"/>
      <c r="Y37" s="1070"/>
      <c r="Z37" s="1070"/>
      <c r="AA37" s="1070">
        <v>21</v>
      </c>
      <c r="AB37" s="1070"/>
      <c r="AC37" s="1070"/>
      <c r="AD37" s="1070"/>
      <c r="AE37" s="1071"/>
      <c r="AF37" s="1045" t="s">
        <v>110</v>
      </c>
      <c r="AG37" s="1046"/>
      <c r="AH37" s="1046"/>
      <c r="AI37" s="1046"/>
      <c r="AJ37" s="1047"/>
      <c r="AK37" s="1006">
        <v>445</v>
      </c>
      <c r="AL37" s="997"/>
      <c r="AM37" s="997"/>
      <c r="AN37" s="997"/>
      <c r="AO37" s="997"/>
      <c r="AP37" s="997">
        <v>5868</v>
      </c>
      <c r="AQ37" s="997"/>
      <c r="AR37" s="997"/>
      <c r="AS37" s="997"/>
      <c r="AT37" s="997"/>
      <c r="AU37" s="997">
        <v>3951</v>
      </c>
      <c r="AV37" s="997"/>
      <c r="AW37" s="997"/>
      <c r="AX37" s="997"/>
      <c r="AY37" s="997"/>
      <c r="AZ37" s="1068"/>
      <c r="BA37" s="1068"/>
      <c r="BB37" s="1068"/>
      <c r="BC37" s="1068"/>
      <c r="BD37" s="1068"/>
      <c r="BE37" s="1058" t="s">
        <v>387</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367</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1445</v>
      </c>
      <c r="AG63" s="985"/>
      <c r="AH63" s="985"/>
      <c r="AI63" s="985"/>
      <c r="AJ63" s="1056"/>
      <c r="AK63" s="1057"/>
      <c r="AL63" s="989"/>
      <c r="AM63" s="989"/>
      <c r="AN63" s="989"/>
      <c r="AO63" s="989"/>
      <c r="AP63" s="985">
        <v>16791</v>
      </c>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371</v>
      </c>
      <c r="R66" s="1028"/>
      <c r="S66" s="1028"/>
      <c r="T66" s="1028"/>
      <c r="U66" s="1029"/>
      <c r="V66" s="1027" t="s">
        <v>372</v>
      </c>
      <c r="W66" s="1028"/>
      <c r="X66" s="1028"/>
      <c r="Y66" s="1028"/>
      <c r="Z66" s="1029"/>
      <c r="AA66" s="1027" t="s">
        <v>373</v>
      </c>
      <c r="AB66" s="1028"/>
      <c r="AC66" s="1028"/>
      <c r="AD66" s="1028"/>
      <c r="AE66" s="1029"/>
      <c r="AF66" s="1033" t="s">
        <v>374</v>
      </c>
      <c r="AG66" s="1034"/>
      <c r="AH66" s="1034"/>
      <c r="AI66" s="1034"/>
      <c r="AJ66" s="1035"/>
      <c r="AK66" s="1027" t="s">
        <v>375</v>
      </c>
      <c r="AL66" s="1022"/>
      <c r="AM66" s="1022"/>
      <c r="AN66" s="1022"/>
      <c r="AO66" s="1023"/>
      <c r="AP66" s="1027" t="s">
        <v>376</v>
      </c>
      <c r="AQ66" s="1028"/>
      <c r="AR66" s="1028"/>
      <c r="AS66" s="1028"/>
      <c r="AT66" s="1029"/>
      <c r="AU66" s="1027" t="s">
        <v>395</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549</v>
      </c>
      <c r="C68" s="1012"/>
      <c r="D68" s="1012"/>
      <c r="E68" s="1012"/>
      <c r="F68" s="1012"/>
      <c r="G68" s="1012"/>
      <c r="H68" s="1012"/>
      <c r="I68" s="1012"/>
      <c r="J68" s="1012"/>
      <c r="K68" s="1012"/>
      <c r="L68" s="1012"/>
      <c r="M68" s="1012"/>
      <c r="N68" s="1012"/>
      <c r="O68" s="1012"/>
      <c r="P68" s="1013"/>
      <c r="Q68" s="1014">
        <v>6325</v>
      </c>
      <c r="R68" s="1008"/>
      <c r="S68" s="1008"/>
      <c r="T68" s="1008"/>
      <c r="U68" s="1008"/>
      <c r="V68" s="1008">
        <v>6271</v>
      </c>
      <c r="W68" s="1008"/>
      <c r="X68" s="1008"/>
      <c r="Y68" s="1008"/>
      <c r="Z68" s="1008"/>
      <c r="AA68" s="1008">
        <v>54</v>
      </c>
      <c r="AB68" s="1008"/>
      <c r="AC68" s="1008"/>
      <c r="AD68" s="1008"/>
      <c r="AE68" s="1008"/>
      <c r="AF68" s="1008">
        <v>54</v>
      </c>
      <c r="AG68" s="1008"/>
      <c r="AH68" s="1008"/>
      <c r="AI68" s="1008"/>
      <c r="AJ68" s="1008"/>
      <c r="AK68" s="1008">
        <v>25</v>
      </c>
      <c r="AL68" s="1008"/>
      <c r="AM68" s="1008"/>
      <c r="AN68" s="1008"/>
      <c r="AO68" s="1008"/>
      <c r="AP68" s="1008" t="s">
        <v>552</v>
      </c>
      <c r="AQ68" s="1008"/>
      <c r="AR68" s="1008"/>
      <c r="AS68" s="1008"/>
      <c r="AT68" s="1008"/>
      <c r="AU68" s="1008" t="s">
        <v>553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550</v>
      </c>
      <c r="C69" s="1001"/>
      <c r="D69" s="1001"/>
      <c r="E69" s="1001"/>
      <c r="F69" s="1001"/>
      <c r="G69" s="1001"/>
      <c r="H69" s="1001"/>
      <c r="I69" s="1001"/>
      <c r="J69" s="1001"/>
      <c r="K69" s="1001"/>
      <c r="L69" s="1001"/>
      <c r="M69" s="1001"/>
      <c r="N69" s="1001"/>
      <c r="O69" s="1001"/>
      <c r="P69" s="1002"/>
      <c r="Q69" s="1003">
        <v>269</v>
      </c>
      <c r="R69" s="997"/>
      <c r="S69" s="997"/>
      <c r="T69" s="997"/>
      <c r="U69" s="997"/>
      <c r="V69" s="997">
        <v>266</v>
      </c>
      <c r="W69" s="997"/>
      <c r="X69" s="997"/>
      <c r="Y69" s="997"/>
      <c r="Z69" s="997"/>
      <c r="AA69" s="997">
        <v>3</v>
      </c>
      <c r="AB69" s="997"/>
      <c r="AC69" s="997"/>
      <c r="AD69" s="997"/>
      <c r="AE69" s="997"/>
      <c r="AF69" s="997">
        <v>3</v>
      </c>
      <c r="AG69" s="997"/>
      <c r="AH69" s="997"/>
      <c r="AI69" s="997"/>
      <c r="AJ69" s="997"/>
      <c r="AK69" s="997">
        <v>30</v>
      </c>
      <c r="AL69" s="997"/>
      <c r="AM69" s="997"/>
      <c r="AN69" s="997"/>
      <c r="AO69" s="997"/>
      <c r="AP69" s="997" t="s">
        <v>553</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551</v>
      </c>
      <c r="C70" s="1001"/>
      <c r="D70" s="1001"/>
      <c r="E70" s="1001"/>
      <c r="F70" s="1001"/>
      <c r="G70" s="1001"/>
      <c r="H70" s="1001"/>
      <c r="I70" s="1001"/>
      <c r="J70" s="1001"/>
      <c r="K70" s="1001"/>
      <c r="L70" s="1001"/>
      <c r="M70" s="1001"/>
      <c r="N70" s="1001"/>
      <c r="O70" s="1001"/>
      <c r="P70" s="1002"/>
      <c r="Q70" s="1003">
        <v>107547</v>
      </c>
      <c r="R70" s="997"/>
      <c r="S70" s="997"/>
      <c r="T70" s="997"/>
      <c r="U70" s="997"/>
      <c r="V70" s="997">
        <v>105983</v>
      </c>
      <c r="W70" s="997"/>
      <c r="X70" s="997"/>
      <c r="Y70" s="997"/>
      <c r="Z70" s="997"/>
      <c r="AA70" s="997">
        <v>1564</v>
      </c>
      <c r="AB70" s="997"/>
      <c r="AC70" s="997"/>
      <c r="AD70" s="997"/>
      <c r="AE70" s="997"/>
      <c r="AF70" s="997">
        <v>1564</v>
      </c>
      <c r="AG70" s="997"/>
      <c r="AH70" s="997"/>
      <c r="AI70" s="997"/>
      <c r="AJ70" s="997"/>
      <c r="AK70" s="997">
        <v>421</v>
      </c>
      <c r="AL70" s="997"/>
      <c r="AM70" s="997"/>
      <c r="AN70" s="997"/>
      <c r="AO70" s="997"/>
      <c r="AP70" s="997" t="s">
        <v>553</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367</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1621</v>
      </c>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91</v>
      </c>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3937882</v>
      </c>
      <c r="AB110" s="903"/>
      <c r="AC110" s="903"/>
      <c r="AD110" s="903"/>
      <c r="AE110" s="904"/>
      <c r="AF110" s="905">
        <v>3936808</v>
      </c>
      <c r="AG110" s="903"/>
      <c r="AH110" s="903"/>
      <c r="AI110" s="903"/>
      <c r="AJ110" s="904"/>
      <c r="AK110" s="905">
        <v>3755971</v>
      </c>
      <c r="AL110" s="903"/>
      <c r="AM110" s="903"/>
      <c r="AN110" s="903"/>
      <c r="AO110" s="904"/>
      <c r="AP110" s="906">
        <v>33.4</v>
      </c>
      <c r="AQ110" s="907"/>
      <c r="AR110" s="907"/>
      <c r="AS110" s="907"/>
      <c r="AT110" s="908"/>
      <c r="AU110" s="950" t="s">
        <v>59</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33281895</v>
      </c>
      <c r="BR110" s="830"/>
      <c r="BS110" s="830"/>
      <c r="BT110" s="830"/>
      <c r="BU110" s="830"/>
      <c r="BV110" s="830">
        <v>34023094</v>
      </c>
      <c r="BW110" s="830"/>
      <c r="BX110" s="830"/>
      <c r="BY110" s="830"/>
      <c r="BZ110" s="830"/>
      <c r="CA110" s="830">
        <v>33661494</v>
      </c>
      <c r="CB110" s="830"/>
      <c r="CC110" s="830"/>
      <c r="CD110" s="830"/>
      <c r="CE110" s="830"/>
      <c r="CF110" s="891">
        <v>299.2</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1038321</v>
      </c>
      <c r="BR111" s="801"/>
      <c r="BS111" s="801"/>
      <c r="BT111" s="801"/>
      <c r="BU111" s="801"/>
      <c r="BV111" s="801">
        <v>925600</v>
      </c>
      <c r="BW111" s="801"/>
      <c r="BX111" s="801"/>
      <c r="BY111" s="801"/>
      <c r="BZ111" s="801"/>
      <c r="CA111" s="801">
        <v>912272</v>
      </c>
      <c r="CB111" s="801"/>
      <c r="CC111" s="801"/>
      <c r="CD111" s="801"/>
      <c r="CE111" s="801"/>
      <c r="CF111" s="878">
        <v>8.1</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9656462</v>
      </c>
      <c r="BR112" s="801"/>
      <c r="BS112" s="801"/>
      <c r="BT112" s="801"/>
      <c r="BU112" s="801"/>
      <c r="BV112" s="801">
        <v>9566451</v>
      </c>
      <c r="BW112" s="801"/>
      <c r="BX112" s="801"/>
      <c r="BY112" s="801"/>
      <c r="BZ112" s="801"/>
      <c r="CA112" s="801">
        <v>9691648</v>
      </c>
      <c r="CB112" s="801"/>
      <c r="CC112" s="801"/>
      <c r="CD112" s="801"/>
      <c r="CE112" s="801"/>
      <c r="CF112" s="878">
        <v>86.2</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672228</v>
      </c>
      <c r="AB113" s="939"/>
      <c r="AC113" s="939"/>
      <c r="AD113" s="939"/>
      <c r="AE113" s="940"/>
      <c r="AF113" s="941">
        <v>685597</v>
      </c>
      <c r="AG113" s="939"/>
      <c r="AH113" s="939"/>
      <c r="AI113" s="939"/>
      <c r="AJ113" s="940"/>
      <c r="AK113" s="941">
        <v>766088</v>
      </c>
      <c r="AL113" s="939"/>
      <c r="AM113" s="939"/>
      <c r="AN113" s="939"/>
      <c r="AO113" s="940"/>
      <c r="AP113" s="942">
        <v>6.8</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t="s">
        <v>110</v>
      </c>
      <c r="BR113" s="801"/>
      <c r="BS113" s="801"/>
      <c r="BT113" s="801"/>
      <c r="BU113" s="801"/>
      <c r="BV113" s="801" t="s">
        <v>110</v>
      </c>
      <c r="BW113" s="801"/>
      <c r="BX113" s="801"/>
      <c r="BY113" s="801"/>
      <c r="BZ113" s="801"/>
      <c r="CA113" s="801" t="s">
        <v>110</v>
      </c>
      <c r="CB113" s="801"/>
      <c r="CC113" s="801"/>
      <c r="CD113" s="801"/>
      <c r="CE113" s="801"/>
      <c r="CF113" s="878" t="s">
        <v>110</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110</v>
      </c>
      <c r="AB114" s="814"/>
      <c r="AC114" s="814"/>
      <c r="AD114" s="814"/>
      <c r="AE114" s="815"/>
      <c r="AF114" s="816" t="s">
        <v>110</v>
      </c>
      <c r="AG114" s="814"/>
      <c r="AH114" s="814"/>
      <c r="AI114" s="814"/>
      <c r="AJ114" s="815"/>
      <c r="AK114" s="816" t="s">
        <v>110</v>
      </c>
      <c r="AL114" s="814"/>
      <c r="AM114" s="814"/>
      <c r="AN114" s="814"/>
      <c r="AO114" s="815"/>
      <c r="AP114" s="784" t="s">
        <v>110</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3795223</v>
      </c>
      <c r="BR114" s="801"/>
      <c r="BS114" s="801"/>
      <c r="BT114" s="801"/>
      <c r="BU114" s="801"/>
      <c r="BV114" s="801">
        <v>3609369</v>
      </c>
      <c r="BW114" s="801"/>
      <c r="BX114" s="801"/>
      <c r="BY114" s="801"/>
      <c r="BZ114" s="801"/>
      <c r="CA114" s="801">
        <v>4412780</v>
      </c>
      <c r="CB114" s="801"/>
      <c r="CC114" s="801"/>
      <c r="CD114" s="801"/>
      <c r="CE114" s="801"/>
      <c r="CF114" s="878">
        <v>39.200000000000003</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121905</v>
      </c>
      <c r="AB115" s="939"/>
      <c r="AC115" s="939"/>
      <c r="AD115" s="939"/>
      <c r="AE115" s="940"/>
      <c r="AF115" s="941">
        <v>120140</v>
      </c>
      <c r="AG115" s="939"/>
      <c r="AH115" s="939"/>
      <c r="AI115" s="939"/>
      <c r="AJ115" s="940"/>
      <c r="AK115" s="941">
        <v>122039</v>
      </c>
      <c r="AL115" s="939"/>
      <c r="AM115" s="939"/>
      <c r="AN115" s="939"/>
      <c r="AO115" s="940"/>
      <c r="AP115" s="942">
        <v>1.1000000000000001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110</v>
      </c>
      <c r="BR115" s="801"/>
      <c r="BS115" s="801"/>
      <c r="BT115" s="801"/>
      <c r="BU115" s="801"/>
      <c r="BV115" s="801" t="s">
        <v>110</v>
      </c>
      <c r="BW115" s="801"/>
      <c r="BX115" s="801"/>
      <c r="BY115" s="801"/>
      <c r="BZ115" s="801"/>
      <c r="CA115" s="801" t="s">
        <v>110</v>
      </c>
      <c r="CB115" s="801"/>
      <c r="CC115" s="801"/>
      <c r="CD115" s="801"/>
      <c r="CE115" s="801"/>
      <c r="CF115" s="878" t="s">
        <v>110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110</v>
      </c>
      <c r="AB116" s="814"/>
      <c r="AC116" s="814"/>
      <c r="AD116" s="814"/>
      <c r="AE116" s="815"/>
      <c r="AF116" s="816" t="s">
        <v>110</v>
      </c>
      <c r="AG116" s="814"/>
      <c r="AH116" s="814"/>
      <c r="AI116" s="814"/>
      <c r="AJ116" s="815"/>
      <c r="AK116" s="816" t="s">
        <v>110</v>
      </c>
      <c r="AL116" s="814"/>
      <c r="AM116" s="814"/>
      <c r="AN116" s="814"/>
      <c r="AO116" s="815"/>
      <c r="AP116" s="784" t="s">
        <v>110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123400</v>
      </c>
      <c r="DH116" s="814"/>
      <c r="DI116" s="814"/>
      <c r="DJ116" s="814"/>
      <c r="DK116" s="815"/>
      <c r="DL116" s="816">
        <v>109680</v>
      </c>
      <c r="DM116" s="814"/>
      <c r="DN116" s="814"/>
      <c r="DO116" s="814"/>
      <c r="DP116" s="815"/>
      <c r="DQ116" s="816">
        <v>95960</v>
      </c>
      <c r="DR116" s="814"/>
      <c r="DS116" s="814"/>
      <c r="DT116" s="814"/>
      <c r="DU116" s="815"/>
      <c r="DV116" s="784">
        <v>0.9</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4732015</v>
      </c>
      <c r="AB117" s="925"/>
      <c r="AC117" s="925"/>
      <c r="AD117" s="925"/>
      <c r="AE117" s="926"/>
      <c r="AF117" s="928">
        <v>4742545</v>
      </c>
      <c r="AG117" s="925"/>
      <c r="AH117" s="925"/>
      <c r="AI117" s="925"/>
      <c r="AJ117" s="926"/>
      <c r="AK117" s="928">
        <v>4644098</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47771901</v>
      </c>
      <c r="BR118" s="888"/>
      <c r="BS118" s="888"/>
      <c r="BT118" s="888"/>
      <c r="BU118" s="888"/>
      <c r="BV118" s="888">
        <v>48124514</v>
      </c>
      <c r="BW118" s="888"/>
      <c r="BX118" s="888"/>
      <c r="BY118" s="888"/>
      <c r="BZ118" s="888"/>
      <c r="CA118" s="888">
        <v>48678194</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7821022</v>
      </c>
      <c r="BR119" s="830"/>
      <c r="BS119" s="830"/>
      <c r="BT119" s="830"/>
      <c r="BU119" s="830"/>
      <c r="BV119" s="830">
        <v>8008286</v>
      </c>
      <c r="BW119" s="830"/>
      <c r="BX119" s="830"/>
      <c r="BY119" s="830"/>
      <c r="BZ119" s="830"/>
      <c r="CA119" s="830">
        <v>7858241</v>
      </c>
      <c r="CB119" s="830"/>
      <c r="CC119" s="830"/>
      <c r="CD119" s="830"/>
      <c r="CE119" s="830"/>
      <c r="CF119" s="891">
        <v>69.900000000000006</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914921</v>
      </c>
      <c r="DH119" s="747"/>
      <c r="DI119" s="747"/>
      <c r="DJ119" s="747"/>
      <c r="DK119" s="748"/>
      <c r="DL119" s="749">
        <v>815920</v>
      </c>
      <c r="DM119" s="747"/>
      <c r="DN119" s="747"/>
      <c r="DO119" s="747"/>
      <c r="DP119" s="748"/>
      <c r="DQ119" s="749">
        <v>816312</v>
      </c>
      <c r="DR119" s="747"/>
      <c r="DS119" s="747"/>
      <c r="DT119" s="747"/>
      <c r="DU119" s="748"/>
      <c r="DV119" s="837">
        <v>7.3</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1508863</v>
      </c>
      <c r="BR120" s="801"/>
      <c r="BS120" s="801"/>
      <c r="BT120" s="801"/>
      <c r="BU120" s="801"/>
      <c r="BV120" s="801">
        <v>1656941</v>
      </c>
      <c r="BW120" s="801"/>
      <c r="BX120" s="801"/>
      <c r="BY120" s="801"/>
      <c r="BZ120" s="801"/>
      <c r="CA120" s="801">
        <v>1779828</v>
      </c>
      <c r="CB120" s="801"/>
      <c r="CC120" s="801"/>
      <c r="CD120" s="801"/>
      <c r="CE120" s="801"/>
      <c r="CF120" s="878">
        <v>15.8</v>
      </c>
      <c r="CG120" s="879"/>
      <c r="CH120" s="879"/>
      <c r="CI120" s="879"/>
      <c r="CJ120" s="879"/>
      <c r="CK120" s="880" t="s">
        <v>440</v>
      </c>
      <c r="CL120" s="840"/>
      <c r="CM120" s="840"/>
      <c r="CN120" s="840"/>
      <c r="CO120" s="841"/>
      <c r="CP120" s="884" t="s">
        <v>390</v>
      </c>
      <c r="CQ120" s="885"/>
      <c r="CR120" s="885"/>
      <c r="CS120" s="885"/>
      <c r="CT120" s="885"/>
      <c r="CU120" s="885"/>
      <c r="CV120" s="885"/>
      <c r="CW120" s="885"/>
      <c r="CX120" s="885"/>
      <c r="CY120" s="885"/>
      <c r="CZ120" s="885"/>
      <c r="DA120" s="885"/>
      <c r="DB120" s="885"/>
      <c r="DC120" s="885"/>
      <c r="DD120" s="885"/>
      <c r="DE120" s="885"/>
      <c r="DF120" s="886"/>
      <c r="DG120" s="829">
        <v>5132069</v>
      </c>
      <c r="DH120" s="830"/>
      <c r="DI120" s="830"/>
      <c r="DJ120" s="830"/>
      <c r="DK120" s="830"/>
      <c r="DL120" s="830">
        <v>5277204</v>
      </c>
      <c r="DM120" s="830"/>
      <c r="DN120" s="830"/>
      <c r="DO120" s="830"/>
      <c r="DP120" s="830"/>
      <c r="DQ120" s="830">
        <v>5421862</v>
      </c>
      <c r="DR120" s="830"/>
      <c r="DS120" s="830"/>
      <c r="DT120" s="830"/>
      <c r="DU120" s="830"/>
      <c r="DV120" s="831">
        <v>48.2</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28186119</v>
      </c>
      <c r="BR121" s="888"/>
      <c r="BS121" s="888"/>
      <c r="BT121" s="888"/>
      <c r="BU121" s="888"/>
      <c r="BV121" s="888">
        <v>29000356</v>
      </c>
      <c r="BW121" s="888"/>
      <c r="BX121" s="888"/>
      <c r="BY121" s="888"/>
      <c r="BZ121" s="888"/>
      <c r="CA121" s="888">
        <v>28775179</v>
      </c>
      <c r="CB121" s="888"/>
      <c r="CC121" s="888"/>
      <c r="CD121" s="888"/>
      <c r="CE121" s="888"/>
      <c r="CF121" s="889">
        <v>255.8</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1808053</v>
      </c>
      <c r="DH121" s="801"/>
      <c r="DI121" s="801"/>
      <c r="DJ121" s="801"/>
      <c r="DK121" s="801"/>
      <c r="DL121" s="801">
        <v>1861021</v>
      </c>
      <c r="DM121" s="801"/>
      <c r="DN121" s="801"/>
      <c r="DO121" s="801"/>
      <c r="DP121" s="801"/>
      <c r="DQ121" s="801">
        <v>1824448</v>
      </c>
      <c r="DR121" s="801"/>
      <c r="DS121" s="801"/>
      <c r="DT121" s="801"/>
      <c r="DU121" s="801"/>
      <c r="DV121" s="853">
        <v>16.2</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37516004</v>
      </c>
      <c r="BR122" s="870"/>
      <c r="BS122" s="870"/>
      <c r="BT122" s="870"/>
      <c r="BU122" s="870"/>
      <c r="BV122" s="870">
        <v>38665583</v>
      </c>
      <c r="BW122" s="870"/>
      <c r="BX122" s="870"/>
      <c r="BY122" s="870"/>
      <c r="BZ122" s="870"/>
      <c r="CA122" s="870">
        <v>38413248</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1387620</v>
      </c>
      <c r="DH122" s="801"/>
      <c r="DI122" s="801"/>
      <c r="DJ122" s="801"/>
      <c r="DK122" s="801"/>
      <c r="DL122" s="801">
        <v>1075350</v>
      </c>
      <c r="DM122" s="801"/>
      <c r="DN122" s="801"/>
      <c r="DO122" s="801"/>
      <c r="DP122" s="801"/>
      <c r="DQ122" s="801">
        <v>930050</v>
      </c>
      <c r="DR122" s="801"/>
      <c r="DS122" s="801"/>
      <c r="DT122" s="801"/>
      <c r="DU122" s="801"/>
      <c r="DV122" s="853">
        <v>8.3000000000000007</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15396</v>
      </c>
      <c r="AB123" s="814"/>
      <c r="AC123" s="814"/>
      <c r="AD123" s="814"/>
      <c r="AE123" s="815"/>
      <c r="AF123" s="816">
        <v>15211</v>
      </c>
      <c r="AG123" s="814"/>
      <c r="AH123" s="814"/>
      <c r="AI123" s="814"/>
      <c r="AJ123" s="815"/>
      <c r="AK123" s="816">
        <v>15027</v>
      </c>
      <c r="AL123" s="814"/>
      <c r="AM123" s="814"/>
      <c r="AN123" s="814"/>
      <c r="AO123" s="815"/>
      <c r="AP123" s="784">
        <v>0.1</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91.7</v>
      </c>
      <c r="BR123" s="862"/>
      <c r="BS123" s="862"/>
      <c r="BT123" s="862"/>
      <c r="BU123" s="862"/>
      <c r="BV123" s="862">
        <v>85.5</v>
      </c>
      <c r="BW123" s="862"/>
      <c r="BX123" s="862"/>
      <c r="BY123" s="862"/>
      <c r="BZ123" s="862"/>
      <c r="CA123" s="862">
        <v>91.2</v>
      </c>
      <c r="CB123" s="862"/>
      <c r="CC123" s="862"/>
      <c r="CD123" s="862"/>
      <c r="CE123" s="862"/>
      <c r="CF123" s="760"/>
      <c r="CG123" s="761"/>
      <c r="CH123" s="761"/>
      <c r="CI123" s="761"/>
      <c r="CJ123" s="863"/>
      <c r="CK123" s="881"/>
      <c r="CL123" s="842"/>
      <c r="CM123" s="842"/>
      <c r="CN123" s="842"/>
      <c r="CO123" s="843"/>
      <c r="CP123" s="858" t="s">
        <v>386</v>
      </c>
      <c r="CQ123" s="859"/>
      <c r="CR123" s="859"/>
      <c r="CS123" s="859"/>
      <c r="CT123" s="859"/>
      <c r="CU123" s="859"/>
      <c r="CV123" s="859"/>
      <c r="CW123" s="859"/>
      <c r="CX123" s="859"/>
      <c r="CY123" s="859"/>
      <c r="CZ123" s="859"/>
      <c r="DA123" s="859"/>
      <c r="DB123" s="859"/>
      <c r="DC123" s="859"/>
      <c r="DD123" s="859"/>
      <c r="DE123" s="859"/>
      <c r="DF123" s="860"/>
      <c r="DG123" s="813">
        <v>452930</v>
      </c>
      <c r="DH123" s="814"/>
      <c r="DI123" s="814"/>
      <c r="DJ123" s="814"/>
      <c r="DK123" s="815"/>
      <c r="DL123" s="816">
        <v>496785</v>
      </c>
      <c r="DM123" s="814"/>
      <c r="DN123" s="814"/>
      <c r="DO123" s="814"/>
      <c r="DP123" s="815"/>
      <c r="DQ123" s="816">
        <v>676850</v>
      </c>
      <c r="DR123" s="814"/>
      <c r="DS123" s="814"/>
      <c r="DT123" s="814"/>
      <c r="DU123" s="815"/>
      <c r="DV123" s="784">
        <v>6</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110</v>
      </c>
      <c r="AB124" s="814"/>
      <c r="AC124" s="814"/>
      <c r="AD124" s="814"/>
      <c r="AE124" s="815"/>
      <c r="AF124" s="816" t="s">
        <v>110</v>
      </c>
      <c r="AG124" s="814"/>
      <c r="AH124" s="814"/>
      <c r="AI124" s="814"/>
      <c r="AJ124" s="815"/>
      <c r="AK124" s="816" t="s">
        <v>110</v>
      </c>
      <c r="AL124" s="814"/>
      <c r="AM124" s="814"/>
      <c r="AN124" s="814"/>
      <c r="AO124" s="815"/>
      <c r="AP124" s="784" t="s">
        <v>110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v>875790</v>
      </c>
      <c r="DH124" s="747"/>
      <c r="DI124" s="747"/>
      <c r="DJ124" s="747"/>
      <c r="DK124" s="748"/>
      <c r="DL124" s="749">
        <v>856091</v>
      </c>
      <c r="DM124" s="747"/>
      <c r="DN124" s="747"/>
      <c r="DO124" s="747"/>
      <c r="DP124" s="748"/>
      <c r="DQ124" s="749">
        <v>838438</v>
      </c>
      <c r="DR124" s="747"/>
      <c r="DS124" s="747"/>
      <c r="DT124" s="747"/>
      <c r="DU124" s="748"/>
      <c r="DV124" s="837">
        <v>7.5</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110</v>
      </c>
      <c r="AB125" s="814"/>
      <c r="AC125" s="814"/>
      <c r="AD125" s="814"/>
      <c r="AE125" s="815"/>
      <c r="AF125" s="816" t="s">
        <v>110</v>
      </c>
      <c r="AG125" s="814"/>
      <c r="AH125" s="814"/>
      <c r="AI125" s="814"/>
      <c r="AJ125" s="815"/>
      <c r="AK125" s="816" t="s">
        <v>110</v>
      </c>
      <c r="AL125" s="814"/>
      <c r="AM125" s="814"/>
      <c r="AN125" s="814"/>
      <c r="AO125" s="815"/>
      <c r="AP125" s="784" t="s">
        <v>110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110</v>
      </c>
      <c r="DH125" s="830"/>
      <c r="DI125" s="830"/>
      <c r="DJ125" s="830"/>
      <c r="DK125" s="830"/>
      <c r="DL125" s="830" t="s">
        <v>110</v>
      </c>
      <c r="DM125" s="830"/>
      <c r="DN125" s="830"/>
      <c r="DO125" s="830"/>
      <c r="DP125" s="830"/>
      <c r="DQ125" s="830" t="s">
        <v>110</v>
      </c>
      <c r="DR125" s="830"/>
      <c r="DS125" s="830"/>
      <c r="DT125" s="830"/>
      <c r="DU125" s="830"/>
      <c r="DV125" s="831" t="s">
        <v>110</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102772</v>
      </c>
      <c r="AB126" s="814"/>
      <c r="AC126" s="814"/>
      <c r="AD126" s="814"/>
      <c r="AE126" s="815"/>
      <c r="AF126" s="816">
        <v>104884</v>
      </c>
      <c r="AG126" s="814"/>
      <c r="AH126" s="814"/>
      <c r="AI126" s="814"/>
      <c r="AJ126" s="815"/>
      <c r="AK126" s="816">
        <v>107012</v>
      </c>
      <c r="AL126" s="814"/>
      <c r="AM126" s="814"/>
      <c r="AN126" s="814"/>
      <c r="AO126" s="815"/>
      <c r="AP126" s="784">
        <v>1</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110</v>
      </c>
      <c r="DH126" s="801"/>
      <c r="DI126" s="801"/>
      <c r="DJ126" s="801"/>
      <c r="DK126" s="801"/>
      <c r="DL126" s="801" t="s">
        <v>110</v>
      </c>
      <c r="DM126" s="801"/>
      <c r="DN126" s="801"/>
      <c r="DO126" s="801"/>
      <c r="DP126" s="801"/>
      <c r="DQ126" s="801" t="s">
        <v>110</v>
      </c>
      <c r="DR126" s="801"/>
      <c r="DS126" s="801"/>
      <c r="DT126" s="801"/>
      <c r="DU126" s="801"/>
      <c r="DV126" s="853" t="s">
        <v>110</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3737</v>
      </c>
      <c r="AB127" s="814"/>
      <c r="AC127" s="814"/>
      <c r="AD127" s="814"/>
      <c r="AE127" s="815"/>
      <c r="AF127" s="816">
        <v>45</v>
      </c>
      <c r="AG127" s="814"/>
      <c r="AH127" s="814"/>
      <c r="AI127" s="814"/>
      <c r="AJ127" s="815"/>
      <c r="AK127" s="816" t="s">
        <v>110</v>
      </c>
      <c r="AL127" s="814"/>
      <c r="AM127" s="814"/>
      <c r="AN127" s="814"/>
      <c r="AO127" s="815"/>
      <c r="AP127" s="784" t="s">
        <v>110</v>
      </c>
      <c r="AQ127" s="785"/>
      <c r="AR127" s="785"/>
      <c r="AS127" s="785"/>
      <c r="AT127" s="786"/>
      <c r="AU127" s="233"/>
      <c r="AV127" s="233"/>
      <c r="AW127" s="233"/>
      <c r="AX127" s="787" t="s">
        <v>454</v>
      </c>
      <c r="AY127" s="788"/>
      <c r="AZ127" s="788"/>
      <c r="BA127" s="788"/>
      <c r="BB127" s="788"/>
      <c r="BC127" s="788"/>
      <c r="BD127" s="788"/>
      <c r="BE127" s="789"/>
      <c r="BF127" s="790" t="s">
        <v>110</v>
      </c>
      <c r="BG127" s="791"/>
      <c r="BH127" s="791"/>
      <c r="BI127" s="791"/>
      <c r="BJ127" s="791"/>
      <c r="BK127" s="791"/>
      <c r="BL127" s="792"/>
      <c r="BM127" s="790">
        <v>12.83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110</v>
      </c>
      <c r="DH127" s="850"/>
      <c r="DI127" s="850"/>
      <c r="DJ127" s="850"/>
      <c r="DK127" s="850"/>
      <c r="DL127" s="850" t="s">
        <v>110</v>
      </c>
      <c r="DM127" s="850"/>
      <c r="DN127" s="850"/>
      <c r="DO127" s="850"/>
      <c r="DP127" s="850"/>
      <c r="DQ127" s="850" t="s">
        <v>110</v>
      </c>
      <c r="DR127" s="850"/>
      <c r="DS127" s="850"/>
      <c r="DT127" s="850"/>
      <c r="DU127" s="850"/>
      <c r="DV127" s="851" t="s">
        <v>110</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150504</v>
      </c>
      <c r="AB128" s="754"/>
      <c r="AC128" s="754"/>
      <c r="AD128" s="754"/>
      <c r="AE128" s="755"/>
      <c r="AF128" s="756">
        <v>145407</v>
      </c>
      <c r="AG128" s="754"/>
      <c r="AH128" s="754"/>
      <c r="AI128" s="754"/>
      <c r="AJ128" s="755"/>
      <c r="AK128" s="756">
        <v>140718</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110</v>
      </c>
      <c r="BG128" s="821"/>
      <c r="BH128" s="821"/>
      <c r="BI128" s="821"/>
      <c r="BJ128" s="821"/>
      <c r="BK128" s="821"/>
      <c r="BL128" s="822"/>
      <c r="BM128" s="820">
        <v>17.829999999999998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14051489</v>
      </c>
      <c r="AB129" s="814"/>
      <c r="AC129" s="814"/>
      <c r="AD129" s="814"/>
      <c r="AE129" s="815"/>
      <c r="AF129" s="816">
        <v>14136805</v>
      </c>
      <c r="AG129" s="814"/>
      <c r="AH129" s="814"/>
      <c r="AI129" s="814"/>
      <c r="AJ129" s="815"/>
      <c r="AK129" s="816">
        <v>14296464</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13.9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2867859</v>
      </c>
      <c r="AB130" s="814"/>
      <c r="AC130" s="814"/>
      <c r="AD130" s="814"/>
      <c r="AE130" s="815"/>
      <c r="AF130" s="816">
        <v>3086498</v>
      </c>
      <c r="AG130" s="814"/>
      <c r="AH130" s="814"/>
      <c r="AI130" s="814"/>
      <c r="AJ130" s="815"/>
      <c r="AK130" s="816">
        <v>3047391</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v>91.2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11183630</v>
      </c>
      <c r="AB131" s="747"/>
      <c r="AC131" s="747"/>
      <c r="AD131" s="747"/>
      <c r="AE131" s="748"/>
      <c r="AF131" s="749">
        <v>11050307</v>
      </c>
      <c r="AG131" s="747"/>
      <c r="AH131" s="747"/>
      <c r="AI131" s="747"/>
      <c r="AJ131" s="748"/>
      <c r="AK131" s="749">
        <v>11249073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15.322860289999999</v>
      </c>
      <c r="AB132" s="770"/>
      <c r="AC132" s="770"/>
      <c r="AD132" s="770"/>
      <c r="AE132" s="771"/>
      <c r="AF132" s="772">
        <v>13.670570420000001</v>
      </c>
      <c r="AG132" s="770"/>
      <c r="AH132" s="770"/>
      <c r="AI132" s="770"/>
      <c r="AJ132" s="771"/>
      <c r="AK132" s="772">
        <v>12.943190960000001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16</v>
      </c>
      <c r="AB133" s="779"/>
      <c r="AC133" s="779"/>
      <c r="AD133" s="779"/>
      <c r="AE133" s="780"/>
      <c r="AF133" s="778">
        <v>15.1</v>
      </c>
      <c r="AG133" s="779"/>
      <c r="AH133" s="779"/>
      <c r="AI133" s="779"/>
      <c r="AJ133" s="780"/>
      <c r="AK133" s="778">
        <v>13.9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0" t="s">
        <v>470</v>
      </c>
      <c r="L7" s="254"/>
      <c r="M7" s="255" t="s">
        <v>471</v>
      </c>
      <c r="N7" s="256"/>
    </row>
    <row r="8" spans="1:16">
      <c r="A8" s="248"/>
      <c r="B8" s="244"/>
      <c r="C8" s="244"/>
      <c r="D8" s="244"/>
      <c r="E8" s="244"/>
      <c r="F8" s="244"/>
      <c r="G8" s="257"/>
      <c r="H8" s="258"/>
      <c r="I8" s="258"/>
      <c r="J8" s="259"/>
      <c r="K8" s="1151"/>
      <c r="L8" s="260" t="s">
        <v>472</v>
      </c>
      <c r="M8" s="261" t="s">
        <v>473</v>
      </c>
      <c r="N8" s="262" t="s">
        <v>474</v>
      </c>
    </row>
    <row r="9" spans="1:16">
      <c r="A9" s="248"/>
      <c r="B9" s="244"/>
      <c r="C9" s="244"/>
      <c r="D9" s="244"/>
      <c r="E9" s="244"/>
      <c r="F9" s="244"/>
      <c r="G9" s="1164" t="s">
        <v>475</v>
      </c>
      <c r="H9" s="1165"/>
      <c r="I9" s="1165"/>
      <c r="J9" s="1166"/>
      <c r="K9" s="263">
        <v>4297526</v>
      </c>
      <c r="L9" s="264">
        <v>117201</v>
      </c>
      <c r="M9" s="265">
        <v>88578</v>
      </c>
      <c r="N9" s="266">
        <v>32.299999999999997</v>
      </c>
    </row>
    <row r="10" spans="1:16">
      <c r="A10" s="248"/>
      <c r="B10" s="244"/>
      <c r="C10" s="244"/>
      <c r="D10" s="244"/>
      <c r="E10" s="244"/>
      <c r="F10" s="244"/>
      <c r="G10" s="1164" t="s">
        <v>476</v>
      </c>
      <c r="H10" s="1165"/>
      <c r="I10" s="1165"/>
      <c r="J10" s="1166"/>
      <c r="K10" s="267">
        <v>214694</v>
      </c>
      <c r="L10" s="268">
        <v>5855</v>
      </c>
      <c r="M10" s="269">
        <v>7040</v>
      </c>
      <c r="N10" s="270">
        <v>-16.8</v>
      </c>
    </row>
    <row r="11" spans="1:16" ht="13.5" customHeight="1">
      <c r="A11" s="248"/>
      <c r="B11" s="244"/>
      <c r="C11" s="244"/>
      <c r="D11" s="244"/>
      <c r="E11" s="244"/>
      <c r="F11" s="244"/>
      <c r="G11" s="1164" t="s">
        <v>477</v>
      </c>
      <c r="H11" s="1165"/>
      <c r="I11" s="1165"/>
      <c r="J11" s="1166"/>
      <c r="K11" s="267">
        <v>160</v>
      </c>
      <c r="L11" s="268">
        <v>4</v>
      </c>
      <c r="M11" s="269">
        <v>8852</v>
      </c>
      <c r="N11" s="270">
        <v>-100</v>
      </c>
    </row>
    <row r="12" spans="1:16" ht="13.5" customHeight="1">
      <c r="A12" s="248"/>
      <c r="B12" s="244"/>
      <c r="C12" s="244"/>
      <c r="D12" s="244"/>
      <c r="E12" s="244"/>
      <c r="F12" s="244"/>
      <c r="G12" s="1164" t="s">
        <v>478</v>
      </c>
      <c r="H12" s="1165"/>
      <c r="I12" s="1165"/>
      <c r="J12" s="1166"/>
      <c r="K12" s="267">
        <v>290980</v>
      </c>
      <c r="L12" s="268">
        <v>7936</v>
      </c>
      <c r="M12" s="269">
        <v>853</v>
      </c>
      <c r="N12" s="270">
        <v>830.4</v>
      </c>
    </row>
    <row r="13" spans="1:16" ht="13.5" customHeight="1">
      <c r="A13" s="248"/>
      <c r="B13" s="244"/>
      <c r="C13" s="244"/>
      <c r="D13" s="244"/>
      <c r="E13" s="244"/>
      <c r="F13" s="244"/>
      <c r="G13" s="1164" t="s">
        <v>479</v>
      </c>
      <c r="H13" s="1165"/>
      <c r="I13" s="1165"/>
      <c r="J13" s="1166"/>
      <c r="K13" s="267">
        <v>35721</v>
      </c>
      <c r="L13" s="268">
        <v>974</v>
      </c>
      <c r="M13" s="269">
        <v>12</v>
      </c>
      <c r="N13" s="270">
        <v>8016.7</v>
      </c>
    </row>
    <row r="14" spans="1:16" ht="13.5" customHeight="1">
      <c r="A14" s="248"/>
      <c r="B14" s="244"/>
      <c r="C14" s="244"/>
      <c r="D14" s="244"/>
      <c r="E14" s="244"/>
      <c r="F14" s="244"/>
      <c r="G14" s="1164" t="s">
        <v>480</v>
      </c>
      <c r="H14" s="1165"/>
      <c r="I14" s="1165"/>
      <c r="J14" s="1166"/>
      <c r="K14" s="267">
        <v>242212</v>
      </c>
      <c r="L14" s="268">
        <v>6606</v>
      </c>
      <c r="M14" s="269">
        <v>4061</v>
      </c>
      <c r="N14" s="270">
        <v>62.7</v>
      </c>
    </row>
    <row r="15" spans="1:16" ht="13.5" customHeight="1">
      <c r="A15" s="248"/>
      <c r="B15" s="244"/>
      <c r="C15" s="244"/>
      <c r="D15" s="244"/>
      <c r="E15" s="244"/>
      <c r="F15" s="244"/>
      <c r="G15" s="1164" t="s">
        <v>481</v>
      </c>
      <c r="H15" s="1165"/>
      <c r="I15" s="1165"/>
      <c r="J15" s="1166"/>
      <c r="K15" s="267">
        <v>95540</v>
      </c>
      <c r="L15" s="268">
        <v>2606</v>
      </c>
      <c r="M15" s="269">
        <v>2096</v>
      </c>
      <c r="N15" s="270">
        <v>24.3</v>
      </c>
    </row>
    <row r="16" spans="1:16">
      <c r="A16" s="248"/>
      <c r="B16" s="244"/>
      <c r="C16" s="244"/>
      <c r="D16" s="244"/>
      <c r="E16" s="244"/>
      <c r="F16" s="244"/>
      <c r="G16" s="1167" t="s">
        <v>482</v>
      </c>
      <c r="H16" s="1168"/>
      <c r="I16" s="1168"/>
      <c r="J16" s="1169"/>
      <c r="K16" s="268">
        <v>-378989</v>
      </c>
      <c r="L16" s="268">
        <v>-10336</v>
      </c>
      <c r="M16" s="269">
        <v>-9609</v>
      </c>
      <c r="N16" s="270">
        <v>7.6</v>
      </c>
    </row>
    <row r="17" spans="1:16">
      <c r="A17" s="248"/>
      <c r="B17" s="244"/>
      <c r="C17" s="244"/>
      <c r="D17" s="244"/>
      <c r="E17" s="244"/>
      <c r="F17" s="244"/>
      <c r="G17" s="1167" t="s">
        <v>167</v>
      </c>
      <c r="H17" s="1168"/>
      <c r="I17" s="1168"/>
      <c r="J17" s="1169"/>
      <c r="K17" s="268">
        <v>4797844</v>
      </c>
      <c r="L17" s="268">
        <v>130846</v>
      </c>
      <c r="M17" s="269">
        <v>101883</v>
      </c>
      <c r="N17" s="270">
        <v>28.4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1" t="s">
        <v>487</v>
      </c>
      <c r="H21" s="1162"/>
      <c r="I21" s="1162"/>
      <c r="J21" s="1163"/>
      <c r="K21" s="280">
        <v>11.95</v>
      </c>
      <c r="L21" s="281">
        <v>9.81</v>
      </c>
      <c r="M21" s="282">
        <v>2.14</v>
      </c>
      <c r="N21" s="249"/>
      <c r="O21" s="283"/>
      <c r="P21" s="279"/>
    </row>
    <row r="22" spans="1:16" s="284" customFormat="1">
      <c r="A22" s="279"/>
      <c r="B22" s="249"/>
      <c r="C22" s="249"/>
      <c r="D22" s="249"/>
      <c r="E22" s="249"/>
      <c r="F22" s="249"/>
      <c r="G22" s="1161" t="s">
        <v>488</v>
      </c>
      <c r="H22" s="1162"/>
      <c r="I22" s="1162"/>
      <c r="J22" s="1163"/>
      <c r="K22" s="285">
        <v>98.2</v>
      </c>
      <c r="L22" s="286">
        <v>97.8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50" t="s">
        <v>470</v>
      </c>
      <c r="L30" s="254"/>
      <c r="M30" s="255" t="s">
        <v>471</v>
      </c>
      <c r="N30" s="256"/>
    </row>
    <row r="31" spans="1:16">
      <c r="A31" s="248"/>
      <c r="B31" s="244"/>
      <c r="C31" s="244"/>
      <c r="D31" s="244"/>
      <c r="E31" s="244"/>
      <c r="F31" s="244"/>
      <c r="G31" s="257"/>
      <c r="H31" s="258"/>
      <c r="I31" s="258"/>
      <c r="J31" s="259"/>
      <c r="K31" s="1151"/>
      <c r="L31" s="260" t="s">
        <v>472</v>
      </c>
      <c r="M31" s="261" t="s">
        <v>473</v>
      </c>
      <c r="N31" s="262" t="s">
        <v>474</v>
      </c>
    </row>
    <row r="32" spans="1:16" ht="27" customHeight="1">
      <c r="A32" s="248"/>
      <c r="B32" s="244"/>
      <c r="C32" s="244"/>
      <c r="D32" s="244"/>
      <c r="E32" s="244"/>
      <c r="F32" s="244"/>
      <c r="G32" s="1152" t="s">
        <v>492</v>
      </c>
      <c r="H32" s="1153"/>
      <c r="I32" s="1153"/>
      <c r="J32" s="1154"/>
      <c r="K32" s="294">
        <v>3755971</v>
      </c>
      <c r="L32" s="294">
        <v>102432</v>
      </c>
      <c r="M32" s="295">
        <v>68295</v>
      </c>
      <c r="N32" s="296">
        <v>50</v>
      </c>
    </row>
    <row r="33" spans="1:16" ht="13.5" customHeight="1">
      <c r="A33" s="248"/>
      <c r="B33" s="244"/>
      <c r="C33" s="244"/>
      <c r="D33" s="244"/>
      <c r="E33" s="244"/>
      <c r="F33" s="244"/>
      <c r="G33" s="1152" t="s">
        <v>493</v>
      </c>
      <c r="H33" s="1153"/>
      <c r="I33" s="1153"/>
      <c r="J33" s="1154"/>
      <c r="K33" s="294" t="s">
        <v>494</v>
      </c>
      <c r="L33" s="294" t="s">
        <v>494</v>
      </c>
      <c r="M33" s="295" t="s">
        <v>494</v>
      </c>
      <c r="N33" s="296" t="s">
        <v>494</v>
      </c>
    </row>
    <row r="34" spans="1:16" ht="27" customHeight="1">
      <c r="A34" s="248"/>
      <c r="B34" s="244"/>
      <c r="C34" s="244"/>
      <c r="D34" s="244"/>
      <c r="E34" s="244"/>
      <c r="F34" s="244"/>
      <c r="G34" s="1152" t="s">
        <v>495</v>
      </c>
      <c r="H34" s="1153"/>
      <c r="I34" s="1153"/>
      <c r="J34" s="1154"/>
      <c r="K34" s="294" t="s">
        <v>494</v>
      </c>
      <c r="L34" s="294" t="s">
        <v>494</v>
      </c>
      <c r="M34" s="295">
        <v>20</v>
      </c>
      <c r="N34" s="296" t="s">
        <v>494</v>
      </c>
    </row>
    <row r="35" spans="1:16" ht="27" customHeight="1">
      <c r="A35" s="248"/>
      <c r="B35" s="244"/>
      <c r="C35" s="244"/>
      <c r="D35" s="244"/>
      <c r="E35" s="244"/>
      <c r="F35" s="244"/>
      <c r="G35" s="1152" t="s">
        <v>496</v>
      </c>
      <c r="H35" s="1153"/>
      <c r="I35" s="1153"/>
      <c r="J35" s="1154"/>
      <c r="K35" s="294">
        <v>766088</v>
      </c>
      <c r="L35" s="294">
        <v>20893</v>
      </c>
      <c r="M35" s="295">
        <v>17270</v>
      </c>
      <c r="N35" s="296">
        <v>21</v>
      </c>
    </row>
    <row r="36" spans="1:16" ht="27" customHeight="1">
      <c r="A36" s="248"/>
      <c r="B36" s="244"/>
      <c r="C36" s="244"/>
      <c r="D36" s="244"/>
      <c r="E36" s="244"/>
      <c r="F36" s="244"/>
      <c r="G36" s="1152" t="s">
        <v>497</v>
      </c>
      <c r="H36" s="1153"/>
      <c r="I36" s="1153"/>
      <c r="J36" s="1154"/>
      <c r="K36" s="294" t="s">
        <v>494</v>
      </c>
      <c r="L36" s="294" t="s">
        <v>494</v>
      </c>
      <c r="M36" s="295">
        <v>2908</v>
      </c>
      <c r="N36" s="296" t="s">
        <v>494</v>
      </c>
    </row>
    <row r="37" spans="1:16" ht="13.5" customHeight="1">
      <c r="A37" s="248"/>
      <c r="B37" s="244"/>
      <c r="C37" s="244"/>
      <c r="D37" s="244"/>
      <c r="E37" s="244"/>
      <c r="F37" s="244"/>
      <c r="G37" s="1152" t="s">
        <v>498</v>
      </c>
      <c r="H37" s="1153"/>
      <c r="I37" s="1153"/>
      <c r="J37" s="1154"/>
      <c r="K37" s="294">
        <v>122039</v>
      </c>
      <c r="L37" s="294">
        <v>3328</v>
      </c>
      <c r="M37" s="295">
        <v>1444</v>
      </c>
      <c r="N37" s="296">
        <v>130.5</v>
      </c>
    </row>
    <row r="38" spans="1:16" ht="27" customHeight="1">
      <c r="A38" s="248"/>
      <c r="B38" s="244"/>
      <c r="C38" s="244"/>
      <c r="D38" s="244"/>
      <c r="E38" s="244"/>
      <c r="F38" s="244"/>
      <c r="G38" s="1155" t="s">
        <v>499</v>
      </c>
      <c r="H38" s="1156"/>
      <c r="I38" s="1156"/>
      <c r="J38" s="1157"/>
      <c r="K38" s="297" t="s">
        <v>494</v>
      </c>
      <c r="L38" s="297" t="s">
        <v>494</v>
      </c>
      <c r="M38" s="298">
        <v>7</v>
      </c>
      <c r="N38" s="299" t="s">
        <v>494</v>
      </c>
      <c r="O38" s="293"/>
    </row>
    <row r="39" spans="1:16">
      <c r="A39" s="248"/>
      <c r="B39" s="244"/>
      <c r="C39" s="244"/>
      <c r="D39" s="244"/>
      <c r="E39" s="244"/>
      <c r="F39" s="244"/>
      <c r="G39" s="1155" t="s">
        <v>500</v>
      </c>
      <c r="H39" s="1156"/>
      <c r="I39" s="1156"/>
      <c r="J39" s="1157"/>
      <c r="K39" s="300">
        <v>-140718</v>
      </c>
      <c r="L39" s="300">
        <v>-3838</v>
      </c>
      <c r="M39" s="301">
        <v>-4412</v>
      </c>
      <c r="N39" s="302">
        <v>-13</v>
      </c>
      <c r="O39" s="293"/>
    </row>
    <row r="40" spans="1:16" ht="27" customHeight="1">
      <c r="A40" s="248"/>
      <c r="B40" s="244"/>
      <c r="C40" s="244"/>
      <c r="D40" s="244"/>
      <c r="E40" s="244"/>
      <c r="F40" s="244"/>
      <c r="G40" s="1152" t="s">
        <v>501</v>
      </c>
      <c r="H40" s="1153"/>
      <c r="I40" s="1153"/>
      <c r="J40" s="1154"/>
      <c r="K40" s="300">
        <v>-3047391</v>
      </c>
      <c r="L40" s="300">
        <v>-83108</v>
      </c>
      <c r="M40" s="301">
        <v>-58381</v>
      </c>
      <c r="N40" s="302">
        <v>42.4</v>
      </c>
      <c r="O40" s="293"/>
    </row>
    <row r="41" spans="1:16">
      <c r="A41" s="248"/>
      <c r="B41" s="244"/>
      <c r="C41" s="244"/>
      <c r="D41" s="244"/>
      <c r="E41" s="244"/>
      <c r="F41" s="244"/>
      <c r="G41" s="1158" t="s">
        <v>278</v>
      </c>
      <c r="H41" s="1159"/>
      <c r="I41" s="1159"/>
      <c r="J41" s="1160"/>
      <c r="K41" s="294">
        <v>1455989</v>
      </c>
      <c r="L41" s="300">
        <v>39707</v>
      </c>
      <c r="M41" s="301">
        <v>27153</v>
      </c>
      <c r="N41" s="302">
        <v>46.2</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5" t="s">
        <v>470</v>
      </c>
      <c r="J49" s="1147" t="s">
        <v>505</v>
      </c>
      <c r="K49" s="1148"/>
      <c r="L49" s="1148"/>
      <c r="M49" s="1148"/>
      <c r="N49" s="1149"/>
    </row>
    <row r="50" spans="1:14">
      <c r="A50" s="248"/>
      <c r="B50" s="244"/>
      <c r="C50" s="244"/>
      <c r="D50" s="244"/>
      <c r="E50" s="244"/>
      <c r="F50" s="244"/>
      <c r="G50" s="312"/>
      <c r="H50" s="313"/>
      <c r="I50" s="1146"/>
      <c r="J50" s="314" t="s">
        <v>506</v>
      </c>
      <c r="K50" s="315" t="s">
        <v>507</v>
      </c>
      <c r="L50" s="316" t="s">
        <v>508</v>
      </c>
      <c r="M50" s="317" t="s">
        <v>509</v>
      </c>
      <c r="N50" s="318" t="s">
        <v>510</v>
      </c>
    </row>
    <row r="51" spans="1:14">
      <c r="A51" s="248"/>
      <c r="B51" s="244"/>
      <c r="C51" s="244"/>
      <c r="D51" s="244"/>
      <c r="E51" s="244"/>
      <c r="F51" s="244"/>
      <c r="G51" s="310" t="s">
        <v>511</v>
      </c>
      <c r="H51" s="311"/>
      <c r="I51" s="319">
        <v>2835672</v>
      </c>
      <c r="J51" s="320">
        <v>73969</v>
      </c>
      <c r="K51" s="321">
        <v>-5</v>
      </c>
      <c r="L51" s="322">
        <v>67201</v>
      </c>
      <c r="M51" s="323">
        <v>-14.6</v>
      </c>
      <c r="N51" s="324">
        <v>9.6</v>
      </c>
    </row>
    <row r="52" spans="1:14">
      <c r="A52" s="248"/>
      <c r="B52" s="244"/>
      <c r="C52" s="244"/>
      <c r="D52" s="244"/>
      <c r="E52" s="244"/>
      <c r="F52" s="244"/>
      <c r="G52" s="325"/>
      <c r="H52" s="326" t="s">
        <v>512</v>
      </c>
      <c r="I52" s="327">
        <v>1849244</v>
      </c>
      <c r="J52" s="328">
        <v>48238</v>
      </c>
      <c r="K52" s="329">
        <v>-7.9</v>
      </c>
      <c r="L52" s="330">
        <v>35210</v>
      </c>
      <c r="M52" s="331">
        <v>-7.6</v>
      </c>
      <c r="N52" s="332">
        <v>-0.3</v>
      </c>
    </row>
    <row r="53" spans="1:14">
      <c r="A53" s="248"/>
      <c r="B53" s="244"/>
      <c r="C53" s="244"/>
      <c r="D53" s="244"/>
      <c r="E53" s="244"/>
      <c r="F53" s="244"/>
      <c r="G53" s="310" t="s">
        <v>513</v>
      </c>
      <c r="H53" s="311"/>
      <c r="I53" s="319">
        <v>4056320</v>
      </c>
      <c r="J53" s="320">
        <v>106563</v>
      </c>
      <c r="K53" s="321">
        <v>44.1</v>
      </c>
      <c r="L53" s="322">
        <v>75709</v>
      </c>
      <c r="M53" s="323">
        <v>12.7</v>
      </c>
      <c r="N53" s="324">
        <v>31.4</v>
      </c>
    </row>
    <row r="54" spans="1:14">
      <c r="A54" s="248"/>
      <c r="B54" s="244"/>
      <c r="C54" s="244"/>
      <c r="D54" s="244"/>
      <c r="E54" s="244"/>
      <c r="F54" s="244"/>
      <c r="G54" s="325"/>
      <c r="H54" s="326" t="s">
        <v>512</v>
      </c>
      <c r="I54" s="327">
        <v>2426601</v>
      </c>
      <c r="J54" s="328">
        <v>63749</v>
      </c>
      <c r="K54" s="329">
        <v>32.200000000000003</v>
      </c>
      <c r="L54" s="330">
        <v>35212</v>
      </c>
      <c r="M54" s="331">
        <v>0</v>
      </c>
      <c r="N54" s="332">
        <v>32.200000000000003</v>
      </c>
    </row>
    <row r="55" spans="1:14">
      <c r="A55" s="248"/>
      <c r="B55" s="244"/>
      <c r="C55" s="244"/>
      <c r="D55" s="244"/>
      <c r="E55" s="244"/>
      <c r="F55" s="244"/>
      <c r="G55" s="310" t="s">
        <v>514</v>
      </c>
      <c r="H55" s="311"/>
      <c r="I55" s="319">
        <v>5080679</v>
      </c>
      <c r="J55" s="320">
        <v>134741</v>
      </c>
      <c r="K55" s="321">
        <v>26.4</v>
      </c>
      <c r="L55" s="322">
        <v>90961</v>
      </c>
      <c r="M55" s="323">
        <v>20.100000000000001</v>
      </c>
      <c r="N55" s="324">
        <v>6.3</v>
      </c>
    </row>
    <row r="56" spans="1:14">
      <c r="A56" s="248"/>
      <c r="B56" s="244"/>
      <c r="C56" s="244"/>
      <c r="D56" s="244"/>
      <c r="E56" s="244"/>
      <c r="F56" s="244"/>
      <c r="G56" s="325"/>
      <c r="H56" s="326" t="s">
        <v>512</v>
      </c>
      <c r="I56" s="327">
        <v>2775343</v>
      </c>
      <c r="J56" s="328">
        <v>73603</v>
      </c>
      <c r="K56" s="329">
        <v>15.5</v>
      </c>
      <c r="L56" s="330">
        <v>37720</v>
      </c>
      <c r="M56" s="331">
        <v>7.1</v>
      </c>
      <c r="N56" s="332">
        <v>8.4</v>
      </c>
    </row>
    <row r="57" spans="1:14">
      <c r="A57" s="248"/>
      <c r="B57" s="244"/>
      <c r="C57" s="244"/>
      <c r="D57" s="244"/>
      <c r="E57" s="244"/>
      <c r="F57" s="244"/>
      <c r="G57" s="310" t="s">
        <v>515</v>
      </c>
      <c r="H57" s="311"/>
      <c r="I57" s="319">
        <v>4282287</v>
      </c>
      <c r="J57" s="320">
        <v>114939</v>
      </c>
      <c r="K57" s="321">
        <v>-14.7</v>
      </c>
      <c r="L57" s="322">
        <v>106614</v>
      </c>
      <c r="M57" s="323">
        <v>17.2</v>
      </c>
      <c r="N57" s="324">
        <v>-31.9</v>
      </c>
    </row>
    <row r="58" spans="1:14">
      <c r="A58" s="248"/>
      <c r="B58" s="244"/>
      <c r="C58" s="244"/>
      <c r="D58" s="244"/>
      <c r="E58" s="244"/>
      <c r="F58" s="244"/>
      <c r="G58" s="325"/>
      <c r="H58" s="326" t="s">
        <v>512</v>
      </c>
      <c r="I58" s="327">
        <v>2585454</v>
      </c>
      <c r="J58" s="328">
        <v>69395</v>
      </c>
      <c r="K58" s="329">
        <v>-5.7</v>
      </c>
      <c r="L58" s="330">
        <v>45545</v>
      </c>
      <c r="M58" s="331">
        <v>20.7</v>
      </c>
      <c r="N58" s="332">
        <v>-26.4</v>
      </c>
    </row>
    <row r="59" spans="1:14">
      <c r="A59" s="248"/>
      <c r="B59" s="244"/>
      <c r="C59" s="244"/>
      <c r="D59" s="244"/>
      <c r="E59" s="244"/>
      <c r="F59" s="244"/>
      <c r="G59" s="310" t="s">
        <v>516</v>
      </c>
      <c r="H59" s="311"/>
      <c r="I59" s="319">
        <v>3150760</v>
      </c>
      <c r="J59" s="320">
        <v>85927</v>
      </c>
      <c r="K59" s="321">
        <v>-25.2</v>
      </c>
      <c r="L59" s="322">
        <v>85459</v>
      </c>
      <c r="M59" s="323">
        <v>-19.8</v>
      </c>
      <c r="N59" s="324">
        <v>-5.4</v>
      </c>
    </row>
    <row r="60" spans="1:14">
      <c r="A60" s="248"/>
      <c r="B60" s="244"/>
      <c r="C60" s="244"/>
      <c r="D60" s="244"/>
      <c r="E60" s="244"/>
      <c r="F60" s="244"/>
      <c r="G60" s="325"/>
      <c r="H60" s="326" t="s">
        <v>512</v>
      </c>
      <c r="I60" s="333">
        <v>2126824</v>
      </c>
      <c r="J60" s="328">
        <v>58002</v>
      </c>
      <c r="K60" s="329">
        <v>-16.399999999999999</v>
      </c>
      <c r="L60" s="330">
        <v>44378</v>
      </c>
      <c r="M60" s="331">
        <v>-2.6</v>
      </c>
      <c r="N60" s="332">
        <v>-13.8</v>
      </c>
    </row>
    <row r="61" spans="1:14">
      <c r="A61" s="248"/>
      <c r="B61" s="244"/>
      <c r="C61" s="244"/>
      <c r="D61" s="244"/>
      <c r="E61" s="244"/>
      <c r="F61" s="244"/>
      <c r="G61" s="310" t="s">
        <v>517</v>
      </c>
      <c r="H61" s="334"/>
      <c r="I61" s="335">
        <v>3881144</v>
      </c>
      <c r="J61" s="336">
        <v>103228</v>
      </c>
      <c r="K61" s="337">
        <v>5.0999999999999996</v>
      </c>
      <c r="L61" s="338">
        <v>85189</v>
      </c>
      <c r="M61" s="339">
        <v>3.1</v>
      </c>
      <c r="N61" s="324">
        <v>2</v>
      </c>
    </row>
    <row r="62" spans="1:14">
      <c r="A62" s="248"/>
      <c r="B62" s="244"/>
      <c r="C62" s="244"/>
      <c r="D62" s="244"/>
      <c r="E62" s="244"/>
      <c r="F62" s="244"/>
      <c r="G62" s="325"/>
      <c r="H62" s="326" t="s">
        <v>512</v>
      </c>
      <c r="I62" s="327">
        <v>2352693</v>
      </c>
      <c r="J62" s="328">
        <v>62597</v>
      </c>
      <c r="K62" s="329">
        <v>3.5</v>
      </c>
      <c r="L62" s="330">
        <v>39613</v>
      </c>
      <c r="M62" s="331">
        <v>3.5</v>
      </c>
      <c r="N62" s="332">
        <v>0</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0" t="s">
        <v>3</v>
      </c>
      <c r="D47" s="1170"/>
      <c r="E47" s="1171"/>
      <c r="F47" s="11">
        <v>20.97</v>
      </c>
      <c r="G47" s="12">
        <v>20.69</v>
      </c>
      <c r="H47" s="12">
        <v>16.95</v>
      </c>
      <c r="I47" s="12">
        <v>14.89</v>
      </c>
      <c r="J47" s="13">
        <v>13</v>
      </c>
    </row>
    <row r="48" spans="2:10" ht="57.75" customHeight="1">
      <c r="B48" s="14"/>
      <c r="C48" s="1172" t="s">
        <v>4</v>
      </c>
      <c r="D48" s="1172"/>
      <c r="E48" s="1173"/>
      <c r="F48" s="15">
        <v>1.66</v>
      </c>
      <c r="G48" s="16">
        <v>1.59</v>
      </c>
      <c r="H48" s="16">
        <v>2.52</v>
      </c>
      <c r="I48" s="16">
        <v>1.8</v>
      </c>
      <c r="J48" s="17">
        <v>1.94</v>
      </c>
    </row>
    <row r="49" spans="2:10" ht="57.75" customHeight="1" thickBot="1">
      <c r="B49" s="18"/>
      <c r="C49" s="1174" t="s">
        <v>5</v>
      </c>
      <c r="D49" s="1174"/>
      <c r="E49" s="1175"/>
      <c r="F49" s="19">
        <v>3.16</v>
      </c>
      <c r="G49" s="20" t="s">
        <v>524</v>
      </c>
      <c r="H49" s="20" t="s">
        <v>525</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2017-04-05T08:23:50Z</cp:lastPrinted>
  <dcterms:created xsi:type="dcterms:W3CDTF">2017-01-25T03:51:54Z</dcterms:created>
  <dcterms:modified xsi:type="dcterms:W3CDTF">2017-05-19T12:38:16Z</dcterms:modified>
</cp:coreProperties>
</file>