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tabRatio="81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C40" i="9"/>
  <c r="BE39" i="9"/>
  <c r="AM39" i="9"/>
  <c r="C39" i="9"/>
  <c r="BE38" i="9"/>
  <c r="AM38" i="9"/>
  <c r="C38" i="9"/>
  <c r="BE37" i="9"/>
  <c r="AM37" i="9"/>
  <c r="C37" i="9"/>
  <c r="BW36" i="9"/>
  <c r="BW37" i="9" s="1"/>
  <c r="BW38" i="9" s="1"/>
  <c r="BW39" i="9" s="1"/>
  <c r="BW40" i="9" s="1"/>
  <c r="BE36" i="9"/>
  <c r="AM36" i="9"/>
  <c r="BW35" i="9"/>
  <c r="AM35" i="9"/>
  <c r="BW34" i="9"/>
  <c r="C34" i="9"/>
  <c r="CO34" i="9" l="1"/>
  <c r="CO35" i="9" s="1"/>
  <c r="CO36" i="9" s="1"/>
  <c r="CO37" i="9" s="1"/>
  <c r="CO38" i="9" s="1"/>
  <c r="CO39" i="9" s="1"/>
  <c r="U34" i="9"/>
  <c r="U35" i="9" s="1"/>
  <c r="U36" i="9" s="1"/>
  <c r="U37" i="9" s="1"/>
  <c r="U38" i="9" s="1"/>
  <c r="U39" i="9" s="1"/>
  <c r="U40"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<sst xmlns="http://schemas.openxmlformats.org/spreadsheetml/2006/main" count="1024" uniqueCount="552">
  <si>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</si>
  <si>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</si>
  <si>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</si>
  <si>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</si>
  <si>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</si>
  <si>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</si>
  <si>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</si>
  <si>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</si>
  <si>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</si>
  <si>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</si>
  <si>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</si>
  <si>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</si>
  <si>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</si>
  <si>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</si>
  <si>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</si>
  <si>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</si>
  <si>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</si>
  <si>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</si>
  <si>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</si>
  <si>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</si>
  <si>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</si>
  <si>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</si>
  <si>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</si>
  <si>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</si>
  <si>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</si>
  <si>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</si>
  <si>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</si>
  <si>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</si>
  <si>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</si>
  <si>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</si>
  <si>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</si>
  <si>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</si>
  <si>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</si>
  <si>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</si>
  <si>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</si>
  <si>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</si>
  <si>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</si>
  <si>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</si>
  <si>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</si>
  <si>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</si>
  <si>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</si>
  <si>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</si>
  <si>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</si>
  <si>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</si>
  <si>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</si>
  <si>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</si>
  <si>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</si>
  <si>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</si>
  <si>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</si>
  <si>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</si>
  <si>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</si>
  <si>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</si>
  <si>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</si>
  <si>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</si>
  <si>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</si>
  <si>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</si>
  <si>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</si>
  <si>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</si>
  <si>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</si>
  <si>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</si>
  <si>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</si>
  <si>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</si>
  <si>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</si>
  <si>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</si>
  <si>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</si>
  <si>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</si>
  <si>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</si>
  <si>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</si>
  <si>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</si>
  <si>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</si>
  <si>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</si>
  <si>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</si>
  <si>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</si>
  <si>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</si>
  <si>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</si>
  <si>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</si>
  <si>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</si>
  <si>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</si>
  <si>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</si>
  <si>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</si>
  <si>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</si>
  <si>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隠岐の島町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</si>
  <si>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</si>
  <si>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</si>
  <si>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</si>
  <si>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</si>
  <si>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</si>
  <si>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</si>
  <si>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</si>
  <si>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</si>
  <si>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</si>
  <si>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</si>
  <si>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</si>
  <si>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</si>
  <si>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</si>
  <si>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</si>
  <si>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</si>
  <si>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</si>
  <si>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</si>
  <si>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</si>
  <si>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</si>
  <si>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</si>
  <si>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</si>
  <si>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</si>
  <si>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</si>
  <si>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</si>
  <si>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</si>
  <si>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</si>
  <si>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</si>
  <si>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</si>
  <si>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</si>
  <si>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</si>
  <si>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</si>
  <si>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</si>
  <si>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</si>
  <si>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</si>
  <si>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</si>
  <si>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</si>
  <si>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</si>
  <si>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</si>
  <si>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</si>
  <si>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</si>
  <si>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</si>
  <si>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</si>
  <si>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</si>
  <si>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</si>
  <si>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</si>
  <si>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</si>
  <si>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</si>
  <si>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</si>
  <si>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</si>
  <si>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</si>
  <si>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</si>
  <si>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</si>
  <si>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</si>
  <si>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</si>
  <si>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</si>
  <si>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</si>
  <si>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</si>
  <si>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</si>
  <si>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</si>
  <si>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</si>
  <si>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</si>
  <si>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</si>
  <si>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</si>
  <si>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</si>
  <si>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</si>
  <si>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</si>
  <si>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</si>
  <si>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</si>
  <si>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</si>
  <si>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</si>
  <si>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</si>
  <si>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</si>
  <si>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</si>
  <si>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</si>
  <si>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</si>
  <si>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</si>
  <si>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</si>
  <si>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</si>
  <si>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</si>
  <si>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</si>
  <si>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</si>
  <si>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</si>
  <si>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</si>
  <si>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</si>
  <si>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</si>
  <si>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</si>
  <si>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</si>
  <si>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</si>
  <si>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</si>
  <si>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</si>
  <si>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</si>
  <si>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</si>
  <si>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</si>
  <si>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</si>
  <si>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</si>
  <si>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</si>
  <si>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</si>
  <si>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</si>
  <si>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</si>
  <si>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</si>
  <si>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</si>
  <si>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</si>
  <si>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</si>
  <si>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</si>
  <si>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</si>
  <si>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</si>
  <si>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</si>
  <si>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</si>
  <si>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</si>
  <si>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</si>
  <si>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</si>
  <si>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</si>
  <si>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</si>
  <si>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島根県隠岐の島町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</si>
  <si>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</si>
  <si>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</si>
  <si>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</si>
  <si>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</si>
  <si>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</si>
  <si>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</si>
  <si>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</si>
  <si>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</si>
  <si>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</si>
  <si>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</si>
  <si>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</si>
  <si>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</si>
  <si>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</si>
  <si>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</si>
  <si>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</si>
  <si>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</si>
  <si>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</si>
  <si>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</si>
  <si>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</si>
  <si>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</si>
  <si>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</si>
  <si>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</si>
  <si>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</si>
  <si>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</si>
  <si>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</si>
  <si>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</si>
  <si>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</si>
  <si>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</si>
  <si>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</si>
  <si>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</si>
  <si>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</si>
  <si>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</si>
  <si>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</si>
  <si>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</si>
  <si>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</si>
  <si>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</si>
  <si>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</si>
  <si>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</si>
  <si>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</si>
  <si>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</si>
  <si>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</si>
  <si>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</si>
  <si>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</si>
  <si>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</si>
  <si>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</si>
  <si>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</si>
  <si>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</si>
  <si>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</si>
  <si>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</si>
  <si>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</si>
  <si>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</si>
  <si>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</si>
  <si>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</si>
  <si>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</si>
  <si>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</si>
  <si>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</si>
  <si>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</si>
  <si>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</si>
  <si>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</si>
  <si>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</si>
  <si>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</si>
  <si>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</si>
  <si>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</si>
  <si>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</si>
  <si>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</si>
  <si>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</si>
  <si>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</si>
  <si>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</si>
  <si>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</si>
  <si>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</si>
  <si>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</si>
  <si>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</si>
  <si>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</si>
  <si>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</si>
  <si>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</si>
  <si>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</si>
  <si>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</si>
  <si>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</si>
  <si>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</si>
  <si>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</si>
  <si>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</si>
  <si>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</si>
  <si>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</si>
  <si>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</si>
  <si>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</si>
  <si>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</si>
  <si>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</si>
  <si>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</si>
  <si>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</si>
  <si>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</si>
  <si>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</si>
  <si>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</si>
  <si>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</si>
  <si>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</si>
  <si>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</si>
  <si>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</si>
  <si>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</si>
  <si>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</si>
  <si>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</si>
  <si>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</si>
  <si>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</si>
  <si>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</si>
  <si>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</si>
  <si>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</si>
  <si>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</si>
  <si>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</si>
  <si>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</si>
  <si>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</si>
  <si>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</si>
  <si>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</si>
  <si>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</si>
  <si>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</si>
  <si>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</si>
  <si>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</si>
  <si>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</si>
  <si>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</si>
  <si>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</si>
  <si>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</si>
  <si>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</si>
  <si>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</si>
  <si>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</si>
  <si>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</si>
  <si>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</si>
  <si>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</si>
  <si>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</si>
  <si>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</si>
  <si>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</si>
  <si>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</si>
  <si>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</si>
  <si>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</si>
  <si>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</si>
  <si>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</si>
  <si>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</si>
  <si>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</si>
  <si>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</si>
  <si>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</si>
  <si>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</si>
  <si>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</si>
  <si>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</si>
  <si>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</si>
  <si>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</si>
  <si>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</si>
  <si>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</si>
  <si>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</si>
  <si>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</si>
  <si>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</si>
  <si>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</si>
  <si>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</si>
  <si>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島根県隠岐の島町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</si>
  <si>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</si>
  <si>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</si>
  <si>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</si>
  <si>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</si>
  <si>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</si>
  <si>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</si>
  <si>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</si>
  <si>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</si>
  <si>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</si>
  <si>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</si>
  <si>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</si>
  <si>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</si>
  <si>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</si>
  <si>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</si>
  <si>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</si>
  <si>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</si>
  <si>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</si>
  <si>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</si>
  <si>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</si>
  <si>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</si>
  <si>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布施へき地診療所特別会計</t>
    <phoneticPr fontId="5"/>
  </si>
  <si>
    <t>五箇へき地診療所特別会計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</si>
  <si>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</si>
  <si>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</si>
  <si>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</si>
  <si>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</si>
  <si>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</si>
  <si>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</si>
  <si>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</si>
  <si>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</si>
  <si>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</si>
  <si>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</si>
  <si>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</si>
  <si>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</si>
  <si>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</si>
  <si>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</si>
  <si>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国民健康保険施設勘定（中村診療所）特別会計</t>
    <phoneticPr fontId="5"/>
  </si>
  <si>
    <t>国民健康保険施設勘定（五箇診療所）特別会計</t>
    <phoneticPr fontId="5"/>
  </si>
  <si>
    <t>国民健康保険施設勘定（都万診療所）特別会計</t>
    <phoneticPr fontId="5"/>
  </si>
  <si>
    <t>後期高齢者医療保険事業特別会計</t>
    <phoneticPr fontId="5"/>
  </si>
  <si>
    <t>訪問看護事業特別会計</t>
    <phoneticPr fontId="5"/>
  </si>
  <si>
    <t>駐車場事業特別会計</t>
    <phoneticPr fontId="5"/>
  </si>
  <si>
    <t>上水道事業会計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</si>
  <si>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</si>
  <si>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</si>
  <si>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</si>
  <si>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</si>
  <si>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</si>
  <si>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</si>
  <si>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</si>
  <si>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</si>
  <si>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</si>
  <si>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</si>
  <si>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</si>
  <si>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</si>
  <si>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</si>
  <si>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</si>
  <si>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</si>
  <si>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</si>
  <si>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</si>
  <si>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</si>
  <si>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</si>
  <si>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</si>
  <si>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</si>
  <si>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</si>
  <si>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</si>
  <si>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</si>
  <si>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</si>
  <si>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</si>
  <si>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</si>
  <si>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</si>
  <si>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</si>
  <si>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</si>
  <si>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</si>
  <si>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</si>
  <si>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</si>
  <si>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</si>
  <si>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</si>
  <si>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</si>
  <si>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</si>
  <si>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</si>
  <si>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</si>
  <si>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</si>
  <si>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</si>
  <si>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</si>
  <si>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</si>
  <si>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</si>
  <si>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</si>
  <si>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</si>
  <si>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</si>
  <si>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</si>
  <si>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</si>
  <si>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</si>
  <si>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</si>
  <si>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</si>
  <si>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</si>
  <si>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</si>
  <si>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</si>
  <si>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</si>
  <si>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</si>
  <si>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</si>
  <si>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</si>
  <si>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</si>
  <si>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</si>
  <si>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</si>
  <si>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</si>
  <si>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</si>
  <si>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</si>
  <si>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</si>
  <si>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</si>
  <si>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</si>
  <si>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</si>
  <si>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</si>
  <si>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</si>
  <si>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</si>
  <si>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</si>
  <si>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</si>
  <si>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</si>
  <si>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</si>
  <si>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</si>
  <si>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</si>
  <si>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</si>
  <si>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</si>
  <si>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</si>
  <si>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</si>
  <si>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</si>
  <si>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</si>
  <si>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</si>
  <si>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</si>
  <si>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</si>
  <si>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</si>
  <si>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</si>
  <si>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</si>
  <si>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</si>
  <si>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</si>
  <si>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</si>
  <si>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</si>
  <si>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</si>
  <si>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</si>
  <si>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</si>
  <si>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</si>
  <si>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</si>
  <si>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</si>
  <si>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</si>
  <si>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</si>
  <si>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</si>
  <si>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</si>
  <si>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</si>
  <si>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</si>
  <si>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</si>
  <si>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</si>
  <si>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</si>
  <si>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</si>
  <si>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</si>
  <si>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</si>
  <si>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</si>
  <si>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</si>
  <si>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</si>
  <si>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</si>
  <si>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</si>
  <si>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</si>
  <si>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</si>
  <si>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</si>
  <si>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</si>
  <si>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</si>
  <si>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</si>
  <si>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</si>
  <si>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</si>
  <si>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</si>
  <si>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</si>
  <si>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</si>
  <si>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</si>
  <si>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</si>
  <si>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</si>
  <si>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</si>
  <si>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</si>
  <si>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</si>
  <si>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</si>
  <si>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</si>
  <si>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</si>
  <si>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0.52</t>
  </si>
  <si>
    <t>上水道事業会計</t>
  </si>
  <si>
    <t>一般会計</t>
  </si>
  <si>
    <t>国民健康保険事業勘定特別会計</t>
  </si>
  <si>
    <t>駐車場事業特別会計</t>
  </si>
  <si>
    <t>国民健康保険施設勘定（五箇診療所）特別会計</t>
  </si>
  <si>
    <t>国民健康保険施設勘定（都万診療所）特別会計</t>
  </si>
  <si>
    <t>国民健康保険施設勘定（中村診療所）特別会計</t>
  </si>
  <si>
    <t>後期高齢者医療保険事業特別会計</t>
  </si>
  <si>
    <t>その他会計（赤字）</t>
  </si>
  <si>
    <t>その他会計（黒字）</t>
  </si>
  <si>
    <t>隠岐の島町教育文化振興財団</t>
    <rPh sb="0" eb="5">
      <t>オキ</t>
    </rPh>
    <rPh sb="5" eb="7">
      <t>キョウイク</t>
    </rPh>
    <rPh sb="7" eb="9">
      <t>ブンカ</t>
    </rPh>
    <rPh sb="9" eb="11">
      <t>シンコウ</t>
    </rPh>
    <rPh sb="11" eb="13">
      <t>ザイダン</t>
    </rPh>
    <phoneticPr fontId="2"/>
  </si>
  <si>
    <t>隠岐の島町土地開発公社</t>
    <rPh sb="0" eb="5">
      <t>オキ</t>
    </rPh>
    <rPh sb="5" eb="7">
      <t>トチ</t>
    </rPh>
    <rPh sb="7" eb="9">
      <t>カイハツ</t>
    </rPh>
    <rPh sb="9" eb="11">
      <t>コウシャ</t>
    </rPh>
    <phoneticPr fontId="2"/>
  </si>
  <si>
    <t>ふせの里</t>
    <rPh sb="3" eb="4">
      <t>サト</t>
    </rPh>
    <phoneticPr fontId="2"/>
  </si>
  <si>
    <t>あいらんど</t>
  </si>
  <si>
    <t>隠岐の島町農業公社</t>
    <rPh sb="0" eb="5">
      <t>オキ</t>
    </rPh>
    <rPh sb="5" eb="7">
      <t>ノウギョウ</t>
    </rPh>
    <rPh sb="7" eb="9">
      <t>コウシャ</t>
    </rPh>
    <phoneticPr fontId="2"/>
  </si>
  <si>
    <t>隠岐振興</t>
    <rPh sb="0" eb="2">
      <t>オキ</t>
    </rPh>
    <rPh sb="2" eb="4">
      <t>シンコウ</t>
    </rPh>
    <phoneticPr fontId="2"/>
  </si>
  <si>
    <t>島根県市町村総合事務組合(普通会計)</t>
    <rPh sb="0" eb="3">
      <t>シマネケン</t>
    </rPh>
    <rPh sb="3" eb="6">
      <t>シチョウソン</t>
    </rPh>
    <rPh sb="6" eb="8">
      <t>ソウゴウ</t>
    </rPh>
    <rPh sb="8" eb="10">
      <t>ジム</t>
    </rPh>
    <rPh sb="10" eb="12">
      <t>クミアイ</t>
    </rPh>
    <rPh sb="13" eb="15">
      <t>フツウ</t>
    </rPh>
    <rPh sb="15" eb="17">
      <t>カイケイ</t>
    </rPh>
    <phoneticPr fontId="2"/>
  </si>
  <si>
    <t>隠岐広域連合(普通会計)</t>
    <rPh sb="0" eb="2">
      <t>オキ</t>
    </rPh>
    <rPh sb="2" eb="4">
      <t>コウイキ</t>
    </rPh>
    <rPh sb="4" eb="6">
      <t>レンゴウ</t>
    </rPh>
    <rPh sb="7" eb="9">
      <t>フツウ</t>
    </rPh>
    <rPh sb="9" eb="11">
      <t>カイケイ</t>
    </rPh>
    <phoneticPr fontId="2"/>
  </si>
  <si>
    <t>隠岐広域連合(介護)</t>
    <rPh sb="0" eb="2">
      <t>オキ</t>
    </rPh>
    <rPh sb="2" eb="4">
      <t>コウイキ</t>
    </rPh>
    <rPh sb="4" eb="6">
      <t>レンゴウ</t>
    </rPh>
    <rPh sb="7" eb="9">
      <t>カイゴ</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</si>
  <si>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</si>
  <si>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</si>
  <si>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隠岐広域連合(隠岐病院)</t>
    <rPh sb="0" eb="2">
      <t>オキ</t>
    </rPh>
    <rPh sb="2" eb="4">
      <t>コウイキ</t>
    </rPh>
    <rPh sb="4" eb="6">
      <t>レンゴウ</t>
    </rPh>
    <rPh sb="7" eb="9">
      <t>オキ</t>
    </rPh>
    <rPh sb="9" eb="11">
      <t>ビョウイン</t>
    </rPh>
    <phoneticPr fontId="2"/>
  </si>
  <si>
    <t>隠岐広域連合(島前病院)</t>
    <rPh sb="0" eb="2">
      <t>オキ</t>
    </rPh>
    <rPh sb="2" eb="4">
      <t>コウイキ</t>
    </rPh>
    <rPh sb="4" eb="6">
      <t>レンゴウ</t>
    </rPh>
    <rPh sb="7" eb="9">
      <t>ドウゼン</t>
    </rPh>
    <rPh sb="9" eb="11">
      <t>ビョウイン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</si>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</sst>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210980</c:v>
                </c:pt>
                <c:pt idx="1">
                  <c:v>143061</c:v>
                </c:pt>
                <c:pt idx="2">
                  <c:v>135811</c:v>
                </c:pt>
                <c:pt idx="3">
                  <c:v>174232</c:v>
                </c:pt>
                <c:pt idx="4">
                  <c:v>161502</c:v>
                </c:pt>
              </c:numCache>
            </c:numRef>
          </c:val>
          <c:smooth val="0"/>
        </c:ser>
        <c:dLbls>
          <c:showLegendKey val="0"/>
          <c:showVal val="0"/>
          <c:showCatName val="0"/>
          <c:showSerName val="0"/>
          <c:showPercent val="0"/>
          <c:showBubbleSize val="0"/>
        </c:dLbls>
        <c:marker val="1"/>
        <c:smooth val="0"/>
        <c:axId val="95246208"/>
        <c:axId val="95252480"/>
      </c:lineChart>
      <c:catAx>
        <c:axId val="952462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252480"/>
        <c:crosses val="autoZero"/>
        <c:auto val="1"/>
        <c:lblAlgn val="ctr"/>
        <c:lblOffset val="100"/>
        <c:tickLblSkip val="1"/>
        <c:tickMarkSkip val="1"/>
        <c:noMultiLvlLbl val="0"/>
      </c:catAx>
      <c:valAx>
        <c:axId val="952524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246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1.29</c:v>
                </c:pt>
                <c:pt idx="1">
                  <c:v>1.62</c:v>
                </c:pt>
                <c:pt idx="2">
                  <c:v>2.0099999999999998</c:v>
                </c:pt>
                <c:pt idx="3">
                  <c:v>2.4300000000000002</c:v>
                </c:pt>
                <c:pt idx="4">
                  <c:v>1.91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15.8</c:v>
                </c:pt>
                <c:pt idx="1">
                  <c:v>13.46</c:v>
                </c:pt>
                <c:pt idx="2">
                  <c:v>14</c:v>
                </c:pt>
                <c:pt idx="3">
                  <c:v>14.02</c:v>
                </c:pt>
                <c:pt idx="4">
                  <c:v>15.43</c:v>
                </c:pt>
              </c:numCache>
            </c:numRef>
          </c:val>
        </c:ser>
        <c:dLbls>
          <c:showLegendKey val="0"/>
          <c:showVal val="0"/>
          <c:showCatName val="0"/>
          <c:showSerName val="0"/>
          <c:showPercent val="0"/>
          <c:showBubbleSize val="0"/>
        </c:dLbls>
        <c:gapWidth val="250"/>
        <c:overlap val="100"/>
        <c:axId val="131364352"/>
        <c:axId val="131366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4.16</c:v>
                </c:pt>
                <c:pt idx="1">
                  <c:v>5.71</c:v>
                </c:pt>
                <c:pt idx="2">
                  <c:v>0.33</c:v>
                </c:pt>
                <c:pt idx="3">
                  <c:v>0.42</c:v>
                </c:pt>
                <c:pt idx="4">
                  <c:v>-0.52</c:v>
                </c:pt>
              </c:numCache>
            </c:numRef>
          </c:val>
          <c:smooth val="0"/>
        </c:ser>
        <c:dLbls>
          <c:showLegendKey val="0"/>
          <c:showVal val="0"/>
          <c:showCatName val="0"/>
          <c:showSerName val="0"/>
          <c:showPercent val="0"/>
          <c:showBubbleSize val="0"/>
        </c:dLbls>
        <c:marker val="1"/>
        <c:smooth val="0"/>
        <c:axId val="131364352"/>
        <c:axId val="131366272"/>
      </c:lineChart>
      <c:catAx>
        <c:axId val="13136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366272"/>
        <c:crosses val="autoZero"/>
        <c:auto val="1"/>
        <c:lblAlgn val="ctr"/>
        <c:lblOffset val="100"/>
        <c:tickLblSkip val="1"/>
        <c:tickMarkSkip val="1"/>
        <c:noMultiLvlLbl val="0"/>
      </c:catAx>
      <c:valAx>
        <c:axId val="131366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6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0.08</c:v>
                </c:pt>
                <c:pt idx="4">
                  <c:v>#N/A</c:v>
                </c:pt>
                <c:pt idx="5">
                  <c:v>0.03</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0.02</c:v>
                </c:pt>
                <c:pt idx="6">
                  <c:v>#N/A</c:v>
                </c:pt>
                <c:pt idx="7">
                  <c:v>0</c:v>
                </c:pt>
                <c:pt idx="8">
                  <c:v>#N/A</c:v>
                </c:pt>
                <c:pt idx="9">
                  <c:v>0</c:v>
                </c:pt>
              </c:numCache>
            </c:numRef>
          </c:val>
        </c:ser>
        <c:ser>
          <c:idx val="3"/>
          <c:order val="3"/>
          <c:tx>
            <c:strRef>
              <c:f>データシート!$A$30</c:f>
              <c:strCache>
                <c:ptCount val="1"/>
                <c:pt idx="0">
                  <c:v>国民健康保険施設勘定（中村診療所）特別会計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0.03</c:v>
                </c:pt>
                <c:pt idx="4">
                  <c:v>#N/A</c:v>
                </c:pt>
                <c:pt idx="5">
                  <c:v>0.01</c:v>
                </c:pt>
                <c:pt idx="6">
                  <c:v>#N/A</c:v>
                </c:pt>
                <c:pt idx="7">
                  <c:v>0.01</c:v>
                </c:pt>
                <c:pt idx="8">
                  <c:v>#N/A</c:v>
                </c:pt>
                <c:pt idx="9">
                  <c:v>0</c:v>
                </c:pt>
              </c:numCache>
            </c:numRef>
          </c:val>
        </c:ser>
        <c:ser>
          <c:idx val="4"/>
          <c:order val="4"/>
          <c:tx>
            <c:strRef>
              <c:f>データシート!$A$31</c:f>
              <c:strCache>
                <c:ptCount val="1"/>
                <c:pt idx="0">
                  <c:v>国民健康保険施設勘定（都万診療所）特別会計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0.03</c:v>
                </c:pt>
                <c:pt idx="4">
                  <c:v>#N/A</c:v>
                </c:pt>
                <c:pt idx="5">
                  <c:v>0.03</c:v>
                </c:pt>
                <c:pt idx="6">
                  <c:v>#N/A</c:v>
                </c:pt>
                <c:pt idx="7">
                  <c:v>0.01</c:v>
                </c:pt>
                <c:pt idx="8">
                  <c:v>#N/A</c:v>
                </c:pt>
                <c:pt idx="9">
                  <c:v>0.01</c:v>
                </c:pt>
              </c:numCache>
            </c:numRef>
          </c:val>
        </c:ser>
        <c:ser>
          <c:idx val="5"/>
          <c:order val="5"/>
          <c:tx>
            <c:strRef>
              <c:f>データシート!$A$32</c:f>
              <c:strCache>
                <c:ptCount val="1"/>
                <c:pt idx="0">
                  <c:v>国民健康保険施設勘定（五箇診療所）特別会計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7.0000000000000007E-2</c:v>
                </c:pt>
                <c:pt idx="4">
                  <c:v>#N/A</c:v>
                </c:pt>
                <c:pt idx="5">
                  <c:v>0.03</c:v>
                </c:pt>
                <c:pt idx="6">
                  <c:v>#N/A</c:v>
                </c:pt>
                <c:pt idx="7">
                  <c:v>0.01</c:v>
                </c:pt>
                <c:pt idx="8">
                  <c:v>#N/A</c:v>
                </c:pt>
                <c:pt idx="9">
                  <c:v>0.01</c:v>
                </c:pt>
              </c:numCache>
            </c:numRef>
          </c:val>
        </c:ser>
        <c:ser>
          <c:idx val="6"/>
          <c:order val="6"/>
          <c:tx>
            <c:strRef>
              <c:f>データシート!$A$33</c:f>
              <c:strCache>
                <c:ptCount val="1"/>
                <c:pt idx="0">
                  <c:v>駐車場事業特別会計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0.06</c:v>
                </c:pt>
                <c:pt idx="2">
                  <c:v>#N/A</c:v>
                </c:pt>
                <c:pt idx="3">
                  <c:v>0.15</c:v>
                </c:pt>
                <c:pt idx="4">
                  <c:v>#N/A</c:v>
                </c:pt>
                <c:pt idx="5">
                  <c:v>0.19</c:v>
                </c:pt>
                <c:pt idx="6">
                  <c:v>#N/A</c:v>
                </c:pt>
                <c:pt idx="7">
                  <c:v>0.24</c:v>
                </c:pt>
                <c:pt idx="8">
                  <c:v>#N/A</c:v>
                </c:pt>
                <c:pt idx="9">
                  <c:v>0.25</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0.21</c:v>
                </c:pt>
                <c:pt idx="2">
                  <c:v>#N/A</c:v>
                </c:pt>
                <c:pt idx="3">
                  <c:v>0.08</c:v>
                </c:pt>
                <c:pt idx="4">
                  <c:v>#N/A</c:v>
                </c:pt>
                <c:pt idx="5">
                  <c:v>7.0000000000000007E-2</c:v>
                </c:pt>
                <c:pt idx="6">
                  <c:v>#N/A</c:v>
                </c:pt>
                <c:pt idx="7">
                  <c:v>0.23</c:v>
                </c:pt>
                <c:pt idx="8">
                  <c:v>#N/A</c:v>
                </c:pt>
                <c:pt idx="9">
                  <c:v>0.32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1.34</c:v>
                </c:pt>
                <c:pt idx="2">
                  <c:v>#N/A</c:v>
                </c:pt>
                <c:pt idx="3">
                  <c:v>1.58</c:v>
                </c:pt>
                <c:pt idx="4">
                  <c:v>#N/A</c:v>
                </c:pt>
                <c:pt idx="5">
                  <c:v>1.98</c:v>
                </c:pt>
                <c:pt idx="6">
                  <c:v>#N/A</c:v>
                </c:pt>
                <c:pt idx="7">
                  <c:v>2.41</c:v>
                </c:pt>
                <c:pt idx="8">
                  <c:v>#N/A</c:v>
                </c:pt>
                <c:pt idx="9">
                  <c:v>1.9</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c:v>
                </c:pt>
                <c:pt idx="2">
                  <c:v>#N/A</c:v>
                </c:pt>
                <c:pt idx="3">
                  <c:v>3.25</c:v>
                </c:pt>
                <c:pt idx="4">
                  <c:v>#N/A</c:v>
                </c:pt>
                <c:pt idx="5">
                  <c:v>3.99</c:v>
                </c:pt>
                <c:pt idx="6">
                  <c:v>#N/A</c:v>
                </c:pt>
                <c:pt idx="7">
                  <c:v>2.97</c:v>
                </c:pt>
                <c:pt idx="8">
                  <c:v>#N/A</c:v>
                </c:pt>
                <c:pt idx="9">
                  <c:v>2.95</c:v>
                </c:pt>
              </c:numCache>
            </c:numRef>
          </c:val>
        </c:ser>
        <c:dLbls>
          <c:showLegendKey val="0"/>
          <c:showVal val="0"/>
          <c:showCatName val="0"/>
          <c:showSerName val="0"/>
          <c:showPercent val="0"/>
          <c:showBubbleSize val="0"/>
        </c:dLbls>
        <c:gapWidth val="150"/>
        <c:overlap val="100"/>
        <c:axId val="131547136"/>
        <c:axId val="131548672"/>
      </c:barChart>
      <c:catAx>
        <c:axId val="13154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548672"/>
        <c:crosses val="autoZero"/>
        <c:auto val="1"/>
        <c:lblAlgn val="ctr"/>
        <c:lblOffset val="100"/>
        <c:tickLblSkip val="1"/>
        <c:tickMarkSkip val="1"/>
        <c:noMultiLvlLbl val="0"/>
      </c:catAx>
      <c:valAx>
        <c:axId val="131548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47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2860</c:v>
                </c:pt>
                <c:pt idx="5">
                  <c:v>2769</c:v>
                </c:pt>
                <c:pt idx="8">
                  <c:v>2574</c:v>
                </c:pt>
                <c:pt idx="11">
                  <c:v>2597</c:v>
                </c:pt>
                <c:pt idx="14">
                  <c:v>2633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30</c:v>
                </c:pt>
                <c:pt idx="3">
                  <c:v>26</c:v>
                </c:pt>
                <c:pt idx="6">
                  <c:v>23</c:v>
                </c:pt>
                <c:pt idx="9">
                  <c:v>21</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32</c:v>
                </c:pt>
                <c:pt idx="3">
                  <c:v>39</c:v>
                </c:pt>
                <c:pt idx="6">
                  <c:v>51</c:v>
                </c:pt>
                <c:pt idx="9">
                  <c:v>105</c:v>
                </c:pt>
                <c:pt idx="12">
                  <c:v>107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347</c:v>
                </c:pt>
                <c:pt idx="3">
                  <c:v>380</c:v>
                </c:pt>
                <c:pt idx="6">
                  <c:v>399</c:v>
                </c:pt>
                <c:pt idx="9">
                  <c:v>475</c:v>
                </c:pt>
                <c:pt idx="12">
                  <c:v>458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3708</c:v>
                </c:pt>
                <c:pt idx="3">
                  <c:v>3543</c:v>
                </c:pt>
                <c:pt idx="6">
                  <c:v>3126</c:v>
                </c:pt>
                <c:pt idx="9">
                  <c:v>3023</c:v>
                </c:pt>
                <c:pt idx="12">
                  <c:v>2955</c:v>
                </c:pt>
              </c:numCache>
            </c:numRef>
          </c:val>
        </c:ser>
        <c:dLbls>
          <c:showLegendKey val="0"/>
          <c:showVal val="0"/>
          <c:showCatName val="0"/>
          <c:showSerName val="0"/>
          <c:showPercent val="0"/>
          <c:showBubbleSize val="0"/>
        </c:dLbls>
        <c:gapWidth val="100"/>
        <c:overlap val="100"/>
        <c:axId val="129696896"/>
        <c:axId val="129698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1257</c:v>
                </c:pt>
                <c:pt idx="2">
                  <c:v>#N/A</c:v>
                </c:pt>
                <c:pt idx="3">
                  <c:v>#N/A</c:v>
                </c:pt>
                <c:pt idx="4">
                  <c:v>1219</c:v>
                </c:pt>
                <c:pt idx="5">
                  <c:v>#N/A</c:v>
                </c:pt>
                <c:pt idx="6">
                  <c:v>#N/A</c:v>
                </c:pt>
                <c:pt idx="7">
                  <c:v>1025</c:v>
                </c:pt>
                <c:pt idx="8">
                  <c:v>#N/A</c:v>
                </c:pt>
                <c:pt idx="9">
                  <c:v>#N/A</c:v>
                </c:pt>
                <c:pt idx="10">
                  <c:v>1027</c:v>
                </c:pt>
                <c:pt idx="11">
                  <c:v>#N/A</c:v>
                </c:pt>
                <c:pt idx="12">
                  <c:v>#N/A</c:v>
                </c:pt>
                <c:pt idx="13">
                  <c:v>907</c:v>
                </c:pt>
                <c:pt idx="14">
                  <c:v>#N/A</c:v>
                </c:pt>
              </c:numCache>
            </c:numRef>
          </c:val>
          <c:smooth val="0"/>
        </c:ser>
        <c:dLbls>
          <c:showLegendKey val="0"/>
          <c:showVal val="0"/>
          <c:showCatName val="0"/>
          <c:showSerName val="0"/>
          <c:showPercent val="0"/>
          <c:showBubbleSize val="0"/>
        </c:dLbls>
        <c:marker val="1"/>
        <c:smooth val="0"/>
        <c:axId val="129696896"/>
        <c:axId val="129698816"/>
      </c:lineChart>
      <c:catAx>
        <c:axId val="12969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698816"/>
        <c:crosses val="autoZero"/>
        <c:auto val="1"/>
        <c:lblAlgn val="ctr"/>
        <c:lblOffset val="100"/>
        <c:tickLblSkip val="1"/>
        <c:tickMarkSkip val="1"/>
        <c:noMultiLvlLbl val="0"/>
      </c:catAx>
      <c:valAx>
        <c:axId val="129698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69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19736</c:v>
                </c:pt>
                <c:pt idx="5">
                  <c:v>20755</c:v>
                </c:pt>
                <c:pt idx="8">
                  <c:v>20549</c:v>
                </c:pt>
                <c:pt idx="11">
                  <c:v>21101</c:v>
                </c:pt>
                <c:pt idx="14">
                  <c:v>20915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1155</c:v>
                </c:pt>
                <c:pt idx="5">
                  <c:v>1150</c:v>
                </c:pt>
                <c:pt idx="8">
                  <c:v>1229</c:v>
                </c:pt>
                <c:pt idx="11">
                  <c:v>1342</c:v>
                </c:pt>
                <c:pt idx="14">
                  <c:v>1346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3154</c:v>
                </c:pt>
                <c:pt idx="5">
                  <c:v>2463</c:v>
                </c:pt>
                <c:pt idx="8">
                  <c:v>2570</c:v>
                </c:pt>
                <c:pt idx="11">
                  <c:v>2915</c:v>
                </c:pt>
                <c:pt idx="14">
                  <c:v>3065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1928</c:v>
                </c:pt>
                <c:pt idx="3">
                  <c:v>1949</c:v>
                </c:pt>
                <c:pt idx="6">
                  <c:v>1936</c:v>
                </c:pt>
                <c:pt idx="9">
                  <c:v>1990</c:v>
                </c:pt>
                <c:pt idx="12">
                  <c:v>1792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234</c:v>
                </c:pt>
                <c:pt idx="3">
                  <c:v>303</c:v>
                </c:pt>
                <c:pt idx="6">
                  <c:v>406</c:v>
                </c:pt>
                <c:pt idx="9">
                  <c:v>890</c:v>
                </c:pt>
                <c:pt idx="12">
                  <c:v>842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4438</c:v>
                </c:pt>
                <c:pt idx="3">
                  <c:v>4601</c:v>
                </c:pt>
                <c:pt idx="6">
                  <c:v>4901</c:v>
                </c:pt>
                <c:pt idx="9">
                  <c:v>5118</c:v>
                </c:pt>
                <c:pt idx="12">
                  <c:v>5263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147</c:v>
                </c:pt>
                <c:pt idx="3">
                  <c:v>130</c:v>
                </c:pt>
                <c:pt idx="6">
                  <c:v>97</c:v>
                </c:pt>
                <c:pt idx="9">
                  <c:v>76</c:v>
                </c:pt>
                <c:pt idx="12">
                  <c:v>56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24386</c:v>
                </c:pt>
                <c:pt idx="3">
                  <c:v>23688</c:v>
                </c:pt>
                <c:pt idx="6">
                  <c:v>23258</c:v>
                </c:pt>
                <c:pt idx="9">
                  <c:v>23559</c:v>
                </c:pt>
                <c:pt idx="12">
                  <c:v>23297</c:v>
                </c:pt>
              </c:numCache>
            </c:numRef>
          </c:val>
        </c:ser>
        <c:dLbls>
          <c:showLegendKey val="0"/>
          <c:showVal val="0"/>
          <c:showCatName val="0"/>
          <c:showSerName val="0"/>
          <c:showPercent val="0"/>
          <c:showBubbleSize val="0"/>
        </c:dLbls>
        <c:gapWidth val="100"/>
        <c:overlap val="100"/>
        <c:axId val="132230144"/>
        <c:axId val="132240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7087</c:v>
                </c:pt>
                <c:pt idx="2">
                  <c:v>#N/A</c:v>
                </c:pt>
                <c:pt idx="3">
                  <c:v>#N/A</c:v>
                </c:pt>
                <c:pt idx="4">
                  <c:v>6303</c:v>
                </c:pt>
                <c:pt idx="5">
                  <c:v>#N/A</c:v>
                </c:pt>
                <c:pt idx="6">
                  <c:v>#N/A</c:v>
                </c:pt>
                <c:pt idx="7">
                  <c:v>6251</c:v>
                </c:pt>
                <c:pt idx="8">
                  <c:v>#N/A</c:v>
                </c:pt>
                <c:pt idx="9">
                  <c:v>#N/A</c:v>
                </c:pt>
                <c:pt idx="10">
                  <c:v>6275</c:v>
                </c:pt>
                <c:pt idx="11">
                  <c:v>#N/A</c:v>
                </c:pt>
                <c:pt idx="12">
                  <c:v>#N/A</c:v>
                </c:pt>
                <c:pt idx="13">
                  <c:v>5924</c:v>
                </c:pt>
                <c:pt idx="14">
                  <c:v>#N/A</c:v>
                </c:pt>
              </c:numCache>
            </c:numRef>
          </c:val>
          <c:smooth val="0"/>
        </c:ser>
        <c:dLbls>
          <c:showLegendKey val="0"/>
          <c:showVal val="0"/>
          <c:showCatName val="0"/>
          <c:showSerName val="0"/>
          <c:showPercent val="0"/>
          <c:showBubbleSize val="0"/>
        </c:dLbls>
        <c:marker val="1"/>
        <c:smooth val="0"/>
        <c:axId val="132230144"/>
        <c:axId val="132240512"/>
      </c:lineChart>
      <c:catAx>
        <c:axId val="13223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240512"/>
        <c:crosses val="autoZero"/>
        <c:auto val="1"/>
        <c:lblAlgn val="ctr"/>
        <c:lblOffset val="100"/>
        <c:tickLblSkip val="1"/>
        <c:tickMarkSkip val="1"/>
        <c:noMultiLvlLbl val="0"/>
      </c:catAx>
      <c:valAx>
        <c:axId val="132240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23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島根県隠岐の島町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14,996
14,930
242.83
15,371,096
15,196,685
171,628
8,980,478
23,296,875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91.4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人口減少が続くなか、個人所得</a:t>
          </a:r>
          <a:r>
            <a:rPr kumimoji="0" lang="ja-JP" altLang="en-US" sz="1100" b="0" i="0" u="none" strike="noStrike" kern="0" cap="none" spc="0" normalizeH="0" baseline="0" noProof="0">
              <a:ln>
                <a:noFill/>
              </a:ln>
              <a:solidFill>
                <a:prstClr val="black"/>
              </a:solidFill>
              <a:effectLst/>
              <a:uLnTx/>
              <a:uFillTx/>
              <a:latin typeface="+mn-lt"/>
              <a:ea typeface="+mn-ea"/>
              <a:cs typeface="+mn-cs"/>
            </a:rPr>
            <a:t>や法人税</a:t>
          </a:r>
          <a:r>
            <a:rPr kumimoji="0" lang="ja-JP" altLang="ja-JP" sz="1100" b="0" i="0" u="none" strike="noStrike" kern="0" cap="none" spc="0" normalizeH="0" baseline="0" noProof="0">
              <a:ln>
                <a:noFill/>
              </a:ln>
              <a:solidFill>
                <a:prstClr val="black"/>
              </a:solidFill>
              <a:effectLst/>
              <a:uLnTx/>
              <a:uFillTx/>
              <a:latin typeface="+mn-lt"/>
              <a:ea typeface="+mn-ea"/>
              <a:cs typeface="+mn-cs"/>
            </a:rPr>
            <a:t>の増加が見込めない上に、離島という地理的条件から大きな企業もないため、税収構造は非常に脆弱である。そのため財政力指数は類似団体平均を大きく下回り</a:t>
          </a:r>
          <a:r>
            <a:rPr kumimoji="0" lang="en-US" altLang="ja-JP" sz="1100" b="0" i="0" u="none" strike="noStrike" kern="0" cap="none" spc="0" normalizeH="0" baseline="0" noProof="0">
              <a:ln>
                <a:noFill/>
              </a:ln>
              <a:solidFill>
                <a:prstClr val="black"/>
              </a:solidFill>
              <a:effectLst/>
              <a:uLnTx/>
              <a:uFillTx/>
              <a:latin typeface="+mn-lt"/>
              <a:ea typeface="+mn-ea"/>
              <a:cs typeface="+mn-cs"/>
            </a:rPr>
            <a:t>0.19</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となっている。観光・農林水産業振興のほか、新たな産業創出も視野に入れ税収基盤の強化を図るとともに、行財政改革の確実な実施により財政の健全化を図る。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8" name="直線コネクタ 67"/>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96157</xdr:rowOff>
    </xdr:to>
    <xdr:cxnSp macro="">
      <xdr:nvCxnSpPr>
        <xdr:cNvPr id="71" name="直線コネクタ 70"/>
        <xdr:cNvCxnSpPr/>
      </xdr:nvCxnSpPr>
      <xdr:spPr>
        <a:xfrm flipV="1">
          <a:off x="3225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96157</xdr:rowOff>
    </xdr:to>
    <xdr:cxnSp macro="">
      <xdr:nvCxnSpPr>
        <xdr:cNvPr id="74" name="直線コネクタ 73"/>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96157</xdr:rowOff>
    </xdr:to>
    <xdr:cxnSp macro="">
      <xdr:nvCxnSpPr>
        <xdr:cNvPr id="77" name="直線コネクタ 76"/>
        <xdr:cNvCxnSpPr/>
      </xdr:nvCxnSpPr>
      <xdr:spPr>
        <a:xfrm>
          <a:off x="1447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1" name="テキスト ボックス 80"/>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7" name="円/楕円 86"/>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101194</xdr:rowOff>
    </xdr:from>
    <xdr:ext cx="762000" cy="259045"/>
    <xdr:sp macro="" textlink="">
      <xdr:nvSpPr>
        <xdr:cNvPr id="88"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9" name="円/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1" name="円/楕円 90"/>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2" name="テキスト ボックス 91"/>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3" name="円/楕円 92"/>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4" name="テキスト ボックス 93"/>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5" name="円/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6" name="テキスト ボックス 95"/>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歳入における経常一般財源は年々減少する傾向にあるが、町村合併以降行っている行財政改革実施計画に基づく職員数の削減効果により、人件費においてはほぼ横ばいであり、また地方債の新規発行抑制の成果により公債費において</a:t>
          </a:r>
          <a:r>
            <a:rPr kumimoji="0" lang="en-US" altLang="ja-JP" sz="1100" b="0" i="0" u="none" strike="noStrike" kern="0" cap="none" spc="0" normalizeH="0" baseline="0" noProof="0">
              <a:ln>
                <a:noFill/>
              </a:ln>
              <a:solidFill>
                <a:prstClr val="black"/>
              </a:solidFill>
              <a:effectLst/>
              <a:uLnTx/>
              <a:uFillTx/>
              <a:latin typeface="+mn-lt"/>
              <a:ea typeface="+mn-ea"/>
              <a:cs typeface="+mn-cs"/>
            </a:rPr>
            <a:t>0.7</a:t>
          </a:r>
          <a:r>
            <a:rPr kumimoji="0" lang="ja-JP" altLang="ja-JP" sz="1100" b="0" i="0" u="none" strike="noStrike" kern="0" cap="none" spc="0" normalizeH="0" baseline="0" noProof="0">
              <a:ln>
                <a:noFill/>
              </a:ln>
              <a:solidFill>
                <a:prstClr val="black"/>
              </a:solidFill>
              <a:effectLst/>
              <a:uLnTx/>
              <a:uFillTx/>
              <a:latin typeface="+mn-lt"/>
              <a:ea typeface="+mn-ea"/>
              <a:cs typeface="+mn-cs"/>
            </a:rPr>
            <a:t>％減となった。一方で現在、町内各地域で進めている下水道整備に伴う繰出金が増加の傾向にある。これをを抑制する手立てとして、供用開始後の速やかな加入接続を促す必要がある。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107188</xdr:rowOff>
    </xdr:from>
    <xdr:to>
      <xdr:col>7</xdr:col>
      <xdr:colOff>152400</xdr:colOff>
      <xdr:row>62</xdr:row>
      <xdr:rowOff>112014</xdr:rowOff>
    </xdr:to>
    <xdr:cxnSp macro="">
      <xdr:nvCxnSpPr>
        <xdr:cNvPr id="129" name="直線コネクタ 128"/>
        <xdr:cNvCxnSpPr/>
      </xdr:nvCxnSpPr>
      <xdr:spPr>
        <a:xfrm flipV="1">
          <a:off x="4114800" y="1073708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0"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112014</xdr:rowOff>
    </xdr:from>
    <xdr:to>
      <xdr:col>6</xdr:col>
      <xdr:colOff>0</xdr:colOff>
      <xdr:row>62</xdr:row>
      <xdr:rowOff>121666</xdr:rowOff>
    </xdr:to>
    <xdr:cxnSp macro="">
      <xdr:nvCxnSpPr>
        <xdr:cNvPr id="132" name="直線コネクタ 131"/>
        <xdr:cNvCxnSpPr/>
      </xdr:nvCxnSpPr>
      <xdr:spPr>
        <a:xfrm flipV="1">
          <a:off x="3225800" y="1074191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121666</xdr:rowOff>
    </xdr:from>
    <xdr:to>
      <xdr:col>4</xdr:col>
      <xdr:colOff>482600</xdr:colOff>
      <xdr:row>62</xdr:row>
      <xdr:rowOff>145796</xdr:rowOff>
    </xdr:to>
    <xdr:cxnSp macro="">
      <xdr:nvCxnSpPr>
        <xdr:cNvPr id="135" name="直線コネクタ 134"/>
        <xdr:cNvCxnSpPr/>
      </xdr:nvCxnSpPr>
      <xdr:spPr>
        <a:xfrm flipV="1">
          <a:off x="2336800" y="1075156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37" name="テキスト ボックス 136"/>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109601</xdr:rowOff>
    </xdr:from>
    <xdr:to>
      <xdr:col>3</xdr:col>
      <xdr:colOff>279400</xdr:colOff>
      <xdr:row>62</xdr:row>
      <xdr:rowOff>145796</xdr:rowOff>
    </xdr:to>
    <xdr:cxnSp macro="">
      <xdr:nvCxnSpPr>
        <xdr:cNvPr id="138" name="直線コネクタ 137"/>
        <xdr:cNvCxnSpPr/>
      </xdr:nvCxnSpPr>
      <xdr:spPr>
        <a:xfrm>
          <a:off x="1447800" y="1073950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40" name="テキスト ボックス 139"/>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107840</xdr:rowOff>
    </xdr:from>
    <xdr:ext cx="762000" cy="259045"/>
    <xdr:sp macro="" textlink="">
      <xdr:nvSpPr>
        <xdr:cNvPr id="142" name="テキスト ボックス 141"/>
        <xdr:cNvSpPr txBox="1"/>
      </xdr:nvSpPr>
      <xdr:spPr>
        <a:xfrm>
          <a:off x="1066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48" name="円/楕円 147"/>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72915</xdr:rowOff>
    </xdr:from>
    <xdr:ext cx="762000" cy="259045"/>
    <xdr:sp macro="" textlink="">
      <xdr:nvSpPr>
        <xdr:cNvPr id="149" name="財政構造の弾力性該当値テキスト"/>
        <xdr:cNvSpPr txBox="1"/>
      </xdr:nvSpPr>
      <xdr:spPr>
        <a:xfrm>
          <a:off x="50419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61214</xdr:rowOff>
    </xdr:from>
    <xdr:to>
      <xdr:col>6</xdr:col>
      <xdr:colOff>50800</xdr:colOff>
      <xdr:row>62</xdr:row>
      <xdr:rowOff>162814</xdr:rowOff>
    </xdr:to>
    <xdr:sp macro="" textlink="">
      <xdr:nvSpPr>
        <xdr:cNvPr id="150" name="円/楕円 149"/>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51" name="テキスト ボックス 150"/>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70866</xdr:rowOff>
    </xdr:from>
    <xdr:to>
      <xdr:col>4</xdr:col>
      <xdr:colOff>533400</xdr:colOff>
      <xdr:row>63</xdr:row>
      <xdr:rowOff>1016</xdr:rowOff>
    </xdr:to>
    <xdr:sp macro="" textlink="">
      <xdr:nvSpPr>
        <xdr:cNvPr id="152" name="円/楕円 151"/>
        <xdr:cNvSpPr/>
      </xdr:nvSpPr>
      <xdr:spPr>
        <a:xfrm>
          <a:off x="3175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11193</xdr:rowOff>
    </xdr:from>
    <xdr:ext cx="762000" cy="259045"/>
    <xdr:sp macro="" textlink="">
      <xdr:nvSpPr>
        <xdr:cNvPr id="153" name="テキスト ボックス 152"/>
        <xdr:cNvSpPr txBox="1"/>
      </xdr:nvSpPr>
      <xdr:spPr>
        <a:xfrm>
          <a:off x="2844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94996</xdr:rowOff>
    </xdr:from>
    <xdr:to>
      <xdr:col>3</xdr:col>
      <xdr:colOff>330200</xdr:colOff>
      <xdr:row>63</xdr:row>
      <xdr:rowOff>25146</xdr:rowOff>
    </xdr:to>
    <xdr:sp macro="" textlink="">
      <xdr:nvSpPr>
        <xdr:cNvPr id="154" name="円/楕円 153"/>
        <xdr:cNvSpPr/>
      </xdr:nvSpPr>
      <xdr:spPr>
        <a:xfrm>
          <a:off x="2286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9923</xdr:rowOff>
    </xdr:from>
    <xdr:ext cx="762000" cy="259045"/>
    <xdr:sp macro="" textlink="">
      <xdr:nvSpPr>
        <xdr:cNvPr id="155" name="テキスト ボックス 154"/>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58801</xdr:rowOff>
    </xdr:from>
    <xdr:to>
      <xdr:col>2</xdr:col>
      <xdr:colOff>127000</xdr:colOff>
      <xdr:row>62</xdr:row>
      <xdr:rowOff>160401</xdr:rowOff>
    </xdr:to>
    <xdr:sp macro="" textlink="">
      <xdr:nvSpPr>
        <xdr:cNvPr id="156" name="円/楕円 155"/>
        <xdr:cNvSpPr/>
      </xdr:nvSpPr>
      <xdr:spPr>
        <a:xfrm>
          <a:off x="1397000" y="106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145178</xdr:rowOff>
    </xdr:from>
    <xdr:ext cx="762000" cy="259045"/>
    <xdr:sp macro="" textlink="">
      <xdr:nvSpPr>
        <xdr:cNvPr id="157" name="テキスト ボックス 156"/>
        <xdr:cNvSpPr txBox="1"/>
      </xdr:nvSpPr>
      <xdr:spPr>
        <a:xfrm>
          <a:off x="1066800" y="1077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[237,731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155,564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離島という地域特性から、他町村との社会福祉施設・環境衛生施設等の広域連携が難しく、施設運営のコストが高くなっている。また、集落が点在していることも、交通機関の維持やスクールバスの運行、ごみ収集などのコストが高くなる要因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100479</xdr:rowOff>
    </xdr:from>
    <xdr:to>
      <xdr:col>7</xdr:col>
      <xdr:colOff>152400</xdr:colOff>
      <xdr:row>84</xdr:row>
      <xdr:rowOff>143990</xdr:rowOff>
    </xdr:to>
    <xdr:cxnSp macro="">
      <xdr:nvCxnSpPr>
        <xdr:cNvPr id="190" name="直線コネクタ 189"/>
        <xdr:cNvCxnSpPr/>
      </xdr:nvCxnSpPr>
      <xdr:spPr>
        <a:xfrm>
          <a:off x="4114800" y="14502279"/>
          <a:ext cx="838200" cy="4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14203</xdr:rowOff>
    </xdr:from>
    <xdr:ext cx="762000" cy="259045"/>
    <xdr:sp macro="" textlink="">
      <xdr:nvSpPr>
        <xdr:cNvPr id="191" name="人件費・物件費等の状況平均値テキスト"/>
        <xdr:cNvSpPr txBox="1"/>
      </xdr:nvSpPr>
      <xdr:spPr>
        <a:xfrm>
          <a:off x="5041900" y="1390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79080</xdr:rowOff>
    </xdr:from>
    <xdr:to>
      <xdr:col>6</xdr:col>
      <xdr:colOff>0</xdr:colOff>
      <xdr:row>84</xdr:row>
      <xdr:rowOff>100479</xdr:rowOff>
    </xdr:to>
    <xdr:cxnSp macro="">
      <xdr:nvCxnSpPr>
        <xdr:cNvPr id="193" name="直線コネクタ 192"/>
        <xdr:cNvCxnSpPr/>
      </xdr:nvCxnSpPr>
      <xdr:spPr>
        <a:xfrm>
          <a:off x="3225800" y="14480880"/>
          <a:ext cx="889000" cy="2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56614</xdr:rowOff>
    </xdr:from>
    <xdr:ext cx="736600" cy="259045"/>
    <xdr:sp macro="" textlink="">
      <xdr:nvSpPr>
        <xdr:cNvPr id="195" name="テキスト ボックス 194"/>
        <xdr:cNvSpPr txBox="1"/>
      </xdr:nvSpPr>
      <xdr:spPr>
        <a:xfrm>
          <a:off x="3733800" y="137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79080</xdr:rowOff>
    </xdr:from>
    <xdr:to>
      <xdr:col>4</xdr:col>
      <xdr:colOff>482600</xdr:colOff>
      <xdr:row>84</xdr:row>
      <xdr:rowOff>94036</xdr:rowOff>
    </xdr:to>
    <xdr:cxnSp macro="">
      <xdr:nvCxnSpPr>
        <xdr:cNvPr id="196" name="直線コネクタ 195"/>
        <xdr:cNvCxnSpPr/>
      </xdr:nvCxnSpPr>
      <xdr:spPr>
        <a:xfrm flipV="1">
          <a:off x="2336800" y="14480880"/>
          <a:ext cx="889000" cy="1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70904</xdr:rowOff>
    </xdr:from>
    <xdr:ext cx="762000" cy="259045"/>
    <xdr:sp macro="" textlink="">
      <xdr:nvSpPr>
        <xdr:cNvPr id="198" name="テキスト ボックス 197"/>
        <xdr:cNvSpPr txBox="1"/>
      </xdr:nvSpPr>
      <xdr:spPr>
        <a:xfrm>
          <a:off x="2844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29874</xdr:rowOff>
    </xdr:from>
    <xdr:to>
      <xdr:col>3</xdr:col>
      <xdr:colOff>279400</xdr:colOff>
      <xdr:row>84</xdr:row>
      <xdr:rowOff>94036</xdr:rowOff>
    </xdr:to>
    <xdr:cxnSp macro="">
      <xdr:nvCxnSpPr>
        <xdr:cNvPr id="199" name="直線コネクタ 198"/>
        <xdr:cNvCxnSpPr/>
      </xdr:nvCxnSpPr>
      <xdr:spPr>
        <a:xfrm>
          <a:off x="1447800" y="14431674"/>
          <a:ext cx="889000" cy="6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108469</xdr:rowOff>
    </xdr:from>
    <xdr:ext cx="762000" cy="259045"/>
    <xdr:sp macro="" textlink="">
      <xdr:nvSpPr>
        <xdr:cNvPr id="201" name="テキスト ボックス 200"/>
        <xdr:cNvSpPr txBox="1"/>
      </xdr:nvSpPr>
      <xdr:spPr>
        <a:xfrm>
          <a:off x="1955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29922</xdr:rowOff>
    </xdr:from>
    <xdr:ext cx="762000" cy="259045"/>
    <xdr:sp macro="" textlink="">
      <xdr:nvSpPr>
        <xdr:cNvPr id="203" name="テキスト ボックス 202"/>
        <xdr:cNvSpPr txBox="1"/>
      </xdr:nvSpPr>
      <xdr:spPr>
        <a:xfrm>
          <a:off x="1066800" y="1374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93190</xdr:rowOff>
    </xdr:from>
    <xdr:to>
      <xdr:col>7</xdr:col>
      <xdr:colOff>203200</xdr:colOff>
      <xdr:row>85</xdr:row>
      <xdr:rowOff>23340</xdr:rowOff>
    </xdr:to>
    <xdr:sp macro="" textlink="">
      <xdr:nvSpPr>
        <xdr:cNvPr id="209" name="円/楕円 208"/>
        <xdr:cNvSpPr/>
      </xdr:nvSpPr>
      <xdr:spPr>
        <a:xfrm>
          <a:off x="4902200" y="1449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65267</xdr:rowOff>
    </xdr:from>
    <xdr:ext cx="762000" cy="259045"/>
    <xdr:sp macro="" textlink="">
      <xdr:nvSpPr>
        <xdr:cNvPr id="210" name="人件費・物件費等の状況該当値テキスト"/>
        <xdr:cNvSpPr txBox="1"/>
      </xdr:nvSpPr>
      <xdr:spPr>
        <a:xfrm>
          <a:off x="5041900" y="1446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237,731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49679</xdr:rowOff>
    </xdr:from>
    <xdr:to>
      <xdr:col>6</xdr:col>
      <xdr:colOff>50800</xdr:colOff>
      <xdr:row>84</xdr:row>
      <xdr:rowOff>151279</xdr:rowOff>
    </xdr:to>
    <xdr:sp macro="" textlink="">
      <xdr:nvSpPr>
        <xdr:cNvPr id="211" name="円/楕円 210"/>
        <xdr:cNvSpPr/>
      </xdr:nvSpPr>
      <xdr:spPr>
        <a:xfrm>
          <a:off x="4064000" y="144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136056</xdr:rowOff>
    </xdr:from>
    <xdr:ext cx="736600" cy="259045"/>
    <xdr:sp macro="" textlink="">
      <xdr:nvSpPr>
        <xdr:cNvPr id="212" name="テキスト ボックス 211"/>
        <xdr:cNvSpPr txBox="1"/>
      </xdr:nvSpPr>
      <xdr:spPr>
        <a:xfrm>
          <a:off x="3733800" y="1453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228,715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28280</xdr:rowOff>
    </xdr:from>
    <xdr:to>
      <xdr:col>4</xdr:col>
      <xdr:colOff>533400</xdr:colOff>
      <xdr:row>84</xdr:row>
      <xdr:rowOff>129880</xdr:rowOff>
    </xdr:to>
    <xdr:sp macro="" textlink="">
      <xdr:nvSpPr>
        <xdr:cNvPr id="213" name="円/楕円 212"/>
        <xdr:cNvSpPr/>
      </xdr:nvSpPr>
      <xdr:spPr>
        <a:xfrm>
          <a:off x="3175000" y="144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114657</xdr:rowOff>
    </xdr:from>
    <xdr:ext cx="762000" cy="259045"/>
    <xdr:sp macro="" textlink="">
      <xdr:nvSpPr>
        <xdr:cNvPr id="214" name="テキスト ボックス 213"/>
        <xdr:cNvSpPr txBox="1"/>
      </xdr:nvSpPr>
      <xdr:spPr>
        <a:xfrm>
          <a:off x="2844800" y="1451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224,281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43236</xdr:rowOff>
    </xdr:from>
    <xdr:to>
      <xdr:col>3</xdr:col>
      <xdr:colOff>330200</xdr:colOff>
      <xdr:row>84</xdr:row>
      <xdr:rowOff>144836</xdr:rowOff>
    </xdr:to>
    <xdr:sp macro="" textlink="">
      <xdr:nvSpPr>
        <xdr:cNvPr id="215" name="円/楕円 214"/>
        <xdr:cNvSpPr/>
      </xdr:nvSpPr>
      <xdr:spPr>
        <a:xfrm>
          <a:off x="2286000" y="1444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129613</xdr:rowOff>
    </xdr:from>
    <xdr:ext cx="762000" cy="259045"/>
    <xdr:sp macro="" textlink="">
      <xdr:nvSpPr>
        <xdr:cNvPr id="216" name="テキスト ボックス 215"/>
        <xdr:cNvSpPr txBox="1"/>
      </xdr:nvSpPr>
      <xdr:spPr>
        <a:xfrm>
          <a:off x="1955800" y="1453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227,380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150524</xdr:rowOff>
    </xdr:from>
    <xdr:to>
      <xdr:col>2</xdr:col>
      <xdr:colOff>127000</xdr:colOff>
      <xdr:row>84</xdr:row>
      <xdr:rowOff>80674</xdr:rowOff>
    </xdr:to>
    <xdr:sp macro="" textlink="">
      <xdr:nvSpPr>
        <xdr:cNvPr id="217" name="円/楕円 216"/>
        <xdr:cNvSpPr/>
      </xdr:nvSpPr>
      <xdr:spPr>
        <a:xfrm>
          <a:off x="1397000" y="1438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65451</xdr:rowOff>
    </xdr:from>
    <xdr:ext cx="762000" cy="259045"/>
    <xdr:sp macro="" textlink="">
      <xdr:nvSpPr>
        <xdr:cNvPr id="218" name="テキスト ボックス 217"/>
        <xdr:cNvSpPr txBox="1"/>
      </xdr:nvSpPr>
      <xdr:spPr>
        <a:xfrm>
          <a:off x="1066800" y="1446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214,085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16</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年の町村合併以降、平成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21</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年度までは給与カットを実施していたため類似団体と比較し低い水準にあった。人員削減が計画どおりに進ん</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だ</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こともあり、平成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22</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年度より段階的に給与カットを緩和し</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たため、現在では類似団体と比較し高い水準にある。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4" name="直線コネクタ 23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5" name="テキスト ボックス 23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8" name="直線コネクタ 23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9" name="テキスト ボックス 23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86</xdr:row>
      <xdr:rowOff>77470</xdr:rowOff>
    </xdr:to>
    <xdr:cxnSp macro="">
      <xdr:nvCxnSpPr>
        <xdr:cNvPr id="243" name="直線コネクタ 242"/>
        <xdr:cNvCxnSpPr/>
      </xdr:nvCxnSpPr>
      <xdr:spPr>
        <a:xfrm flipV="1">
          <a:off x="17018000" y="13832839"/>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4"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5" name="直線コネクタ 244"/>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122238</xdr:rowOff>
    </xdr:from>
    <xdr:to>
      <xdr:col>24</xdr:col>
      <xdr:colOff>558800</xdr:colOff>
      <xdr:row>85</xdr:row>
      <xdr:rowOff>140336</xdr:rowOff>
    </xdr:to>
    <xdr:cxnSp macro="">
      <xdr:nvCxnSpPr>
        <xdr:cNvPr id="248" name="直線コネクタ 247"/>
        <xdr:cNvCxnSpPr/>
      </xdr:nvCxnSpPr>
      <xdr:spPr>
        <a:xfrm>
          <a:off x="16179800" y="14695488"/>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141304</xdr:rowOff>
    </xdr:from>
    <xdr:ext cx="762000" cy="259045"/>
    <xdr:sp macro="" textlink="">
      <xdr:nvSpPr>
        <xdr:cNvPr id="249" name="給与水準   （国との比較）平均値テキスト"/>
        <xdr:cNvSpPr txBox="1"/>
      </xdr:nvSpPr>
      <xdr:spPr>
        <a:xfrm>
          <a:off x="17106900" y="14200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124777</xdr:rowOff>
    </xdr:from>
    <xdr:to>
      <xdr:col>24</xdr:col>
      <xdr:colOff>609600</xdr:colOff>
      <xdr:row>84</xdr:row>
      <xdr:rowOff>54927</xdr:rowOff>
    </xdr:to>
    <xdr:sp macro="" textlink="">
      <xdr:nvSpPr>
        <xdr:cNvPr id="250" name="フローチャート : 判断 249"/>
        <xdr:cNvSpPr/>
      </xdr:nvSpPr>
      <xdr:spPr>
        <a:xfrm>
          <a:off x="169672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122238</xdr:rowOff>
    </xdr:from>
    <xdr:to>
      <xdr:col>23</xdr:col>
      <xdr:colOff>406400</xdr:colOff>
      <xdr:row>88</xdr:row>
      <xdr:rowOff>66357</xdr:rowOff>
    </xdr:to>
    <xdr:cxnSp macro="">
      <xdr:nvCxnSpPr>
        <xdr:cNvPr id="251" name="直線コネクタ 250"/>
        <xdr:cNvCxnSpPr/>
      </xdr:nvCxnSpPr>
      <xdr:spPr>
        <a:xfrm flipV="1">
          <a:off x="15290800" y="14695488"/>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100648</xdr:rowOff>
    </xdr:from>
    <xdr:to>
      <xdr:col>23</xdr:col>
      <xdr:colOff>457200</xdr:colOff>
      <xdr:row>84</xdr:row>
      <xdr:rowOff>30798</xdr:rowOff>
    </xdr:to>
    <xdr:sp macro="" textlink="">
      <xdr:nvSpPr>
        <xdr:cNvPr id="252" name="フローチャート : 判断 251"/>
        <xdr:cNvSpPr/>
      </xdr:nvSpPr>
      <xdr:spPr>
        <a:xfrm>
          <a:off x="16129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40975</xdr:rowOff>
    </xdr:from>
    <xdr:ext cx="736600" cy="259045"/>
    <xdr:sp macro="" textlink="">
      <xdr:nvSpPr>
        <xdr:cNvPr id="253" name="テキスト ボックス 252"/>
        <xdr:cNvSpPr txBox="1"/>
      </xdr:nvSpPr>
      <xdr:spPr>
        <a:xfrm>
          <a:off x="15798800" y="1409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32702</xdr:rowOff>
    </xdr:from>
    <xdr:to>
      <xdr:col>22</xdr:col>
      <xdr:colOff>203200</xdr:colOff>
      <xdr:row>88</xdr:row>
      <xdr:rowOff>66357</xdr:rowOff>
    </xdr:to>
    <xdr:cxnSp macro="">
      <xdr:nvCxnSpPr>
        <xdr:cNvPr id="254" name="直線コネクタ 253"/>
        <xdr:cNvCxnSpPr/>
      </xdr:nvCxnSpPr>
      <xdr:spPr>
        <a:xfrm>
          <a:off x="14401800" y="14948852"/>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56832</xdr:rowOff>
    </xdr:from>
    <xdr:to>
      <xdr:col>22</xdr:col>
      <xdr:colOff>254000</xdr:colOff>
      <xdr:row>86</xdr:row>
      <xdr:rowOff>158432</xdr:rowOff>
    </xdr:to>
    <xdr:sp macro="" textlink="">
      <xdr:nvSpPr>
        <xdr:cNvPr id="255" name="フローチャート : 判断 254"/>
        <xdr:cNvSpPr/>
      </xdr:nvSpPr>
      <xdr:spPr>
        <a:xfrm>
          <a:off x="15240000" y="1480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168609</xdr:rowOff>
    </xdr:from>
    <xdr:ext cx="762000" cy="259045"/>
    <xdr:sp macro="" textlink="">
      <xdr:nvSpPr>
        <xdr:cNvPr id="256" name="テキスト ボックス 255"/>
        <xdr:cNvSpPr txBox="1"/>
      </xdr:nvSpPr>
      <xdr:spPr>
        <a:xfrm>
          <a:off x="14909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46355</xdr:rowOff>
    </xdr:from>
    <xdr:to>
      <xdr:col>21</xdr:col>
      <xdr:colOff>0</xdr:colOff>
      <xdr:row>87</xdr:row>
      <xdr:rowOff>32702</xdr:rowOff>
    </xdr:to>
    <xdr:cxnSp macro="">
      <xdr:nvCxnSpPr>
        <xdr:cNvPr id="257" name="直線コネクタ 256"/>
        <xdr:cNvCxnSpPr/>
      </xdr:nvCxnSpPr>
      <xdr:spPr>
        <a:xfrm>
          <a:off x="13512800" y="14448155"/>
          <a:ext cx="889000" cy="50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68898</xdr:rowOff>
    </xdr:from>
    <xdr:to>
      <xdr:col>21</xdr:col>
      <xdr:colOff>50800</xdr:colOff>
      <xdr:row>86</xdr:row>
      <xdr:rowOff>170498</xdr:rowOff>
    </xdr:to>
    <xdr:sp macro="" textlink="">
      <xdr:nvSpPr>
        <xdr:cNvPr id="258" name="フローチャート : 判断 257"/>
        <xdr:cNvSpPr/>
      </xdr:nvSpPr>
      <xdr:spPr>
        <a:xfrm>
          <a:off x="14351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9225</xdr:rowOff>
    </xdr:from>
    <xdr:ext cx="762000" cy="259045"/>
    <xdr:sp macro="" textlink="">
      <xdr:nvSpPr>
        <xdr:cNvPr id="259" name="テキスト ボックス 258"/>
        <xdr:cNvSpPr txBox="1"/>
      </xdr:nvSpPr>
      <xdr:spPr>
        <a:xfrm>
          <a:off x="14020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88582</xdr:rowOff>
    </xdr:from>
    <xdr:to>
      <xdr:col>19</xdr:col>
      <xdr:colOff>533400</xdr:colOff>
      <xdr:row>84</xdr:row>
      <xdr:rowOff>18732</xdr:rowOff>
    </xdr:to>
    <xdr:sp macro="" textlink="">
      <xdr:nvSpPr>
        <xdr:cNvPr id="260" name="フローチャート : 判断 259"/>
        <xdr:cNvSpPr/>
      </xdr:nvSpPr>
      <xdr:spPr>
        <a:xfrm>
          <a:off x="13462000" y="1431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28909</xdr:rowOff>
    </xdr:from>
    <xdr:ext cx="762000" cy="259045"/>
    <xdr:sp macro="" textlink="">
      <xdr:nvSpPr>
        <xdr:cNvPr id="261" name="テキスト ボックス 260"/>
        <xdr:cNvSpPr txBox="1"/>
      </xdr:nvSpPr>
      <xdr:spPr>
        <a:xfrm>
          <a:off x="13131800" y="1408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89536</xdr:rowOff>
    </xdr:from>
    <xdr:to>
      <xdr:col>24</xdr:col>
      <xdr:colOff>609600</xdr:colOff>
      <xdr:row>86</xdr:row>
      <xdr:rowOff>19686</xdr:rowOff>
    </xdr:to>
    <xdr:sp macro="" textlink="">
      <xdr:nvSpPr>
        <xdr:cNvPr id="267" name="円/楕円 266"/>
        <xdr:cNvSpPr/>
      </xdr:nvSpPr>
      <xdr:spPr>
        <a:xfrm>
          <a:off x="169672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156863</xdr:rowOff>
    </xdr:from>
    <xdr:ext cx="762000" cy="259045"/>
    <xdr:sp macro="" textlink="">
      <xdr:nvSpPr>
        <xdr:cNvPr id="268" name="給与水準   （国との比較）該当値テキスト"/>
        <xdr:cNvSpPr txBox="1"/>
      </xdr:nvSpPr>
      <xdr:spPr>
        <a:xfrm>
          <a:off x="17106900" y="1455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71438</xdr:rowOff>
    </xdr:from>
    <xdr:to>
      <xdr:col>23</xdr:col>
      <xdr:colOff>457200</xdr:colOff>
      <xdr:row>86</xdr:row>
      <xdr:rowOff>1588</xdr:rowOff>
    </xdr:to>
    <xdr:sp macro="" textlink="">
      <xdr:nvSpPr>
        <xdr:cNvPr id="269" name="円/楕円 268"/>
        <xdr:cNvSpPr/>
      </xdr:nvSpPr>
      <xdr:spPr>
        <a:xfrm>
          <a:off x="16129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157815</xdr:rowOff>
    </xdr:from>
    <xdr:ext cx="736600" cy="259045"/>
    <xdr:sp macro="" textlink="">
      <xdr:nvSpPr>
        <xdr:cNvPr id="270" name="テキスト ボックス 269"/>
        <xdr:cNvSpPr txBox="1"/>
      </xdr:nvSpPr>
      <xdr:spPr>
        <a:xfrm>
          <a:off x="15798800" y="1473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15557</xdr:rowOff>
    </xdr:from>
    <xdr:to>
      <xdr:col>22</xdr:col>
      <xdr:colOff>254000</xdr:colOff>
      <xdr:row>88</xdr:row>
      <xdr:rowOff>117157</xdr:rowOff>
    </xdr:to>
    <xdr:sp macro="" textlink="">
      <xdr:nvSpPr>
        <xdr:cNvPr id="271" name="円/楕円 270"/>
        <xdr:cNvSpPr/>
      </xdr:nvSpPr>
      <xdr:spPr>
        <a:xfrm>
          <a:off x="15240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101934</xdr:rowOff>
    </xdr:from>
    <xdr:ext cx="762000" cy="259045"/>
    <xdr:sp macro="" textlink="">
      <xdr:nvSpPr>
        <xdr:cNvPr id="272" name="テキスト ボックス 271"/>
        <xdr:cNvSpPr txBox="1"/>
      </xdr:nvSpPr>
      <xdr:spPr>
        <a:xfrm>
          <a:off x="14909800" y="151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153352</xdr:rowOff>
    </xdr:from>
    <xdr:to>
      <xdr:col>21</xdr:col>
      <xdr:colOff>50800</xdr:colOff>
      <xdr:row>87</xdr:row>
      <xdr:rowOff>83502</xdr:rowOff>
    </xdr:to>
    <xdr:sp macro="" textlink="">
      <xdr:nvSpPr>
        <xdr:cNvPr id="273" name="円/楕円 272"/>
        <xdr:cNvSpPr/>
      </xdr:nvSpPr>
      <xdr:spPr>
        <a:xfrm>
          <a:off x="14351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68279</xdr:rowOff>
    </xdr:from>
    <xdr:ext cx="762000" cy="259045"/>
    <xdr:sp macro="" textlink="">
      <xdr:nvSpPr>
        <xdr:cNvPr id="274" name="テキスト ボックス 273"/>
        <xdr:cNvSpPr txBox="1"/>
      </xdr:nvSpPr>
      <xdr:spPr>
        <a:xfrm>
          <a:off x="14020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167005</xdr:rowOff>
    </xdr:from>
    <xdr:to>
      <xdr:col>19</xdr:col>
      <xdr:colOff>533400</xdr:colOff>
      <xdr:row>84</xdr:row>
      <xdr:rowOff>97155</xdr:rowOff>
    </xdr:to>
    <xdr:sp macro="" textlink="">
      <xdr:nvSpPr>
        <xdr:cNvPr id="275" name="円/楕円 274"/>
        <xdr:cNvSpPr/>
      </xdr:nvSpPr>
      <xdr:spPr>
        <a:xfrm>
          <a:off x="13462000" y="1439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81932</xdr:rowOff>
    </xdr:from>
    <xdr:ext cx="762000" cy="259045"/>
    <xdr:sp macro="" textlink="">
      <xdr:nvSpPr>
        <xdr:cNvPr id="276" name="テキスト ボックス 275"/>
        <xdr:cNvSpPr txBox="1"/>
      </xdr:nvSpPr>
      <xdr:spPr>
        <a:xfrm>
          <a:off x="13131800" y="1448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行財政改革実施計画に基づく職員数の削減は計画どおり進んでいるものの、類似団体と比較すると非常に高い数値となっている。離島という地理的条件から公共施設の管理等へ民間参入も期待できないため、更なる職員数の削減が難しい状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147683</xdr:rowOff>
    </xdr:from>
    <xdr:to>
      <xdr:col>24</xdr:col>
      <xdr:colOff>558800</xdr:colOff>
      <xdr:row>66</xdr:row>
      <xdr:rowOff>19352</xdr:rowOff>
    </xdr:to>
    <xdr:cxnSp macro="">
      <xdr:nvCxnSpPr>
        <xdr:cNvPr id="308" name="直線コネクタ 307"/>
        <xdr:cNvCxnSpPr/>
      </xdr:nvCxnSpPr>
      <xdr:spPr>
        <a:xfrm flipV="1">
          <a:off x="17018000" y="10091783"/>
          <a:ext cx="0" cy="1243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162879</xdr:rowOff>
    </xdr:from>
    <xdr:ext cx="762000" cy="259045"/>
    <xdr:sp macro="" textlink="">
      <xdr:nvSpPr>
        <xdr:cNvPr id="309" name="定員管理の状況最小値テキスト"/>
        <xdr:cNvSpPr txBox="1"/>
      </xdr:nvSpPr>
      <xdr:spPr>
        <a:xfrm>
          <a:off x="17106900" y="1130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66</xdr:row>
      <xdr:rowOff>19352</xdr:rowOff>
    </xdr:from>
    <xdr:to>
      <xdr:col>24</xdr:col>
      <xdr:colOff>647700</xdr:colOff>
      <xdr:row>66</xdr:row>
      <xdr:rowOff>19352</xdr:rowOff>
    </xdr:to>
    <xdr:cxnSp macro="">
      <xdr:nvCxnSpPr>
        <xdr:cNvPr id="310" name="直線コネクタ 309"/>
        <xdr:cNvCxnSpPr/>
      </xdr:nvCxnSpPr>
      <xdr:spPr>
        <a:xfrm>
          <a:off x="16929100" y="1133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62610</xdr:rowOff>
    </xdr:from>
    <xdr:ext cx="762000" cy="259045"/>
    <xdr:sp macro="" textlink="">
      <xdr:nvSpPr>
        <xdr:cNvPr id="311" name="定員管理の状況最大値テキスト"/>
        <xdr:cNvSpPr txBox="1"/>
      </xdr:nvSpPr>
      <xdr:spPr>
        <a:xfrm>
          <a:off x="17106900" y="98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58</xdr:row>
      <xdr:rowOff>147683</xdr:rowOff>
    </xdr:from>
    <xdr:to>
      <xdr:col>24</xdr:col>
      <xdr:colOff>647700</xdr:colOff>
      <xdr:row>58</xdr:row>
      <xdr:rowOff>147683</xdr:rowOff>
    </xdr:to>
    <xdr:cxnSp macro="">
      <xdr:nvCxnSpPr>
        <xdr:cNvPr id="312" name="直線コネクタ 311"/>
        <xdr:cNvCxnSpPr/>
      </xdr:nvCxnSpPr>
      <xdr:spPr>
        <a:xfrm>
          <a:off x="16929100" y="1009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166672</xdr:rowOff>
    </xdr:from>
    <xdr:to>
      <xdr:col>24</xdr:col>
      <xdr:colOff>558800</xdr:colOff>
      <xdr:row>66</xdr:row>
      <xdr:rowOff>19352</xdr:rowOff>
    </xdr:to>
    <xdr:cxnSp macro="">
      <xdr:nvCxnSpPr>
        <xdr:cNvPr id="313" name="直線コネクタ 312"/>
        <xdr:cNvCxnSpPr/>
      </xdr:nvCxnSpPr>
      <xdr:spPr>
        <a:xfrm>
          <a:off x="16179800" y="1131092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104641</xdr:rowOff>
    </xdr:from>
    <xdr:ext cx="762000" cy="259045"/>
    <xdr:sp macro="" textlink="">
      <xdr:nvSpPr>
        <xdr:cNvPr id="314" name="定員管理の状況平均値テキスト"/>
        <xdr:cNvSpPr txBox="1"/>
      </xdr:nvSpPr>
      <xdr:spPr>
        <a:xfrm>
          <a:off x="17106900" y="10391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88114</xdr:rowOff>
    </xdr:from>
    <xdr:to>
      <xdr:col>24</xdr:col>
      <xdr:colOff>609600</xdr:colOff>
      <xdr:row>62</xdr:row>
      <xdr:rowOff>18264</xdr:rowOff>
    </xdr:to>
    <xdr:sp macro="" textlink="">
      <xdr:nvSpPr>
        <xdr:cNvPr id="315" name="フローチャート : 判断 314"/>
        <xdr:cNvSpPr/>
      </xdr:nvSpPr>
      <xdr:spPr>
        <a:xfrm>
          <a:off x="169672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166672</xdr:rowOff>
    </xdr:from>
    <xdr:to>
      <xdr:col>23</xdr:col>
      <xdr:colOff>406400</xdr:colOff>
      <xdr:row>66</xdr:row>
      <xdr:rowOff>30843</xdr:rowOff>
    </xdr:to>
    <xdr:cxnSp macro="">
      <xdr:nvCxnSpPr>
        <xdr:cNvPr id="316" name="直線コネクタ 315"/>
        <xdr:cNvCxnSpPr/>
      </xdr:nvCxnSpPr>
      <xdr:spPr>
        <a:xfrm flipV="1">
          <a:off x="15290800" y="11310922"/>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17" name="フローチャート : 判断 316"/>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28441</xdr:rowOff>
    </xdr:from>
    <xdr:ext cx="736600" cy="259045"/>
    <xdr:sp macro="" textlink="">
      <xdr:nvSpPr>
        <xdr:cNvPr id="318" name="テキスト ボックス 317"/>
        <xdr:cNvSpPr txBox="1"/>
      </xdr:nvSpPr>
      <xdr:spPr>
        <a:xfrm>
          <a:off x="15798800" y="1031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30843</xdr:rowOff>
    </xdr:from>
    <xdr:to>
      <xdr:col>22</xdr:col>
      <xdr:colOff>203200</xdr:colOff>
      <xdr:row>66</xdr:row>
      <xdr:rowOff>88295</xdr:rowOff>
    </xdr:to>
    <xdr:cxnSp macro="">
      <xdr:nvCxnSpPr>
        <xdr:cNvPr id="319" name="直線コネクタ 318"/>
        <xdr:cNvCxnSpPr/>
      </xdr:nvCxnSpPr>
      <xdr:spPr>
        <a:xfrm flipV="1">
          <a:off x="14401800" y="113465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92710</xdr:rowOff>
    </xdr:from>
    <xdr:to>
      <xdr:col>22</xdr:col>
      <xdr:colOff>254000</xdr:colOff>
      <xdr:row>62</xdr:row>
      <xdr:rowOff>22860</xdr:rowOff>
    </xdr:to>
    <xdr:sp macro="" textlink="">
      <xdr:nvSpPr>
        <xdr:cNvPr id="320" name="フローチャート : 判断 319"/>
        <xdr:cNvSpPr/>
      </xdr:nvSpPr>
      <xdr:spPr>
        <a:xfrm>
          <a:off x="15240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33037</xdr:rowOff>
    </xdr:from>
    <xdr:ext cx="762000" cy="259045"/>
    <xdr:sp macro="" textlink="">
      <xdr:nvSpPr>
        <xdr:cNvPr id="321" name="テキスト ボックス 320"/>
        <xdr:cNvSpPr txBox="1"/>
      </xdr:nvSpPr>
      <xdr:spPr>
        <a:xfrm>
          <a:off x="14909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88295</xdr:rowOff>
    </xdr:from>
    <xdr:to>
      <xdr:col>21</xdr:col>
      <xdr:colOff>0</xdr:colOff>
      <xdr:row>66</xdr:row>
      <xdr:rowOff>98637</xdr:rowOff>
    </xdr:to>
    <xdr:cxnSp macro="">
      <xdr:nvCxnSpPr>
        <xdr:cNvPr id="322" name="直線コネクタ 321"/>
        <xdr:cNvCxnSpPr/>
      </xdr:nvCxnSpPr>
      <xdr:spPr>
        <a:xfrm flipV="1">
          <a:off x="13512800" y="1140399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104201</xdr:rowOff>
    </xdr:from>
    <xdr:to>
      <xdr:col>21</xdr:col>
      <xdr:colOff>50800</xdr:colOff>
      <xdr:row>62</xdr:row>
      <xdr:rowOff>34351</xdr:rowOff>
    </xdr:to>
    <xdr:sp macro="" textlink="">
      <xdr:nvSpPr>
        <xdr:cNvPr id="323" name="フローチャート : 判断 322"/>
        <xdr:cNvSpPr/>
      </xdr:nvSpPr>
      <xdr:spPr>
        <a:xfrm>
          <a:off x="14351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44528</xdr:rowOff>
    </xdr:from>
    <xdr:ext cx="762000" cy="259045"/>
    <xdr:sp macro="" textlink="">
      <xdr:nvSpPr>
        <xdr:cNvPr id="324" name="テキスト ボックス 323"/>
        <xdr:cNvSpPr txBox="1"/>
      </xdr:nvSpPr>
      <xdr:spPr>
        <a:xfrm>
          <a:off x="14020800" y="1033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70878</xdr:rowOff>
    </xdr:from>
    <xdr:to>
      <xdr:col>19</xdr:col>
      <xdr:colOff>533400</xdr:colOff>
      <xdr:row>62</xdr:row>
      <xdr:rowOff>1028</xdr:rowOff>
    </xdr:to>
    <xdr:sp macro="" textlink="">
      <xdr:nvSpPr>
        <xdr:cNvPr id="325" name="フローチャート : 判断 324"/>
        <xdr:cNvSpPr/>
      </xdr:nvSpPr>
      <xdr:spPr>
        <a:xfrm>
          <a:off x="13462000" y="1052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11205</xdr:rowOff>
    </xdr:from>
    <xdr:ext cx="762000" cy="259045"/>
    <xdr:sp macro="" textlink="">
      <xdr:nvSpPr>
        <xdr:cNvPr id="326" name="テキスト ボックス 325"/>
        <xdr:cNvSpPr txBox="1"/>
      </xdr:nvSpPr>
      <xdr:spPr>
        <a:xfrm>
          <a:off x="13131800" y="1029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140002</xdr:rowOff>
    </xdr:from>
    <xdr:to>
      <xdr:col>24</xdr:col>
      <xdr:colOff>609600</xdr:colOff>
      <xdr:row>66</xdr:row>
      <xdr:rowOff>70152</xdr:rowOff>
    </xdr:to>
    <xdr:sp macro="" textlink="">
      <xdr:nvSpPr>
        <xdr:cNvPr id="332" name="円/楕円 331"/>
        <xdr:cNvSpPr/>
      </xdr:nvSpPr>
      <xdr:spPr>
        <a:xfrm>
          <a:off x="16967200" y="112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35879</xdr:rowOff>
    </xdr:from>
    <xdr:ext cx="762000" cy="259045"/>
    <xdr:sp macro="" textlink="">
      <xdr:nvSpPr>
        <xdr:cNvPr id="333" name="定員管理の状況該当値テキスト"/>
        <xdr:cNvSpPr txBox="1"/>
      </xdr:nvSpPr>
      <xdr:spPr>
        <a:xfrm>
          <a:off x="17106900" y="1118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15.20</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115872</xdr:rowOff>
    </xdr:from>
    <xdr:to>
      <xdr:col>23</xdr:col>
      <xdr:colOff>457200</xdr:colOff>
      <xdr:row>66</xdr:row>
      <xdr:rowOff>46022</xdr:rowOff>
    </xdr:to>
    <xdr:sp macro="" textlink="">
      <xdr:nvSpPr>
        <xdr:cNvPr id="334" name="円/楕円 333"/>
        <xdr:cNvSpPr/>
      </xdr:nvSpPr>
      <xdr:spPr>
        <a:xfrm>
          <a:off x="16129000" y="112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30799</xdr:rowOff>
    </xdr:from>
    <xdr:ext cx="736600" cy="259045"/>
    <xdr:sp macro="" textlink="">
      <xdr:nvSpPr>
        <xdr:cNvPr id="335" name="テキスト ボックス 334"/>
        <xdr:cNvSpPr txBox="1"/>
      </xdr:nvSpPr>
      <xdr:spPr>
        <a:xfrm>
          <a:off x="15798800" y="1134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151493</xdr:rowOff>
    </xdr:from>
    <xdr:to>
      <xdr:col>22</xdr:col>
      <xdr:colOff>254000</xdr:colOff>
      <xdr:row>66</xdr:row>
      <xdr:rowOff>81643</xdr:rowOff>
    </xdr:to>
    <xdr:sp macro="" textlink="">
      <xdr:nvSpPr>
        <xdr:cNvPr id="336" name="円/楕円 335"/>
        <xdr:cNvSpPr/>
      </xdr:nvSpPr>
      <xdr:spPr>
        <a:xfrm>
          <a:off x="15240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66420</xdr:rowOff>
    </xdr:from>
    <xdr:ext cx="762000" cy="259045"/>
    <xdr:sp macro="" textlink="">
      <xdr:nvSpPr>
        <xdr:cNvPr id="337" name="テキスト ボックス 336"/>
        <xdr:cNvSpPr txBox="1"/>
      </xdr:nvSpPr>
      <xdr:spPr>
        <a:xfrm>
          <a:off x="14909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37495</xdr:rowOff>
    </xdr:from>
    <xdr:to>
      <xdr:col>21</xdr:col>
      <xdr:colOff>50800</xdr:colOff>
      <xdr:row>66</xdr:row>
      <xdr:rowOff>139095</xdr:rowOff>
    </xdr:to>
    <xdr:sp macro="" textlink="">
      <xdr:nvSpPr>
        <xdr:cNvPr id="338" name="円/楕円 337"/>
        <xdr:cNvSpPr/>
      </xdr:nvSpPr>
      <xdr:spPr>
        <a:xfrm>
          <a:off x="14351000" y="1135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123872</xdr:rowOff>
    </xdr:from>
    <xdr:ext cx="762000" cy="259045"/>
    <xdr:sp macro="" textlink="">
      <xdr:nvSpPr>
        <xdr:cNvPr id="339" name="テキスト ボックス 338"/>
        <xdr:cNvSpPr txBox="1"/>
      </xdr:nvSpPr>
      <xdr:spPr>
        <a:xfrm>
          <a:off x="14020800" y="1143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47837</xdr:rowOff>
    </xdr:from>
    <xdr:to>
      <xdr:col>19</xdr:col>
      <xdr:colOff>533400</xdr:colOff>
      <xdr:row>66</xdr:row>
      <xdr:rowOff>149437</xdr:rowOff>
    </xdr:to>
    <xdr:sp macro="" textlink="">
      <xdr:nvSpPr>
        <xdr:cNvPr id="340" name="円/楕円 339"/>
        <xdr:cNvSpPr/>
      </xdr:nvSpPr>
      <xdr:spPr>
        <a:xfrm>
          <a:off x="13462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134214</xdr:rowOff>
    </xdr:from>
    <xdr:ext cx="762000" cy="259045"/>
    <xdr:sp macro="" textlink="">
      <xdr:nvSpPr>
        <xdr:cNvPr id="341" name="テキスト ボックス 340"/>
        <xdr:cNvSpPr txBox="1"/>
      </xdr:nvSpPr>
      <xdr:spPr>
        <a:xfrm>
          <a:off x="13131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近年行ってきた地方債の新規発行抑制や繰上償還の効果により、町村合併後、最も高かった平成</a:t>
          </a:r>
          <a:r>
            <a:rPr kumimoji="0" lang="en-US" altLang="ja-JP" sz="1100" b="0" i="0" u="none" strike="noStrike" kern="0" cap="none" spc="0" normalizeH="0" baseline="0" noProof="0">
              <a:ln>
                <a:noFill/>
              </a:ln>
              <a:solidFill>
                <a:prstClr val="black"/>
              </a:solidFill>
              <a:effectLst/>
              <a:uLnTx/>
              <a:uFillTx/>
              <a:latin typeface="+mn-lt"/>
              <a:ea typeface="+mn-ea"/>
              <a:cs typeface="+mn-cs"/>
            </a:rPr>
            <a:t>18</a:t>
          </a:r>
          <a:r>
            <a:rPr kumimoji="0" lang="ja-JP" altLang="ja-JP" sz="1100" b="0" i="0" u="none" strike="noStrike" kern="0" cap="none" spc="0" normalizeH="0" baseline="0" noProof="0">
              <a:ln>
                <a:noFill/>
              </a:ln>
              <a:solidFill>
                <a:prstClr val="black"/>
              </a:solidFill>
              <a:effectLst/>
              <a:uLnTx/>
              <a:uFillTx/>
              <a:latin typeface="+mn-lt"/>
              <a:ea typeface="+mn-ea"/>
              <a:cs typeface="+mn-cs"/>
            </a:rPr>
            <a:t>年と比較し、</a:t>
          </a:r>
          <a:r>
            <a:rPr kumimoji="0" lang="en-US" altLang="ja-JP" sz="1100" b="0" i="0" u="none" strike="noStrike" kern="0" cap="none" spc="0" normalizeH="0" baseline="0" noProof="0">
              <a:ln>
                <a:noFill/>
              </a:ln>
              <a:solidFill>
                <a:prstClr val="black"/>
              </a:solidFill>
              <a:effectLst/>
              <a:uLnTx/>
              <a:uFillTx/>
              <a:latin typeface="+mn-lt"/>
              <a:ea typeface="+mn-ea"/>
              <a:cs typeface="+mn-cs"/>
            </a:rPr>
            <a:t>9.1</a:t>
          </a:r>
          <a:r>
            <a:rPr kumimoji="0" lang="ja-JP" altLang="ja-JP" sz="1100" b="0" i="0" u="none" strike="noStrike" kern="0" cap="none" spc="0" normalizeH="0" baseline="0" noProof="0">
              <a:ln>
                <a:noFill/>
              </a:ln>
              <a:solidFill>
                <a:prstClr val="black"/>
              </a:solidFill>
              <a:effectLst/>
              <a:uLnTx/>
              <a:uFillTx/>
              <a:latin typeface="+mn-lt"/>
              <a:ea typeface="+mn-ea"/>
              <a:cs typeface="+mn-cs"/>
            </a:rPr>
            <a:t>％改善している。当面は経済対策と財政健全化のバランスを考えながら計画的に地方債を発行し、持続可能な財政運営を行う。</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0" name="直線コネクタ 369"/>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1"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2" name="直線コネクタ 371"/>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4" name="直線コネクタ 37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14817</xdr:rowOff>
    </xdr:from>
    <xdr:to>
      <xdr:col>24</xdr:col>
      <xdr:colOff>558800</xdr:colOff>
      <xdr:row>43</xdr:row>
      <xdr:rowOff>127423</xdr:rowOff>
    </xdr:to>
    <xdr:cxnSp macro="">
      <xdr:nvCxnSpPr>
        <xdr:cNvPr id="375" name="直線コネクタ 374"/>
        <xdr:cNvCxnSpPr/>
      </xdr:nvCxnSpPr>
      <xdr:spPr>
        <a:xfrm flipV="1">
          <a:off x="16179800" y="738716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76"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7" name="フローチャート : 判断 376"/>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127423</xdr:rowOff>
    </xdr:from>
    <xdr:to>
      <xdr:col>23</xdr:col>
      <xdr:colOff>406400</xdr:colOff>
      <xdr:row>44</xdr:row>
      <xdr:rowOff>20320</xdr:rowOff>
    </xdr:to>
    <xdr:cxnSp macro="">
      <xdr:nvCxnSpPr>
        <xdr:cNvPr id="378" name="直線コネクタ 377"/>
        <xdr:cNvCxnSpPr/>
      </xdr:nvCxnSpPr>
      <xdr:spPr>
        <a:xfrm flipV="1">
          <a:off x="15290800" y="74997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79" name="フローチャート : 判断 378"/>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80" name="テキスト ボックス 379"/>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20320</xdr:rowOff>
    </xdr:from>
    <xdr:to>
      <xdr:col>22</xdr:col>
      <xdr:colOff>203200</xdr:colOff>
      <xdr:row>44</xdr:row>
      <xdr:rowOff>100754</xdr:rowOff>
    </xdr:to>
    <xdr:cxnSp macro="">
      <xdr:nvCxnSpPr>
        <xdr:cNvPr id="381" name="直線コネクタ 380"/>
        <xdr:cNvCxnSpPr/>
      </xdr:nvCxnSpPr>
      <xdr:spPr>
        <a:xfrm flipV="1">
          <a:off x="14401800" y="75641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2" name="フローチャート : 判断 381"/>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153264</xdr:rowOff>
    </xdr:from>
    <xdr:ext cx="762000" cy="259045"/>
    <xdr:sp macro="" textlink="">
      <xdr:nvSpPr>
        <xdr:cNvPr id="383" name="テキスト ボックス 382"/>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100754</xdr:rowOff>
    </xdr:from>
    <xdr:to>
      <xdr:col>21</xdr:col>
      <xdr:colOff>0</xdr:colOff>
      <xdr:row>45</xdr:row>
      <xdr:rowOff>41910</xdr:rowOff>
    </xdr:to>
    <xdr:cxnSp macro="">
      <xdr:nvCxnSpPr>
        <xdr:cNvPr id="384" name="直線コネクタ 383"/>
        <xdr:cNvCxnSpPr/>
      </xdr:nvCxnSpPr>
      <xdr:spPr>
        <a:xfrm flipV="1">
          <a:off x="13512800" y="764455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5" name="フローチャート : 判断 384"/>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386" name="テキスト ボックス 385"/>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7" name="フローチャート : 判断 386"/>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388" name="テキスト ボックス 387"/>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135467</xdr:rowOff>
    </xdr:from>
    <xdr:to>
      <xdr:col>24</xdr:col>
      <xdr:colOff>609600</xdr:colOff>
      <xdr:row>43</xdr:row>
      <xdr:rowOff>65617</xdr:rowOff>
    </xdr:to>
    <xdr:sp macro="" textlink="">
      <xdr:nvSpPr>
        <xdr:cNvPr id="394" name="円/楕円 393"/>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107544</xdr:rowOff>
    </xdr:from>
    <xdr:ext cx="762000" cy="259045"/>
    <xdr:sp macro="" textlink="">
      <xdr:nvSpPr>
        <xdr:cNvPr id="395"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76623</xdr:rowOff>
    </xdr:from>
    <xdr:to>
      <xdr:col>23</xdr:col>
      <xdr:colOff>457200</xdr:colOff>
      <xdr:row>44</xdr:row>
      <xdr:rowOff>6773</xdr:rowOff>
    </xdr:to>
    <xdr:sp macro="" textlink="">
      <xdr:nvSpPr>
        <xdr:cNvPr id="396" name="円/楕円 395"/>
        <xdr:cNvSpPr/>
      </xdr:nvSpPr>
      <xdr:spPr>
        <a:xfrm>
          <a:off x="16129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163000</xdr:rowOff>
    </xdr:from>
    <xdr:ext cx="736600" cy="259045"/>
    <xdr:sp macro="" textlink="">
      <xdr:nvSpPr>
        <xdr:cNvPr id="397" name="テキスト ボックス 396"/>
        <xdr:cNvSpPr txBox="1"/>
      </xdr:nvSpPr>
      <xdr:spPr>
        <a:xfrm>
          <a:off x="15798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140970</xdr:rowOff>
    </xdr:from>
    <xdr:to>
      <xdr:col>22</xdr:col>
      <xdr:colOff>254000</xdr:colOff>
      <xdr:row>44</xdr:row>
      <xdr:rowOff>71120</xdr:rowOff>
    </xdr:to>
    <xdr:sp macro="" textlink="">
      <xdr:nvSpPr>
        <xdr:cNvPr id="398" name="円/楕円 397"/>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55897</xdr:rowOff>
    </xdr:from>
    <xdr:ext cx="762000" cy="259045"/>
    <xdr:sp macro="" textlink="">
      <xdr:nvSpPr>
        <xdr:cNvPr id="399" name="テキスト ボックス 398"/>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49954</xdr:rowOff>
    </xdr:from>
    <xdr:to>
      <xdr:col>21</xdr:col>
      <xdr:colOff>50800</xdr:colOff>
      <xdr:row>44</xdr:row>
      <xdr:rowOff>151554</xdr:rowOff>
    </xdr:to>
    <xdr:sp macro="" textlink="">
      <xdr:nvSpPr>
        <xdr:cNvPr id="400" name="円/楕円 399"/>
        <xdr:cNvSpPr/>
      </xdr:nvSpPr>
      <xdr:spPr>
        <a:xfrm>
          <a:off x="14351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136331</xdr:rowOff>
    </xdr:from>
    <xdr:ext cx="762000" cy="259045"/>
    <xdr:sp macro="" textlink="">
      <xdr:nvSpPr>
        <xdr:cNvPr id="401" name="テキスト ボックス 400"/>
        <xdr:cNvSpPr txBox="1"/>
      </xdr:nvSpPr>
      <xdr:spPr>
        <a:xfrm>
          <a:off x="14020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162560</xdr:rowOff>
    </xdr:from>
    <xdr:to>
      <xdr:col>19</xdr:col>
      <xdr:colOff>533400</xdr:colOff>
      <xdr:row>45</xdr:row>
      <xdr:rowOff>92710</xdr:rowOff>
    </xdr:to>
    <xdr:sp macro="" textlink="">
      <xdr:nvSpPr>
        <xdr:cNvPr id="402" name="円/楕円 401"/>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77487</xdr:rowOff>
    </xdr:from>
    <xdr:ext cx="762000" cy="259045"/>
    <xdr:sp macro="" textlink="">
      <xdr:nvSpPr>
        <xdr:cNvPr id="403" name="テキスト ボックス 402"/>
        <xdr:cNvSpPr txBox="1"/>
      </xdr:nvSpPr>
      <xdr:spPr>
        <a:xfrm>
          <a:off x="13131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町村合併前の旧町村において、国の経済対策を背景に、地方債に依存した社会基盤整備を行ってきた。特に平成</a:t>
          </a:r>
          <a:r>
            <a:rPr kumimoji="0" lang="en-US" altLang="ja-JP" sz="1100" b="0" i="0" u="none" strike="noStrike" kern="0" cap="none" spc="0" normalizeH="0" baseline="0" noProof="0">
              <a:ln>
                <a:noFill/>
              </a:ln>
              <a:solidFill>
                <a:prstClr val="black"/>
              </a:solidFill>
              <a:effectLst/>
              <a:uLnTx/>
              <a:uFillTx/>
              <a:latin typeface="+mn-lt"/>
              <a:ea typeface="+mn-ea"/>
              <a:cs typeface="+mn-cs"/>
            </a:rPr>
            <a:t>5</a:t>
          </a:r>
          <a:r>
            <a:rPr kumimoji="0" lang="ja-JP" altLang="ja-JP" sz="1100" b="0" i="0" u="none" strike="noStrike" kern="0" cap="none" spc="0" normalizeH="0" baseline="0" noProof="0">
              <a:ln>
                <a:noFill/>
              </a:ln>
              <a:solidFill>
                <a:prstClr val="black"/>
              </a:solidFill>
              <a:effectLst/>
              <a:uLnTx/>
              <a:uFillTx/>
              <a:latin typeface="+mn-lt"/>
              <a:ea typeface="+mn-ea"/>
              <a:cs typeface="+mn-cs"/>
            </a:rPr>
            <a:t>年から平成</a:t>
          </a:r>
          <a:r>
            <a:rPr kumimoji="0" lang="en-US" altLang="ja-JP" sz="1100" b="0" i="0" u="none" strike="noStrike" kern="0" cap="none" spc="0" normalizeH="0" baseline="0" noProof="0">
              <a:ln>
                <a:noFill/>
              </a:ln>
              <a:solidFill>
                <a:prstClr val="black"/>
              </a:solidFill>
              <a:effectLst/>
              <a:uLnTx/>
              <a:uFillTx/>
              <a:latin typeface="+mn-lt"/>
              <a:ea typeface="+mn-ea"/>
              <a:cs typeface="+mn-cs"/>
            </a:rPr>
            <a:t>8</a:t>
          </a:r>
          <a:r>
            <a:rPr kumimoji="0" lang="ja-JP" altLang="ja-JP" sz="1100" b="0" i="0" u="none" strike="noStrike" kern="0" cap="none" spc="0" normalizeH="0" baseline="0" noProof="0">
              <a:ln>
                <a:noFill/>
              </a:ln>
              <a:solidFill>
                <a:prstClr val="black"/>
              </a:solidFill>
              <a:effectLst/>
              <a:uLnTx/>
              <a:uFillTx/>
              <a:latin typeface="+mn-lt"/>
              <a:ea typeface="+mn-ea"/>
              <a:cs typeface="+mn-cs"/>
            </a:rPr>
            <a:t>年ごろには、毎年約</a:t>
          </a:r>
          <a:r>
            <a:rPr kumimoji="0" lang="en-US" altLang="ja-JP" sz="1100" b="0" i="0" u="none" strike="noStrike" kern="0" cap="none" spc="0" normalizeH="0" baseline="0" noProof="0">
              <a:ln>
                <a:noFill/>
              </a:ln>
              <a:solidFill>
                <a:prstClr val="black"/>
              </a:solidFill>
              <a:effectLst/>
              <a:uLnTx/>
              <a:uFillTx/>
              <a:latin typeface="+mn-lt"/>
              <a:ea typeface="+mn-ea"/>
              <a:cs typeface="+mn-cs"/>
            </a:rPr>
            <a:t>50</a:t>
          </a:r>
          <a:r>
            <a:rPr kumimoji="0" lang="ja-JP" altLang="ja-JP" sz="1100" b="0" i="0" u="none" strike="noStrike" kern="0" cap="none" spc="0" normalizeH="0" baseline="0" noProof="0">
              <a:ln>
                <a:noFill/>
              </a:ln>
              <a:solidFill>
                <a:prstClr val="black"/>
              </a:solidFill>
              <a:effectLst/>
              <a:uLnTx/>
              <a:uFillTx/>
              <a:latin typeface="+mn-lt"/>
              <a:ea typeface="+mn-ea"/>
              <a:cs typeface="+mn-cs"/>
            </a:rPr>
            <a:t>億円の地方債を発行したことにより地方債残高が膨らんだため、類似団体平均と比較し高い比率となっている。平成</a:t>
          </a:r>
          <a:r>
            <a:rPr kumimoji="0" lang="en-US" altLang="ja-JP" sz="1100" b="0" i="0" u="none" strike="noStrike" kern="0" cap="none" spc="0" normalizeH="0" baseline="0" noProof="0">
              <a:ln>
                <a:noFill/>
              </a:ln>
              <a:solidFill>
                <a:prstClr val="black"/>
              </a:solidFill>
              <a:effectLst/>
              <a:uLnTx/>
              <a:uFillTx/>
              <a:latin typeface="+mn-lt"/>
              <a:ea typeface="+mn-ea"/>
              <a:cs typeface="+mn-cs"/>
            </a:rPr>
            <a:t>16</a:t>
          </a:r>
          <a:r>
            <a:rPr kumimoji="0" lang="ja-JP" altLang="ja-JP" sz="1100" b="0" i="0" u="none" strike="noStrike" kern="0" cap="none" spc="0" normalizeH="0" baseline="0" noProof="0">
              <a:ln>
                <a:noFill/>
              </a:ln>
              <a:solidFill>
                <a:prstClr val="black"/>
              </a:solidFill>
              <a:effectLst/>
              <a:uLnTx/>
              <a:uFillTx/>
              <a:latin typeface="+mn-lt"/>
              <a:ea typeface="+mn-ea"/>
              <a:cs typeface="+mn-cs"/>
            </a:rPr>
            <a:t>年の町村合併以降、行財政改革の一環として取り組んでいる繰上償還や地方債の発行抑制の効果で将来負担率は年々減少傾向にある。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0" name="直線コネクタ 429"/>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1"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2" name="直線コネクタ 431"/>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148996</xdr:rowOff>
    </xdr:from>
    <xdr:to>
      <xdr:col>24</xdr:col>
      <xdr:colOff>558800</xdr:colOff>
      <xdr:row>16</xdr:row>
      <xdr:rowOff>169748</xdr:rowOff>
    </xdr:to>
    <xdr:cxnSp macro="">
      <xdr:nvCxnSpPr>
        <xdr:cNvPr id="435" name="直線コネクタ 434"/>
        <xdr:cNvCxnSpPr/>
      </xdr:nvCxnSpPr>
      <xdr:spPr>
        <a:xfrm flipV="1">
          <a:off x="16179800" y="2892196"/>
          <a:ext cx="8382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36"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7" name="フローチャート : 判断 436"/>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165887</xdr:rowOff>
    </xdr:from>
    <xdr:to>
      <xdr:col>23</xdr:col>
      <xdr:colOff>406400</xdr:colOff>
      <xdr:row>16</xdr:row>
      <xdr:rowOff>169748</xdr:rowOff>
    </xdr:to>
    <xdr:cxnSp macro="">
      <xdr:nvCxnSpPr>
        <xdr:cNvPr id="438" name="直線コネクタ 437"/>
        <xdr:cNvCxnSpPr/>
      </xdr:nvCxnSpPr>
      <xdr:spPr>
        <a:xfrm>
          <a:off x="15290800" y="2909087"/>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39" name="フローチャート : 判断 438"/>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40" name="テキスト ボックス 439"/>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159131</xdr:rowOff>
    </xdr:from>
    <xdr:to>
      <xdr:col>22</xdr:col>
      <xdr:colOff>203200</xdr:colOff>
      <xdr:row>16</xdr:row>
      <xdr:rowOff>165887</xdr:rowOff>
    </xdr:to>
    <xdr:cxnSp macro="">
      <xdr:nvCxnSpPr>
        <xdr:cNvPr id="441" name="直線コネクタ 440"/>
        <xdr:cNvCxnSpPr/>
      </xdr:nvCxnSpPr>
      <xdr:spPr>
        <a:xfrm>
          <a:off x="14401800" y="2902331"/>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2" name="フローチャート : 判断 441"/>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3" name="テキスト ボックス 442"/>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159131</xdr:rowOff>
    </xdr:from>
    <xdr:to>
      <xdr:col>21</xdr:col>
      <xdr:colOff>0</xdr:colOff>
      <xdr:row>17</xdr:row>
      <xdr:rowOff>29667</xdr:rowOff>
    </xdr:to>
    <xdr:cxnSp macro="">
      <xdr:nvCxnSpPr>
        <xdr:cNvPr id="444" name="直線コネクタ 443"/>
        <xdr:cNvCxnSpPr/>
      </xdr:nvCxnSpPr>
      <xdr:spPr>
        <a:xfrm flipV="1">
          <a:off x="13512800" y="2902331"/>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5" name="フローチャート : 判断 444"/>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6" name="テキスト ボックス 445"/>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7" name="フローチャート : 判断 446"/>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106697</xdr:rowOff>
    </xdr:from>
    <xdr:ext cx="762000" cy="259045"/>
    <xdr:sp macro="" textlink="">
      <xdr:nvSpPr>
        <xdr:cNvPr id="448" name="テキスト ボックス 447"/>
        <xdr:cNvSpPr txBox="1"/>
      </xdr:nvSpPr>
      <xdr:spPr>
        <a:xfrm>
          <a:off x="13131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98196</xdr:rowOff>
    </xdr:from>
    <xdr:to>
      <xdr:col>24</xdr:col>
      <xdr:colOff>609600</xdr:colOff>
      <xdr:row>17</xdr:row>
      <xdr:rowOff>28346</xdr:rowOff>
    </xdr:to>
    <xdr:sp macro="" textlink="">
      <xdr:nvSpPr>
        <xdr:cNvPr id="454" name="円/楕円 453"/>
        <xdr:cNvSpPr/>
      </xdr:nvSpPr>
      <xdr:spPr>
        <a:xfrm>
          <a:off x="16967200" y="284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70273</xdr:rowOff>
    </xdr:from>
    <xdr:ext cx="762000" cy="259045"/>
    <xdr:sp macro="" textlink="">
      <xdr:nvSpPr>
        <xdr:cNvPr id="455" name="将来負担の状況該当値テキスト"/>
        <xdr:cNvSpPr txBox="1"/>
      </xdr:nvSpPr>
      <xdr:spPr>
        <a:xfrm>
          <a:off x="17106900" y="28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118948</xdr:rowOff>
    </xdr:from>
    <xdr:to>
      <xdr:col>23</xdr:col>
      <xdr:colOff>457200</xdr:colOff>
      <xdr:row>17</xdr:row>
      <xdr:rowOff>49098</xdr:rowOff>
    </xdr:to>
    <xdr:sp macro="" textlink="">
      <xdr:nvSpPr>
        <xdr:cNvPr id="456" name="円/楕円 455"/>
        <xdr:cNvSpPr/>
      </xdr:nvSpPr>
      <xdr:spPr>
        <a:xfrm>
          <a:off x="16129000" y="286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33875</xdr:rowOff>
    </xdr:from>
    <xdr:ext cx="736600" cy="259045"/>
    <xdr:sp macro="" textlink="">
      <xdr:nvSpPr>
        <xdr:cNvPr id="457" name="テキスト ボックス 456"/>
        <xdr:cNvSpPr txBox="1"/>
      </xdr:nvSpPr>
      <xdr:spPr>
        <a:xfrm>
          <a:off x="15798800" y="294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115087</xdr:rowOff>
    </xdr:from>
    <xdr:to>
      <xdr:col>22</xdr:col>
      <xdr:colOff>254000</xdr:colOff>
      <xdr:row>17</xdr:row>
      <xdr:rowOff>45237</xdr:rowOff>
    </xdr:to>
    <xdr:sp macro="" textlink="">
      <xdr:nvSpPr>
        <xdr:cNvPr id="458" name="円/楕円 457"/>
        <xdr:cNvSpPr/>
      </xdr:nvSpPr>
      <xdr:spPr>
        <a:xfrm>
          <a:off x="15240000" y="285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30014</xdr:rowOff>
    </xdr:from>
    <xdr:ext cx="762000" cy="259045"/>
    <xdr:sp macro="" textlink="">
      <xdr:nvSpPr>
        <xdr:cNvPr id="459" name="テキスト ボックス 458"/>
        <xdr:cNvSpPr txBox="1"/>
      </xdr:nvSpPr>
      <xdr:spPr>
        <a:xfrm>
          <a:off x="14909800" y="294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108331</xdr:rowOff>
    </xdr:from>
    <xdr:to>
      <xdr:col>21</xdr:col>
      <xdr:colOff>50800</xdr:colOff>
      <xdr:row>17</xdr:row>
      <xdr:rowOff>38481</xdr:rowOff>
    </xdr:to>
    <xdr:sp macro="" textlink="">
      <xdr:nvSpPr>
        <xdr:cNvPr id="460" name="円/楕円 459"/>
        <xdr:cNvSpPr/>
      </xdr:nvSpPr>
      <xdr:spPr>
        <a:xfrm>
          <a:off x="14351000" y="28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23258</xdr:rowOff>
    </xdr:from>
    <xdr:ext cx="762000" cy="259045"/>
    <xdr:sp macro="" textlink="">
      <xdr:nvSpPr>
        <xdr:cNvPr id="461" name="テキスト ボックス 460"/>
        <xdr:cNvSpPr txBox="1"/>
      </xdr:nvSpPr>
      <xdr:spPr>
        <a:xfrm>
          <a:off x="14020800" y="29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150317</xdr:rowOff>
    </xdr:from>
    <xdr:to>
      <xdr:col>19</xdr:col>
      <xdr:colOff>533400</xdr:colOff>
      <xdr:row>17</xdr:row>
      <xdr:rowOff>80467</xdr:rowOff>
    </xdr:to>
    <xdr:sp macro="" textlink="">
      <xdr:nvSpPr>
        <xdr:cNvPr id="462" name="円/楕円 461"/>
        <xdr:cNvSpPr/>
      </xdr:nvSpPr>
      <xdr:spPr>
        <a:xfrm>
          <a:off x="13462000" y="289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65244</xdr:rowOff>
    </xdr:from>
    <xdr:ext cx="762000" cy="259045"/>
    <xdr:sp macro="" textlink="">
      <xdr:nvSpPr>
        <xdr:cNvPr id="463" name="テキスト ボックス 462"/>
        <xdr:cNvSpPr txBox="1"/>
      </xdr:nvSpPr>
      <xdr:spPr>
        <a:xfrm>
          <a:off x="13131800" y="29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島根県隠岐の島町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14,996
14,930
242.83
15,371,096
15,196,685
171,628
8,980,478
23,296,875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91.4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離島という地域特性上、ごみ処理や下水道等を本町単独で維持管理しなければならない施設が多い中、類似団体内で上位を維持している理由に、町村合併以来の大幅な人員削減があげられる。平成</a:t>
          </a:r>
          <a:r>
            <a:rPr kumimoji="0" lang="en-US" altLang="ja-JP" sz="1100" b="0" i="0" u="none" strike="noStrike" kern="0" cap="none" spc="0" normalizeH="0" baseline="0" noProof="0">
              <a:ln>
                <a:noFill/>
              </a:ln>
              <a:solidFill>
                <a:prstClr val="black"/>
              </a:solidFill>
              <a:effectLst/>
              <a:uLnTx/>
              <a:uFillTx/>
              <a:latin typeface="+mn-lt"/>
              <a:ea typeface="+mn-ea"/>
              <a:cs typeface="+mn-cs"/>
            </a:rPr>
            <a:t>16</a:t>
          </a:r>
          <a:r>
            <a:rPr kumimoji="0" lang="ja-JP" altLang="ja-JP" sz="1100" b="0" i="0" u="none" strike="noStrike" kern="0" cap="none" spc="0" normalizeH="0" baseline="0" noProof="0">
              <a:ln>
                <a:noFill/>
              </a:ln>
              <a:solidFill>
                <a:prstClr val="black"/>
              </a:solidFill>
              <a:effectLst/>
              <a:uLnTx/>
              <a:uFillTx/>
              <a:latin typeface="+mn-lt"/>
              <a:ea typeface="+mn-ea"/>
              <a:cs typeface="+mn-cs"/>
            </a:rPr>
            <a:t>年</a:t>
          </a:r>
          <a:r>
            <a:rPr kumimoji="0" lang="en-US" altLang="ja-JP" sz="1100" b="0" i="0" u="none" strike="noStrike" kern="0" cap="none" spc="0" normalizeH="0" baseline="0" noProof="0">
              <a:ln>
                <a:noFill/>
              </a:ln>
              <a:solidFill>
                <a:prstClr val="black"/>
              </a:solidFill>
              <a:effectLst/>
              <a:uLnTx/>
              <a:uFillTx/>
              <a:latin typeface="+mn-lt"/>
              <a:ea typeface="+mn-ea"/>
              <a:cs typeface="+mn-cs"/>
            </a:rPr>
            <a:t>10</a:t>
          </a:r>
          <a:r>
            <a:rPr kumimoji="0" lang="ja-JP" altLang="ja-JP" sz="1100" b="0" i="0" u="none" strike="noStrike" kern="0" cap="none" spc="0" normalizeH="0" baseline="0" noProof="0">
              <a:ln>
                <a:noFill/>
              </a:ln>
              <a:solidFill>
                <a:prstClr val="black"/>
              </a:solidFill>
              <a:effectLst/>
              <a:uLnTx/>
              <a:uFillTx/>
              <a:latin typeface="+mn-lt"/>
              <a:ea typeface="+mn-ea"/>
              <a:cs typeface="+mn-cs"/>
            </a:rPr>
            <a:t>月に布施村、五箇村、都万村、西郷町の</a:t>
          </a:r>
          <a:r>
            <a:rPr kumimoji="0" lang="en-US" altLang="ja-JP" sz="1100" b="0" i="0" u="none" strike="noStrike" kern="0" cap="none" spc="0" normalizeH="0" baseline="0" noProof="0">
              <a:ln>
                <a:noFill/>
              </a:ln>
              <a:solidFill>
                <a:prstClr val="black"/>
              </a:solidFill>
              <a:effectLst/>
              <a:uLnTx/>
              <a:uFillTx/>
              <a:latin typeface="+mn-lt"/>
              <a:ea typeface="+mn-ea"/>
              <a:cs typeface="+mn-cs"/>
            </a:rPr>
            <a:t>4</a:t>
          </a:r>
          <a:r>
            <a:rPr kumimoji="0" lang="ja-JP" altLang="ja-JP" sz="1100" b="0" i="0" u="none" strike="noStrike" kern="0" cap="none" spc="0" normalizeH="0" baseline="0" noProof="0">
              <a:ln>
                <a:noFill/>
              </a:ln>
              <a:solidFill>
                <a:prstClr val="black"/>
              </a:solidFill>
              <a:effectLst/>
              <a:uLnTx/>
              <a:uFillTx/>
              <a:latin typeface="+mn-lt"/>
              <a:ea typeface="+mn-ea"/>
              <a:cs typeface="+mn-cs"/>
            </a:rPr>
            <a:t>ヶ町村が合併してから、行財政改革実施計画のもと、事務のスリム化や統合、退職勧奨を行い職員数の削減に取り組んできた。平成</a:t>
          </a:r>
          <a:r>
            <a:rPr kumimoji="0" lang="en-US" altLang="ja-JP" sz="1100" b="0" i="0" u="none" strike="noStrike" kern="0" cap="none" spc="0" normalizeH="0" baseline="0" noProof="0">
              <a:ln>
                <a:noFill/>
              </a:ln>
              <a:solidFill>
                <a:prstClr val="black"/>
              </a:solidFill>
              <a:effectLst/>
              <a:uLnTx/>
              <a:uFillTx/>
              <a:latin typeface="+mn-lt"/>
              <a:ea typeface="+mn-ea"/>
              <a:cs typeface="+mn-cs"/>
            </a:rPr>
            <a:t>16</a:t>
          </a:r>
          <a:r>
            <a:rPr kumimoji="0" lang="ja-JP" altLang="ja-JP" sz="1100" b="0" i="0" u="none" strike="noStrike" kern="0" cap="none" spc="0" normalizeH="0" baseline="0" noProof="0">
              <a:ln>
                <a:noFill/>
              </a:ln>
              <a:solidFill>
                <a:prstClr val="black"/>
              </a:solidFill>
              <a:effectLst/>
              <a:uLnTx/>
              <a:uFillTx/>
              <a:latin typeface="+mn-lt"/>
              <a:ea typeface="+mn-ea"/>
              <a:cs typeface="+mn-cs"/>
            </a:rPr>
            <a:t>年度末の職員数は</a:t>
          </a:r>
          <a:r>
            <a:rPr kumimoji="0" lang="en-US" altLang="ja-JP" sz="1100" b="0" i="0" u="none" strike="noStrike" kern="0" cap="none" spc="0" normalizeH="0" baseline="0" noProof="0">
              <a:ln>
                <a:noFill/>
              </a:ln>
              <a:solidFill>
                <a:prstClr val="black"/>
              </a:solidFill>
              <a:effectLst/>
              <a:uLnTx/>
              <a:uFillTx/>
              <a:latin typeface="+mn-lt"/>
              <a:ea typeface="+mn-ea"/>
              <a:cs typeface="+mn-cs"/>
            </a:rPr>
            <a:t>345</a:t>
          </a:r>
          <a:r>
            <a:rPr kumimoji="0" lang="ja-JP" altLang="ja-JP" sz="1100" b="0" i="0" u="none" strike="noStrike" kern="0" cap="none" spc="0" normalizeH="0" baseline="0" noProof="0">
              <a:ln>
                <a:noFill/>
              </a:ln>
              <a:solidFill>
                <a:prstClr val="black"/>
              </a:solidFill>
              <a:effectLst/>
              <a:uLnTx/>
              <a:uFillTx/>
              <a:latin typeface="+mn-lt"/>
              <a:ea typeface="+mn-ea"/>
              <a:cs typeface="+mn-cs"/>
            </a:rPr>
            <a:t>人であったが、平成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26</a:t>
          </a:r>
          <a:r>
            <a:rPr kumimoji="0" lang="ja-JP" altLang="ja-JP" sz="1100" b="0" i="0" u="none" strike="noStrike" kern="0" cap="none" spc="0" normalizeH="0" baseline="0" noProof="0">
              <a:ln>
                <a:noFill/>
              </a:ln>
              <a:solidFill>
                <a:prstClr val="black"/>
              </a:solidFill>
              <a:effectLst/>
              <a:uLnTx/>
              <a:uFillTx/>
              <a:latin typeface="+mn-lt"/>
              <a:ea typeface="+mn-ea"/>
              <a:cs typeface="+mn-cs"/>
            </a:rPr>
            <a:t>年度末には</a:t>
          </a:r>
          <a:r>
            <a:rPr kumimoji="0" lang="en-US" altLang="ja-JP" sz="1100" b="0" i="0" u="none" strike="noStrike" kern="0" cap="none" spc="0" normalizeH="0" baseline="0" noProof="0">
              <a:ln>
                <a:noFill/>
              </a:ln>
              <a:solidFill>
                <a:prstClr val="black"/>
              </a:solidFill>
              <a:effectLst/>
              <a:uLnTx/>
              <a:uFillTx/>
              <a:latin typeface="+mn-lt"/>
              <a:ea typeface="+mn-ea"/>
              <a:cs typeface="+mn-cs"/>
            </a:rPr>
            <a:t>265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人と</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80</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名の削減</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35560</xdr:rowOff>
    </xdr:from>
    <xdr:to>
      <xdr:col>7</xdr:col>
      <xdr:colOff>15875</xdr:colOff>
      <xdr:row>36</xdr:row>
      <xdr:rowOff>49276</xdr:rowOff>
    </xdr:to>
    <xdr:cxnSp macro="">
      <xdr:nvCxnSpPr>
        <xdr:cNvPr id="62" name="直線コネクタ 61"/>
        <xdr:cNvCxnSpPr/>
      </xdr:nvCxnSpPr>
      <xdr:spPr>
        <a:xfrm flipV="1">
          <a:off x="3987800" y="62077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3"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49276</xdr:rowOff>
    </xdr:from>
    <xdr:to>
      <xdr:col>5</xdr:col>
      <xdr:colOff>549275</xdr:colOff>
      <xdr:row>36</xdr:row>
      <xdr:rowOff>76708</xdr:rowOff>
    </xdr:to>
    <xdr:cxnSp macro="">
      <xdr:nvCxnSpPr>
        <xdr:cNvPr id="65" name="直線コネクタ 64"/>
        <xdr:cNvCxnSpPr/>
      </xdr:nvCxnSpPr>
      <xdr:spPr>
        <a:xfrm flipV="1">
          <a:off x="3098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7" name="テキスト ボックス 66"/>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49276</xdr:rowOff>
    </xdr:from>
    <xdr:to>
      <xdr:col>4</xdr:col>
      <xdr:colOff>346075</xdr:colOff>
      <xdr:row>36</xdr:row>
      <xdr:rowOff>76708</xdr:rowOff>
    </xdr:to>
    <xdr:cxnSp macro="">
      <xdr:nvCxnSpPr>
        <xdr:cNvPr id="68" name="直線コネクタ 67"/>
        <xdr:cNvCxnSpPr/>
      </xdr:nvCxnSpPr>
      <xdr:spPr>
        <a:xfrm>
          <a:off x="2209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44704</xdr:rowOff>
    </xdr:from>
    <xdr:to>
      <xdr:col>3</xdr:col>
      <xdr:colOff>142875</xdr:colOff>
      <xdr:row>36</xdr:row>
      <xdr:rowOff>49276</xdr:rowOff>
    </xdr:to>
    <xdr:cxnSp macro="">
      <xdr:nvCxnSpPr>
        <xdr:cNvPr id="71" name="直線コネクタ 70"/>
        <xdr:cNvCxnSpPr/>
      </xdr:nvCxnSpPr>
      <xdr:spPr>
        <a:xfrm>
          <a:off x="1320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73" name="テキスト ボックス 72"/>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75" name="テキスト ボックス 74"/>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1" name="円/楕円 80"/>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1287</xdr:rowOff>
    </xdr:from>
    <xdr:ext cx="762000" cy="259045"/>
    <xdr:sp macro="" textlink="">
      <xdr:nvSpPr>
        <xdr:cNvPr id="82"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169926</xdr:rowOff>
    </xdr:from>
    <xdr:to>
      <xdr:col>5</xdr:col>
      <xdr:colOff>600075</xdr:colOff>
      <xdr:row>36</xdr:row>
      <xdr:rowOff>100076</xdr:rowOff>
    </xdr:to>
    <xdr:sp macro="" textlink="">
      <xdr:nvSpPr>
        <xdr:cNvPr id="83" name="円/楕円 82"/>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110253</xdr:rowOff>
    </xdr:from>
    <xdr:ext cx="736600" cy="259045"/>
    <xdr:sp macro="" textlink="">
      <xdr:nvSpPr>
        <xdr:cNvPr id="84" name="テキスト ボックス 83"/>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25908</xdr:rowOff>
    </xdr:from>
    <xdr:to>
      <xdr:col>4</xdr:col>
      <xdr:colOff>396875</xdr:colOff>
      <xdr:row>36</xdr:row>
      <xdr:rowOff>127508</xdr:rowOff>
    </xdr:to>
    <xdr:sp macro="" textlink="">
      <xdr:nvSpPr>
        <xdr:cNvPr id="85" name="円/楕円 84"/>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137685</xdr:rowOff>
    </xdr:from>
    <xdr:ext cx="762000" cy="259045"/>
    <xdr:sp macro="" textlink="">
      <xdr:nvSpPr>
        <xdr:cNvPr id="86" name="テキスト ボックス 85"/>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169926</xdr:rowOff>
    </xdr:from>
    <xdr:to>
      <xdr:col>3</xdr:col>
      <xdr:colOff>193675</xdr:colOff>
      <xdr:row>36</xdr:row>
      <xdr:rowOff>100076</xdr:rowOff>
    </xdr:to>
    <xdr:sp macro="" textlink="">
      <xdr:nvSpPr>
        <xdr:cNvPr id="87" name="円/楕円 86"/>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110253</xdr:rowOff>
    </xdr:from>
    <xdr:ext cx="762000" cy="259045"/>
    <xdr:sp macro="" textlink="">
      <xdr:nvSpPr>
        <xdr:cNvPr id="88" name="テキスト ボックス 87"/>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165354</xdr:rowOff>
    </xdr:from>
    <xdr:to>
      <xdr:col>1</xdr:col>
      <xdr:colOff>676275</xdr:colOff>
      <xdr:row>36</xdr:row>
      <xdr:rowOff>95504</xdr:rowOff>
    </xdr:to>
    <xdr:sp macro="" textlink="">
      <xdr:nvSpPr>
        <xdr:cNvPr id="89" name="円/楕円 88"/>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105681</xdr:rowOff>
    </xdr:from>
    <xdr:ext cx="762000" cy="259045"/>
    <xdr:sp macro="" textlink="">
      <xdr:nvSpPr>
        <xdr:cNvPr id="90" name="テキスト ボックス 89"/>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と比較すると、物件費に係る経常収支比率は低くなっている。この要因は市町村合併以降、徹底した経費削減に努めたことに起因するものである。今後も更なる創意工夫で経費の縮減につなげた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56134</xdr:rowOff>
    </xdr:from>
    <xdr:to>
      <xdr:col>24</xdr:col>
      <xdr:colOff>31750</xdr:colOff>
      <xdr:row>20</xdr:row>
      <xdr:rowOff>108712</xdr:rowOff>
    </xdr:to>
    <xdr:cxnSp macro="">
      <xdr:nvCxnSpPr>
        <xdr:cNvPr id="115" name="直線コネクタ 114"/>
        <xdr:cNvCxnSpPr/>
      </xdr:nvCxnSpPr>
      <xdr:spPr>
        <a:xfrm flipV="1">
          <a:off x="16510000" y="2627884"/>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80789</xdr:rowOff>
    </xdr:from>
    <xdr:ext cx="762000" cy="259045"/>
    <xdr:sp macro="" textlink="">
      <xdr:nvSpPr>
        <xdr:cNvPr id="116" name="物件費最小値テキスト"/>
        <xdr:cNvSpPr txBox="1"/>
      </xdr:nvSpPr>
      <xdr:spPr>
        <a:xfrm>
          <a:off x="16598900" y="350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20</xdr:row>
      <xdr:rowOff>108712</xdr:rowOff>
    </xdr:from>
    <xdr:to>
      <xdr:col>24</xdr:col>
      <xdr:colOff>120650</xdr:colOff>
      <xdr:row>20</xdr:row>
      <xdr:rowOff>108712</xdr:rowOff>
    </xdr:to>
    <xdr:cxnSp macro="">
      <xdr:nvCxnSpPr>
        <xdr:cNvPr id="117" name="直線コネクタ 116"/>
        <xdr:cNvCxnSpPr/>
      </xdr:nvCxnSpPr>
      <xdr:spPr>
        <a:xfrm>
          <a:off x="16421100" y="353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142511</xdr:rowOff>
    </xdr:from>
    <xdr:ext cx="762000" cy="259045"/>
    <xdr:sp macro="" textlink="">
      <xdr:nvSpPr>
        <xdr:cNvPr id="118" name="物件費最大値テキスト"/>
        <xdr:cNvSpPr txBox="1"/>
      </xdr:nvSpPr>
      <xdr:spPr>
        <a:xfrm>
          <a:off x="16598900" y="237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15</xdr:row>
      <xdr:rowOff>56134</xdr:rowOff>
    </xdr:from>
    <xdr:to>
      <xdr:col>24</xdr:col>
      <xdr:colOff>120650</xdr:colOff>
      <xdr:row>15</xdr:row>
      <xdr:rowOff>56134</xdr:rowOff>
    </xdr:to>
    <xdr:cxnSp macro="">
      <xdr:nvCxnSpPr>
        <xdr:cNvPr id="119" name="直線コネクタ 118"/>
        <xdr:cNvCxnSpPr/>
      </xdr:nvCxnSpPr>
      <xdr:spPr>
        <a:xfrm>
          <a:off x="16421100" y="262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78994</xdr:rowOff>
    </xdr:from>
    <xdr:to>
      <xdr:col>24</xdr:col>
      <xdr:colOff>31750</xdr:colOff>
      <xdr:row>15</xdr:row>
      <xdr:rowOff>83566</xdr:rowOff>
    </xdr:to>
    <xdr:cxnSp macro="">
      <xdr:nvCxnSpPr>
        <xdr:cNvPr id="120" name="直線コネクタ 119"/>
        <xdr:cNvCxnSpPr/>
      </xdr:nvCxnSpPr>
      <xdr:spPr>
        <a:xfrm>
          <a:off x="15671800" y="26507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103141</xdr:rowOff>
    </xdr:from>
    <xdr:ext cx="762000" cy="259045"/>
    <xdr:sp macro="" textlink="">
      <xdr:nvSpPr>
        <xdr:cNvPr id="121" name="物件費平均値テキスト"/>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131064</xdr:rowOff>
    </xdr:from>
    <xdr:to>
      <xdr:col>24</xdr:col>
      <xdr:colOff>82550</xdr:colOff>
      <xdr:row>17</xdr:row>
      <xdr:rowOff>61214</xdr:rowOff>
    </xdr:to>
    <xdr:sp macro="" textlink="">
      <xdr:nvSpPr>
        <xdr:cNvPr id="122" name="フローチャート : 判断 121"/>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56134</xdr:rowOff>
    </xdr:from>
    <xdr:to>
      <xdr:col>22</xdr:col>
      <xdr:colOff>565150</xdr:colOff>
      <xdr:row>15</xdr:row>
      <xdr:rowOff>78994</xdr:rowOff>
    </xdr:to>
    <xdr:cxnSp macro="">
      <xdr:nvCxnSpPr>
        <xdr:cNvPr id="123" name="直線コネクタ 122"/>
        <xdr:cNvCxnSpPr/>
      </xdr:nvCxnSpPr>
      <xdr:spPr>
        <a:xfrm>
          <a:off x="14782800" y="26278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103632</xdr:rowOff>
    </xdr:from>
    <xdr:to>
      <xdr:col>22</xdr:col>
      <xdr:colOff>615950</xdr:colOff>
      <xdr:row>17</xdr:row>
      <xdr:rowOff>33782</xdr:rowOff>
    </xdr:to>
    <xdr:sp macro="" textlink="">
      <xdr:nvSpPr>
        <xdr:cNvPr id="124" name="フローチャート : 判断 123"/>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18559</xdr:rowOff>
    </xdr:from>
    <xdr:ext cx="736600" cy="259045"/>
    <xdr:sp macro="" textlink="">
      <xdr:nvSpPr>
        <xdr:cNvPr id="125" name="テキスト ボックス 124"/>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56134</xdr:rowOff>
    </xdr:to>
    <xdr:cxnSp macro="">
      <xdr:nvCxnSpPr>
        <xdr:cNvPr id="126" name="直線コネクタ 125"/>
        <xdr:cNvCxnSpPr/>
      </xdr:nvCxnSpPr>
      <xdr:spPr>
        <a:xfrm>
          <a:off x="13893800" y="2618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27" name="フローチャート : 判断 126"/>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28" name="テキスト ボックス 127"/>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33274</xdr:rowOff>
    </xdr:from>
    <xdr:to>
      <xdr:col>20</xdr:col>
      <xdr:colOff>158750</xdr:colOff>
      <xdr:row>15</xdr:row>
      <xdr:rowOff>46990</xdr:rowOff>
    </xdr:to>
    <xdr:cxnSp macro="">
      <xdr:nvCxnSpPr>
        <xdr:cNvPr id="129" name="直線コネクタ 128"/>
        <xdr:cNvCxnSpPr/>
      </xdr:nvCxnSpPr>
      <xdr:spPr>
        <a:xfrm>
          <a:off x="13004800" y="2605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0" name="フローチャート : 判断 129"/>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1" name="テキスト ボックス 130"/>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44196</xdr:rowOff>
    </xdr:from>
    <xdr:to>
      <xdr:col>19</xdr:col>
      <xdr:colOff>6350</xdr:colOff>
      <xdr:row>16</xdr:row>
      <xdr:rowOff>145796</xdr:rowOff>
    </xdr:to>
    <xdr:sp macro="" textlink="">
      <xdr:nvSpPr>
        <xdr:cNvPr id="132" name="フローチャート : 判断 131"/>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130573</xdr:rowOff>
    </xdr:from>
    <xdr:ext cx="762000" cy="259045"/>
    <xdr:sp macro="" textlink="">
      <xdr:nvSpPr>
        <xdr:cNvPr id="133" name="テキスト ボックス 132"/>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32766</xdr:rowOff>
    </xdr:from>
    <xdr:to>
      <xdr:col>24</xdr:col>
      <xdr:colOff>82550</xdr:colOff>
      <xdr:row>15</xdr:row>
      <xdr:rowOff>134366</xdr:rowOff>
    </xdr:to>
    <xdr:sp macro="" textlink="">
      <xdr:nvSpPr>
        <xdr:cNvPr id="139" name="円/楕円 138"/>
        <xdr:cNvSpPr/>
      </xdr:nvSpPr>
      <xdr:spPr>
        <a:xfrm>
          <a:off x="164592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112793</xdr:rowOff>
    </xdr:from>
    <xdr:ext cx="762000" cy="259045"/>
    <xdr:sp macro="" textlink="">
      <xdr:nvSpPr>
        <xdr:cNvPr id="140" name="物件費該当値テキスト"/>
        <xdr:cNvSpPr txBox="1"/>
      </xdr:nvSpPr>
      <xdr:spPr>
        <a:xfrm>
          <a:off x="16598900" y="251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28194</xdr:rowOff>
    </xdr:from>
    <xdr:to>
      <xdr:col>22</xdr:col>
      <xdr:colOff>615950</xdr:colOff>
      <xdr:row>15</xdr:row>
      <xdr:rowOff>129794</xdr:rowOff>
    </xdr:to>
    <xdr:sp macro="" textlink="">
      <xdr:nvSpPr>
        <xdr:cNvPr id="141" name="円/楕円 140"/>
        <xdr:cNvSpPr/>
      </xdr:nvSpPr>
      <xdr:spPr>
        <a:xfrm>
          <a:off x="15621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139971</xdr:rowOff>
    </xdr:from>
    <xdr:ext cx="736600" cy="259045"/>
    <xdr:sp macro="" textlink="">
      <xdr:nvSpPr>
        <xdr:cNvPr id="142" name="テキスト ボックス 141"/>
        <xdr:cNvSpPr txBox="1"/>
      </xdr:nvSpPr>
      <xdr:spPr>
        <a:xfrm>
          <a:off x="15290800" y="236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5334</xdr:rowOff>
    </xdr:from>
    <xdr:to>
      <xdr:col>21</xdr:col>
      <xdr:colOff>412750</xdr:colOff>
      <xdr:row>15</xdr:row>
      <xdr:rowOff>106934</xdr:rowOff>
    </xdr:to>
    <xdr:sp macro="" textlink="">
      <xdr:nvSpPr>
        <xdr:cNvPr id="143" name="円/楕円 142"/>
        <xdr:cNvSpPr/>
      </xdr:nvSpPr>
      <xdr:spPr>
        <a:xfrm>
          <a:off x="14732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117111</xdr:rowOff>
    </xdr:from>
    <xdr:ext cx="762000" cy="259045"/>
    <xdr:sp macro="" textlink="">
      <xdr:nvSpPr>
        <xdr:cNvPr id="144" name="テキスト ボックス 143"/>
        <xdr:cNvSpPr txBox="1"/>
      </xdr:nvSpPr>
      <xdr:spPr>
        <a:xfrm>
          <a:off x="14401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45" name="円/楕円 144"/>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46" name="テキスト ボックス 14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153924</xdr:rowOff>
    </xdr:from>
    <xdr:to>
      <xdr:col>19</xdr:col>
      <xdr:colOff>6350</xdr:colOff>
      <xdr:row>15</xdr:row>
      <xdr:rowOff>84074</xdr:rowOff>
    </xdr:to>
    <xdr:sp macro="" textlink="">
      <xdr:nvSpPr>
        <xdr:cNvPr id="147" name="円/楕円 146"/>
        <xdr:cNvSpPr/>
      </xdr:nvSpPr>
      <xdr:spPr>
        <a:xfrm>
          <a:off x="12954000" y="2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94251</xdr:rowOff>
    </xdr:from>
    <xdr:ext cx="762000" cy="259045"/>
    <xdr:sp macro="" textlink="">
      <xdr:nvSpPr>
        <xdr:cNvPr id="148" name="テキスト ボックス 147"/>
        <xdr:cNvSpPr txBox="1"/>
      </xdr:nvSpPr>
      <xdr:spPr>
        <a:xfrm>
          <a:off x="12623800" y="232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社会福祉費（高齢者・障がい者・児童・生活保護）全般の扶助費が増加の傾向にある。今後も扶助費の増加が見込まれるが、義務的経費であり、歳出抑制は難しいため、扶助費以外の経費の抑制に努める。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3" name="直線コネクタ 16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4" name="テキスト ボックス 16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5" name="直線コネクタ 16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6" name="テキスト ボックス 16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7" name="直線コネクタ 16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8" name="テキスト ボックス 16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69" name="直線コネクタ 16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0" name="テキスト ボックス 16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1" name="直線コネクタ 17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2" name="テキスト ボックス 17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3" name="直線コネクタ 17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4" name="テキスト ボックス 17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8" name="直線コネクタ 177"/>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79"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0" name="直線コネクタ 179"/>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1"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2" name="直線コネクタ 181"/>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143328</xdr:rowOff>
    </xdr:to>
    <xdr:cxnSp macro="">
      <xdr:nvCxnSpPr>
        <xdr:cNvPr id="183" name="直線コネクタ 182"/>
        <xdr:cNvCxnSpPr/>
      </xdr:nvCxnSpPr>
      <xdr:spPr>
        <a:xfrm>
          <a:off x="3987800" y="97282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4"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5" name="フローチャート : 判断 184"/>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56</xdr:row>
      <xdr:rowOff>127000</xdr:rowOff>
    </xdr:to>
    <xdr:cxnSp macro="">
      <xdr:nvCxnSpPr>
        <xdr:cNvPr id="186" name="直線コネクタ 185"/>
        <xdr:cNvCxnSpPr/>
      </xdr:nvCxnSpPr>
      <xdr:spPr>
        <a:xfrm>
          <a:off x="3098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87" name="フローチャート : 判断 186"/>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88" name="テキスト ボックス 187"/>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94343</xdr:rowOff>
    </xdr:to>
    <xdr:cxnSp macro="">
      <xdr:nvCxnSpPr>
        <xdr:cNvPr id="189" name="直線コネクタ 188"/>
        <xdr:cNvCxnSpPr/>
      </xdr:nvCxnSpPr>
      <xdr:spPr>
        <a:xfrm>
          <a:off x="2209800" y="95812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0" name="フローチャート : 判断 189"/>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1" name="テキスト ボックス 190"/>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55</xdr:row>
      <xdr:rowOff>151493</xdr:rowOff>
    </xdr:to>
    <xdr:cxnSp macro="">
      <xdr:nvCxnSpPr>
        <xdr:cNvPr id="192" name="直線コネクタ 191"/>
        <xdr:cNvCxnSpPr/>
      </xdr:nvCxnSpPr>
      <xdr:spPr>
        <a:xfrm>
          <a:off x="1320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3" name="フローチャート : 判断 192"/>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194" name="テキスト ボックス 193"/>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195" name="フローチャート : 判断 194"/>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196" name="テキスト ボックス 195"/>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02" name="円/楕円 201"/>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64605</xdr:rowOff>
    </xdr:from>
    <xdr:ext cx="762000" cy="259045"/>
    <xdr:sp macro="" textlink="">
      <xdr:nvSpPr>
        <xdr:cNvPr id="203"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4" name="円/楕円 203"/>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5" name="テキスト ボックス 204"/>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06" name="円/楕円 205"/>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207" name="テキスト ボックス 206"/>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08" name="円/楕円 207"/>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09" name="テキスト ボックス 208"/>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0" name="円/楕円 209"/>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15620</xdr:rowOff>
    </xdr:from>
    <xdr:ext cx="762000" cy="259045"/>
    <xdr:sp macro="" textlink="">
      <xdr:nvSpPr>
        <xdr:cNvPr id="211" name="テキスト ボックス 210"/>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現在、町内各地域で進めている下水道整備に伴う繰出金が増加する傾向にある。これを抑える手立てとして、供用開始後の速やかな加入接続を促す必要がある。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36" name="直線コネクタ 235"/>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37"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38" name="直線コネクタ 237"/>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39"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0" name="直線コネクタ 239"/>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145288</xdr:rowOff>
    </xdr:from>
    <xdr:to>
      <xdr:col>24</xdr:col>
      <xdr:colOff>31750</xdr:colOff>
      <xdr:row>56</xdr:row>
      <xdr:rowOff>168148</xdr:rowOff>
    </xdr:to>
    <xdr:cxnSp macro="">
      <xdr:nvCxnSpPr>
        <xdr:cNvPr id="241" name="直線コネクタ 240"/>
        <xdr:cNvCxnSpPr/>
      </xdr:nvCxnSpPr>
      <xdr:spPr>
        <a:xfrm>
          <a:off x="15671800" y="97464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2"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3" name="フローチャート : 判断 242"/>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122428</xdr:rowOff>
    </xdr:from>
    <xdr:to>
      <xdr:col>22</xdr:col>
      <xdr:colOff>565150</xdr:colOff>
      <xdr:row>56</xdr:row>
      <xdr:rowOff>145288</xdr:rowOff>
    </xdr:to>
    <xdr:cxnSp macro="">
      <xdr:nvCxnSpPr>
        <xdr:cNvPr id="244" name="直線コネクタ 243"/>
        <xdr:cNvCxnSpPr/>
      </xdr:nvCxnSpPr>
      <xdr:spPr>
        <a:xfrm>
          <a:off x="14782800" y="9723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45" name="フローチャート : 判断 244"/>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46" name="テキスト ボックス 245"/>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90424</xdr:rowOff>
    </xdr:from>
    <xdr:to>
      <xdr:col>21</xdr:col>
      <xdr:colOff>361950</xdr:colOff>
      <xdr:row>56</xdr:row>
      <xdr:rowOff>122428</xdr:rowOff>
    </xdr:to>
    <xdr:cxnSp macro="">
      <xdr:nvCxnSpPr>
        <xdr:cNvPr id="247" name="直線コネクタ 246"/>
        <xdr:cNvCxnSpPr/>
      </xdr:nvCxnSpPr>
      <xdr:spPr>
        <a:xfrm>
          <a:off x="13893800" y="9691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48" name="フローチャート : 判断 247"/>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49" name="テキスト ボックス 248"/>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30988</xdr:rowOff>
    </xdr:from>
    <xdr:to>
      <xdr:col>20</xdr:col>
      <xdr:colOff>158750</xdr:colOff>
      <xdr:row>56</xdr:row>
      <xdr:rowOff>90424</xdr:rowOff>
    </xdr:to>
    <xdr:cxnSp macro="">
      <xdr:nvCxnSpPr>
        <xdr:cNvPr id="250" name="直線コネクタ 249"/>
        <xdr:cNvCxnSpPr/>
      </xdr:nvCxnSpPr>
      <xdr:spPr>
        <a:xfrm>
          <a:off x="13004800" y="96321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1" name="フローチャート : 判断 250"/>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2" name="テキスト ボックス 251"/>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3" name="フローチャート : 判断 25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4" name="テキスト ボックス 25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117348</xdr:rowOff>
    </xdr:from>
    <xdr:to>
      <xdr:col>24</xdr:col>
      <xdr:colOff>82550</xdr:colOff>
      <xdr:row>57</xdr:row>
      <xdr:rowOff>47498</xdr:rowOff>
    </xdr:to>
    <xdr:sp macro="" textlink="">
      <xdr:nvSpPr>
        <xdr:cNvPr id="260" name="円/楕円 259"/>
        <xdr:cNvSpPr/>
      </xdr:nvSpPr>
      <xdr:spPr>
        <a:xfrm>
          <a:off x="164592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133875</xdr:rowOff>
    </xdr:from>
    <xdr:ext cx="762000" cy="259045"/>
    <xdr:sp macro="" textlink="">
      <xdr:nvSpPr>
        <xdr:cNvPr id="261" name="その他該当値テキスト"/>
        <xdr:cNvSpPr txBox="1"/>
      </xdr:nvSpPr>
      <xdr:spPr>
        <a:xfrm>
          <a:off x="16598900" y="95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94488</xdr:rowOff>
    </xdr:from>
    <xdr:to>
      <xdr:col>22</xdr:col>
      <xdr:colOff>615950</xdr:colOff>
      <xdr:row>57</xdr:row>
      <xdr:rowOff>24638</xdr:rowOff>
    </xdr:to>
    <xdr:sp macro="" textlink="">
      <xdr:nvSpPr>
        <xdr:cNvPr id="262" name="円/楕円 261"/>
        <xdr:cNvSpPr/>
      </xdr:nvSpPr>
      <xdr:spPr>
        <a:xfrm>
          <a:off x="15621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34815</xdr:rowOff>
    </xdr:from>
    <xdr:ext cx="736600" cy="259045"/>
    <xdr:sp macro="" textlink="">
      <xdr:nvSpPr>
        <xdr:cNvPr id="263" name="テキスト ボックス 262"/>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71628</xdr:rowOff>
    </xdr:from>
    <xdr:to>
      <xdr:col>21</xdr:col>
      <xdr:colOff>412750</xdr:colOff>
      <xdr:row>57</xdr:row>
      <xdr:rowOff>1778</xdr:rowOff>
    </xdr:to>
    <xdr:sp macro="" textlink="">
      <xdr:nvSpPr>
        <xdr:cNvPr id="264" name="円/楕円 263"/>
        <xdr:cNvSpPr/>
      </xdr:nvSpPr>
      <xdr:spPr>
        <a:xfrm>
          <a:off x="14732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11955</xdr:rowOff>
    </xdr:from>
    <xdr:ext cx="762000" cy="259045"/>
    <xdr:sp macro="" textlink="">
      <xdr:nvSpPr>
        <xdr:cNvPr id="265" name="テキスト ボックス 264"/>
        <xdr:cNvSpPr txBox="1"/>
      </xdr:nvSpPr>
      <xdr:spPr>
        <a:xfrm>
          <a:off x="14401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39624</xdr:rowOff>
    </xdr:from>
    <xdr:to>
      <xdr:col>20</xdr:col>
      <xdr:colOff>209550</xdr:colOff>
      <xdr:row>56</xdr:row>
      <xdr:rowOff>141224</xdr:rowOff>
    </xdr:to>
    <xdr:sp macro="" textlink="">
      <xdr:nvSpPr>
        <xdr:cNvPr id="266" name="円/楕円 265"/>
        <xdr:cNvSpPr/>
      </xdr:nvSpPr>
      <xdr:spPr>
        <a:xfrm>
          <a:off x="13843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151401</xdr:rowOff>
    </xdr:from>
    <xdr:ext cx="762000" cy="259045"/>
    <xdr:sp macro="" textlink="">
      <xdr:nvSpPr>
        <xdr:cNvPr id="267" name="テキスト ボックス 266"/>
        <xdr:cNvSpPr txBox="1"/>
      </xdr:nvSpPr>
      <xdr:spPr>
        <a:xfrm>
          <a:off x="13512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68" name="円/楕円 267"/>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69" name="テキスト ボックス 268"/>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補助費のうち隠岐広域連合への負担金（経常分）が</a:t>
          </a:r>
          <a:r>
            <a:rPr kumimoji="0" lang="en-US" altLang="ja-JP" sz="1100" b="0" i="0" u="none" strike="noStrike" kern="0" cap="none" spc="0" normalizeH="0" baseline="0" noProof="0">
              <a:ln>
                <a:noFill/>
              </a:ln>
              <a:solidFill>
                <a:prstClr val="black"/>
              </a:solidFill>
              <a:effectLst/>
              <a:uLnTx/>
              <a:uFillTx/>
              <a:latin typeface="+mn-lt"/>
              <a:ea typeface="+mn-ea"/>
              <a:cs typeface="+mn-cs"/>
            </a:rPr>
            <a:t>7</a:t>
          </a:r>
          <a:r>
            <a:rPr kumimoji="0" lang="ja-JP" altLang="ja-JP" sz="1100" b="0" i="0" u="none" strike="noStrike" kern="0" cap="none" spc="0" normalizeH="0" baseline="0" noProof="0">
              <a:ln>
                <a:noFill/>
              </a:ln>
              <a:solidFill>
                <a:prstClr val="black"/>
              </a:solidFill>
              <a:effectLst/>
              <a:uLnTx/>
              <a:uFillTx/>
              <a:latin typeface="+mn-lt"/>
              <a:ea typeface="+mn-ea"/>
              <a:cs typeface="+mn-cs"/>
            </a:rPr>
            <a:t>割を占めるため、今後も大きな変動はなく、ほぼ横ばいで推移していくものと思われる。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4" name="直線コネクタ 293"/>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5"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6" name="直線コネクタ 295"/>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297"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298" name="直線コネクタ 297"/>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97282</xdr:rowOff>
    </xdr:to>
    <xdr:cxnSp macro="">
      <xdr:nvCxnSpPr>
        <xdr:cNvPr id="299" name="直線コネクタ 298"/>
        <xdr:cNvCxnSpPr/>
      </xdr:nvCxnSpPr>
      <xdr:spPr>
        <a:xfrm>
          <a:off x="15671800" y="60934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0"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1" name="フローチャート : 判断 300"/>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88138</xdr:rowOff>
    </xdr:from>
    <xdr:to>
      <xdr:col>22</xdr:col>
      <xdr:colOff>565150</xdr:colOff>
      <xdr:row>35</xdr:row>
      <xdr:rowOff>92710</xdr:rowOff>
    </xdr:to>
    <xdr:cxnSp macro="">
      <xdr:nvCxnSpPr>
        <xdr:cNvPr id="302" name="直線コネクタ 301"/>
        <xdr:cNvCxnSpPr/>
      </xdr:nvCxnSpPr>
      <xdr:spPr>
        <a:xfrm>
          <a:off x="14782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3" name="フローチャート : 判断 30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4" name="テキスト ボックス 30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88138</xdr:rowOff>
    </xdr:to>
    <xdr:cxnSp macro="">
      <xdr:nvCxnSpPr>
        <xdr:cNvPr id="305" name="直線コネクタ 304"/>
        <xdr:cNvCxnSpPr/>
      </xdr:nvCxnSpPr>
      <xdr:spPr>
        <a:xfrm>
          <a:off x="13893800" y="6088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06" name="フローチャート : 判断 305"/>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07" name="テキスト ボックス 306"/>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74422</xdr:rowOff>
    </xdr:from>
    <xdr:to>
      <xdr:col>20</xdr:col>
      <xdr:colOff>158750</xdr:colOff>
      <xdr:row>35</xdr:row>
      <xdr:rowOff>88138</xdr:rowOff>
    </xdr:to>
    <xdr:cxnSp macro="">
      <xdr:nvCxnSpPr>
        <xdr:cNvPr id="308" name="直線コネクタ 307"/>
        <xdr:cNvCxnSpPr/>
      </xdr:nvCxnSpPr>
      <xdr:spPr>
        <a:xfrm>
          <a:off x="13004800" y="6075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09" name="フローチャート : 判断 30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0" name="テキスト ボックス 30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1" name="フローチャート : 判断 310"/>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2" name="テキスト ボックス 311"/>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46482</xdr:rowOff>
    </xdr:from>
    <xdr:to>
      <xdr:col>24</xdr:col>
      <xdr:colOff>82550</xdr:colOff>
      <xdr:row>35</xdr:row>
      <xdr:rowOff>148082</xdr:rowOff>
    </xdr:to>
    <xdr:sp macro="" textlink="">
      <xdr:nvSpPr>
        <xdr:cNvPr id="318" name="円/楕円 317"/>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63009</xdr:rowOff>
    </xdr:from>
    <xdr:ext cx="762000" cy="259045"/>
    <xdr:sp macro="" textlink="">
      <xdr:nvSpPr>
        <xdr:cNvPr id="319"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20" name="円/楕円 319"/>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153687</xdr:rowOff>
    </xdr:from>
    <xdr:ext cx="736600" cy="259045"/>
    <xdr:sp macro="" textlink="">
      <xdr:nvSpPr>
        <xdr:cNvPr id="321" name="テキスト ボックス 320"/>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37338</xdr:rowOff>
    </xdr:from>
    <xdr:to>
      <xdr:col>21</xdr:col>
      <xdr:colOff>412750</xdr:colOff>
      <xdr:row>35</xdr:row>
      <xdr:rowOff>138938</xdr:rowOff>
    </xdr:to>
    <xdr:sp macro="" textlink="">
      <xdr:nvSpPr>
        <xdr:cNvPr id="322" name="円/楕円 321"/>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149115</xdr:rowOff>
    </xdr:from>
    <xdr:ext cx="762000" cy="259045"/>
    <xdr:sp macro="" textlink="">
      <xdr:nvSpPr>
        <xdr:cNvPr id="323" name="テキスト ボックス 322"/>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24" name="円/楕円 323"/>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25" name="テキスト ボックス 324"/>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23622</xdr:rowOff>
    </xdr:from>
    <xdr:to>
      <xdr:col>19</xdr:col>
      <xdr:colOff>6350</xdr:colOff>
      <xdr:row>35</xdr:row>
      <xdr:rowOff>125222</xdr:rowOff>
    </xdr:to>
    <xdr:sp macro="" textlink="">
      <xdr:nvSpPr>
        <xdr:cNvPr id="326" name="円/楕円 325"/>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135399</xdr:rowOff>
    </xdr:from>
    <xdr:ext cx="762000" cy="259045"/>
    <xdr:sp macro="" textlink="">
      <xdr:nvSpPr>
        <xdr:cNvPr id="327" name="テキスト ボックス 326"/>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平成の初めから、平成</a:t>
          </a:r>
          <a:r>
            <a:rPr kumimoji="0" lang="en-US" altLang="ja-JP" sz="1100" b="0" i="0" u="none" strike="noStrike" kern="0" cap="none" spc="0" normalizeH="0" baseline="0" noProof="0">
              <a:ln>
                <a:noFill/>
              </a:ln>
              <a:solidFill>
                <a:prstClr val="black"/>
              </a:solidFill>
              <a:effectLst/>
              <a:uLnTx/>
              <a:uFillTx/>
              <a:latin typeface="+mn-lt"/>
              <a:ea typeface="+mn-ea"/>
              <a:cs typeface="+mn-cs"/>
            </a:rPr>
            <a:t>10</a:t>
          </a:r>
          <a:r>
            <a:rPr kumimoji="0" lang="ja-JP" altLang="ja-JP" sz="1100" b="0" i="0" u="none" strike="noStrike" kern="0" cap="none" spc="0" normalizeH="0" baseline="0" noProof="0">
              <a:ln>
                <a:noFill/>
              </a:ln>
              <a:solidFill>
                <a:prstClr val="black"/>
              </a:solidFill>
              <a:effectLst/>
              <a:uLnTx/>
              <a:uFillTx/>
              <a:latin typeface="+mn-lt"/>
              <a:ea typeface="+mn-ea"/>
              <a:cs typeface="+mn-cs"/>
            </a:rPr>
            <a:t>年頃までに進めてきた大規模プロジェクトで多額の地方債を発行してきた。この償還がピークを迎え、類似団体中最も高い数値となっている。しかし、類似団体平均が横ばいで推移する状況において、本町においてはここ数年の地方債新規発行抑制や繰上償還などの取り組みにより着実に改善しつつ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79</xdr:row>
      <xdr:rowOff>161289</xdr:rowOff>
    </xdr:to>
    <xdr:cxnSp macro="">
      <xdr:nvCxnSpPr>
        <xdr:cNvPr id="354" name="直線コネクタ 353"/>
        <xdr:cNvCxnSpPr/>
      </xdr:nvCxnSpPr>
      <xdr:spPr>
        <a:xfrm flipV="1">
          <a:off x="4826000" y="12677140"/>
          <a:ext cx="0" cy="1028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133366</xdr:rowOff>
    </xdr:from>
    <xdr:ext cx="762000" cy="259045"/>
    <xdr:sp macro="" textlink="">
      <xdr:nvSpPr>
        <xdr:cNvPr id="355" name="公債費最小値テキスト"/>
        <xdr:cNvSpPr txBox="1"/>
      </xdr:nvSpPr>
      <xdr:spPr>
        <a:xfrm>
          <a:off x="4914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79</xdr:row>
      <xdr:rowOff>161289</xdr:rowOff>
    </xdr:from>
    <xdr:to>
      <xdr:col>7</xdr:col>
      <xdr:colOff>104775</xdr:colOff>
      <xdr:row>79</xdr:row>
      <xdr:rowOff>161289</xdr:rowOff>
    </xdr:to>
    <xdr:cxnSp macro="">
      <xdr:nvCxnSpPr>
        <xdr:cNvPr id="356" name="直線コネクタ 355"/>
        <xdr:cNvCxnSpPr/>
      </xdr:nvCxnSpPr>
      <xdr:spPr>
        <a:xfrm>
          <a:off x="4737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57"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58" name="直線コネクタ 357"/>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161289</xdr:rowOff>
    </xdr:from>
    <xdr:to>
      <xdr:col>7</xdr:col>
      <xdr:colOff>15875</xdr:colOff>
      <xdr:row>80</xdr:row>
      <xdr:rowOff>16511</xdr:rowOff>
    </xdr:to>
    <xdr:cxnSp macro="">
      <xdr:nvCxnSpPr>
        <xdr:cNvPr id="359" name="直線コネクタ 358"/>
        <xdr:cNvCxnSpPr/>
      </xdr:nvCxnSpPr>
      <xdr:spPr>
        <a:xfrm flipV="1">
          <a:off x="3987800" y="137058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104157</xdr:rowOff>
    </xdr:from>
    <xdr:ext cx="762000" cy="259045"/>
    <xdr:sp macro="" textlink="">
      <xdr:nvSpPr>
        <xdr:cNvPr id="360" name="公債費平均値テキスト"/>
        <xdr:cNvSpPr txBox="1"/>
      </xdr:nvSpPr>
      <xdr:spPr>
        <a:xfrm>
          <a:off x="4914900" y="12962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1" name="フローチャート : 判断 360"/>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16511</xdr:rowOff>
    </xdr:from>
    <xdr:to>
      <xdr:col>5</xdr:col>
      <xdr:colOff>549275</xdr:colOff>
      <xdr:row>80</xdr:row>
      <xdr:rowOff>58420</xdr:rowOff>
    </xdr:to>
    <xdr:cxnSp macro="">
      <xdr:nvCxnSpPr>
        <xdr:cNvPr id="362" name="直線コネクタ 361"/>
        <xdr:cNvCxnSpPr/>
      </xdr:nvCxnSpPr>
      <xdr:spPr>
        <a:xfrm flipV="1">
          <a:off x="3098800" y="137325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3" name="フローチャート : 判断 362"/>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64" name="テキスト ボックス 363"/>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58420</xdr:rowOff>
    </xdr:from>
    <xdr:to>
      <xdr:col>4</xdr:col>
      <xdr:colOff>346075</xdr:colOff>
      <xdr:row>81</xdr:row>
      <xdr:rowOff>8889</xdr:rowOff>
    </xdr:to>
    <xdr:cxnSp macro="">
      <xdr:nvCxnSpPr>
        <xdr:cNvPr id="365" name="直線コネクタ 364"/>
        <xdr:cNvCxnSpPr/>
      </xdr:nvCxnSpPr>
      <xdr:spPr>
        <a:xfrm flipV="1">
          <a:off x="2209800" y="137744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110489</xdr:rowOff>
    </xdr:from>
    <xdr:to>
      <xdr:col>4</xdr:col>
      <xdr:colOff>396875</xdr:colOff>
      <xdr:row>77</xdr:row>
      <xdr:rowOff>40639</xdr:rowOff>
    </xdr:to>
    <xdr:sp macro="" textlink="">
      <xdr:nvSpPr>
        <xdr:cNvPr id="366" name="フローチャート : 判断 365"/>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50817</xdr:rowOff>
    </xdr:from>
    <xdr:ext cx="762000" cy="259045"/>
    <xdr:sp macro="" textlink="">
      <xdr:nvSpPr>
        <xdr:cNvPr id="367" name="テキスト ボックス 366"/>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8889</xdr:rowOff>
    </xdr:from>
    <xdr:to>
      <xdr:col>3</xdr:col>
      <xdr:colOff>142875</xdr:colOff>
      <xdr:row>81</xdr:row>
      <xdr:rowOff>27939</xdr:rowOff>
    </xdr:to>
    <xdr:cxnSp macro="">
      <xdr:nvCxnSpPr>
        <xdr:cNvPr id="368" name="直線コネクタ 367"/>
        <xdr:cNvCxnSpPr/>
      </xdr:nvCxnSpPr>
      <xdr:spPr>
        <a:xfrm flipV="1">
          <a:off x="1320800" y="138963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110489</xdr:rowOff>
    </xdr:from>
    <xdr:to>
      <xdr:col>3</xdr:col>
      <xdr:colOff>193675</xdr:colOff>
      <xdr:row>77</xdr:row>
      <xdr:rowOff>40639</xdr:rowOff>
    </xdr:to>
    <xdr:sp macro="" textlink="">
      <xdr:nvSpPr>
        <xdr:cNvPr id="369" name="フローチャート : 判断 368"/>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50817</xdr:rowOff>
    </xdr:from>
    <xdr:ext cx="762000" cy="259045"/>
    <xdr:sp macro="" textlink="">
      <xdr:nvSpPr>
        <xdr:cNvPr id="370" name="テキスト ボックス 369"/>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91439</xdr:rowOff>
    </xdr:from>
    <xdr:to>
      <xdr:col>1</xdr:col>
      <xdr:colOff>676275</xdr:colOff>
      <xdr:row>77</xdr:row>
      <xdr:rowOff>21589</xdr:rowOff>
    </xdr:to>
    <xdr:sp macro="" textlink="">
      <xdr:nvSpPr>
        <xdr:cNvPr id="371" name="フローチャート : 判断 370"/>
        <xdr:cNvSpPr/>
      </xdr:nvSpPr>
      <xdr:spPr>
        <a:xfrm>
          <a:off x="1270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31767</xdr:rowOff>
    </xdr:from>
    <xdr:ext cx="762000" cy="259045"/>
    <xdr:sp macro="" textlink="">
      <xdr:nvSpPr>
        <xdr:cNvPr id="372" name="テキスト ボックス 371"/>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110489</xdr:rowOff>
    </xdr:from>
    <xdr:to>
      <xdr:col>7</xdr:col>
      <xdr:colOff>66675</xdr:colOff>
      <xdr:row>80</xdr:row>
      <xdr:rowOff>40639</xdr:rowOff>
    </xdr:to>
    <xdr:sp macro="" textlink="">
      <xdr:nvSpPr>
        <xdr:cNvPr id="378" name="円/楕円 377"/>
        <xdr:cNvSpPr/>
      </xdr:nvSpPr>
      <xdr:spPr>
        <a:xfrm>
          <a:off x="4775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19066</xdr:rowOff>
    </xdr:from>
    <xdr:ext cx="762000" cy="259045"/>
    <xdr:sp macro="" textlink="">
      <xdr:nvSpPr>
        <xdr:cNvPr id="379" name="公債費該当値テキスト"/>
        <xdr:cNvSpPr txBox="1"/>
      </xdr:nvSpPr>
      <xdr:spPr>
        <a:xfrm>
          <a:off x="4914900" y="1356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137161</xdr:rowOff>
    </xdr:from>
    <xdr:to>
      <xdr:col>5</xdr:col>
      <xdr:colOff>600075</xdr:colOff>
      <xdr:row>80</xdr:row>
      <xdr:rowOff>67311</xdr:rowOff>
    </xdr:to>
    <xdr:sp macro="" textlink="">
      <xdr:nvSpPr>
        <xdr:cNvPr id="380" name="円/楕円 379"/>
        <xdr:cNvSpPr/>
      </xdr:nvSpPr>
      <xdr:spPr>
        <a:xfrm>
          <a:off x="39370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52088</xdr:rowOff>
    </xdr:from>
    <xdr:ext cx="736600" cy="259045"/>
    <xdr:sp macro="" textlink="">
      <xdr:nvSpPr>
        <xdr:cNvPr id="381" name="テキスト ボックス 380"/>
        <xdr:cNvSpPr txBox="1"/>
      </xdr:nvSpPr>
      <xdr:spPr>
        <a:xfrm>
          <a:off x="3606800" y="1376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7620</xdr:rowOff>
    </xdr:from>
    <xdr:to>
      <xdr:col>4</xdr:col>
      <xdr:colOff>396875</xdr:colOff>
      <xdr:row>80</xdr:row>
      <xdr:rowOff>109220</xdr:rowOff>
    </xdr:to>
    <xdr:sp macro="" textlink="">
      <xdr:nvSpPr>
        <xdr:cNvPr id="382" name="円/楕円 381"/>
        <xdr:cNvSpPr/>
      </xdr:nvSpPr>
      <xdr:spPr>
        <a:xfrm>
          <a:off x="3048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93997</xdr:rowOff>
    </xdr:from>
    <xdr:ext cx="762000" cy="259045"/>
    <xdr:sp macro="" textlink="">
      <xdr:nvSpPr>
        <xdr:cNvPr id="383" name="テキスト ボックス 382"/>
        <xdr:cNvSpPr txBox="1"/>
      </xdr:nvSpPr>
      <xdr:spPr>
        <a:xfrm>
          <a:off x="2717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129539</xdr:rowOff>
    </xdr:from>
    <xdr:to>
      <xdr:col>3</xdr:col>
      <xdr:colOff>193675</xdr:colOff>
      <xdr:row>81</xdr:row>
      <xdr:rowOff>59689</xdr:rowOff>
    </xdr:to>
    <xdr:sp macro="" textlink="">
      <xdr:nvSpPr>
        <xdr:cNvPr id="384" name="円/楕円 383"/>
        <xdr:cNvSpPr/>
      </xdr:nvSpPr>
      <xdr:spPr>
        <a:xfrm>
          <a:off x="2159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44466</xdr:rowOff>
    </xdr:from>
    <xdr:ext cx="762000" cy="259045"/>
    <xdr:sp macro="" textlink="">
      <xdr:nvSpPr>
        <xdr:cNvPr id="385" name="テキスト ボックス 384"/>
        <xdr:cNvSpPr txBox="1"/>
      </xdr:nvSpPr>
      <xdr:spPr>
        <a:xfrm>
          <a:off x="1828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148589</xdr:rowOff>
    </xdr:from>
    <xdr:to>
      <xdr:col>1</xdr:col>
      <xdr:colOff>676275</xdr:colOff>
      <xdr:row>81</xdr:row>
      <xdr:rowOff>78739</xdr:rowOff>
    </xdr:to>
    <xdr:sp macro="" textlink="">
      <xdr:nvSpPr>
        <xdr:cNvPr id="386" name="円/楕円 385"/>
        <xdr:cNvSpPr/>
      </xdr:nvSpPr>
      <xdr:spPr>
        <a:xfrm>
          <a:off x="1270000" y="1386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63516</xdr:rowOff>
    </xdr:from>
    <xdr:ext cx="762000" cy="259045"/>
    <xdr:sp macro="" textlink="">
      <xdr:nvSpPr>
        <xdr:cNvPr id="387" name="テキスト ボックス 386"/>
        <xdr:cNvSpPr txBox="1"/>
      </xdr:nvSpPr>
      <xdr:spPr>
        <a:xfrm>
          <a:off x="939800" y="1395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公債費を除けば、類似団体平均と比較しても、低い数値を維持している。しかし今後は下水道事業会計へ償還に係る繰出金が増える傾向にあることから、更なる行財政改革に努め、人件費、物件費等の抑制を行う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5" name="直線コネクタ 414"/>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6"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7" name="直線コネクタ 416"/>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18"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19" name="直線コネクタ 418"/>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39370</xdr:rowOff>
    </xdr:from>
    <xdr:to>
      <xdr:col>24</xdr:col>
      <xdr:colOff>31750</xdr:colOff>
      <xdr:row>74</xdr:row>
      <xdr:rowOff>58420</xdr:rowOff>
    </xdr:to>
    <xdr:cxnSp macro="">
      <xdr:nvCxnSpPr>
        <xdr:cNvPr id="420" name="直線コネクタ 419"/>
        <xdr:cNvCxnSpPr/>
      </xdr:nvCxnSpPr>
      <xdr:spPr>
        <a:xfrm>
          <a:off x="15671800" y="127266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1"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2" name="フローチャート : 判断 421"/>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xdr:rowOff>
    </xdr:from>
    <xdr:to>
      <xdr:col>22</xdr:col>
      <xdr:colOff>565150</xdr:colOff>
      <xdr:row>74</xdr:row>
      <xdr:rowOff>39370</xdr:rowOff>
    </xdr:to>
    <xdr:cxnSp macro="">
      <xdr:nvCxnSpPr>
        <xdr:cNvPr id="423" name="直線コネクタ 422"/>
        <xdr:cNvCxnSpPr/>
      </xdr:nvCxnSpPr>
      <xdr:spPr>
        <a:xfrm>
          <a:off x="14782800" y="127000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4" name="フローチャート : 判断 423"/>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113047</xdr:rowOff>
    </xdr:from>
    <xdr:ext cx="736600" cy="259045"/>
    <xdr:sp macro="" textlink="">
      <xdr:nvSpPr>
        <xdr:cNvPr id="425" name="テキスト ボックス 424"/>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100330</xdr:rowOff>
    </xdr:from>
    <xdr:to>
      <xdr:col>21</xdr:col>
      <xdr:colOff>361950</xdr:colOff>
      <xdr:row>74</xdr:row>
      <xdr:rowOff>12700</xdr:rowOff>
    </xdr:to>
    <xdr:cxnSp macro="">
      <xdr:nvCxnSpPr>
        <xdr:cNvPr id="426" name="直線コネクタ 425"/>
        <xdr:cNvCxnSpPr/>
      </xdr:nvCxnSpPr>
      <xdr:spPr>
        <a:xfrm>
          <a:off x="13893800" y="12616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27" name="フローチャート : 判断 426"/>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28" name="テキスト ボックス 427"/>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24130</xdr:rowOff>
    </xdr:from>
    <xdr:to>
      <xdr:col>20</xdr:col>
      <xdr:colOff>158750</xdr:colOff>
      <xdr:row>73</xdr:row>
      <xdr:rowOff>100330</xdr:rowOff>
    </xdr:to>
    <xdr:cxnSp macro="">
      <xdr:nvCxnSpPr>
        <xdr:cNvPr id="429" name="直線コネクタ 428"/>
        <xdr:cNvCxnSpPr/>
      </xdr:nvCxnSpPr>
      <xdr:spPr>
        <a:xfrm>
          <a:off x="13004800" y="12539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0" name="フローチャート : 判断 429"/>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93997</xdr:rowOff>
    </xdr:from>
    <xdr:ext cx="762000" cy="259045"/>
    <xdr:sp macro="" textlink="">
      <xdr:nvSpPr>
        <xdr:cNvPr id="431" name="テキスト ボックス 430"/>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2" name="フローチャート : 判断 431"/>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17797</xdr:rowOff>
    </xdr:from>
    <xdr:ext cx="762000" cy="259045"/>
    <xdr:sp macro="" textlink="">
      <xdr:nvSpPr>
        <xdr:cNvPr id="433" name="テキスト ボックス 432"/>
        <xdr:cNvSpPr txBox="1"/>
      </xdr:nvSpPr>
      <xdr:spPr>
        <a:xfrm>
          <a:off x="12623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7620</xdr:rowOff>
    </xdr:from>
    <xdr:to>
      <xdr:col>24</xdr:col>
      <xdr:colOff>82550</xdr:colOff>
      <xdr:row>74</xdr:row>
      <xdr:rowOff>109220</xdr:rowOff>
    </xdr:to>
    <xdr:sp macro="" textlink="">
      <xdr:nvSpPr>
        <xdr:cNvPr id="439" name="円/楕円 438"/>
        <xdr:cNvSpPr/>
      </xdr:nvSpPr>
      <xdr:spPr>
        <a:xfrm>
          <a:off x="16459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87647</xdr:rowOff>
    </xdr:from>
    <xdr:ext cx="762000" cy="259045"/>
    <xdr:sp macro="" textlink="">
      <xdr:nvSpPr>
        <xdr:cNvPr id="440" name="公債費以外該当値テキスト"/>
        <xdr:cNvSpPr txBox="1"/>
      </xdr:nvSpPr>
      <xdr:spPr>
        <a:xfrm>
          <a:off x="16598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160020</xdr:rowOff>
    </xdr:from>
    <xdr:to>
      <xdr:col>22</xdr:col>
      <xdr:colOff>615950</xdr:colOff>
      <xdr:row>74</xdr:row>
      <xdr:rowOff>90170</xdr:rowOff>
    </xdr:to>
    <xdr:sp macro="" textlink="">
      <xdr:nvSpPr>
        <xdr:cNvPr id="441" name="円/楕円 440"/>
        <xdr:cNvSpPr/>
      </xdr:nvSpPr>
      <xdr:spPr>
        <a:xfrm>
          <a:off x="15621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100347</xdr:rowOff>
    </xdr:from>
    <xdr:ext cx="736600" cy="259045"/>
    <xdr:sp macro="" textlink="">
      <xdr:nvSpPr>
        <xdr:cNvPr id="442" name="テキスト ボックス 441"/>
        <xdr:cNvSpPr txBox="1"/>
      </xdr:nvSpPr>
      <xdr:spPr>
        <a:xfrm>
          <a:off x="15290800" y="1244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133350</xdr:rowOff>
    </xdr:from>
    <xdr:to>
      <xdr:col>21</xdr:col>
      <xdr:colOff>412750</xdr:colOff>
      <xdr:row>74</xdr:row>
      <xdr:rowOff>63500</xdr:rowOff>
    </xdr:to>
    <xdr:sp macro="" textlink="">
      <xdr:nvSpPr>
        <xdr:cNvPr id="443" name="円/楕円 442"/>
        <xdr:cNvSpPr/>
      </xdr:nvSpPr>
      <xdr:spPr>
        <a:xfrm>
          <a:off x="14732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73677</xdr:rowOff>
    </xdr:from>
    <xdr:ext cx="762000" cy="259045"/>
    <xdr:sp macro="" textlink="">
      <xdr:nvSpPr>
        <xdr:cNvPr id="444" name="テキスト ボックス 443"/>
        <xdr:cNvSpPr txBox="1"/>
      </xdr:nvSpPr>
      <xdr:spPr>
        <a:xfrm>
          <a:off x="14401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49530</xdr:rowOff>
    </xdr:from>
    <xdr:to>
      <xdr:col>20</xdr:col>
      <xdr:colOff>209550</xdr:colOff>
      <xdr:row>73</xdr:row>
      <xdr:rowOff>151130</xdr:rowOff>
    </xdr:to>
    <xdr:sp macro="" textlink="">
      <xdr:nvSpPr>
        <xdr:cNvPr id="445" name="円/楕円 444"/>
        <xdr:cNvSpPr/>
      </xdr:nvSpPr>
      <xdr:spPr>
        <a:xfrm>
          <a:off x="13843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161307</xdr:rowOff>
    </xdr:from>
    <xdr:ext cx="762000" cy="259045"/>
    <xdr:sp macro="" textlink="">
      <xdr:nvSpPr>
        <xdr:cNvPr id="446" name="テキスト ボックス 445"/>
        <xdr:cNvSpPr txBox="1"/>
      </xdr:nvSpPr>
      <xdr:spPr>
        <a:xfrm>
          <a:off x="13512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144780</xdr:rowOff>
    </xdr:from>
    <xdr:to>
      <xdr:col>19</xdr:col>
      <xdr:colOff>6350</xdr:colOff>
      <xdr:row>73</xdr:row>
      <xdr:rowOff>74930</xdr:rowOff>
    </xdr:to>
    <xdr:sp macro="" textlink="">
      <xdr:nvSpPr>
        <xdr:cNvPr id="447" name="円/楕円 446"/>
        <xdr:cNvSpPr/>
      </xdr:nvSpPr>
      <xdr:spPr>
        <a:xfrm>
          <a:off x="12954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85107</xdr:rowOff>
    </xdr:from>
    <xdr:ext cx="762000" cy="259045"/>
    <xdr:sp macro="" textlink="">
      <xdr:nvSpPr>
        <xdr:cNvPr id="448" name="テキスト ボックス 447"/>
        <xdr:cNvSpPr txBox="1"/>
      </xdr:nvSpPr>
      <xdr:spPr>
        <a:xfrm>
          <a:off x="12623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島根県隠岐の島町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26721</xdr:rowOff>
    </xdr:from>
    <xdr:to>
      <xdr:col>4</xdr:col>
      <xdr:colOff>1117600</xdr:colOff>
      <xdr:row>12</xdr:row>
      <xdr:rowOff>96736</xdr:rowOff>
    </xdr:to>
    <xdr:cxnSp macro="">
      <xdr:nvCxnSpPr>
        <xdr:cNvPr id="50" name="直線コネクタ 49"/>
        <xdr:cNvCxnSpPr/>
      </xdr:nvCxnSpPr>
      <xdr:spPr bwMode="auto">
        <a:xfrm flipV="1">
          <a:off x="5003800" y="2131746"/>
          <a:ext cx="647700" cy="70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73029</xdr:rowOff>
    </xdr:from>
    <xdr:ext cx="762000" cy="259045"/>
    <xdr:sp macro="" textlink="">
      <xdr:nvSpPr>
        <xdr:cNvPr id="51" name="人口1人当たり決算額の推移平均値テキスト130"/>
        <xdr:cNvSpPr txBox="1"/>
      </xdr:nvSpPr>
      <xdr:spPr>
        <a:xfrm>
          <a:off x="5740400" y="3035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91656</xdr:rowOff>
    </xdr:from>
    <xdr:to>
      <xdr:col>4</xdr:col>
      <xdr:colOff>469900</xdr:colOff>
      <xdr:row>12</xdr:row>
      <xdr:rowOff>96736</xdr:rowOff>
    </xdr:to>
    <xdr:cxnSp macro="">
      <xdr:nvCxnSpPr>
        <xdr:cNvPr id="53" name="直線コネクタ 52"/>
        <xdr:cNvCxnSpPr/>
      </xdr:nvCxnSpPr>
      <xdr:spPr bwMode="auto">
        <a:xfrm>
          <a:off x="4305300" y="2196681"/>
          <a:ext cx="698500" cy="5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41851</xdr:rowOff>
    </xdr:from>
    <xdr:ext cx="736600" cy="259045"/>
    <xdr:sp macro="" textlink="">
      <xdr:nvSpPr>
        <xdr:cNvPr id="55" name="テキスト ボックス 54"/>
        <xdr:cNvSpPr txBox="1"/>
      </xdr:nvSpPr>
      <xdr:spPr>
        <a:xfrm>
          <a:off x="4622800" y="317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38252</xdr:rowOff>
    </xdr:from>
    <xdr:to>
      <xdr:col>3</xdr:col>
      <xdr:colOff>904875</xdr:colOff>
      <xdr:row>12</xdr:row>
      <xdr:rowOff>91656</xdr:rowOff>
    </xdr:to>
    <xdr:cxnSp macro="">
      <xdr:nvCxnSpPr>
        <xdr:cNvPr id="56" name="直線コネクタ 55"/>
        <xdr:cNvCxnSpPr/>
      </xdr:nvCxnSpPr>
      <xdr:spPr bwMode="auto">
        <a:xfrm>
          <a:off x="3606800" y="2143277"/>
          <a:ext cx="698500" cy="53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12006</xdr:rowOff>
    </xdr:from>
    <xdr:ext cx="762000" cy="259045"/>
    <xdr:sp macro="" textlink="">
      <xdr:nvSpPr>
        <xdr:cNvPr id="58" name="テキスト ボックス 57"/>
        <xdr:cNvSpPr txBox="1"/>
      </xdr:nvSpPr>
      <xdr:spPr>
        <a:xfrm>
          <a:off x="3924300" y="314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38252</xdr:rowOff>
    </xdr:from>
    <xdr:to>
      <xdr:col>3</xdr:col>
      <xdr:colOff>206375</xdr:colOff>
      <xdr:row>13</xdr:row>
      <xdr:rowOff>19367</xdr:rowOff>
    </xdr:to>
    <xdr:cxnSp macro="">
      <xdr:nvCxnSpPr>
        <xdr:cNvPr id="59" name="直線コネクタ 58"/>
        <xdr:cNvCxnSpPr/>
      </xdr:nvCxnSpPr>
      <xdr:spPr bwMode="auto">
        <a:xfrm flipV="1">
          <a:off x="2908300" y="2143277"/>
          <a:ext cx="698500" cy="152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148518</xdr:rowOff>
    </xdr:from>
    <xdr:ext cx="762000" cy="259045"/>
    <xdr:sp macro="" textlink="">
      <xdr:nvSpPr>
        <xdr:cNvPr id="61" name="テキスト ボックス 60"/>
        <xdr:cNvSpPr txBox="1"/>
      </xdr:nvSpPr>
      <xdr:spPr>
        <a:xfrm>
          <a:off x="3225800" y="311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33304</xdr:rowOff>
    </xdr:from>
    <xdr:ext cx="762000" cy="259045"/>
    <xdr:sp macro="" textlink="">
      <xdr:nvSpPr>
        <xdr:cNvPr id="63" name="テキスト ボックス 62"/>
        <xdr:cNvSpPr txBox="1"/>
      </xdr:nvSpPr>
      <xdr:spPr>
        <a:xfrm>
          <a:off x="2527300" y="31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11</xdr:row>
      <xdr:rowOff>147371</xdr:rowOff>
    </xdr:from>
    <xdr:to>
      <xdr:col>5</xdr:col>
      <xdr:colOff>34925</xdr:colOff>
      <xdr:row>12</xdr:row>
      <xdr:rowOff>77521</xdr:rowOff>
    </xdr:to>
    <xdr:sp macro="" textlink="">
      <xdr:nvSpPr>
        <xdr:cNvPr id="69" name="円/楕円 68"/>
        <xdr:cNvSpPr/>
      </xdr:nvSpPr>
      <xdr:spPr bwMode="auto">
        <a:xfrm>
          <a:off x="5600700" y="2080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94048</xdr:rowOff>
    </xdr:from>
    <xdr:ext cx="762000" cy="259045"/>
    <xdr:sp macro="" textlink="">
      <xdr:nvSpPr>
        <xdr:cNvPr id="70" name="人口1人当たり決算額の推移該当値テキスト130"/>
        <xdr:cNvSpPr txBox="1"/>
      </xdr:nvSpPr>
      <xdr:spPr>
        <a:xfrm>
          <a:off x="5740400" y="202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172,146</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45936</xdr:rowOff>
    </xdr:from>
    <xdr:to>
      <xdr:col>4</xdr:col>
      <xdr:colOff>520700</xdr:colOff>
      <xdr:row>12</xdr:row>
      <xdr:rowOff>147536</xdr:rowOff>
    </xdr:to>
    <xdr:sp macro="" textlink="">
      <xdr:nvSpPr>
        <xdr:cNvPr id="71" name="円/楕円 70"/>
        <xdr:cNvSpPr/>
      </xdr:nvSpPr>
      <xdr:spPr bwMode="auto">
        <a:xfrm>
          <a:off x="4953000" y="2150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157713</xdr:rowOff>
    </xdr:from>
    <xdr:ext cx="736600" cy="259045"/>
    <xdr:sp macro="" textlink="">
      <xdr:nvSpPr>
        <xdr:cNvPr id="72" name="テキスト ボックス 71"/>
        <xdr:cNvSpPr txBox="1"/>
      </xdr:nvSpPr>
      <xdr:spPr>
        <a:xfrm>
          <a:off x="4622800" y="1919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166,633</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40856</xdr:rowOff>
    </xdr:from>
    <xdr:to>
      <xdr:col>3</xdr:col>
      <xdr:colOff>955675</xdr:colOff>
      <xdr:row>12</xdr:row>
      <xdr:rowOff>142456</xdr:rowOff>
    </xdr:to>
    <xdr:sp macro="" textlink="">
      <xdr:nvSpPr>
        <xdr:cNvPr id="73" name="円/楕円 72"/>
        <xdr:cNvSpPr/>
      </xdr:nvSpPr>
      <xdr:spPr bwMode="auto">
        <a:xfrm>
          <a:off x="4254500" y="2145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152633</xdr:rowOff>
    </xdr:from>
    <xdr:ext cx="762000" cy="259045"/>
    <xdr:sp macro="" textlink="">
      <xdr:nvSpPr>
        <xdr:cNvPr id="74" name="テキスト ボックス 73"/>
        <xdr:cNvSpPr txBox="1"/>
      </xdr:nvSpPr>
      <xdr:spPr>
        <a:xfrm>
          <a:off x="3924300" y="191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167,033</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158902</xdr:rowOff>
    </xdr:from>
    <xdr:to>
      <xdr:col>3</xdr:col>
      <xdr:colOff>257175</xdr:colOff>
      <xdr:row>12</xdr:row>
      <xdr:rowOff>89052</xdr:rowOff>
    </xdr:to>
    <xdr:sp macro="" textlink="">
      <xdr:nvSpPr>
        <xdr:cNvPr id="75" name="円/楕円 74"/>
        <xdr:cNvSpPr/>
      </xdr:nvSpPr>
      <xdr:spPr bwMode="auto">
        <a:xfrm>
          <a:off x="3556000" y="2092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99229</xdr:rowOff>
    </xdr:from>
    <xdr:ext cx="762000" cy="259045"/>
    <xdr:sp macro="" textlink="">
      <xdr:nvSpPr>
        <xdr:cNvPr id="76" name="テキスト ボックス 75"/>
        <xdr:cNvSpPr txBox="1"/>
      </xdr:nvSpPr>
      <xdr:spPr>
        <a:xfrm>
          <a:off x="3225800" y="186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171,238</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140017</xdr:rowOff>
    </xdr:from>
    <xdr:to>
      <xdr:col>2</xdr:col>
      <xdr:colOff>692150</xdr:colOff>
      <xdr:row>13</xdr:row>
      <xdr:rowOff>70167</xdr:rowOff>
    </xdr:to>
    <xdr:sp macro="" textlink="">
      <xdr:nvSpPr>
        <xdr:cNvPr id="77" name="円/楕円 76"/>
        <xdr:cNvSpPr/>
      </xdr:nvSpPr>
      <xdr:spPr bwMode="auto">
        <a:xfrm>
          <a:off x="2857500" y="2245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80344</xdr:rowOff>
    </xdr:from>
    <xdr:ext cx="762000" cy="259045"/>
    <xdr:sp macro="" textlink="">
      <xdr:nvSpPr>
        <xdr:cNvPr id="78" name="テキスト ボックス 77"/>
        <xdr:cNvSpPr txBox="1"/>
      </xdr:nvSpPr>
      <xdr:spPr>
        <a:xfrm>
          <a:off x="2527300" y="201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135172</xdr:rowOff>
    </xdr:from>
    <xdr:to>
      <xdr:col>4</xdr:col>
      <xdr:colOff>1117600</xdr:colOff>
      <xdr:row>38</xdr:row>
      <xdr:rowOff>96634</xdr:rowOff>
    </xdr:to>
    <xdr:cxnSp macro="">
      <xdr:nvCxnSpPr>
        <xdr:cNvPr id="107" name="直線コネクタ 106"/>
        <xdr:cNvCxnSpPr/>
      </xdr:nvCxnSpPr>
      <xdr:spPr bwMode="auto">
        <a:xfrm flipV="1">
          <a:off x="5651500" y="6402622"/>
          <a:ext cx="0" cy="11616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68711</xdr:rowOff>
    </xdr:from>
    <xdr:ext cx="762000" cy="259045"/>
    <xdr:sp macro="" textlink="">
      <xdr:nvSpPr>
        <xdr:cNvPr id="108" name="人口1人当たり決算額の推移最小値テキスト445"/>
        <xdr:cNvSpPr txBox="1"/>
      </xdr:nvSpPr>
      <xdr:spPr>
        <a:xfrm>
          <a:off x="5740400" y="753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96634</xdr:rowOff>
    </xdr:from>
    <xdr:to>
      <xdr:col>5</xdr:col>
      <xdr:colOff>73025</xdr:colOff>
      <xdr:row>38</xdr:row>
      <xdr:rowOff>96634</xdr:rowOff>
    </xdr:to>
    <xdr:cxnSp macro="">
      <xdr:nvCxnSpPr>
        <xdr:cNvPr id="109" name="直線コネクタ 108"/>
        <xdr:cNvCxnSpPr/>
      </xdr:nvCxnSpPr>
      <xdr:spPr bwMode="auto">
        <a:xfrm>
          <a:off x="5562600" y="756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221549</xdr:rowOff>
    </xdr:from>
    <xdr:ext cx="762000" cy="259045"/>
    <xdr:sp macro="" textlink="">
      <xdr:nvSpPr>
        <xdr:cNvPr id="110" name="人口1人当たり決算額の推移最大値テキスト445"/>
        <xdr:cNvSpPr txBox="1"/>
      </xdr:nvSpPr>
      <xdr:spPr>
        <a:xfrm>
          <a:off x="5740400" y="614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34</xdr:row>
      <xdr:rowOff>135172</xdr:rowOff>
    </xdr:from>
    <xdr:to>
      <xdr:col>5</xdr:col>
      <xdr:colOff>73025</xdr:colOff>
      <xdr:row>34</xdr:row>
      <xdr:rowOff>135172</xdr:rowOff>
    </xdr:to>
    <xdr:cxnSp macro="">
      <xdr:nvCxnSpPr>
        <xdr:cNvPr id="111" name="直線コネクタ 110"/>
        <xdr:cNvCxnSpPr/>
      </xdr:nvCxnSpPr>
      <xdr:spPr bwMode="auto">
        <a:xfrm>
          <a:off x="5562600" y="6402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3766</xdr:rowOff>
    </xdr:from>
    <xdr:to>
      <xdr:col>4</xdr:col>
      <xdr:colOff>1117600</xdr:colOff>
      <xdr:row>34</xdr:row>
      <xdr:rowOff>135172</xdr:rowOff>
    </xdr:to>
    <xdr:cxnSp macro="">
      <xdr:nvCxnSpPr>
        <xdr:cNvPr id="112" name="直線コネクタ 111"/>
        <xdr:cNvCxnSpPr/>
      </xdr:nvCxnSpPr>
      <xdr:spPr bwMode="auto">
        <a:xfrm>
          <a:off x="5003800" y="6271216"/>
          <a:ext cx="647700" cy="131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92130</xdr:rowOff>
    </xdr:from>
    <xdr:ext cx="762000" cy="259045"/>
    <xdr:sp macro="" textlink="">
      <xdr:nvSpPr>
        <xdr:cNvPr id="113" name="人口1人当たり決算額の推移平均値テキスト445"/>
        <xdr:cNvSpPr txBox="1"/>
      </xdr:nvSpPr>
      <xdr:spPr>
        <a:xfrm>
          <a:off x="5740400" y="70453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120053</xdr:rowOff>
    </xdr:from>
    <xdr:to>
      <xdr:col>5</xdr:col>
      <xdr:colOff>34925</xdr:colOff>
      <xdr:row>37</xdr:row>
      <xdr:rowOff>50203</xdr:rowOff>
    </xdr:to>
    <xdr:sp macro="" textlink="">
      <xdr:nvSpPr>
        <xdr:cNvPr id="114" name="フローチャート : 判断 113"/>
        <xdr:cNvSpPr/>
      </xdr:nvSpPr>
      <xdr:spPr bwMode="auto">
        <a:xfrm>
          <a:off x="5600700" y="7073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3766</xdr:rowOff>
    </xdr:from>
    <xdr:to>
      <xdr:col>4</xdr:col>
      <xdr:colOff>469900</xdr:colOff>
      <xdr:row>34</xdr:row>
      <xdr:rowOff>12662</xdr:rowOff>
    </xdr:to>
    <xdr:cxnSp macro="">
      <xdr:nvCxnSpPr>
        <xdr:cNvPr id="115" name="直線コネクタ 114"/>
        <xdr:cNvCxnSpPr/>
      </xdr:nvCxnSpPr>
      <xdr:spPr bwMode="auto">
        <a:xfrm flipV="1">
          <a:off x="4305300" y="6271216"/>
          <a:ext cx="698500" cy="8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69170</xdr:rowOff>
    </xdr:from>
    <xdr:to>
      <xdr:col>4</xdr:col>
      <xdr:colOff>520700</xdr:colOff>
      <xdr:row>36</xdr:row>
      <xdr:rowOff>170770</xdr:rowOff>
    </xdr:to>
    <xdr:sp macro="" textlink="">
      <xdr:nvSpPr>
        <xdr:cNvPr id="116" name="フローチャート : 判断 115"/>
        <xdr:cNvSpPr/>
      </xdr:nvSpPr>
      <xdr:spPr bwMode="auto">
        <a:xfrm>
          <a:off x="49530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155547</xdr:rowOff>
    </xdr:from>
    <xdr:ext cx="736600" cy="259045"/>
    <xdr:sp macro="" textlink="">
      <xdr:nvSpPr>
        <xdr:cNvPr id="117" name="テキスト ボックス 116"/>
        <xdr:cNvSpPr txBox="1"/>
      </xdr:nvSpPr>
      <xdr:spPr>
        <a:xfrm>
          <a:off x="4622800" y="7108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130353</xdr:rowOff>
    </xdr:from>
    <xdr:to>
      <xdr:col>3</xdr:col>
      <xdr:colOff>904875</xdr:colOff>
      <xdr:row>34</xdr:row>
      <xdr:rowOff>12662</xdr:rowOff>
    </xdr:to>
    <xdr:cxnSp macro="">
      <xdr:nvCxnSpPr>
        <xdr:cNvPr id="118" name="直線コネクタ 117"/>
        <xdr:cNvCxnSpPr/>
      </xdr:nvCxnSpPr>
      <xdr:spPr bwMode="auto">
        <a:xfrm>
          <a:off x="3606800" y="6054903"/>
          <a:ext cx="698500" cy="225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39795</xdr:rowOff>
    </xdr:from>
    <xdr:to>
      <xdr:col>3</xdr:col>
      <xdr:colOff>955675</xdr:colOff>
      <xdr:row>36</xdr:row>
      <xdr:rowOff>141395</xdr:rowOff>
    </xdr:to>
    <xdr:sp macro="" textlink="">
      <xdr:nvSpPr>
        <xdr:cNvPr id="119" name="フローチャート : 判断 118"/>
        <xdr:cNvSpPr/>
      </xdr:nvSpPr>
      <xdr:spPr bwMode="auto">
        <a:xfrm>
          <a:off x="42545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126172</xdr:rowOff>
    </xdr:from>
    <xdr:ext cx="762000" cy="259045"/>
    <xdr:sp macro="" textlink="">
      <xdr:nvSpPr>
        <xdr:cNvPr id="120" name="テキスト ボックス 119"/>
        <xdr:cNvSpPr txBox="1"/>
      </xdr:nvSpPr>
      <xdr:spPr>
        <a:xfrm>
          <a:off x="3924300" y="707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109436</xdr:rowOff>
    </xdr:from>
    <xdr:to>
      <xdr:col>3</xdr:col>
      <xdr:colOff>206375</xdr:colOff>
      <xdr:row>33</xdr:row>
      <xdr:rowOff>130353</xdr:rowOff>
    </xdr:to>
    <xdr:cxnSp macro="">
      <xdr:nvCxnSpPr>
        <xdr:cNvPr id="121" name="直線コネクタ 120"/>
        <xdr:cNvCxnSpPr/>
      </xdr:nvCxnSpPr>
      <xdr:spPr bwMode="auto">
        <a:xfrm>
          <a:off x="2908300" y="6033986"/>
          <a:ext cx="698500" cy="20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340976</xdr:rowOff>
    </xdr:from>
    <xdr:to>
      <xdr:col>3</xdr:col>
      <xdr:colOff>257175</xdr:colOff>
      <xdr:row>36</xdr:row>
      <xdr:rowOff>99676</xdr:rowOff>
    </xdr:to>
    <xdr:sp macro="" textlink="">
      <xdr:nvSpPr>
        <xdr:cNvPr id="122" name="フローチャート : 判断 121"/>
        <xdr:cNvSpPr/>
      </xdr:nvSpPr>
      <xdr:spPr bwMode="auto">
        <a:xfrm>
          <a:off x="35560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84453</xdr:rowOff>
    </xdr:from>
    <xdr:ext cx="762000" cy="259045"/>
    <xdr:sp macro="" textlink="">
      <xdr:nvSpPr>
        <xdr:cNvPr id="123" name="テキスト ボックス 122"/>
        <xdr:cNvSpPr txBox="1"/>
      </xdr:nvSpPr>
      <xdr:spPr>
        <a:xfrm>
          <a:off x="3225800" y="703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20307</xdr:rowOff>
    </xdr:from>
    <xdr:to>
      <xdr:col>2</xdr:col>
      <xdr:colOff>692150</xdr:colOff>
      <xdr:row>36</xdr:row>
      <xdr:rowOff>121907</xdr:rowOff>
    </xdr:to>
    <xdr:sp macro="" textlink="">
      <xdr:nvSpPr>
        <xdr:cNvPr id="124" name="フローチャート : 判断 123"/>
        <xdr:cNvSpPr/>
      </xdr:nvSpPr>
      <xdr:spPr bwMode="auto">
        <a:xfrm>
          <a:off x="2857500" y="697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106684</xdr:rowOff>
    </xdr:from>
    <xdr:ext cx="762000" cy="259045"/>
    <xdr:sp macro="" textlink="">
      <xdr:nvSpPr>
        <xdr:cNvPr id="125" name="テキスト ボックス 124"/>
        <xdr:cNvSpPr txBox="1"/>
      </xdr:nvSpPr>
      <xdr:spPr>
        <a:xfrm>
          <a:off x="2527300" y="705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84372</xdr:rowOff>
    </xdr:from>
    <xdr:to>
      <xdr:col>5</xdr:col>
      <xdr:colOff>34925</xdr:colOff>
      <xdr:row>34</xdr:row>
      <xdr:rowOff>185972</xdr:rowOff>
    </xdr:to>
    <xdr:sp macro="" textlink="">
      <xdr:nvSpPr>
        <xdr:cNvPr id="131" name="円/楕円 130"/>
        <xdr:cNvSpPr/>
      </xdr:nvSpPr>
      <xdr:spPr bwMode="auto">
        <a:xfrm>
          <a:off x="5600700" y="6351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31049</xdr:rowOff>
    </xdr:from>
    <xdr:ext cx="762000" cy="259045"/>
    <xdr:sp macro="" textlink="">
      <xdr:nvSpPr>
        <xdr:cNvPr id="132" name="人口1人当たり決算額の推移該当値テキスト445"/>
        <xdr:cNvSpPr txBox="1"/>
      </xdr:nvSpPr>
      <xdr:spPr>
        <a:xfrm>
          <a:off x="5740400" y="629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60,571</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295866</xdr:rowOff>
    </xdr:from>
    <xdr:to>
      <xdr:col>4</xdr:col>
      <xdr:colOff>520700</xdr:colOff>
      <xdr:row>34</xdr:row>
      <xdr:rowOff>54566</xdr:rowOff>
    </xdr:to>
    <xdr:sp macro="" textlink="">
      <xdr:nvSpPr>
        <xdr:cNvPr id="133" name="円/楕円 132"/>
        <xdr:cNvSpPr/>
      </xdr:nvSpPr>
      <xdr:spPr bwMode="auto">
        <a:xfrm>
          <a:off x="4953000" y="622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64743</xdr:rowOff>
    </xdr:from>
    <xdr:ext cx="736600" cy="259045"/>
    <xdr:sp macro="" textlink="">
      <xdr:nvSpPr>
        <xdr:cNvPr id="134" name="テキスト ボックス 133"/>
        <xdr:cNvSpPr txBox="1"/>
      </xdr:nvSpPr>
      <xdr:spPr>
        <a:xfrm>
          <a:off x="4622800" y="5989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67,469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304762</xdr:rowOff>
    </xdr:from>
    <xdr:to>
      <xdr:col>3</xdr:col>
      <xdr:colOff>955675</xdr:colOff>
      <xdr:row>34</xdr:row>
      <xdr:rowOff>63462</xdr:rowOff>
    </xdr:to>
    <xdr:sp macro="" textlink="">
      <xdr:nvSpPr>
        <xdr:cNvPr id="135" name="円/楕円 134"/>
        <xdr:cNvSpPr/>
      </xdr:nvSpPr>
      <xdr:spPr bwMode="auto">
        <a:xfrm>
          <a:off x="4254500" y="6229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73639</xdr:rowOff>
    </xdr:from>
    <xdr:ext cx="762000" cy="259045"/>
    <xdr:sp macro="" textlink="">
      <xdr:nvSpPr>
        <xdr:cNvPr id="136" name="テキスト ボックス 135"/>
        <xdr:cNvSpPr txBox="1"/>
      </xdr:nvSpPr>
      <xdr:spPr>
        <a:xfrm>
          <a:off x="3924300" y="599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67,002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79553</xdr:rowOff>
    </xdr:from>
    <xdr:to>
      <xdr:col>3</xdr:col>
      <xdr:colOff>257175</xdr:colOff>
      <xdr:row>33</xdr:row>
      <xdr:rowOff>181153</xdr:rowOff>
    </xdr:to>
    <xdr:sp macro="" textlink="">
      <xdr:nvSpPr>
        <xdr:cNvPr id="137" name="円/楕円 136"/>
        <xdr:cNvSpPr/>
      </xdr:nvSpPr>
      <xdr:spPr bwMode="auto">
        <a:xfrm>
          <a:off x="3556000" y="6004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19880</xdr:rowOff>
    </xdr:from>
    <xdr:ext cx="762000" cy="259045"/>
    <xdr:sp macro="" textlink="">
      <xdr:nvSpPr>
        <xdr:cNvPr id="138" name="テキスト ボックス 137"/>
        <xdr:cNvSpPr txBox="1"/>
      </xdr:nvSpPr>
      <xdr:spPr>
        <a:xfrm>
          <a:off x="3225800" y="577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78,824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58636</xdr:rowOff>
    </xdr:from>
    <xdr:to>
      <xdr:col>2</xdr:col>
      <xdr:colOff>692150</xdr:colOff>
      <xdr:row>33</xdr:row>
      <xdr:rowOff>160236</xdr:rowOff>
    </xdr:to>
    <xdr:sp macro="" textlink="">
      <xdr:nvSpPr>
        <xdr:cNvPr id="139" name="円/楕円 138"/>
        <xdr:cNvSpPr/>
      </xdr:nvSpPr>
      <xdr:spPr bwMode="auto">
        <a:xfrm>
          <a:off x="2857500" y="5983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341863</xdr:rowOff>
    </xdr:from>
    <xdr:ext cx="762000" cy="259045"/>
    <xdr:sp macro="" textlink="">
      <xdr:nvSpPr>
        <xdr:cNvPr id="140" name="テキスト ボックス 139"/>
        <xdr:cNvSpPr txBox="1"/>
      </xdr:nvSpPr>
      <xdr:spPr>
        <a:xfrm>
          <a:off x="2527300" y="575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普通交付税の落ち込みから、基金の取り崩しをしながら予算を確保していた平成</a:t>
          </a:r>
          <a:r>
            <a:rPr kumimoji="0" lang="en-US" altLang="ja-JP" sz="1100" b="0" i="0" u="none" strike="noStrike" kern="0" cap="none" spc="0" normalizeH="0" baseline="0" noProof="0">
              <a:ln>
                <a:noFill/>
              </a:ln>
              <a:solidFill>
                <a:prstClr val="black"/>
              </a:solidFill>
              <a:effectLst/>
              <a:uLnTx/>
              <a:uFillTx/>
              <a:latin typeface="+mn-lt"/>
              <a:ea typeface="+mn-ea"/>
              <a:cs typeface="+mn-cs"/>
            </a:rPr>
            <a:t>16</a:t>
          </a:r>
          <a:r>
            <a:rPr kumimoji="0" lang="ja-JP" altLang="ja-JP" sz="1100" b="0" i="0" u="none" strike="noStrike" kern="0" cap="none" spc="0" normalizeH="0" baseline="0" noProof="0">
              <a:ln>
                <a:noFill/>
              </a:ln>
              <a:solidFill>
                <a:prstClr val="black"/>
              </a:solidFill>
              <a:effectLst/>
              <a:uLnTx/>
              <a:uFillTx/>
              <a:latin typeface="+mn-lt"/>
              <a:ea typeface="+mn-ea"/>
              <a:cs typeface="+mn-cs"/>
            </a:rPr>
            <a:t>年～</a:t>
          </a:r>
          <a:r>
            <a:rPr kumimoji="0" lang="en-US" altLang="ja-JP" sz="1100" b="0" i="0" u="none" strike="noStrike" kern="0" cap="none" spc="0" normalizeH="0" baseline="0" noProof="0">
              <a:ln>
                <a:noFill/>
              </a:ln>
              <a:solidFill>
                <a:prstClr val="black"/>
              </a:solidFill>
              <a:effectLst/>
              <a:uLnTx/>
              <a:uFillTx/>
              <a:latin typeface="+mn-lt"/>
              <a:ea typeface="+mn-ea"/>
              <a:cs typeface="+mn-cs"/>
            </a:rPr>
            <a:t>19</a:t>
          </a:r>
          <a:r>
            <a:rPr kumimoji="0" lang="ja-JP" altLang="ja-JP" sz="1100" b="0" i="0" u="none" strike="noStrike" kern="0" cap="none" spc="0" normalizeH="0" baseline="0" noProof="0">
              <a:ln>
                <a:noFill/>
              </a:ln>
              <a:solidFill>
                <a:prstClr val="black"/>
              </a:solidFill>
              <a:effectLst/>
              <a:uLnTx/>
              <a:uFillTx/>
              <a:latin typeface="+mn-lt"/>
              <a:ea typeface="+mn-ea"/>
              <a:cs typeface="+mn-cs"/>
            </a:rPr>
            <a:t>年頃と比べ、平成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23</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年度までは普通交付税の伸びや国の経済対策交付金により、財政調整基金と減債基金への積立を積極的に行うことができた。平成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24</a:t>
          </a:r>
          <a:r>
            <a:rPr kumimoji="0" lang="ja-JP" altLang="ja-JP" sz="1100" b="0" i="0" u="none" strike="noStrike" kern="0" cap="none" spc="0" normalizeH="0" baseline="0" noProof="0">
              <a:ln>
                <a:noFill/>
              </a:ln>
              <a:solidFill>
                <a:prstClr val="black"/>
              </a:solidFill>
              <a:effectLst/>
              <a:uLnTx/>
              <a:uFillTx/>
              <a:latin typeface="+mn-lt"/>
              <a:ea typeface="+mn-ea"/>
              <a:cs typeface="+mn-cs"/>
            </a:rPr>
            <a:t>年度</a:t>
          </a:r>
          <a:r>
            <a:rPr kumimoji="0" lang="ja-JP" altLang="en-US" sz="1100" b="0" i="0" u="none" strike="noStrike" kern="0" cap="none" spc="0" normalizeH="0" baseline="0" noProof="0">
              <a:ln>
                <a:noFill/>
              </a:ln>
              <a:solidFill>
                <a:prstClr val="black"/>
              </a:solidFill>
              <a:effectLst/>
              <a:uLnTx/>
              <a:uFillTx/>
              <a:latin typeface="+mn-lt"/>
              <a:ea typeface="+mn-ea"/>
              <a:cs typeface="+mn-cs"/>
            </a:rPr>
            <a:t>以降は</a:t>
          </a:r>
          <a:r>
            <a:rPr kumimoji="0" lang="ja-JP" altLang="ja-JP" sz="1100" b="0" i="0" u="none" strike="noStrike" kern="0" cap="none" spc="0" normalizeH="0" baseline="0" noProof="0">
              <a:ln>
                <a:noFill/>
              </a:ln>
              <a:solidFill>
                <a:prstClr val="black"/>
              </a:solidFill>
              <a:effectLst/>
              <a:uLnTx/>
              <a:uFillTx/>
              <a:latin typeface="+mn-lt"/>
              <a:ea typeface="+mn-ea"/>
              <a:cs typeface="+mn-cs"/>
            </a:rPr>
            <a:t>実質公債費比率が</a:t>
          </a:r>
          <a:r>
            <a:rPr kumimoji="0" lang="en-US" altLang="ja-JP" sz="1100" b="0" i="0" u="none" strike="noStrike" kern="0" cap="none" spc="0" normalizeH="0" baseline="0" noProof="0">
              <a:ln>
                <a:noFill/>
              </a:ln>
              <a:solidFill>
                <a:prstClr val="black"/>
              </a:solidFill>
              <a:effectLst/>
              <a:uLnTx/>
              <a:uFillTx/>
              <a:latin typeface="+mn-lt"/>
              <a:ea typeface="+mn-ea"/>
              <a:cs typeface="+mn-cs"/>
            </a:rPr>
            <a:t>18</a:t>
          </a:r>
          <a:r>
            <a:rPr kumimoji="0" lang="ja-JP" altLang="ja-JP" sz="1100" b="0" i="0" u="none" strike="noStrike" kern="0" cap="none" spc="0" normalizeH="0" baseline="0" noProof="0">
              <a:ln>
                <a:noFill/>
              </a:ln>
              <a:solidFill>
                <a:prstClr val="black"/>
              </a:solidFill>
              <a:effectLst/>
              <a:uLnTx/>
              <a:uFillTx/>
              <a:latin typeface="+mn-lt"/>
              <a:ea typeface="+mn-ea"/>
              <a:cs typeface="+mn-cs"/>
            </a:rPr>
            <a:t>％を下回った</a:t>
          </a:r>
          <a:r>
            <a:rPr kumimoji="0" lang="ja-JP" altLang="en-US" sz="1100" b="0" i="0" u="none" strike="noStrike" kern="0" cap="none" spc="0" normalizeH="0" baseline="0" noProof="0">
              <a:ln>
                <a:noFill/>
              </a:ln>
              <a:solidFill>
                <a:prstClr val="black"/>
              </a:solidFill>
              <a:effectLst/>
              <a:uLnTx/>
              <a:uFillTx/>
              <a:latin typeface="+mn-lt"/>
              <a:ea typeface="+mn-ea"/>
              <a:cs typeface="+mn-cs"/>
            </a:rPr>
            <a:t>ことにより繰上償還も行っていない。今後も健全な財政運営に努めていく。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標準財政規模に比した黒字のほとんどを上水道事業特別会計及び一般会計で占めている。上水道事業特別会計の黒字は、営業収益から成り、今後簡易水道事業特別会計と統合されれば、経営の悪化が予想される。また、経年劣化した施設の修繕費なども増えることから、水道料金の適正な改正を含め、収益の確保が望まれる。また、一般会計の黒字は、歳入の</a:t>
          </a:r>
          <a:r>
            <a:rPr kumimoji="0" lang="en-US" altLang="ja-JP" sz="1100" b="0" i="0" u="none" strike="noStrike" kern="0" cap="none" spc="0" normalizeH="0" baseline="0" noProof="0">
              <a:ln>
                <a:noFill/>
              </a:ln>
              <a:solidFill>
                <a:prstClr val="black"/>
              </a:solidFill>
              <a:effectLst/>
              <a:uLnTx/>
              <a:uFillTx/>
              <a:latin typeface="+mn-lt"/>
              <a:ea typeface="+mn-ea"/>
              <a:cs typeface="+mn-cs"/>
            </a:rPr>
            <a:t>40</a:t>
          </a:r>
          <a:r>
            <a:rPr kumimoji="0" lang="ja-JP" altLang="ja-JP" sz="1100" b="0" i="0" u="none" strike="noStrike" kern="0" cap="none" spc="0" normalizeH="0" baseline="0" noProof="0">
              <a:ln>
                <a:noFill/>
              </a:ln>
              <a:solidFill>
                <a:prstClr val="black"/>
              </a:solidFill>
              <a:effectLst/>
              <a:uLnTx/>
              <a:uFillTx/>
              <a:latin typeface="+mn-lt"/>
              <a:ea typeface="+mn-ea"/>
              <a:cs typeface="+mn-cs"/>
            </a:rPr>
            <a:t>％以上を占める地方交付税の交付額に大きく左右される。平成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26</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年度は</a:t>
          </a:r>
          <a:r>
            <a:rPr kumimoji="0" lang="ja-JP" altLang="en-US" sz="1100" b="0" i="0" u="none" strike="noStrike" kern="0" cap="none" spc="0" normalizeH="0" baseline="0" noProof="0">
              <a:ln>
                <a:noFill/>
              </a:ln>
              <a:solidFill>
                <a:prstClr val="black"/>
              </a:solidFill>
              <a:effectLst/>
              <a:uLnTx/>
              <a:uFillTx/>
              <a:latin typeface="+mn-lt"/>
              <a:ea typeface="+mn-ea"/>
              <a:cs typeface="+mn-cs"/>
            </a:rPr>
            <a:t>地方</a:t>
          </a:r>
          <a:r>
            <a:rPr kumimoji="0" lang="ja-JP" altLang="ja-JP" sz="1100" b="0" i="0" u="none" strike="noStrike" kern="0" cap="none" spc="0" normalizeH="0" baseline="0" noProof="0">
              <a:ln>
                <a:noFill/>
              </a:ln>
              <a:solidFill>
                <a:prstClr val="black"/>
              </a:solidFill>
              <a:effectLst/>
              <a:uLnTx/>
              <a:uFillTx/>
              <a:latin typeface="+mn-lt"/>
              <a:ea typeface="+mn-ea"/>
              <a:cs typeface="+mn-cs"/>
            </a:rPr>
            <a:t>交付税額</a:t>
          </a:r>
          <a:r>
            <a:rPr kumimoji="0" lang="ja-JP" altLang="en-US" sz="1100" b="0" i="0" u="none" strike="noStrike" kern="0" cap="none" spc="0" normalizeH="0" baseline="0" noProof="0">
              <a:ln>
                <a:noFill/>
              </a:ln>
              <a:solidFill>
                <a:prstClr val="black"/>
              </a:solidFill>
              <a:effectLst/>
              <a:uLnTx/>
              <a:uFillTx/>
              <a:latin typeface="+mn-lt"/>
              <a:ea typeface="+mn-ea"/>
              <a:cs typeface="+mn-cs"/>
            </a:rPr>
            <a:t>はほぼ前年度並みであったが</a:t>
          </a:r>
          <a:r>
            <a:rPr kumimoji="0" lang="ja-JP" altLang="ja-JP" sz="1100" b="0" i="0" u="none" strike="noStrike" kern="0" cap="none" spc="0" normalizeH="0" baseline="0" noProof="0">
              <a:ln>
                <a:noFill/>
              </a:ln>
              <a:solidFill>
                <a:prstClr val="black"/>
              </a:solidFill>
              <a:effectLst/>
              <a:uLnTx/>
              <a:uFillTx/>
              <a:latin typeface="+mn-lt"/>
              <a:ea typeface="+mn-ea"/>
              <a:cs typeface="+mn-cs"/>
            </a:rPr>
            <a:t>、歳出において人件費及び公債費が減少したことが黒字を維持した要因と考えられる。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元利償還金は減少の傾向にあり、</a:t>
          </a: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26</a:t>
          </a:r>
          <a:r>
            <a:rPr kumimoji="0" lang="ja-JP" altLang="ja-JP" sz="1100" b="0" i="0" u="none" strike="noStrike" kern="0" cap="none" spc="0" normalizeH="0" baseline="0" noProof="0">
              <a:ln>
                <a:noFill/>
              </a:ln>
              <a:solidFill>
                <a:prstClr val="black"/>
              </a:solidFill>
              <a:effectLst/>
              <a:uLnTx/>
              <a:uFillTx/>
              <a:latin typeface="+mn-lt"/>
              <a:ea typeface="+mn-ea"/>
              <a:cs typeface="+mn-cs"/>
            </a:rPr>
            <a:t>年度</a:t>
          </a:r>
          <a:r>
            <a:rPr kumimoji="0" lang="ja-JP" altLang="en-US" sz="1100" b="0" i="0" u="none" strike="noStrike" kern="0" cap="none" spc="0" normalizeH="0" baseline="0" noProof="0">
              <a:ln>
                <a:noFill/>
              </a:ln>
              <a:solidFill>
                <a:prstClr val="black"/>
              </a:solidFill>
              <a:effectLst/>
              <a:uLnTx/>
              <a:uFillTx/>
              <a:latin typeface="+mn-lt"/>
              <a:ea typeface="+mn-ea"/>
              <a:cs typeface="+mn-cs"/>
            </a:rPr>
            <a:t>は</a:t>
          </a:r>
          <a:r>
            <a:rPr kumimoji="0" lang="ja-JP" altLang="ja-JP" sz="1100" b="0" i="0" u="none" strike="noStrike" kern="0" cap="none" spc="0" normalizeH="0" baseline="0" noProof="0">
              <a:ln>
                <a:noFill/>
              </a:ln>
              <a:solidFill>
                <a:prstClr val="black"/>
              </a:solidFill>
              <a:effectLst/>
              <a:uLnTx/>
              <a:uFillTx/>
              <a:latin typeface="+mn-lt"/>
              <a:ea typeface="+mn-ea"/>
              <a:cs typeface="+mn-cs"/>
            </a:rPr>
            <a:t>算入公債費等が増える影響で実質公債費</a:t>
          </a:r>
          <a:r>
            <a:rPr kumimoji="0" lang="ja-JP" altLang="en-US" sz="1100" b="0" i="0" u="none" strike="noStrike" kern="0" cap="none" spc="0" normalizeH="0" baseline="0" noProof="0">
              <a:ln>
                <a:noFill/>
              </a:ln>
              <a:solidFill>
                <a:prstClr val="black"/>
              </a:solidFill>
              <a:effectLst/>
              <a:uLnTx/>
              <a:uFillTx/>
              <a:latin typeface="+mn-lt"/>
              <a:ea typeface="+mn-ea"/>
              <a:cs typeface="+mn-cs"/>
            </a:rPr>
            <a:t>比</a:t>
          </a:r>
          <a:r>
            <a:rPr kumimoji="0" lang="ja-JP" altLang="ja-JP" sz="1100" b="0" i="0" u="none" strike="noStrike" kern="0" cap="none" spc="0" normalizeH="0" baseline="0" noProof="0">
              <a:ln>
                <a:noFill/>
              </a:ln>
              <a:solidFill>
                <a:prstClr val="black"/>
              </a:solidFill>
              <a:effectLst/>
              <a:uLnTx/>
              <a:uFillTx/>
              <a:latin typeface="+mn-lt"/>
              <a:ea typeface="+mn-ea"/>
              <a:cs typeface="+mn-cs"/>
            </a:rPr>
            <a:t>率の分子は</a:t>
          </a:r>
          <a:r>
            <a:rPr kumimoji="0" lang="ja-JP" altLang="en-US" sz="1100" b="0" i="0" u="none" strike="noStrike" kern="0" cap="none" spc="0" normalizeH="0" baseline="0" noProof="0">
              <a:ln>
                <a:noFill/>
              </a:ln>
              <a:solidFill>
                <a:prstClr val="black"/>
              </a:solidFill>
              <a:effectLst/>
              <a:uLnTx/>
              <a:uFillTx/>
              <a:latin typeface="+mn-lt"/>
              <a:ea typeface="+mn-ea"/>
              <a:cs typeface="+mn-cs"/>
            </a:rPr>
            <a:t>前年比</a:t>
          </a:r>
          <a:r>
            <a:rPr kumimoji="0" lang="en-US" altLang="ja-JP" sz="1100" b="0" i="0" u="none" strike="noStrike" kern="0" cap="none" spc="0" normalizeH="0" baseline="0" noProof="0">
              <a:ln>
                <a:noFill/>
              </a:ln>
              <a:solidFill>
                <a:prstClr val="black"/>
              </a:solidFill>
              <a:effectLst/>
              <a:uLnTx/>
              <a:uFillTx/>
              <a:latin typeface="+mn-lt"/>
              <a:ea typeface="+mn-ea"/>
              <a:cs typeface="+mn-cs"/>
            </a:rPr>
            <a:t>120</a:t>
          </a:r>
          <a:r>
            <a:rPr kumimoji="0" lang="ja-JP" altLang="en-US" sz="1100" b="0" i="0" u="none" strike="noStrike" kern="0" cap="none" spc="0" normalizeH="0" baseline="0" noProof="0">
              <a:ln>
                <a:noFill/>
              </a:ln>
              <a:solidFill>
                <a:prstClr val="black"/>
              </a:solidFill>
              <a:effectLst/>
              <a:uLnTx/>
              <a:uFillTx/>
              <a:latin typeface="+mn-lt"/>
              <a:ea typeface="+mn-ea"/>
              <a:cs typeface="+mn-cs"/>
            </a:rPr>
            <a:t>百万円</a:t>
          </a:r>
          <a:r>
            <a:rPr kumimoji="0" lang="ja-JP" altLang="ja-JP" sz="1100" b="0" i="0" u="none" strike="noStrike" kern="0" cap="none" spc="0" normalizeH="0" baseline="0" noProof="0">
              <a:ln>
                <a:noFill/>
              </a:ln>
              <a:solidFill>
                <a:prstClr val="black"/>
              </a:solidFill>
              <a:effectLst/>
              <a:uLnTx/>
              <a:uFillTx/>
              <a:latin typeface="+mn-lt"/>
              <a:ea typeface="+mn-ea"/>
              <a:cs typeface="+mn-cs"/>
            </a:rPr>
            <a:t>減少</a:t>
          </a:r>
          <a:r>
            <a:rPr kumimoji="0" lang="ja-JP" altLang="en-US" sz="1100" b="0" i="0" u="none" strike="noStrike" kern="0" cap="none" spc="0" normalizeH="0" baseline="0" noProof="0">
              <a:ln>
                <a:noFill/>
              </a:ln>
              <a:solidFill>
                <a:prstClr val="black"/>
              </a:solidFill>
              <a:effectLst/>
              <a:uLnTx/>
              <a:uFillTx/>
              <a:latin typeface="+mn-lt"/>
              <a:ea typeface="+mn-ea"/>
              <a:cs typeface="+mn-cs"/>
            </a:rPr>
            <a:t>となった</a:t>
          </a:r>
          <a:r>
            <a:rPr kumimoji="0" lang="ja-JP" altLang="ja-JP" sz="1100" b="0" i="0" u="none" strike="noStrike" kern="0" cap="none" spc="0" normalizeH="0" baseline="0" noProof="0">
              <a:ln>
                <a:noFill/>
              </a:ln>
              <a:solidFill>
                <a:prstClr val="black"/>
              </a:solidFill>
              <a:effectLst/>
              <a:uLnTx/>
              <a:uFillTx/>
              <a:latin typeface="+mn-lt"/>
              <a:ea typeface="+mn-ea"/>
              <a:cs typeface="+mn-cs"/>
            </a:rPr>
            <a:t>。町村合併以降、過疎債・辺地債・合併特例債といった有利な地方債を中心に発行を行っていることが要因であり、今後さらに実質公債費比率の分子は減少する傾向にある。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町村合併前の旧町村において、国の経済対策を背景に、地方債に依存した社会基盤整備を行ってきた。特に平成</a:t>
          </a:r>
          <a:r>
            <a:rPr kumimoji="0" lang="en-US" altLang="ja-JP" sz="1100" b="0" i="0" u="none" strike="noStrike" kern="0" cap="none" spc="0" normalizeH="0" baseline="0" noProof="0">
              <a:ln>
                <a:noFill/>
              </a:ln>
              <a:solidFill>
                <a:prstClr val="black"/>
              </a:solidFill>
              <a:effectLst/>
              <a:uLnTx/>
              <a:uFillTx/>
              <a:latin typeface="+mn-lt"/>
              <a:ea typeface="+mn-ea"/>
              <a:cs typeface="+mn-cs"/>
            </a:rPr>
            <a:t>5</a:t>
          </a:r>
          <a:r>
            <a:rPr kumimoji="0" lang="ja-JP" altLang="ja-JP" sz="1100" b="0" i="0" u="none" strike="noStrike" kern="0" cap="none" spc="0" normalizeH="0" baseline="0" noProof="0">
              <a:ln>
                <a:noFill/>
              </a:ln>
              <a:solidFill>
                <a:prstClr val="black"/>
              </a:solidFill>
              <a:effectLst/>
              <a:uLnTx/>
              <a:uFillTx/>
              <a:latin typeface="+mn-lt"/>
              <a:ea typeface="+mn-ea"/>
              <a:cs typeface="+mn-cs"/>
            </a:rPr>
            <a:t>年から平成</a:t>
          </a:r>
          <a:r>
            <a:rPr kumimoji="0" lang="en-US" altLang="ja-JP" sz="1100" b="0" i="0" u="none" strike="noStrike" kern="0" cap="none" spc="0" normalizeH="0" baseline="0" noProof="0">
              <a:ln>
                <a:noFill/>
              </a:ln>
              <a:solidFill>
                <a:prstClr val="black"/>
              </a:solidFill>
              <a:effectLst/>
              <a:uLnTx/>
              <a:uFillTx/>
              <a:latin typeface="+mn-lt"/>
              <a:ea typeface="+mn-ea"/>
              <a:cs typeface="+mn-cs"/>
            </a:rPr>
            <a:t>8</a:t>
          </a:r>
          <a:r>
            <a:rPr kumimoji="0" lang="ja-JP" altLang="ja-JP" sz="1100" b="0" i="0" u="none" strike="noStrike" kern="0" cap="none" spc="0" normalizeH="0" baseline="0" noProof="0">
              <a:ln>
                <a:noFill/>
              </a:ln>
              <a:solidFill>
                <a:prstClr val="black"/>
              </a:solidFill>
              <a:effectLst/>
              <a:uLnTx/>
              <a:uFillTx/>
              <a:latin typeface="+mn-lt"/>
              <a:ea typeface="+mn-ea"/>
              <a:cs typeface="+mn-cs"/>
            </a:rPr>
            <a:t>年ごろには、毎年約</a:t>
          </a:r>
          <a:r>
            <a:rPr kumimoji="0" lang="en-US" altLang="ja-JP" sz="1100" b="0" i="0" u="none" strike="noStrike" kern="0" cap="none" spc="0" normalizeH="0" baseline="0" noProof="0">
              <a:ln>
                <a:noFill/>
              </a:ln>
              <a:solidFill>
                <a:prstClr val="black"/>
              </a:solidFill>
              <a:effectLst/>
              <a:uLnTx/>
              <a:uFillTx/>
              <a:latin typeface="+mn-lt"/>
              <a:ea typeface="+mn-ea"/>
              <a:cs typeface="+mn-cs"/>
            </a:rPr>
            <a:t>50</a:t>
          </a:r>
          <a:r>
            <a:rPr kumimoji="0" lang="ja-JP" altLang="ja-JP" sz="1100" b="0" i="0" u="none" strike="noStrike" kern="0" cap="none" spc="0" normalizeH="0" baseline="0" noProof="0">
              <a:ln>
                <a:noFill/>
              </a:ln>
              <a:solidFill>
                <a:prstClr val="black"/>
              </a:solidFill>
              <a:effectLst/>
              <a:uLnTx/>
              <a:uFillTx/>
              <a:latin typeface="+mn-lt"/>
              <a:ea typeface="+mn-ea"/>
              <a:cs typeface="+mn-cs"/>
            </a:rPr>
            <a:t>億円の地方債を発行したことにより地方債残高が膨らんだ。平成</a:t>
          </a:r>
          <a:r>
            <a:rPr kumimoji="0" lang="en-US" altLang="ja-JP" sz="1100" b="0" i="0" u="none" strike="noStrike" kern="0" cap="none" spc="0" normalizeH="0" baseline="0" noProof="0">
              <a:ln>
                <a:noFill/>
              </a:ln>
              <a:solidFill>
                <a:prstClr val="black"/>
              </a:solidFill>
              <a:effectLst/>
              <a:uLnTx/>
              <a:uFillTx/>
              <a:latin typeface="+mn-lt"/>
              <a:ea typeface="+mn-ea"/>
              <a:cs typeface="+mn-cs"/>
            </a:rPr>
            <a:t>16</a:t>
          </a:r>
          <a:r>
            <a:rPr kumimoji="0" lang="ja-JP" altLang="ja-JP" sz="1100" b="0" i="0" u="none" strike="noStrike" kern="0" cap="none" spc="0" normalizeH="0" baseline="0" noProof="0">
              <a:ln>
                <a:noFill/>
              </a:ln>
              <a:solidFill>
                <a:prstClr val="black"/>
              </a:solidFill>
              <a:effectLst/>
              <a:uLnTx/>
              <a:uFillTx/>
              <a:latin typeface="+mn-lt"/>
              <a:ea typeface="+mn-ea"/>
              <a:cs typeface="+mn-cs"/>
            </a:rPr>
            <a:t>年の町村合併以降、行財政改革の一環として取り組んでいる繰上償還や地方債の発行抑制の効果で将来負担額は年々減少の傾向にある。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15371096</v>
      </c>
      <c r="BO4" s="379"/>
      <c r="BP4" s="379"/>
      <c r="BQ4" s="379"/>
      <c r="BR4" s="379"/>
      <c r="BS4" s="379"/>
      <c r="BT4" s="379"/>
      <c r="BU4" s="380"/>
      <c r="BV4" s="378">
        <v>16268163</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1.9</v>
      </c>
      <c r="CU4" s="556"/>
      <c r="CV4" s="556"/>
      <c r="CW4" s="556"/>
      <c r="CX4" s="556"/>
      <c r="CY4" s="556"/>
      <c r="CZ4" s="556"/>
      <c r="DA4" s="557"/>
      <c r="DB4" s="555">
        <v>2.4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15196685</v>
      </c>
      <c r="BO5" s="384"/>
      <c r="BP5" s="384"/>
      <c r="BQ5" s="384"/>
      <c r="BR5" s="384"/>
      <c r="BS5" s="384"/>
      <c r="BT5" s="384"/>
      <c r="BU5" s="385"/>
      <c r="BV5" s="383">
        <v>16044847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87.6</v>
      </c>
      <c r="CU5" s="354"/>
      <c r="CV5" s="354"/>
      <c r="CW5" s="354"/>
      <c r="CX5" s="354"/>
      <c r="CY5" s="354"/>
      <c r="CZ5" s="354"/>
      <c r="DA5" s="355"/>
      <c r="DB5" s="353">
        <v>87.8</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174411</v>
      </c>
      <c r="BO6" s="384"/>
      <c r="BP6" s="384"/>
      <c r="BQ6" s="384"/>
      <c r="BR6" s="384"/>
      <c r="BS6" s="384"/>
      <c r="BT6" s="384"/>
      <c r="BU6" s="385"/>
      <c r="BV6" s="383">
        <v>223316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92.3</v>
      </c>
      <c r="CU6" s="530"/>
      <c r="CV6" s="530"/>
      <c r="CW6" s="530"/>
      <c r="CX6" s="530"/>
      <c r="CY6" s="530"/>
      <c r="CZ6" s="530"/>
      <c r="DA6" s="531"/>
      <c r="DB6" s="529">
        <v>92.6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2783</v>
      </c>
      <c r="BO7" s="384"/>
      <c r="BP7" s="384"/>
      <c r="BQ7" s="384"/>
      <c r="BR7" s="384"/>
      <c r="BS7" s="384"/>
      <c r="BT7" s="384"/>
      <c r="BU7" s="385"/>
      <c r="BV7" s="383">
        <v>4413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8980478</v>
      </c>
      <c r="CU7" s="384"/>
      <c r="CV7" s="384"/>
      <c r="CW7" s="384"/>
      <c r="CX7" s="384"/>
      <c r="CY7" s="384"/>
      <c r="CZ7" s="384"/>
      <c r="DA7" s="385"/>
      <c r="DB7" s="383">
        <v>9023663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171628</v>
      </c>
      <c r="BO8" s="384"/>
      <c r="BP8" s="384"/>
      <c r="BQ8" s="384"/>
      <c r="BR8" s="384"/>
      <c r="BS8" s="384"/>
      <c r="BT8" s="384"/>
      <c r="BU8" s="385"/>
      <c r="BV8" s="383">
        <v>218903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0.19</v>
      </c>
      <c r="CU8" s="493"/>
      <c r="CV8" s="493"/>
      <c r="CW8" s="493"/>
      <c r="CX8" s="493"/>
      <c r="CY8" s="493"/>
      <c r="CZ8" s="493"/>
      <c r="DA8" s="494"/>
      <c r="DB8" s="492">
        <v>0.19</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15521</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-47275</v>
      </c>
      <c r="BO9" s="384"/>
      <c r="BP9" s="384"/>
      <c r="BQ9" s="384"/>
      <c r="BR9" s="384"/>
      <c r="BS9" s="384"/>
      <c r="BT9" s="384"/>
      <c r="BU9" s="385"/>
      <c r="BV9" s="383">
        <v>37262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28</v>
      </c>
      <c r="CU9" s="354"/>
      <c r="CV9" s="354"/>
      <c r="CW9" s="354"/>
      <c r="CX9" s="354"/>
      <c r="CY9" s="354"/>
      <c r="CZ9" s="354"/>
      <c r="DA9" s="355"/>
      <c r="DB9" s="353">
        <v>28.1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16904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568</v>
      </c>
      <c r="BO10" s="384"/>
      <c r="BP10" s="384"/>
      <c r="BQ10" s="384"/>
      <c r="BR10" s="384"/>
      <c r="BS10" s="384"/>
      <c r="BT10" s="384"/>
      <c r="BU10" s="385"/>
      <c r="BV10" s="383">
        <v>345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99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14996</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14930</v>
      </c>
      <c r="S13" s="485"/>
      <c r="T13" s="485"/>
      <c r="U13" s="485"/>
      <c r="V13" s="486"/>
      <c r="W13" s="472" t="s">
        <v>123</v>
      </c>
      <c r="X13" s="396"/>
      <c r="Y13" s="396"/>
      <c r="Z13" s="396"/>
      <c r="AA13" s="396"/>
      <c r="AB13" s="397"/>
      <c r="AC13" s="359">
        <v>967</v>
      </c>
      <c r="AD13" s="360"/>
      <c r="AE13" s="360"/>
      <c r="AF13" s="360"/>
      <c r="AG13" s="361"/>
      <c r="AH13" s="359">
        <v>1119</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-46707</v>
      </c>
      <c r="BO13" s="384"/>
      <c r="BP13" s="384"/>
      <c r="BQ13" s="384"/>
      <c r="BR13" s="384"/>
      <c r="BS13" s="384"/>
      <c r="BT13" s="384"/>
      <c r="BU13" s="385"/>
      <c r="BV13" s="383">
        <v>37607</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15</v>
      </c>
      <c r="CU13" s="354"/>
      <c r="CV13" s="354"/>
      <c r="CW13" s="354"/>
      <c r="CX13" s="354"/>
      <c r="CY13" s="354"/>
      <c r="CZ13" s="354"/>
      <c r="DA13" s="355"/>
      <c r="DB13" s="353">
        <v>16.399999999999999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15212</v>
      </c>
      <c r="S14" s="485"/>
      <c r="T14" s="485"/>
      <c r="U14" s="485"/>
      <c r="V14" s="486"/>
      <c r="W14" s="487"/>
      <c r="X14" s="399"/>
      <c r="Y14" s="399"/>
      <c r="Z14" s="399"/>
      <c r="AA14" s="399"/>
      <c r="AB14" s="400"/>
      <c r="AC14" s="477">
        <v>13.5</v>
      </c>
      <c r="AD14" s="478"/>
      <c r="AE14" s="478"/>
      <c r="AF14" s="478"/>
      <c r="AG14" s="479"/>
      <c r="AH14" s="477">
        <v>13.5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91.4</v>
      </c>
      <c r="CU14" s="456"/>
      <c r="CV14" s="456"/>
      <c r="CW14" s="456"/>
      <c r="CX14" s="456"/>
      <c r="CY14" s="456"/>
      <c r="CZ14" s="456"/>
      <c r="DA14" s="457"/>
      <c r="DB14" s="488">
        <v>95.7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15140</v>
      </c>
      <c r="S15" s="485"/>
      <c r="T15" s="485"/>
      <c r="U15" s="485"/>
      <c r="V15" s="486"/>
      <c r="W15" s="472" t="s">
        <v>130</v>
      </c>
      <c r="X15" s="396"/>
      <c r="Y15" s="396"/>
      <c r="Z15" s="396"/>
      <c r="AA15" s="396"/>
      <c r="AB15" s="397"/>
      <c r="AC15" s="359">
        <v>1226</v>
      </c>
      <c r="AD15" s="360"/>
      <c r="AE15" s="360"/>
      <c r="AF15" s="360"/>
      <c r="AG15" s="361"/>
      <c r="AH15" s="359">
        <v>1617</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1359858</v>
      </c>
      <c r="BO15" s="379"/>
      <c r="BP15" s="379"/>
      <c r="BQ15" s="379"/>
      <c r="BR15" s="379"/>
      <c r="BS15" s="379"/>
      <c r="BT15" s="379"/>
      <c r="BU15" s="380"/>
      <c r="BV15" s="378">
        <v>1346101</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17.100000000000001</v>
      </c>
      <c r="AD16" s="478"/>
      <c r="AE16" s="478"/>
      <c r="AF16" s="478"/>
      <c r="AG16" s="479"/>
      <c r="AH16" s="477">
        <v>19.600000000000001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7087019</v>
      </c>
      <c r="BO16" s="384"/>
      <c r="BP16" s="384"/>
      <c r="BQ16" s="384"/>
      <c r="BR16" s="384"/>
      <c r="BS16" s="384"/>
      <c r="BT16" s="384"/>
      <c r="BU16" s="385"/>
      <c r="BV16" s="383">
        <v>7054698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4994</v>
      </c>
      <c r="AD17" s="360"/>
      <c r="AE17" s="360"/>
      <c r="AF17" s="360"/>
      <c r="AG17" s="361"/>
      <c r="AH17" s="359">
        <v>5477</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1724193</v>
      </c>
      <c r="BO17" s="384"/>
      <c r="BP17" s="384"/>
      <c r="BQ17" s="384"/>
      <c r="BR17" s="384"/>
      <c r="BS17" s="384"/>
      <c r="BT17" s="384"/>
      <c r="BU17" s="385"/>
      <c r="BV17" s="383">
        <v>1715575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242.83</v>
      </c>
      <c r="M18" s="448"/>
      <c r="N18" s="448"/>
      <c r="O18" s="448"/>
      <c r="P18" s="448"/>
      <c r="Q18" s="448"/>
      <c r="R18" s="449"/>
      <c r="S18" s="449"/>
      <c r="T18" s="449"/>
      <c r="U18" s="449"/>
      <c r="V18" s="450"/>
      <c r="W18" s="464"/>
      <c r="X18" s="465"/>
      <c r="Y18" s="465"/>
      <c r="Z18" s="465"/>
      <c r="AA18" s="465"/>
      <c r="AB18" s="473"/>
      <c r="AC18" s="347">
        <v>69.5</v>
      </c>
      <c r="AD18" s="348"/>
      <c r="AE18" s="348"/>
      <c r="AF18" s="348"/>
      <c r="AG18" s="451"/>
      <c r="AH18" s="347">
        <v>66.3</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7883133</v>
      </c>
      <c r="BO18" s="384"/>
      <c r="BP18" s="384"/>
      <c r="BQ18" s="384"/>
      <c r="BR18" s="384"/>
      <c r="BS18" s="384"/>
      <c r="BT18" s="384"/>
      <c r="BU18" s="385"/>
      <c r="BV18" s="383">
        <v>7928459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64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10083625</v>
      </c>
      <c r="BO19" s="384"/>
      <c r="BP19" s="384"/>
      <c r="BQ19" s="384"/>
      <c r="BR19" s="384"/>
      <c r="BS19" s="384"/>
      <c r="BT19" s="384"/>
      <c r="BU19" s="385"/>
      <c r="BV19" s="383">
        <v>10301617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6468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23296875</v>
      </c>
      <c r="BO23" s="384"/>
      <c r="BP23" s="384"/>
      <c r="BQ23" s="384"/>
      <c r="BR23" s="384"/>
      <c r="BS23" s="384"/>
      <c r="BT23" s="384"/>
      <c r="BU23" s="385"/>
      <c r="BV23" s="383">
        <v>23558425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6994</v>
      </c>
      <c r="R24" s="360"/>
      <c r="S24" s="360"/>
      <c r="T24" s="360"/>
      <c r="U24" s="360"/>
      <c r="V24" s="361"/>
      <c r="W24" s="425"/>
      <c r="X24" s="416"/>
      <c r="Y24" s="417"/>
      <c r="Z24" s="356" t="s">
        <v>153</v>
      </c>
      <c r="AA24" s="357"/>
      <c r="AB24" s="357"/>
      <c r="AC24" s="357"/>
      <c r="AD24" s="357"/>
      <c r="AE24" s="357"/>
      <c r="AF24" s="357"/>
      <c r="AG24" s="358"/>
      <c r="AH24" s="359">
        <v>227</v>
      </c>
      <c r="AI24" s="360"/>
      <c r="AJ24" s="360"/>
      <c r="AK24" s="360"/>
      <c r="AL24" s="361"/>
      <c r="AM24" s="359">
        <v>789279</v>
      </c>
      <c r="AN24" s="360"/>
      <c r="AO24" s="360"/>
      <c r="AP24" s="360"/>
      <c r="AQ24" s="360"/>
      <c r="AR24" s="361"/>
      <c r="AS24" s="359">
        <v>3477</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16698316</v>
      </c>
      <c r="BO24" s="384"/>
      <c r="BP24" s="384"/>
      <c r="BQ24" s="384"/>
      <c r="BR24" s="384"/>
      <c r="BS24" s="384"/>
      <c r="BT24" s="384"/>
      <c r="BU24" s="385"/>
      <c r="BV24" s="383">
        <v>17470930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6070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168340</v>
      </c>
      <c r="BO25" s="379"/>
      <c r="BP25" s="379"/>
      <c r="BQ25" s="379"/>
      <c r="BR25" s="379"/>
      <c r="BS25" s="379"/>
      <c r="BT25" s="379"/>
      <c r="BU25" s="380"/>
      <c r="BV25" s="378">
        <v>142324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5356</v>
      </c>
      <c r="R26" s="360"/>
      <c r="S26" s="360"/>
      <c r="T26" s="360"/>
      <c r="U26" s="360"/>
      <c r="V26" s="361"/>
      <c r="W26" s="425"/>
      <c r="X26" s="416"/>
      <c r="Y26" s="417"/>
      <c r="Z26" s="356" t="s">
        <v>159</v>
      </c>
      <c r="AA26" s="438"/>
      <c r="AB26" s="438"/>
      <c r="AC26" s="438"/>
      <c r="AD26" s="438"/>
      <c r="AE26" s="438"/>
      <c r="AF26" s="438"/>
      <c r="AG26" s="439"/>
      <c r="AH26" s="359">
        <v>30</v>
      </c>
      <c r="AI26" s="360"/>
      <c r="AJ26" s="360"/>
      <c r="AK26" s="360"/>
      <c r="AL26" s="361"/>
      <c r="AM26" s="359">
        <v>100500</v>
      </c>
      <c r="AN26" s="360"/>
      <c r="AO26" s="360"/>
      <c r="AP26" s="360"/>
      <c r="AQ26" s="360"/>
      <c r="AR26" s="361"/>
      <c r="AS26" s="359">
        <v>3350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2970</v>
      </c>
      <c r="R27" s="360"/>
      <c r="S27" s="360"/>
      <c r="T27" s="360"/>
      <c r="U27" s="360"/>
      <c r="V27" s="361"/>
      <c r="W27" s="425"/>
      <c r="X27" s="416"/>
      <c r="Y27" s="417"/>
      <c r="Z27" s="356" t="s">
        <v>162</v>
      </c>
      <c r="AA27" s="357"/>
      <c r="AB27" s="357"/>
      <c r="AC27" s="357"/>
      <c r="AD27" s="357"/>
      <c r="AE27" s="357"/>
      <c r="AF27" s="357"/>
      <c r="AG27" s="358"/>
      <c r="AH27" s="359">
        <v>1</v>
      </c>
      <c r="AI27" s="360"/>
      <c r="AJ27" s="360"/>
      <c r="AK27" s="360"/>
      <c r="AL27" s="361"/>
      <c r="AM27" s="359" t="s">
        <v>163</v>
      </c>
      <c r="AN27" s="360"/>
      <c r="AO27" s="360"/>
      <c r="AP27" s="360"/>
      <c r="AQ27" s="360"/>
      <c r="AR27" s="361"/>
      <c r="AS27" s="359" t="s">
        <v>163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281312</v>
      </c>
      <c r="BO27" s="387"/>
      <c r="BP27" s="387"/>
      <c r="BQ27" s="387"/>
      <c r="BR27" s="387"/>
      <c r="BS27" s="387"/>
      <c r="BT27" s="387"/>
      <c r="BU27" s="388"/>
      <c r="BV27" s="386">
        <v>281312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2460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1385612</v>
      </c>
      <c r="BO28" s="379"/>
      <c r="BP28" s="379"/>
      <c r="BQ28" s="379"/>
      <c r="BR28" s="379"/>
      <c r="BS28" s="379"/>
      <c r="BT28" s="379"/>
      <c r="BU28" s="380"/>
      <c r="BV28" s="378">
        <v>1265044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14</v>
      </c>
      <c r="M29" s="360"/>
      <c r="N29" s="360"/>
      <c r="O29" s="360"/>
      <c r="P29" s="361"/>
      <c r="Q29" s="359">
        <v>2050</v>
      </c>
      <c r="R29" s="360"/>
      <c r="S29" s="360"/>
      <c r="T29" s="360"/>
      <c r="U29" s="360"/>
      <c r="V29" s="361"/>
      <c r="W29" s="426"/>
      <c r="X29" s="427"/>
      <c r="Y29" s="428"/>
      <c r="Z29" s="356" t="s">
        <v>170</v>
      </c>
      <c r="AA29" s="357"/>
      <c r="AB29" s="357"/>
      <c r="AC29" s="357"/>
      <c r="AD29" s="357"/>
      <c r="AE29" s="357"/>
      <c r="AF29" s="357"/>
      <c r="AG29" s="358"/>
      <c r="AH29" s="359">
        <v>228</v>
      </c>
      <c r="AI29" s="360"/>
      <c r="AJ29" s="360"/>
      <c r="AK29" s="360"/>
      <c r="AL29" s="361"/>
      <c r="AM29" s="359">
        <v>792331</v>
      </c>
      <c r="AN29" s="360"/>
      <c r="AO29" s="360"/>
      <c r="AP29" s="360"/>
      <c r="AQ29" s="360"/>
      <c r="AR29" s="361"/>
      <c r="AS29" s="359">
        <v>3475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1322796</v>
      </c>
      <c r="BO29" s="384"/>
      <c r="BP29" s="384"/>
      <c r="BQ29" s="384"/>
      <c r="BR29" s="384"/>
      <c r="BS29" s="384"/>
      <c r="BT29" s="384"/>
      <c r="BU29" s="385"/>
      <c r="BV29" s="383">
        <v>1221800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101.8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2285995</v>
      </c>
      <c r="BO30" s="387"/>
      <c r="BP30" s="387"/>
      <c r="BQ30" s="387"/>
      <c r="BR30" s="387"/>
      <c r="BS30" s="387"/>
      <c r="BT30" s="387"/>
      <c r="BU30" s="388"/>
      <c r="BV30" s="386">
        <v>2407033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国民健康保険事業勘定特別会計</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IF('各会計、関係団体の財政状況及び健全化判断比率'!B35="","",'各会計、関係団体の財政状況及び健全化判断比率'!B35)</f>
        <v>上水道事業会計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IF('各会計、関係団体の財政状況及び健全化判断比率'!B36="","",'各会計、関係団体の財政状況及び健全化判断比率'!B36)</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島根県市町村総合事務組合(普通会計)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隠岐の島町教育文化振興財団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布施へき地診療所特別会計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国民健康保険施設勘定（中村診療所）特別会計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IF('各会計、関係団体の財政状況及び健全化判断比率'!B37="","",'各会計、関係団体の財政状況及び健全化判断比率'!B37)</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隠岐広域連合(普通会計)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隠岐の島町土地開発公社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五箇へき地診療所特別会計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国民健康保険施設勘定（五箇診療所）特別会計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隠岐広域連合(介護)</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ふせの里</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国民健康保険施設勘定（都万診療所）特別会計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島根県後期高齢者医療広域連合(普通会計)</v>
      </c>
      <c r="BZ37" s="342"/>
      <c r="CA37" s="342"/>
      <c r="CB37" s="342"/>
      <c r="CC37" s="342"/>
      <c r="CD37" s="342"/>
      <c r="CE37" s="342"/>
      <c r="CF37" s="342"/>
      <c r="CG37" s="342"/>
      <c r="CH37" s="342"/>
      <c r="CI37" s="342"/>
      <c r="CJ37" s="342"/>
      <c r="CK37" s="342"/>
      <c r="CL37" s="342"/>
      <c r="CM37" s="342"/>
      <c r="CN37" s="165"/>
      <c r="CO37" s="343">
        <f t="shared" si="3"/>
        <v>24</v>
      </c>
      <c r="CP37" s="343"/>
      <c r="CQ37" s="342" t="str">
        <f>IF('各会計、関係団体の財政状況及び健全化判断比率'!BS10="","",'各会計、関係団体の財政状況及び健全化判断比率'!BS10)</f>
        <v>あいらんど</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後期高齢者医療保険事業特別会計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島根県後期高齢者医療広域連合(後期高齢)</v>
      </c>
      <c r="BZ38" s="342"/>
      <c r="CA38" s="342"/>
      <c r="CB38" s="342"/>
      <c r="CC38" s="342"/>
      <c r="CD38" s="342"/>
      <c r="CE38" s="342"/>
      <c r="CF38" s="342"/>
      <c r="CG38" s="342"/>
      <c r="CH38" s="342"/>
      <c r="CI38" s="342"/>
      <c r="CJ38" s="342"/>
      <c r="CK38" s="342"/>
      <c r="CL38" s="342"/>
      <c r="CM38" s="342"/>
      <c r="CN38" s="165"/>
      <c r="CO38" s="343">
        <f t="shared" si="3"/>
        <v>25</v>
      </c>
      <c r="CP38" s="343"/>
      <c r="CQ38" s="342" t="str">
        <f>IF('各会計、関係団体の財政状況及び健全化判断比率'!BS11="","",'各会計、関係団体の財政状況及び健全化判断比率'!BS11)</f>
        <v>隠岐の島町農業公社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9</v>
      </c>
      <c r="V39" s="343"/>
      <c r="W39" s="342" t="str">
        <f>IF('各会計、関係団体の財政状況及び健全化判断比率'!B33="","",'各会計、関係団体の財政状況及び健全化判断比率'!B33)</f>
        <v>訪問看護事業特別会計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隠岐広域連合(隠岐病院)</v>
      </c>
      <c r="BZ39" s="342"/>
      <c r="CA39" s="342"/>
      <c r="CB39" s="342"/>
      <c r="CC39" s="342"/>
      <c r="CD39" s="342"/>
      <c r="CE39" s="342"/>
      <c r="CF39" s="342"/>
      <c r="CG39" s="342"/>
      <c r="CH39" s="342"/>
      <c r="CI39" s="342"/>
      <c r="CJ39" s="342"/>
      <c r="CK39" s="342"/>
      <c r="CL39" s="342"/>
      <c r="CM39" s="342"/>
      <c r="CN39" s="165"/>
      <c r="CO39" s="343">
        <f t="shared" si="3"/>
        <v>26</v>
      </c>
      <c r="CP39" s="343"/>
      <c r="CQ39" s="342" t="str">
        <f>IF('各会計、関係団体の財政状況及び健全化判断比率'!BS12="","",'各会計、関係団体の財政状況及び健全化判断比率'!BS12)</f>
        <v>隠岐振興</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f t="shared" si="4"/>
        <v>10</v>
      </c>
      <c r="V40" s="343"/>
      <c r="W40" s="342" t="str">
        <f>IF('各会計、関係団体の財政状況及び健全化判断比率'!B34="","",'各会計、関係団体の財政状況及び健全化判断比率'!B34)</f>
        <v>駐車場事業特別会計</v>
      </c>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隠岐広域連合(島前病院)</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1" t="s">
        <v>24</v>
      </c>
      <c r="C41" s="1182"/>
      <c r="D41" s="81"/>
      <c r="E41" s="1183" t="s">
        <v>25</v>
      </c>
      <c r="F41" s="1183"/>
      <c r="G41" s="1183"/>
      <c r="H41" s="1184"/>
      <c r="I41" s="82">
        <v>24386</v>
      </c>
      <c r="J41" s="83">
        <v>23688</v>
      </c>
      <c r="K41" s="83">
        <v>23258</v>
      </c>
      <c r="L41" s="83">
        <v>23559</v>
      </c>
      <c r="M41" s="84">
        <v>23297</v>
      </c>
    </row>
    <row r="42" spans="2:13" ht="27.75" customHeight="1">
      <c r="B42" s="1171"/>
      <c r="C42" s="1172"/>
      <c r="D42" s="85"/>
      <c r="E42" s="1175" t="s">
        <v>26</v>
      </c>
      <c r="F42" s="1175"/>
      <c r="G42" s="1175"/>
      <c r="H42" s="1176"/>
      <c r="I42" s="86">
        <v>147</v>
      </c>
      <c r="J42" s="87">
        <v>130</v>
      </c>
      <c r="K42" s="87">
        <v>97</v>
      </c>
      <c r="L42" s="87">
        <v>76</v>
      </c>
      <c r="M42" s="88">
        <v>56</v>
      </c>
    </row>
    <row r="43" spans="2:13" ht="27.75" customHeight="1">
      <c r="B43" s="1171"/>
      <c r="C43" s="1172"/>
      <c r="D43" s="85"/>
      <c r="E43" s="1175" t="s">
        <v>27</v>
      </c>
      <c r="F43" s="1175"/>
      <c r="G43" s="1175"/>
      <c r="H43" s="1176"/>
      <c r="I43" s="86">
        <v>4438</v>
      </c>
      <c r="J43" s="87">
        <v>4601</v>
      </c>
      <c r="K43" s="87">
        <v>4901</v>
      </c>
      <c r="L43" s="87">
        <v>5118</v>
      </c>
      <c r="M43" s="88">
        <v>5263</v>
      </c>
    </row>
    <row r="44" spans="2:13" ht="27.75" customHeight="1">
      <c r="B44" s="1171"/>
      <c r="C44" s="1172"/>
      <c r="D44" s="85"/>
      <c r="E44" s="1175" t="s">
        <v>28</v>
      </c>
      <c r="F44" s="1175"/>
      <c r="G44" s="1175"/>
      <c r="H44" s="1176"/>
      <c r="I44" s="86">
        <v>234</v>
      </c>
      <c r="J44" s="87">
        <v>303</v>
      </c>
      <c r="K44" s="87">
        <v>406</v>
      </c>
      <c r="L44" s="87">
        <v>890</v>
      </c>
      <c r="M44" s="88">
        <v>842</v>
      </c>
    </row>
    <row r="45" spans="2:13" ht="27.75" customHeight="1">
      <c r="B45" s="1171"/>
      <c r="C45" s="1172"/>
      <c r="D45" s="85"/>
      <c r="E45" s="1175" t="s">
        <v>29</v>
      </c>
      <c r="F45" s="1175"/>
      <c r="G45" s="1175"/>
      <c r="H45" s="1176"/>
      <c r="I45" s="86">
        <v>1928</v>
      </c>
      <c r="J45" s="87">
        <v>1949</v>
      </c>
      <c r="K45" s="87">
        <v>1936</v>
      </c>
      <c r="L45" s="87">
        <v>1990</v>
      </c>
      <c r="M45" s="88">
        <v>1792</v>
      </c>
    </row>
    <row r="46" spans="2:13" ht="27.75" customHeight="1">
      <c r="B46" s="1171"/>
      <c r="C46" s="1172"/>
      <c r="D46" s="85"/>
      <c r="E46" s="1175" t="s">
        <v>30</v>
      </c>
      <c r="F46" s="1175"/>
      <c r="G46" s="1175"/>
      <c r="H46" s="1176"/>
      <c r="I46" s="86" t="s">
        <v>481</v>
      </c>
      <c r="J46" s="87" t="s">
        <v>481</v>
      </c>
      <c r="K46" s="87" t="s">
        <v>481</v>
      </c>
      <c r="L46" s="87" t="s">
        <v>481</v>
      </c>
      <c r="M46" s="88" t="s">
        <v>481</v>
      </c>
    </row>
    <row r="47" spans="2:13" ht="27.75" customHeight="1">
      <c r="B47" s="1171"/>
      <c r="C47" s="1172"/>
      <c r="D47" s="85"/>
      <c r="E47" s="1175" t="s">
        <v>31</v>
      </c>
      <c r="F47" s="1175"/>
      <c r="G47" s="1175"/>
      <c r="H47" s="1176"/>
      <c r="I47" s="86" t="s">
        <v>481</v>
      </c>
      <c r="J47" s="87" t="s">
        <v>481</v>
      </c>
      <c r="K47" s="87" t="s">
        <v>481</v>
      </c>
      <c r="L47" s="87" t="s">
        <v>481</v>
      </c>
      <c r="M47" s="88" t="s">
        <v>481</v>
      </c>
    </row>
    <row r="48" spans="2:13" ht="27.75" customHeight="1">
      <c r="B48" s="1173"/>
      <c r="C48" s="1174"/>
      <c r="D48" s="85"/>
      <c r="E48" s="1175" t="s">
        <v>32</v>
      </c>
      <c r="F48" s="1175"/>
      <c r="G48" s="1175"/>
      <c r="H48" s="1176"/>
      <c r="I48" s="86" t="s">
        <v>481</v>
      </c>
      <c r="J48" s="87" t="s">
        <v>481</v>
      </c>
      <c r="K48" s="87" t="s">
        <v>481</v>
      </c>
      <c r="L48" s="87" t="s">
        <v>481</v>
      </c>
      <c r="M48" s="88" t="s">
        <v>481</v>
      </c>
    </row>
    <row r="49" spans="2:13" ht="27.75" customHeight="1">
      <c r="B49" s="1169" t="s">
        <v>33</v>
      </c>
      <c r="C49" s="1170"/>
      <c r="D49" s="89"/>
      <c r="E49" s="1175" t="s">
        <v>34</v>
      </c>
      <c r="F49" s="1175"/>
      <c r="G49" s="1175"/>
      <c r="H49" s="1176"/>
      <c r="I49" s="86">
        <v>3154</v>
      </c>
      <c r="J49" s="87">
        <v>2463</v>
      </c>
      <c r="K49" s="87">
        <v>2570</v>
      </c>
      <c r="L49" s="87">
        <v>2915</v>
      </c>
      <c r="M49" s="88">
        <v>3065</v>
      </c>
    </row>
    <row r="50" spans="2:13" ht="27.75" customHeight="1">
      <c r="B50" s="1171"/>
      <c r="C50" s="1172"/>
      <c r="D50" s="85"/>
      <c r="E50" s="1175" t="s">
        <v>35</v>
      </c>
      <c r="F50" s="1175"/>
      <c r="G50" s="1175"/>
      <c r="H50" s="1176"/>
      <c r="I50" s="86">
        <v>1155</v>
      </c>
      <c r="J50" s="87">
        <v>1150</v>
      </c>
      <c r="K50" s="87">
        <v>1229</v>
      </c>
      <c r="L50" s="87">
        <v>1342</v>
      </c>
      <c r="M50" s="88">
        <v>1346</v>
      </c>
    </row>
    <row r="51" spans="2:13" ht="27.75" customHeight="1">
      <c r="B51" s="1173"/>
      <c r="C51" s="1174"/>
      <c r="D51" s="85"/>
      <c r="E51" s="1175" t="s">
        <v>36</v>
      </c>
      <c r="F51" s="1175"/>
      <c r="G51" s="1175"/>
      <c r="H51" s="1176"/>
      <c r="I51" s="86">
        <v>19736</v>
      </c>
      <c r="J51" s="87">
        <v>20755</v>
      </c>
      <c r="K51" s="87">
        <v>20549</v>
      </c>
      <c r="L51" s="87">
        <v>21101</v>
      </c>
      <c r="M51" s="88">
        <v>20915</v>
      </c>
    </row>
    <row r="52" spans="2:13" ht="27.75" customHeight="1" thickBot="1">
      <c r="B52" s="1177" t="s">
        <v>37</v>
      </c>
      <c r="C52" s="1178"/>
      <c r="D52" s="90"/>
      <c r="E52" s="1179" t="s">
        <v>38</v>
      </c>
      <c r="F52" s="1179"/>
      <c r="G52" s="1179"/>
      <c r="H52" s="1180"/>
      <c r="I52" s="91">
        <v>7087</v>
      </c>
      <c r="J52" s="92">
        <v>6303</v>
      </c>
      <c r="K52" s="92">
        <v>6251</v>
      </c>
      <c r="L52" s="92">
        <v>6275</v>
      </c>
      <c r="M52" s="93">
        <v>5924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210980</v>
      </c>
      <c r="E3" s="116"/>
      <c r="F3" s="117">
        <v>64717</v>
      </c>
      <c r="G3" s="118"/>
      <c r="H3" s="119"/>
    </row>
    <row r="4" spans="1:8">
      <c r="A4" s="120"/>
      <c r="B4" s="121"/>
      <c r="C4" s="122"/>
      <c r="D4" s="123">
        <v>56517</v>
      </c>
      <c r="E4" s="124"/>
      <c r="F4" s="125">
        <v>31931</v>
      </c>
      <c r="G4" s="126"/>
      <c r="H4" s="127"/>
    </row>
    <row r="5" spans="1:8">
      <c r="A5" s="108" t="s">
        <v>514</v>
      </c>
      <c r="B5" s="113"/>
      <c r="C5" s="114"/>
      <c r="D5" s="115">
        <v>143061</v>
      </c>
      <c r="E5" s="116"/>
      <c r="F5" s="117">
        <v>61557</v>
      </c>
      <c r="G5" s="118"/>
      <c r="H5" s="119"/>
    </row>
    <row r="6" spans="1:8">
      <c r="A6" s="120"/>
      <c r="B6" s="121"/>
      <c r="C6" s="122"/>
      <c r="D6" s="123">
        <v>68145</v>
      </c>
      <c r="E6" s="124"/>
      <c r="F6" s="125">
        <v>32497</v>
      </c>
      <c r="G6" s="126"/>
      <c r="H6" s="127"/>
    </row>
    <row r="7" spans="1:8">
      <c r="A7" s="108" t="s">
        <v>515</v>
      </c>
      <c r="B7" s="113"/>
      <c r="C7" s="114"/>
      <c r="D7" s="115">
        <v>135811</v>
      </c>
      <c r="E7" s="116"/>
      <c r="F7" s="117">
        <v>69806</v>
      </c>
      <c r="G7" s="118"/>
      <c r="H7" s="119"/>
    </row>
    <row r="8" spans="1:8">
      <c r="A8" s="120"/>
      <c r="B8" s="121"/>
      <c r="C8" s="122"/>
      <c r="D8" s="123">
        <v>52217</v>
      </c>
      <c r="E8" s="124"/>
      <c r="F8" s="125">
        <v>32823</v>
      </c>
      <c r="G8" s="126"/>
      <c r="H8" s="127"/>
    </row>
    <row r="9" spans="1:8">
      <c r="A9" s="108" t="s">
        <v>516</v>
      </c>
      <c r="B9" s="113"/>
      <c r="C9" s="114"/>
      <c r="D9" s="115">
        <v>174232</v>
      </c>
      <c r="E9" s="116"/>
      <c r="F9" s="117">
        <v>74444</v>
      </c>
      <c r="G9" s="118"/>
      <c r="H9" s="119"/>
    </row>
    <row r="10" spans="1:8">
      <c r="A10" s="120"/>
      <c r="B10" s="121"/>
      <c r="C10" s="122"/>
      <c r="D10" s="123">
        <v>65946</v>
      </c>
      <c r="E10" s="124"/>
      <c r="F10" s="125">
        <v>34175</v>
      </c>
      <c r="G10" s="126"/>
      <c r="H10" s="127"/>
    </row>
    <row r="11" spans="1:8">
      <c r="A11" s="108" t="s">
        <v>517</v>
      </c>
      <c r="B11" s="113"/>
      <c r="C11" s="114"/>
      <c r="D11" s="115">
        <v>161502</v>
      </c>
      <c r="E11" s="116"/>
      <c r="F11" s="117">
        <v>85205</v>
      </c>
      <c r="G11" s="118"/>
      <c r="H11" s="119"/>
    </row>
    <row r="12" spans="1:8">
      <c r="A12" s="120"/>
      <c r="B12" s="121"/>
      <c r="C12" s="128"/>
      <c r="D12" s="123">
        <v>88967</v>
      </c>
      <c r="E12" s="124"/>
      <c r="F12" s="125">
        <v>38847</v>
      </c>
      <c r="G12" s="126"/>
      <c r="H12" s="127"/>
    </row>
    <row r="13" spans="1:8">
      <c r="A13" s="108"/>
      <c r="B13" s="113"/>
      <c r="C13" s="129"/>
      <c r="D13" s="130">
        <v>165117</v>
      </c>
      <c r="E13" s="131"/>
      <c r="F13" s="132">
        <v>71146</v>
      </c>
      <c r="G13" s="133"/>
      <c r="H13" s="119"/>
    </row>
    <row r="14" spans="1:8">
      <c r="A14" s="120"/>
      <c r="B14" s="121"/>
      <c r="C14" s="122"/>
      <c r="D14" s="123">
        <v>66358</v>
      </c>
      <c r="E14" s="124"/>
      <c r="F14" s="125">
        <v>34055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1.29</v>
      </c>
      <c r="C19" s="134">
        <f>ROUND(VALUE(SUBSTITUTE(実質収支比率等に係る経年分析!G$48,"▲","-")),2)</f>
        <v>1.62</v>
      </c>
      <c r="D19" s="134">
        <f>ROUND(VALUE(SUBSTITUTE(実質収支比率等に係る経年分析!H$48,"▲","-")),2)</f>
        <v>2.0099999999999998</v>
      </c>
      <c r="E19" s="134">
        <f>ROUND(VALUE(SUBSTITUTE(実質収支比率等に係る経年分析!I$48,"▲","-")),2)</f>
        <v>2.4300000000000002</v>
      </c>
      <c r="F19" s="134">
        <f>ROUND(VALUE(SUBSTITUTE(実質収支比率等に係る経年分析!J$48,"▲","-")),2)</f>
        <v>1.91</v>
      </c>
    </row>
    <row r="20" spans="1:11">
      <c r="A20" s="134" t="s">
        <v>43</v>
      </c>
      <c r="B20" s="134">
        <f>ROUND(VALUE(SUBSTITUTE(実質収支比率等に係る経年分析!F$47,"▲","-")),2)</f>
        <v>15.8</v>
      </c>
      <c r="C20" s="134">
        <f>ROUND(VALUE(SUBSTITUTE(実質収支比率等に係る経年分析!G$47,"▲","-")),2)</f>
        <v>13.46</v>
      </c>
      <c r="D20" s="134">
        <f>ROUND(VALUE(SUBSTITUTE(実質収支比率等に係る経年分析!H$47,"▲","-")),2)</f>
        <v>14</v>
      </c>
      <c r="E20" s="134">
        <f>ROUND(VALUE(SUBSTITUTE(実質収支比率等に係る経年分析!I$47,"▲","-")),2)</f>
        <v>14.02</v>
      </c>
      <c r="F20" s="134">
        <f>ROUND(VALUE(SUBSTITUTE(実質収支比率等に係る経年分析!J$47,"▲","-")),2)</f>
        <v>15.43</v>
      </c>
    </row>
    <row r="21" spans="1:11">
      <c r="A21" s="134" t="s">
        <v>44</v>
      </c>
      <c r="B21" s="134">
        <f>IF(ISNUMBER(VALUE(SUBSTITUTE(実質収支比率等に係る経年分析!F$49,"▲","-"))),ROUND(VALUE(SUBSTITUTE(実質収支比率等に係る経年分析!F$49,"▲","-")),2),NA())</f>
        <v>4.16</v>
      </c>
      <c r="C21" s="134">
        <f>IF(ISNUMBER(VALUE(SUBSTITUTE(実質収支比率等に係る経年分析!G$49,"▲","-"))),ROUND(VALUE(SUBSTITUTE(実質収支比率等に係る経年分析!G$49,"▲","-")),2),NA())</f>
        <v>5.71</v>
      </c>
      <c r="D21" s="134">
        <f>IF(ISNUMBER(VALUE(SUBSTITUTE(実質収支比率等に係る経年分析!H$49,"▲","-"))),ROUND(VALUE(SUBSTITUTE(実質収支比率等に係る経年分析!H$49,"▲","-")),2),NA())</f>
        <v>0.33</v>
      </c>
      <c r="E21" s="134">
        <f>IF(ISNUMBER(VALUE(SUBSTITUTE(実質収支比率等に係る経年分析!I$49,"▲","-"))),ROUND(VALUE(SUBSTITUTE(実質収支比率等に係る経年分析!I$49,"▲","-")),2),NA())</f>
        <v>0.42</v>
      </c>
      <c r="F21" s="134">
        <f>IF(ISNUMBER(VALUE(SUBSTITUTE(実質収支比率等に係る経年分析!J$49,"▲","-"))),ROUND(VALUE(SUBSTITUTE(実質収支比率等に係る経年分析!J$49,"▲","-")),2),NA())</f>
        <v>-0.52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国民健康保険施設勘定（中村診療所）特別会計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国民健康保険施設勘定（都万診療所）特別会計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国民健康保険施設勘定（五箇診療所）特別会計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駐車場事業特別会計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0.25</v>
      </c>
    </row>
    <row r="34" spans="1:16">
      <c r="A34" s="135" t="str">
        <f>IF(連結実質赤字比率に係る赤字・黒字の構成分析!C$36="",NA(),連結実質赤字比率に係る赤字・黒字の構成分析!C$36)</f>
        <v>国民健康保険事業勘定特別会計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7.0000000000000007E-2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2.95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2860</v>
      </c>
      <c r="E42" s="136"/>
      <c r="F42" s="136"/>
      <c r="G42" s="136">
        <f>'実質公債費比率（分子）の構造'!L$52</f>
        <v>2769</v>
      </c>
      <c r="H42" s="136"/>
      <c r="I42" s="136"/>
      <c r="J42" s="136">
        <f>'実質公債費比率（分子）の構造'!M$52</f>
        <v>2574</v>
      </c>
      <c r="K42" s="136"/>
      <c r="L42" s="136"/>
      <c r="M42" s="136">
        <f>'実質公債費比率（分子）の構造'!N$52</f>
        <v>2597</v>
      </c>
      <c r="N42" s="136"/>
      <c r="O42" s="136"/>
      <c r="P42" s="136">
        <f>'実質公債費比率（分子）の構造'!O$52</f>
        <v>2633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30</v>
      </c>
      <c r="C44" s="136"/>
      <c r="D44" s="136"/>
      <c r="E44" s="136">
        <f>'実質公債費比率（分子）の構造'!L$50</f>
        <v>26</v>
      </c>
      <c r="F44" s="136"/>
      <c r="G44" s="136"/>
      <c r="H44" s="136">
        <f>'実質公債費比率（分子）の構造'!M$50</f>
        <v>23</v>
      </c>
      <c r="I44" s="136"/>
      <c r="J44" s="136"/>
      <c r="K44" s="136">
        <f>'実質公債費比率（分子）の構造'!N$50</f>
        <v>21</v>
      </c>
      <c r="L44" s="136"/>
      <c r="M44" s="136"/>
      <c r="N44" s="136">
        <f>'実質公債費比率（分子）の構造'!O$50</f>
        <v>20</v>
      </c>
      <c r="O44" s="136"/>
      <c r="P44" s="136"/>
    </row>
    <row r="45" spans="1:16">
      <c r="A45" s="136" t="s">
        <v>54</v>
      </c>
      <c r="B45" s="136">
        <f>'実質公債費比率（分子）の構造'!K$49</f>
        <v>32</v>
      </c>
      <c r="C45" s="136"/>
      <c r="D45" s="136"/>
      <c r="E45" s="136">
        <f>'実質公債費比率（分子）の構造'!L$49</f>
        <v>39</v>
      </c>
      <c r="F45" s="136"/>
      <c r="G45" s="136"/>
      <c r="H45" s="136">
        <f>'実質公債費比率（分子）の構造'!M$49</f>
        <v>51</v>
      </c>
      <c r="I45" s="136"/>
      <c r="J45" s="136"/>
      <c r="K45" s="136">
        <f>'実質公債費比率（分子）の構造'!N$49</f>
        <v>105</v>
      </c>
      <c r="L45" s="136"/>
      <c r="M45" s="136"/>
      <c r="N45" s="136">
        <f>'実質公債費比率（分子）の構造'!O$49</f>
        <v>107</v>
      </c>
      <c r="O45" s="136"/>
      <c r="P45" s="136"/>
    </row>
    <row r="46" spans="1:16">
      <c r="A46" s="136" t="s">
        <v>55</v>
      </c>
      <c r="B46" s="136">
        <f>'実質公債費比率（分子）の構造'!K$48</f>
        <v>347</v>
      </c>
      <c r="C46" s="136"/>
      <c r="D46" s="136"/>
      <c r="E46" s="136">
        <f>'実質公債費比率（分子）の構造'!L$48</f>
        <v>380</v>
      </c>
      <c r="F46" s="136"/>
      <c r="G46" s="136"/>
      <c r="H46" s="136">
        <f>'実質公債費比率（分子）の構造'!M$48</f>
        <v>399</v>
      </c>
      <c r="I46" s="136"/>
      <c r="J46" s="136"/>
      <c r="K46" s="136">
        <f>'実質公債費比率（分子）の構造'!N$48</f>
        <v>475</v>
      </c>
      <c r="L46" s="136"/>
      <c r="M46" s="136"/>
      <c r="N46" s="136">
        <f>'実質公債費比率（分子）の構造'!O$48</f>
        <v>458</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3708</v>
      </c>
      <c r="C49" s="136"/>
      <c r="D49" s="136"/>
      <c r="E49" s="136">
        <f>'実質公債費比率（分子）の構造'!L$45</f>
        <v>3543</v>
      </c>
      <c r="F49" s="136"/>
      <c r="G49" s="136"/>
      <c r="H49" s="136">
        <f>'実質公債費比率（分子）の構造'!M$45</f>
        <v>3126</v>
      </c>
      <c r="I49" s="136"/>
      <c r="J49" s="136"/>
      <c r="K49" s="136">
        <f>'実質公債費比率（分子）の構造'!N$45</f>
        <v>3023</v>
      </c>
      <c r="L49" s="136"/>
      <c r="M49" s="136"/>
      <c r="N49" s="136">
        <f>'実質公債費比率（分子）の構造'!O$45</f>
        <v>2955</v>
      </c>
      <c r="O49" s="136"/>
      <c r="P49" s="136"/>
    </row>
    <row r="50" spans="1:16">
      <c r="A50" s="136" t="s">
        <v>58</v>
      </c>
      <c r="B50" s="136" t="e">
        <f>NA()</f>
        <v>#N/A</v>
      </c>
      <c r="C50" s="136">
        <f>IF(ISNUMBER('実質公債費比率（分子）の構造'!K$53),'実質公債費比率（分子）の構造'!K$53,NA())</f>
        <v>1257</v>
      </c>
      <c r="D50" s="136" t="e">
        <f>NA()</f>
        <v>#N/A</v>
      </c>
      <c r="E50" s="136" t="e">
        <f>NA()</f>
        <v>#N/A</v>
      </c>
      <c r="F50" s="136">
        <f>IF(ISNUMBER('実質公債費比率（分子）の構造'!L$53),'実質公債費比率（分子）の構造'!L$53,NA())</f>
        <v>1219</v>
      </c>
      <c r="G50" s="136" t="e">
        <f>NA()</f>
        <v>#N/A</v>
      </c>
      <c r="H50" s="136" t="e">
        <f>NA()</f>
        <v>#N/A</v>
      </c>
      <c r="I50" s="136">
        <f>IF(ISNUMBER('実質公債費比率（分子）の構造'!M$53),'実質公債費比率（分子）の構造'!M$53,NA())</f>
        <v>1025</v>
      </c>
      <c r="J50" s="136" t="e">
        <f>NA()</f>
        <v>#N/A</v>
      </c>
      <c r="K50" s="136" t="e">
        <f>NA()</f>
        <v>#N/A</v>
      </c>
      <c r="L50" s="136">
        <f>IF(ISNUMBER('実質公債費比率（分子）の構造'!N$53),'実質公債費比率（分子）の構造'!N$53,NA())</f>
        <v>1027</v>
      </c>
      <c r="M50" s="136" t="e">
        <f>NA()</f>
        <v>#N/A</v>
      </c>
      <c r="N50" s="136" t="e">
        <f>NA()</f>
        <v>#N/A</v>
      </c>
      <c r="O50" s="136">
        <f>IF(ISNUMBER('実質公債費比率（分子）の構造'!O$53),'実質公債費比率（分子）の構造'!O$53,NA())</f>
        <v>907</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19736</v>
      </c>
      <c r="E56" s="135"/>
      <c r="F56" s="135"/>
      <c r="G56" s="135">
        <f>'将来負担比率（分子）の構造'!J$51</f>
        <v>20755</v>
      </c>
      <c r="H56" s="135"/>
      <c r="I56" s="135"/>
      <c r="J56" s="135">
        <f>'将来負担比率（分子）の構造'!K$51</f>
        <v>20549</v>
      </c>
      <c r="K56" s="135"/>
      <c r="L56" s="135"/>
      <c r="M56" s="135">
        <f>'将来負担比率（分子）の構造'!L$51</f>
        <v>21101</v>
      </c>
      <c r="N56" s="135"/>
      <c r="O56" s="135"/>
      <c r="P56" s="135">
        <f>'将来負担比率（分子）の構造'!M$51</f>
        <v>20915</v>
      </c>
    </row>
    <row r="57" spans="1:16">
      <c r="A57" s="135" t="s">
        <v>35</v>
      </c>
      <c r="B57" s="135"/>
      <c r="C57" s="135"/>
      <c r="D57" s="135">
        <f>'将来負担比率（分子）の構造'!I$50</f>
        <v>1155</v>
      </c>
      <c r="E57" s="135"/>
      <c r="F57" s="135"/>
      <c r="G57" s="135">
        <f>'将来負担比率（分子）の構造'!J$50</f>
        <v>1150</v>
      </c>
      <c r="H57" s="135"/>
      <c r="I57" s="135"/>
      <c r="J57" s="135">
        <f>'将来負担比率（分子）の構造'!K$50</f>
        <v>1229</v>
      </c>
      <c r="K57" s="135"/>
      <c r="L57" s="135"/>
      <c r="M57" s="135">
        <f>'将来負担比率（分子）の構造'!L$50</f>
        <v>1342</v>
      </c>
      <c r="N57" s="135"/>
      <c r="O57" s="135"/>
      <c r="P57" s="135">
        <f>'将来負担比率（分子）の構造'!M$50</f>
        <v>1346</v>
      </c>
    </row>
    <row r="58" spans="1:16">
      <c r="A58" s="135" t="s">
        <v>34</v>
      </c>
      <c r="B58" s="135"/>
      <c r="C58" s="135"/>
      <c r="D58" s="135">
        <f>'将来負担比率（分子）の構造'!I$49</f>
        <v>3154</v>
      </c>
      <c r="E58" s="135"/>
      <c r="F58" s="135"/>
      <c r="G58" s="135">
        <f>'将来負担比率（分子）の構造'!J$49</f>
        <v>2463</v>
      </c>
      <c r="H58" s="135"/>
      <c r="I58" s="135"/>
      <c r="J58" s="135">
        <f>'将来負担比率（分子）の構造'!K$49</f>
        <v>2570</v>
      </c>
      <c r="K58" s="135"/>
      <c r="L58" s="135"/>
      <c r="M58" s="135">
        <f>'将来負担比率（分子）の構造'!L$49</f>
        <v>2915</v>
      </c>
      <c r="N58" s="135"/>
      <c r="O58" s="135"/>
      <c r="P58" s="135">
        <f>'将来負担比率（分子）の構造'!M$49</f>
        <v>3065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1928</v>
      </c>
      <c r="C62" s="135"/>
      <c r="D62" s="135"/>
      <c r="E62" s="135">
        <f>'将来負担比率（分子）の構造'!J$45</f>
        <v>1949</v>
      </c>
      <c r="F62" s="135"/>
      <c r="G62" s="135"/>
      <c r="H62" s="135">
        <f>'将来負担比率（分子）の構造'!K$45</f>
        <v>1936</v>
      </c>
      <c r="I62" s="135"/>
      <c r="J62" s="135"/>
      <c r="K62" s="135">
        <f>'将来負担比率（分子）の構造'!L$45</f>
        <v>1990</v>
      </c>
      <c r="L62" s="135"/>
      <c r="M62" s="135"/>
      <c r="N62" s="135">
        <f>'将来負担比率（分子）の構造'!M$45</f>
        <v>1792</v>
      </c>
      <c r="O62" s="135"/>
      <c r="P62" s="135"/>
    </row>
    <row r="63" spans="1:16">
      <c r="A63" s="135" t="s">
        <v>28</v>
      </c>
      <c r="B63" s="135">
        <f>'将来負担比率（分子）の構造'!I$44</f>
        <v>234</v>
      </c>
      <c r="C63" s="135"/>
      <c r="D63" s="135"/>
      <c r="E63" s="135">
        <f>'将来負担比率（分子）の構造'!J$44</f>
        <v>303</v>
      </c>
      <c r="F63" s="135"/>
      <c r="G63" s="135"/>
      <c r="H63" s="135">
        <f>'将来負担比率（分子）の構造'!K$44</f>
        <v>406</v>
      </c>
      <c r="I63" s="135"/>
      <c r="J63" s="135"/>
      <c r="K63" s="135">
        <f>'将来負担比率（分子）の構造'!L$44</f>
        <v>890</v>
      </c>
      <c r="L63" s="135"/>
      <c r="M63" s="135"/>
      <c r="N63" s="135">
        <f>'将来負担比率（分子）の構造'!M$44</f>
        <v>842</v>
      </c>
      <c r="O63" s="135"/>
      <c r="P63" s="135"/>
    </row>
    <row r="64" spans="1:16">
      <c r="A64" s="135" t="s">
        <v>27</v>
      </c>
      <c r="B64" s="135">
        <f>'将来負担比率（分子）の構造'!I$43</f>
        <v>4438</v>
      </c>
      <c r="C64" s="135"/>
      <c r="D64" s="135"/>
      <c r="E64" s="135">
        <f>'将来負担比率（分子）の構造'!J$43</f>
        <v>4601</v>
      </c>
      <c r="F64" s="135"/>
      <c r="G64" s="135"/>
      <c r="H64" s="135">
        <f>'将来負担比率（分子）の構造'!K$43</f>
        <v>4901</v>
      </c>
      <c r="I64" s="135"/>
      <c r="J64" s="135"/>
      <c r="K64" s="135">
        <f>'将来負担比率（分子）の構造'!L$43</f>
        <v>5118</v>
      </c>
      <c r="L64" s="135"/>
      <c r="M64" s="135"/>
      <c r="N64" s="135">
        <f>'将来負担比率（分子）の構造'!M$43</f>
        <v>5263</v>
      </c>
      <c r="O64" s="135"/>
      <c r="P64" s="135"/>
    </row>
    <row r="65" spans="1:16">
      <c r="A65" s="135" t="s">
        <v>26</v>
      </c>
      <c r="B65" s="135">
        <f>'将来負担比率（分子）の構造'!I$42</f>
        <v>147</v>
      </c>
      <c r="C65" s="135"/>
      <c r="D65" s="135"/>
      <c r="E65" s="135">
        <f>'将来負担比率（分子）の構造'!J$42</f>
        <v>130</v>
      </c>
      <c r="F65" s="135"/>
      <c r="G65" s="135"/>
      <c r="H65" s="135">
        <f>'将来負担比率（分子）の構造'!K$42</f>
        <v>97</v>
      </c>
      <c r="I65" s="135"/>
      <c r="J65" s="135"/>
      <c r="K65" s="135">
        <f>'将来負担比率（分子）の構造'!L$42</f>
        <v>76</v>
      </c>
      <c r="L65" s="135"/>
      <c r="M65" s="135"/>
      <c r="N65" s="135">
        <f>'将来負担比率（分子）の構造'!M$42</f>
        <v>56</v>
      </c>
      <c r="O65" s="135"/>
      <c r="P65" s="135"/>
    </row>
    <row r="66" spans="1:16">
      <c r="A66" s="135" t="s">
        <v>25</v>
      </c>
      <c r="B66" s="135">
        <f>'将来負担比率（分子）の構造'!I$41</f>
        <v>24386</v>
      </c>
      <c r="C66" s="135"/>
      <c r="D66" s="135"/>
      <c r="E66" s="135">
        <f>'将来負担比率（分子）の構造'!J$41</f>
        <v>23688</v>
      </c>
      <c r="F66" s="135"/>
      <c r="G66" s="135"/>
      <c r="H66" s="135">
        <f>'将来負担比率（分子）の構造'!K$41</f>
        <v>23258</v>
      </c>
      <c r="I66" s="135"/>
      <c r="J66" s="135"/>
      <c r="K66" s="135">
        <f>'将来負担比率（分子）の構造'!L$41</f>
        <v>23559</v>
      </c>
      <c r="L66" s="135"/>
      <c r="M66" s="135"/>
      <c r="N66" s="135">
        <f>'将来負担比率（分子）の構造'!M$41</f>
        <v>23297</v>
      </c>
      <c r="O66" s="135"/>
      <c r="P66" s="135"/>
    </row>
    <row r="67" spans="1:16">
      <c r="A67" s="135" t="s">
        <v>62</v>
      </c>
      <c r="B67" s="135" t="e">
        <f>NA()</f>
        <v>#N/A</v>
      </c>
      <c r="C67" s="135">
        <f>IF(ISNUMBER('将来負担比率（分子）の構造'!I$52), IF('将来負担比率（分子）の構造'!I$52 &lt; 0, 0, '将来負担比率（分子）の構造'!I$52), NA())</f>
        <v>7087</v>
      </c>
      <c r="D67" s="135" t="e">
        <f>NA()</f>
        <v>#N/A</v>
      </c>
      <c r="E67" s="135" t="e">
        <f>NA()</f>
        <v>#N/A</v>
      </c>
      <c r="F67" s="135">
        <f>IF(ISNUMBER('将来負担比率（分子）の構造'!J$52), IF('将来負担比率（分子）の構造'!J$52 &lt; 0, 0, '将来負担比率（分子）の構造'!J$52), NA())</f>
        <v>6303</v>
      </c>
      <c r="G67" s="135" t="e">
        <f>NA()</f>
        <v>#N/A</v>
      </c>
      <c r="H67" s="135" t="e">
        <f>NA()</f>
        <v>#N/A</v>
      </c>
      <c r="I67" s="135">
        <f>IF(ISNUMBER('将来負担比率（分子）の構造'!K$52), IF('将来負担比率（分子）の構造'!K$52 &lt; 0, 0, '将来負担比率（分子）の構造'!K$52), NA())</f>
        <v>6251</v>
      </c>
      <c r="J67" s="135" t="e">
        <f>NA()</f>
        <v>#N/A</v>
      </c>
      <c r="K67" s="135" t="e">
        <f>NA()</f>
        <v>#N/A</v>
      </c>
      <c r="L67" s="135">
        <f>IF(ISNUMBER('将来負担比率（分子）の構造'!L$52), IF('将来負担比率（分子）の構造'!L$52 &lt; 0, 0, '将来負担比率（分子）の構造'!L$52), NA())</f>
        <v>6275</v>
      </c>
      <c r="M67" s="135" t="e">
        <f>NA()</f>
        <v>#N/A</v>
      </c>
      <c r="N67" s="135" t="e">
        <f>NA()</f>
        <v>#N/A</v>
      </c>
      <c r="O67" s="135">
        <f>IF(ISNUMBER('将来負担比率（分子）の構造'!M$52), IF('将来負担比率（分子）の構造'!M$52 &lt; 0, 0, '将来負担比率（分子）の構造'!M$52), NA())</f>
        <v>5924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1436379</v>
      </c>
      <c r="S5" s="639"/>
      <c r="T5" s="639"/>
      <c r="U5" s="639"/>
      <c r="V5" s="639"/>
      <c r="W5" s="639"/>
      <c r="X5" s="639"/>
      <c r="Y5" s="686"/>
      <c r="Z5" s="699">
        <v>9.3000000000000007</v>
      </c>
      <c r="AA5" s="699"/>
      <c r="AB5" s="699"/>
      <c r="AC5" s="699"/>
      <c r="AD5" s="700">
        <v>1436379</v>
      </c>
      <c r="AE5" s="700"/>
      <c r="AF5" s="700"/>
      <c r="AG5" s="700"/>
      <c r="AH5" s="700"/>
      <c r="AI5" s="700"/>
      <c r="AJ5" s="700"/>
      <c r="AK5" s="700"/>
      <c r="AL5" s="687">
        <v>16.8</v>
      </c>
      <c r="AM5" s="656"/>
      <c r="AN5" s="656"/>
      <c r="AO5" s="688"/>
      <c r="AP5" s="675" t="s">
        <v>208</v>
      </c>
      <c r="AQ5" s="676"/>
      <c r="AR5" s="676"/>
      <c r="AS5" s="676"/>
      <c r="AT5" s="676"/>
      <c r="AU5" s="676"/>
      <c r="AV5" s="676"/>
      <c r="AW5" s="676"/>
      <c r="AX5" s="676"/>
      <c r="AY5" s="676"/>
      <c r="AZ5" s="676"/>
      <c r="BA5" s="676"/>
      <c r="BB5" s="676"/>
      <c r="BC5" s="676"/>
      <c r="BD5" s="676"/>
      <c r="BE5" s="676"/>
      <c r="BF5" s="677"/>
      <c r="BG5" s="588">
        <v>1436274</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99857</v>
      </c>
      <c r="S6" s="589"/>
      <c r="T6" s="589"/>
      <c r="U6" s="589"/>
      <c r="V6" s="589"/>
      <c r="W6" s="589"/>
      <c r="X6" s="589"/>
      <c r="Y6" s="590"/>
      <c r="Z6" s="641">
        <v>0.6</v>
      </c>
      <c r="AA6" s="641"/>
      <c r="AB6" s="641"/>
      <c r="AC6" s="641"/>
      <c r="AD6" s="642">
        <v>99857</v>
      </c>
      <c r="AE6" s="642"/>
      <c r="AF6" s="642"/>
      <c r="AG6" s="642"/>
      <c r="AH6" s="642"/>
      <c r="AI6" s="642"/>
      <c r="AJ6" s="642"/>
      <c r="AK6" s="642"/>
      <c r="AL6" s="611">
        <v>1.2</v>
      </c>
      <c r="AM6" s="643"/>
      <c r="AN6" s="643"/>
      <c r="AO6" s="644"/>
      <c r="AP6" s="585" t="s">
        <v>214</v>
      </c>
      <c r="AQ6" s="586"/>
      <c r="AR6" s="586"/>
      <c r="AS6" s="586"/>
      <c r="AT6" s="586"/>
      <c r="AU6" s="586"/>
      <c r="AV6" s="586"/>
      <c r="AW6" s="586"/>
      <c r="AX6" s="586"/>
      <c r="AY6" s="586"/>
      <c r="AZ6" s="586"/>
      <c r="BA6" s="586"/>
      <c r="BB6" s="586"/>
      <c r="BC6" s="586"/>
      <c r="BD6" s="586"/>
      <c r="BE6" s="586"/>
      <c r="BF6" s="587"/>
      <c r="BG6" s="588">
        <v>1436274</v>
      </c>
      <c r="BH6" s="589"/>
      <c r="BI6" s="589"/>
      <c r="BJ6" s="589"/>
      <c r="BK6" s="589"/>
      <c r="BL6" s="589"/>
      <c r="BM6" s="589"/>
      <c r="BN6" s="590"/>
      <c r="BO6" s="641">
        <v>100</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103045</v>
      </c>
      <c r="CS6" s="589"/>
      <c r="CT6" s="589"/>
      <c r="CU6" s="589"/>
      <c r="CV6" s="589"/>
      <c r="CW6" s="589"/>
      <c r="CX6" s="589"/>
      <c r="CY6" s="590"/>
      <c r="CZ6" s="641">
        <v>0.7</v>
      </c>
      <c r="DA6" s="641"/>
      <c r="DB6" s="641"/>
      <c r="DC6" s="641"/>
      <c r="DD6" s="594" t="s">
        <v>209</v>
      </c>
      <c r="DE6" s="589"/>
      <c r="DF6" s="589"/>
      <c r="DG6" s="589"/>
      <c r="DH6" s="589"/>
      <c r="DI6" s="589"/>
      <c r="DJ6" s="589"/>
      <c r="DK6" s="589"/>
      <c r="DL6" s="589"/>
      <c r="DM6" s="589"/>
      <c r="DN6" s="589"/>
      <c r="DO6" s="589"/>
      <c r="DP6" s="590"/>
      <c r="DQ6" s="594">
        <v>103045</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4421</v>
      </c>
      <c r="S7" s="589"/>
      <c r="T7" s="589"/>
      <c r="U7" s="589"/>
      <c r="V7" s="589"/>
      <c r="W7" s="589"/>
      <c r="X7" s="589"/>
      <c r="Y7" s="590"/>
      <c r="Z7" s="641">
        <v>0</v>
      </c>
      <c r="AA7" s="641"/>
      <c r="AB7" s="641"/>
      <c r="AC7" s="641"/>
      <c r="AD7" s="642">
        <v>4421</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657875</v>
      </c>
      <c r="BH7" s="589"/>
      <c r="BI7" s="589"/>
      <c r="BJ7" s="589"/>
      <c r="BK7" s="589"/>
      <c r="BL7" s="589"/>
      <c r="BM7" s="589"/>
      <c r="BN7" s="590"/>
      <c r="BO7" s="641">
        <v>45.8</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2315841</v>
      </c>
      <c r="CS7" s="589"/>
      <c r="CT7" s="589"/>
      <c r="CU7" s="589"/>
      <c r="CV7" s="589"/>
      <c r="CW7" s="589"/>
      <c r="CX7" s="589"/>
      <c r="CY7" s="590"/>
      <c r="CZ7" s="641">
        <v>15.2</v>
      </c>
      <c r="DA7" s="641"/>
      <c r="DB7" s="641"/>
      <c r="DC7" s="641"/>
      <c r="DD7" s="594">
        <v>449610</v>
      </c>
      <c r="DE7" s="589"/>
      <c r="DF7" s="589"/>
      <c r="DG7" s="589"/>
      <c r="DH7" s="589"/>
      <c r="DI7" s="589"/>
      <c r="DJ7" s="589"/>
      <c r="DK7" s="589"/>
      <c r="DL7" s="589"/>
      <c r="DM7" s="589"/>
      <c r="DN7" s="589"/>
      <c r="DO7" s="589"/>
      <c r="DP7" s="590"/>
      <c r="DQ7" s="594">
        <v>1765943</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8418</v>
      </c>
      <c r="S8" s="589"/>
      <c r="T8" s="589"/>
      <c r="U8" s="589"/>
      <c r="V8" s="589"/>
      <c r="W8" s="589"/>
      <c r="X8" s="589"/>
      <c r="Y8" s="590"/>
      <c r="Z8" s="641">
        <v>0.1</v>
      </c>
      <c r="AA8" s="641"/>
      <c r="AB8" s="641"/>
      <c r="AC8" s="641"/>
      <c r="AD8" s="642">
        <v>8418</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24461</v>
      </c>
      <c r="BH8" s="589"/>
      <c r="BI8" s="589"/>
      <c r="BJ8" s="589"/>
      <c r="BK8" s="589"/>
      <c r="BL8" s="589"/>
      <c r="BM8" s="589"/>
      <c r="BN8" s="590"/>
      <c r="BO8" s="641">
        <v>1.7</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3216475</v>
      </c>
      <c r="CS8" s="589"/>
      <c r="CT8" s="589"/>
      <c r="CU8" s="589"/>
      <c r="CV8" s="589"/>
      <c r="CW8" s="589"/>
      <c r="CX8" s="589"/>
      <c r="CY8" s="590"/>
      <c r="CZ8" s="641">
        <v>21.2</v>
      </c>
      <c r="DA8" s="641"/>
      <c r="DB8" s="641"/>
      <c r="DC8" s="641"/>
      <c r="DD8" s="594">
        <v>45762</v>
      </c>
      <c r="DE8" s="589"/>
      <c r="DF8" s="589"/>
      <c r="DG8" s="589"/>
      <c r="DH8" s="589"/>
      <c r="DI8" s="589"/>
      <c r="DJ8" s="589"/>
      <c r="DK8" s="589"/>
      <c r="DL8" s="589"/>
      <c r="DM8" s="589"/>
      <c r="DN8" s="589"/>
      <c r="DO8" s="589"/>
      <c r="DP8" s="590"/>
      <c r="DQ8" s="594">
        <v>1773635</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4586</v>
      </c>
      <c r="S9" s="589"/>
      <c r="T9" s="589"/>
      <c r="U9" s="589"/>
      <c r="V9" s="589"/>
      <c r="W9" s="589"/>
      <c r="X9" s="589"/>
      <c r="Y9" s="590"/>
      <c r="Z9" s="641">
        <v>0</v>
      </c>
      <c r="AA9" s="641"/>
      <c r="AB9" s="641"/>
      <c r="AC9" s="641"/>
      <c r="AD9" s="642">
        <v>4586</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547772</v>
      </c>
      <c r="BH9" s="589"/>
      <c r="BI9" s="589"/>
      <c r="BJ9" s="589"/>
      <c r="BK9" s="589"/>
      <c r="BL9" s="589"/>
      <c r="BM9" s="589"/>
      <c r="BN9" s="590"/>
      <c r="BO9" s="641">
        <v>38.1</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1516549</v>
      </c>
      <c r="CS9" s="589"/>
      <c r="CT9" s="589"/>
      <c r="CU9" s="589"/>
      <c r="CV9" s="589"/>
      <c r="CW9" s="589"/>
      <c r="CX9" s="589"/>
      <c r="CY9" s="590"/>
      <c r="CZ9" s="641">
        <v>10</v>
      </c>
      <c r="DA9" s="641"/>
      <c r="DB9" s="641"/>
      <c r="DC9" s="641"/>
      <c r="DD9" s="594">
        <v>169021</v>
      </c>
      <c r="DE9" s="589"/>
      <c r="DF9" s="589"/>
      <c r="DG9" s="589"/>
      <c r="DH9" s="589"/>
      <c r="DI9" s="589"/>
      <c r="DJ9" s="589"/>
      <c r="DK9" s="589"/>
      <c r="DL9" s="589"/>
      <c r="DM9" s="589"/>
      <c r="DN9" s="589"/>
      <c r="DO9" s="589"/>
      <c r="DP9" s="590"/>
      <c r="DQ9" s="594">
        <v>1192551</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169445</v>
      </c>
      <c r="S10" s="589"/>
      <c r="T10" s="589"/>
      <c r="U10" s="589"/>
      <c r="V10" s="589"/>
      <c r="W10" s="589"/>
      <c r="X10" s="589"/>
      <c r="Y10" s="590"/>
      <c r="Z10" s="641">
        <v>1.1000000000000001</v>
      </c>
      <c r="AA10" s="641"/>
      <c r="AB10" s="641"/>
      <c r="AC10" s="641"/>
      <c r="AD10" s="642">
        <v>169445</v>
      </c>
      <c r="AE10" s="642"/>
      <c r="AF10" s="642"/>
      <c r="AG10" s="642"/>
      <c r="AH10" s="642"/>
      <c r="AI10" s="642"/>
      <c r="AJ10" s="642"/>
      <c r="AK10" s="642"/>
      <c r="AL10" s="611">
        <v>2</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34918</v>
      </c>
      <c r="BH10" s="589"/>
      <c r="BI10" s="589"/>
      <c r="BJ10" s="589"/>
      <c r="BK10" s="589"/>
      <c r="BL10" s="589"/>
      <c r="BM10" s="589"/>
      <c r="BN10" s="590"/>
      <c r="BO10" s="641">
        <v>2.4</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33091</v>
      </c>
      <c r="CS10" s="589"/>
      <c r="CT10" s="589"/>
      <c r="CU10" s="589"/>
      <c r="CV10" s="589"/>
      <c r="CW10" s="589"/>
      <c r="CX10" s="589"/>
      <c r="CY10" s="590"/>
      <c r="CZ10" s="641">
        <v>0.2</v>
      </c>
      <c r="DA10" s="641"/>
      <c r="DB10" s="641"/>
      <c r="DC10" s="641"/>
      <c r="DD10" s="594" t="s">
        <v>221</v>
      </c>
      <c r="DE10" s="589"/>
      <c r="DF10" s="589"/>
      <c r="DG10" s="589"/>
      <c r="DH10" s="589"/>
      <c r="DI10" s="589"/>
      <c r="DJ10" s="589"/>
      <c r="DK10" s="589"/>
      <c r="DL10" s="589"/>
      <c r="DM10" s="589"/>
      <c r="DN10" s="589"/>
      <c r="DO10" s="589"/>
      <c r="DP10" s="590"/>
      <c r="DQ10" s="594">
        <v>13478</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50724</v>
      </c>
      <c r="BH11" s="589"/>
      <c r="BI11" s="589"/>
      <c r="BJ11" s="589"/>
      <c r="BK11" s="589"/>
      <c r="BL11" s="589"/>
      <c r="BM11" s="589"/>
      <c r="BN11" s="590"/>
      <c r="BO11" s="641">
        <v>3.5</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1171331</v>
      </c>
      <c r="CS11" s="589"/>
      <c r="CT11" s="589"/>
      <c r="CU11" s="589"/>
      <c r="CV11" s="589"/>
      <c r="CW11" s="589"/>
      <c r="CX11" s="589"/>
      <c r="CY11" s="590"/>
      <c r="CZ11" s="641">
        <v>7.7</v>
      </c>
      <c r="DA11" s="641"/>
      <c r="DB11" s="641"/>
      <c r="DC11" s="641"/>
      <c r="DD11" s="594">
        <v>469240</v>
      </c>
      <c r="DE11" s="589"/>
      <c r="DF11" s="589"/>
      <c r="DG11" s="589"/>
      <c r="DH11" s="589"/>
      <c r="DI11" s="589"/>
      <c r="DJ11" s="589"/>
      <c r="DK11" s="589"/>
      <c r="DL11" s="589"/>
      <c r="DM11" s="589"/>
      <c r="DN11" s="589"/>
      <c r="DO11" s="589"/>
      <c r="DP11" s="590"/>
      <c r="DQ11" s="594">
        <v>510750</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604095</v>
      </c>
      <c r="BH12" s="589"/>
      <c r="BI12" s="589"/>
      <c r="BJ12" s="589"/>
      <c r="BK12" s="589"/>
      <c r="BL12" s="589"/>
      <c r="BM12" s="589"/>
      <c r="BN12" s="590"/>
      <c r="BO12" s="641">
        <v>42.1</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437266</v>
      </c>
      <c r="CS12" s="589"/>
      <c r="CT12" s="589"/>
      <c r="CU12" s="589"/>
      <c r="CV12" s="589"/>
      <c r="CW12" s="589"/>
      <c r="CX12" s="589"/>
      <c r="CY12" s="590"/>
      <c r="CZ12" s="641">
        <v>2.9</v>
      </c>
      <c r="DA12" s="641"/>
      <c r="DB12" s="641"/>
      <c r="DC12" s="641"/>
      <c r="DD12" s="594">
        <v>201425</v>
      </c>
      <c r="DE12" s="589"/>
      <c r="DF12" s="589"/>
      <c r="DG12" s="589"/>
      <c r="DH12" s="589"/>
      <c r="DI12" s="589"/>
      <c r="DJ12" s="589"/>
      <c r="DK12" s="589"/>
      <c r="DL12" s="589"/>
      <c r="DM12" s="589"/>
      <c r="DN12" s="589"/>
      <c r="DO12" s="589"/>
      <c r="DP12" s="590"/>
      <c r="DQ12" s="594">
        <v>206345</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7723</v>
      </c>
      <c r="S13" s="589"/>
      <c r="T13" s="589"/>
      <c r="U13" s="589"/>
      <c r="V13" s="589"/>
      <c r="W13" s="589"/>
      <c r="X13" s="589"/>
      <c r="Y13" s="590"/>
      <c r="Z13" s="641">
        <v>0.1</v>
      </c>
      <c r="AA13" s="641"/>
      <c r="AB13" s="641"/>
      <c r="AC13" s="641"/>
      <c r="AD13" s="642">
        <v>7723</v>
      </c>
      <c r="AE13" s="642"/>
      <c r="AF13" s="642"/>
      <c r="AG13" s="642"/>
      <c r="AH13" s="642"/>
      <c r="AI13" s="642"/>
      <c r="AJ13" s="642"/>
      <c r="AK13" s="642"/>
      <c r="AL13" s="611">
        <v>0.1</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573999</v>
      </c>
      <c r="BH13" s="589"/>
      <c r="BI13" s="589"/>
      <c r="BJ13" s="589"/>
      <c r="BK13" s="589"/>
      <c r="BL13" s="589"/>
      <c r="BM13" s="589"/>
      <c r="BN13" s="590"/>
      <c r="BO13" s="641">
        <v>40</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1303128</v>
      </c>
      <c r="CS13" s="589"/>
      <c r="CT13" s="589"/>
      <c r="CU13" s="589"/>
      <c r="CV13" s="589"/>
      <c r="CW13" s="589"/>
      <c r="CX13" s="589"/>
      <c r="CY13" s="590"/>
      <c r="CZ13" s="641">
        <v>8.6</v>
      </c>
      <c r="DA13" s="641"/>
      <c r="DB13" s="641"/>
      <c r="DC13" s="641"/>
      <c r="DD13" s="594">
        <v>947053</v>
      </c>
      <c r="DE13" s="589"/>
      <c r="DF13" s="589"/>
      <c r="DG13" s="589"/>
      <c r="DH13" s="589"/>
      <c r="DI13" s="589"/>
      <c r="DJ13" s="589"/>
      <c r="DK13" s="589"/>
      <c r="DL13" s="589"/>
      <c r="DM13" s="589"/>
      <c r="DN13" s="589"/>
      <c r="DO13" s="589"/>
      <c r="DP13" s="590"/>
      <c r="DQ13" s="594">
        <v>322648</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46602</v>
      </c>
      <c r="BH14" s="589"/>
      <c r="BI14" s="589"/>
      <c r="BJ14" s="589"/>
      <c r="BK14" s="589"/>
      <c r="BL14" s="589"/>
      <c r="BM14" s="589"/>
      <c r="BN14" s="590"/>
      <c r="BO14" s="641">
        <v>3.2</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1187138</v>
      </c>
      <c r="CS14" s="589"/>
      <c r="CT14" s="589"/>
      <c r="CU14" s="589"/>
      <c r="CV14" s="589"/>
      <c r="CW14" s="589"/>
      <c r="CX14" s="589"/>
      <c r="CY14" s="590"/>
      <c r="CZ14" s="641">
        <v>7.8</v>
      </c>
      <c r="DA14" s="641"/>
      <c r="DB14" s="641"/>
      <c r="DC14" s="641"/>
      <c r="DD14" s="594">
        <v>25854</v>
      </c>
      <c r="DE14" s="589"/>
      <c r="DF14" s="589"/>
      <c r="DG14" s="589"/>
      <c r="DH14" s="589"/>
      <c r="DI14" s="589"/>
      <c r="DJ14" s="589"/>
      <c r="DK14" s="589"/>
      <c r="DL14" s="589"/>
      <c r="DM14" s="589"/>
      <c r="DN14" s="589"/>
      <c r="DO14" s="589"/>
      <c r="DP14" s="590"/>
      <c r="DQ14" s="594">
        <v>426334</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3324</v>
      </c>
      <c r="S15" s="589"/>
      <c r="T15" s="589"/>
      <c r="U15" s="589"/>
      <c r="V15" s="589"/>
      <c r="W15" s="589"/>
      <c r="X15" s="589"/>
      <c r="Y15" s="590"/>
      <c r="Z15" s="641">
        <v>0</v>
      </c>
      <c r="AA15" s="641"/>
      <c r="AB15" s="641"/>
      <c r="AC15" s="641"/>
      <c r="AD15" s="642">
        <v>3324</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127702</v>
      </c>
      <c r="BH15" s="589"/>
      <c r="BI15" s="589"/>
      <c r="BJ15" s="589"/>
      <c r="BK15" s="589"/>
      <c r="BL15" s="589"/>
      <c r="BM15" s="589"/>
      <c r="BN15" s="590"/>
      <c r="BO15" s="641">
        <v>8.9</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939986</v>
      </c>
      <c r="CS15" s="589"/>
      <c r="CT15" s="589"/>
      <c r="CU15" s="589"/>
      <c r="CV15" s="589"/>
      <c r="CW15" s="589"/>
      <c r="CX15" s="589"/>
      <c r="CY15" s="590"/>
      <c r="CZ15" s="641">
        <v>6.2</v>
      </c>
      <c r="DA15" s="641"/>
      <c r="DB15" s="641"/>
      <c r="DC15" s="641"/>
      <c r="DD15" s="594">
        <v>113917</v>
      </c>
      <c r="DE15" s="589"/>
      <c r="DF15" s="589"/>
      <c r="DG15" s="589"/>
      <c r="DH15" s="589"/>
      <c r="DI15" s="589"/>
      <c r="DJ15" s="589"/>
      <c r="DK15" s="589"/>
      <c r="DL15" s="589"/>
      <c r="DM15" s="589"/>
      <c r="DN15" s="589"/>
      <c r="DO15" s="589"/>
      <c r="DP15" s="590"/>
      <c r="DQ15" s="594">
        <v>769502</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7672661</v>
      </c>
      <c r="S16" s="589"/>
      <c r="T16" s="589"/>
      <c r="U16" s="589"/>
      <c r="V16" s="589"/>
      <c r="W16" s="589"/>
      <c r="X16" s="589"/>
      <c r="Y16" s="590"/>
      <c r="Z16" s="641">
        <v>49.9</v>
      </c>
      <c r="AA16" s="641"/>
      <c r="AB16" s="641"/>
      <c r="AC16" s="641"/>
      <c r="AD16" s="642">
        <v>6800980</v>
      </c>
      <c r="AE16" s="642"/>
      <c r="AF16" s="642"/>
      <c r="AG16" s="642"/>
      <c r="AH16" s="642"/>
      <c r="AI16" s="642"/>
      <c r="AJ16" s="642"/>
      <c r="AK16" s="642"/>
      <c r="AL16" s="611">
        <v>79.599999999999994</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17558</v>
      </c>
      <c r="CS16" s="589"/>
      <c r="CT16" s="589"/>
      <c r="CU16" s="589"/>
      <c r="CV16" s="589"/>
      <c r="CW16" s="589"/>
      <c r="CX16" s="589"/>
      <c r="CY16" s="590"/>
      <c r="CZ16" s="641">
        <v>0.1</v>
      </c>
      <c r="DA16" s="641"/>
      <c r="DB16" s="641"/>
      <c r="DC16" s="641"/>
      <c r="DD16" s="594" t="s">
        <v>221</v>
      </c>
      <c r="DE16" s="589"/>
      <c r="DF16" s="589"/>
      <c r="DG16" s="589"/>
      <c r="DH16" s="589"/>
      <c r="DI16" s="589"/>
      <c r="DJ16" s="589"/>
      <c r="DK16" s="589"/>
      <c r="DL16" s="589"/>
      <c r="DM16" s="589"/>
      <c r="DN16" s="589"/>
      <c r="DO16" s="589"/>
      <c r="DP16" s="590"/>
      <c r="DQ16" s="594">
        <v>1980</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6800980</v>
      </c>
      <c r="S17" s="589"/>
      <c r="T17" s="589"/>
      <c r="U17" s="589"/>
      <c r="V17" s="589"/>
      <c r="W17" s="589"/>
      <c r="X17" s="589"/>
      <c r="Y17" s="590"/>
      <c r="Z17" s="641">
        <v>44.2</v>
      </c>
      <c r="AA17" s="641"/>
      <c r="AB17" s="641"/>
      <c r="AC17" s="641"/>
      <c r="AD17" s="642">
        <v>6800980</v>
      </c>
      <c r="AE17" s="642"/>
      <c r="AF17" s="642"/>
      <c r="AG17" s="642"/>
      <c r="AH17" s="642"/>
      <c r="AI17" s="642"/>
      <c r="AJ17" s="642"/>
      <c r="AK17" s="642"/>
      <c r="AL17" s="611">
        <v>79.599999999999994</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2955277</v>
      </c>
      <c r="CS17" s="589"/>
      <c r="CT17" s="589"/>
      <c r="CU17" s="589"/>
      <c r="CV17" s="589"/>
      <c r="CW17" s="589"/>
      <c r="CX17" s="589"/>
      <c r="CY17" s="590"/>
      <c r="CZ17" s="641">
        <v>19.399999999999999</v>
      </c>
      <c r="DA17" s="641"/>
      <c r="DB17" s="641"/>
      <c r="DC17" s="641"/>
      <c r="DD17" s="594" t="s">
        <v>221</v>
      </c>
      <c r="DE17" s="589"/>
      <c r="DF17" s="589"/>
      <c r="DG17" s="589"/>
      <c r="DH17" s="589"/>
      <c r="DI17" s="589"/>
      <c r="DJ17" s="589"/>
      <c r="DK17" s="589"/>
      <c r="DL17" s="589"/>
      <c r="DM17" s="589"/>
      <c r="DN17" s="589"/>
      <c r="DO17" s="589"/>
      <c r="DP17" s="590"/>
      <c r="DQ17" s="594">
        <v>2823048</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871680</v>
      </c>
      <c r="S18" s="589"/>
      <c r="T18" s="589"/>
      <c r="U18" s="589"/>
      <c r="V18" s="589"/>
      <c r="W18" s="589"/>
      <c r="X18" s="589"/>
      <c r="Y18" s="590"/>
      <c r="Z18" s="641">
        <v>5.7</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105</v>
      </c>
      <c r="BH19" s="589"/>
      <c r="BI19" s="589"/>
      <c r="BJ19" s="589"/>
      <c r="BK19" s="589"/>
      <c r="BL19" s="589"/>
      <c r="BM19" s="589"/>
      <c r="BN19" s="590"/>
      <c r="BO19" s="641">
        <v>0</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9406814</v>
      </c>
      <c r="S20" s="589"/>
      <c r="T20" s="589"/>
      <c r="U20" s="589"/>
      <c r="V20" s="589"/>
      <c r="W20" s="589"/>
      <c r="X20" s="589"/>
      <c r="Y20" s="590"/>
      <c r="Z20" s="641">
        <v>61.2</v>
      </c>
      <c r="AA20" s="641"/>
      <c r="AB20" s="641"/>
      <c r="AC20" s="641"/>
      <c r="AD20" s="642">
        <v>8535133</v>
      </c>
      <c r="AE20" s="642"/>
      <c r="AF20" s="642"/>
      <c r="AG20" s="642"/>
      <c r="AH20" s="642"/>
      <c r="AI20" s="642"/>
      <c r="AJ20" s="642"/>
      <c r="AK20" s="642"/>
      <c r="AL20" s="611">
        <v>99.9</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105</v>
      </c>
      <c r="BH20" s="589"/>
      <c r="BI20" s="589"/>
      <c r="BJ20" s="589"/>
      <c r="BK20" s="589"/>
      <c r="BL20" s="589"/>
      <c r="BM20" s="589"/>
      <c r="BN20" s="590"/>
      <c r="BO20" s="641">
        <v>0</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15196685</v>
      </c>
      <c r="CS20" s="589"/>
      <c r="CT20" s="589"/>
      <c r="CU20" s="589"/>
      <c r="CV20" s="589"/>
      <c r="CW20" s="589"/>
      <c r="CX20" s="589"/>
      <c r="CY20" s="590"/>
      <c r="CZ20" s="641">
        <v>100</v>
      </c>
      <c r="DA20" s="641"/>
      <c r="DB20" s="641"/>
      <c r="DC20" s="641"/>
      <c r="DD20" s="594">
        <v>2421882</v>
      </c>
      <c r="DE20" s="589"/>
      <c r="DF20" s="589"/>
      <c r="DG20" s="589"/>
      <c r="DH20" s="589"/>
      <c r="DI20" s="589"/>
      <c r="DJ20" s="589"/>
      <c r="DK20" s="589"/>
      <c r="DL20" s="589"/>
      <c r="DM20" s="589"/>
      <c r="DN20" s="589"/>
      <c r="DO20" s="589"/>
      <c r="DP20" s="590"/>
      <c r="DQ20" s="594">
        <v>9909259</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1064</v>
      </c>
      <c r="S21" s="589"/>
      <c r="T21" s="589"/>
      <c r="U21" s="589"/>
      <c r="V21" s="589"/>
      <c r="W21" s="589"/>
      <c r="X21" s="589"/>
      <c r="Y21" s="590"/>
      <c r="Z21" s="641">
        <v>0</v>
      </c>
      <c r="AA21" s="641"/>
      <c r="AB21" s="641"/>
      <c r="AC21" s="641"/>
      <c r="AD21" s="642">
        <v>1064</v>
      </c>
      <c r="AE21" s="642"/>
      <c r="AF21" s="642"/>
      <c r="AG21" s="642"/>
      <c r="AH21" s="642"/>
      <c r="AI21" s="642"/>
      <c r="AJ21" s="642"/>
      <c r="AK21" s="642"/>
      <c r="AL21" s="611">
        <v>0</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105</v>
      </c>
      <c r="BH21" s="589"/>
      <c r="BI21" s="589"/>
      <c r="BJ21" s="589"/>
      <c r="BK21" s="589"/>
      <c r="BL21" s="589"/>
      <c r="BM21" s="589"/>
      <c r="BN21" s="590"/>
      <c r="BO21" s="641">
        <v>0</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326290</v>
      </c>
      <c r="S22" s="589"/>
      <c r="T22" s="589"/>
      <c r="U22" s="589"/>
      <c r="V22" s="589"/>
      <c r="W22" s="589"/>
      <c r="X22" s="589"/>
      <c r="Y22" s="590"/>
      <c r="Z22" s="641">
        <v>2.1</v>
      </c>
      <c r="AA22" s="641"/>
      <c r="AB22" s="641"/>
      <c r="AC22" s="641"/>
      <c r="AD22" s="642" t="s">
        <v>221</v>
      </c>
      <c r="AE22" s="642"/>
      <c r="AF22" s="642"/>
      <c r="AG22" s="642"/>
      <c r="AH22" s="642"/>
      <c r="AI22" s="642"/>
      <c r="AJ22" s="642"/>
      <c r="AK22" s="642"/>
      <c r="AL22" s="611" t="s">
        <v>221</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258651</v>
      </c>
      <c r="S23" s="589"/>
      <c r="T23" s="589"/>
      <c r="U23" s="589"/>
      <c r="V23" s="589"/>
      <c r="W23" s="589"/>
      <c r="X23" s="589"/>
      <c r="Y23" s="590"/>
      <c r="Z23" s="641">
        <v>1.7</v>
      </c>
      <c r="AA23" s="641"/>
      <c r="AB23" s="641"/>
      <c r="AC23" s="641"/>
      <c r="AD23" s="642">
        <v>3269</v>
      </c>
      <c r="AE23" s="642"/>
      <c r="AF23" s="642"/>
      <c r="AG23" s="642"/>
      <c r="AH23" s="642"/>
      <c r="AI23" s="642"/>
      <c r="AJ23" s="642"/>
      <c r="AK23" s="642"/>
      <c r="AL23" s="611">
        <v>0</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88029</v>
      </c>
      <c r="S24" s="589"/>
      <c r="T24" s="589"/>
      <c r="U24" s="589"/>
      <c r="V24" s="589"/>
      <c r="W24" s="589"/>
      <c r="X24" s="589"/>
      <c r="Y24" s="590"/>
      <c r="Z24" s="641">
        <v>0.6</v>
      </c>
      <c r="AA24" s="641"/>
      <c r="AB24" s="641"/>
      <c r="AC24" s="641"/>
      <c r="AD24" s="642" t="s">
        <v>221</v>
      </c>
      <c r="AE24" s="642"/>
      <c r="AF24" s="642"/>
      <c r="AG24" s="642"/>
      <c r="AH24" s="642"/>
      <c r="AI24" s="642"/>
      <c r="AJ24" s="642"/>
      <c r="AK24" s="642"/>
      <c r="AL24" s="611" t="s">
        <v>221</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6725016</v>
      </c>
      <c r="CS24" s="639"/>
      <c r="CT24" s="639"/>
      <c r="CU24" s="639"/>
      <c r="CV24" s="639"/>
      <c r="CW24" s="639"/>
      <c r="CX24" s="639"/>
      <c r="CY24" s="686"/>
      <c r="CZ24" s="690">
        <v>44.3</v>
      </c>
      <c r="DA24" s="691"/>
      <c r="DB24" s="691"/>
      <c r="DC24" s="692"/>
      <c r="DD24" s="685">
        <v>5319980</v>
      </c>
      <c r="DE24" s="639"/>
      <c r="DF24" s="639"/>
      <c r="DG24" s="639"/>
      <c r="DH24" s="639"/>
      <c r="DI24" s="639"/>
      <c r="DJ24" s="639"/>
      <c r="DK24" s="686"/>
      <c r="DL24" s="685">
        <v>5244227</v>
      </c>
      <c r="DM24" s="639"/>
      <c r="DN24" s="639"/>
      <c r="DO24" s="639"/>
      <c r="DP24" s="639"/>
      <c r="DQ24" s="639"/>
      <c r="DR24" s="639"/>
      <c r="DS24" s="639"/>
      <c r="DT24" s="639"/>
      <c r="DU24" s="639"/>
      <c r="DV24" s="686"/>
      <c r="DW24" s="687">
        <v>58.3</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1262463</v>
      </c>
      <c r="S25" s="589"/>
      <c r="T25" s="589"/>
      <c r="U25" s="589"/>
      <c r="V25" s="589"/>
      <c r="W25" s="589"/>
      <c r="X25" s="589"/>
      <c r="Y25" s="590"/>
      <c r="Z25" s="641">
        <v>8.1999999999999993</v>
      </c>
      <c r="AA25" s="641"/>
      <c r="AB25" s="641"/>
      <c r="AC25" s="641"/>
      <c r="AD25" s="642" t="s">
        <v>221</v>
      </c>
      <c r="AE25" s="642"/>
      <c r="AF25" s="642"/>
      <c r="AG25" s="642"/>
      <c r="AH25" s="642"/>
      <c r="AI25" s="642"/>
      <c r="AJ25" s="642"/>
      <c r="AK25" s="642"/>
      <c r="AL25" s="611" t="s">
        <v>221</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2072069</v>
      </c>
      <c r="CS25" s="607"/>
      <c r="CT25" s="607"/>
      <c r="CU25" s="607"/>
      <c r="CV25" s="607"/>
      <c r="CW25" s="607"/>
      <c r="CX25" s="607"/>
      <c r="CY25" s="608"/>
      <c r="CZ25" s="591">
        <v>13.6</v>
      </c>
      <c r="DA25" s="609"/>
      <c r="DB25" s="609"/>
      <c r="DC25" s="610"/>
      <c r="DD25" s="594">
        <v>1921763</v>
      </c>
      <c r="DE25" s="607"/>
      <c r="DF25" s="607"/>
      <c r="DG25" s="607"/>
      <c r="DH25" s="607"/>
      <c r="DI25" s="607"/>
      <c r="DJ25" s="607"/>
      <c r="DK25" s="608"/>
      <c r="DL25" s="594">
        <v>1846010</v>
      </c>
      <c r="DM25" s="607"/>
      <c r="DN25" s="607"/>
      <c r="DO25" s="607"/>
      <c r="DP25" s="607"/>
      <c r="DQ25" s="607"/>
      <c r="DR25" s="607"/>
      <c r="DS25" s="607"/>
      <c r="DT25" s="607"/>
      <c r="DU25" s="607"/>
      <c r="DV25" s="608"/>
      <c r="DW25" s="611">
        <v>20.5</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1342533</v>
      </c>
      <c r="CS26" s="589"/>
      <c r="CT26" s="589"/>
      <c r="CU26" s="589"/>
      <c r="CV26" s="589"/>
      <c r="CW26" s="589"/>
      <c r="CX26" s="589"/>
      <c r="CY26" s="590"/>
      <c r="CZ26" s="591">
        <v>8.8000000000000007</v>
      </c>
      <c r="DA26" s="609"/>
      <c r="DB26" s="609"/>
      <c r="DC26" s="610"/>
      <c r="DD26" s="594">
        <v>1200003</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1105181</v>
      </c>
      <c r="S27" s="589"/>
      <c r="T27" s="589"/>
      <c r="U27" s="589"/>
      <c r="V27" s="589"/>
      <c r="W27" s="589"/>
      <c r="X27" s="589"/>
      <c r="Y27" s="590"/>
      <c r="Z27" s="641">
        <v>7.2</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1436379</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1697670</v>
      </c>
      <c r="CS27" s="607"/>
      <c r="CT27" s="607"/>
      <c r="CU27" s="607"/>
      <c r="CV27" s="607"/>
      <c r="CW27" s="607"/>
      <c r="CX27" s="607"/>
      <c r="CY27" s="608"/>
      <c r="CZ27" s="591">
        <v>11.2</v>
      </c>
      <c r="DA27" s="609"/>
      <c r="DB27" s="609"/>
      <c r="DC27" s="610"/>
      <c r="DD27" s="594">
        <v>575169</v>
      </c>
      <c r="DE27" s="607"/>
      <c r="DF27" s="607"/>
      <c r="DG27" s="607"/>
      <c r="DH27" s="607"/>
      <c r="DI27" s="607"/>
      <c r="DJ27" s="607"/>
      <c r="DK27" s="608"/>
      <c r="DL27" s="594">
        <v>575169</v>
      </c>
      <c r="DM27" s="607"/>
      <c r="DN27" s="607"/>
      <c r="DO27" s="607"/>
      <c r="DP27" s="607"/>
      <c r="DQ27" s="607"/>
      <c r="DR27" s="607"/>
      <c r="DS27" s="607"/>
      <c r="DT27" s="607"/>
      <c r="DU27" s="607"/>
      <c r="DV27" s="608"/>
      <c r="DW27" s="611">
        <v>6.4</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15359</v>
      </c>
      <c r="S28" s="589"/>
      <c r="T28" s="589"/>
      <c r="U28" s="589"/>
      <c r="V28" s="589"/>
      <c r="W28" s="589"/>
      <c r="X28" s="589"/>
      <c r="Y28" s="590"/>
      <c r="Z28" s="641">
        <v>0.1</v>
      </c>
      <c r="AA28" s="641"/>
      <c r="AB28" s="641"/>
      <c r="AC28" s="641"/>
      <c r="AD28" s="642">
        <v>4853</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2955277</v>
      </c>
      <c r="CS28" s="589"/>
      <c r="CT28" s="589"/>
      <c r="CU28" s="589"/>
      <c r="CV28" s="589"/>
      <c r="CW28" s="589"/>
      <c r="CX28" s="589"/>
      <c r="CY28" s="590"/>
      <c r="CZ28" s="591">
        <v>19.399999999999999</v>
      </c>
      <c r="DA28" s="609"/>
      <c r="DB28" s="609"/>
      <c r="DC28" s="610"/>
      <c r="DD28" s="594">
        <v>2823048</v>
      </c>
      <c r="DE28" s="589"/>
      <c r="DF28" s="589"/>
      <c r="DG28" s="589"/>
      <c r="DH28" s="589"/>
      <c r="DI28" s="589"/>
      <c r="DJ28" s="589"/>
      <c r="DK28" s="590"/>
      <c r="DL28" s="594">
        <v>2823048</v>
      </c>
      <c r="DM28" s="589"/>
      <c r="DN28" s="589"/>
      <c r="DO28" s="589"/>
      <c r="DP28" s="589"/>
      <c r="DQ28" s="589"/>
      <c r="DR28" s="589"/>
      <c r="DS28" s="589"/>
      <c r="DT28" s="589"/>
      <c r="DU28" s="589"/>
      <c r="DV28" s="590"/>
      <c r="DW28" s="611">
        <v>31.4</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5234</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2955277</v>
      </c>
      <c r="CS29" s="607"/>
      <c r="CT29" s="607"/>
      <c r="CU29" s="607"/>
      <c r="CV29" s="607"/>
      <c r="CW29" s="607"/>
      <c r="CX29" s="607"/>
      <c r="CY29" s="608"/>
      <c r="CZ29" s="591">
        <v>19.399999999999999</v>
      </c>
      <c r="DA29" s="609"/>
      <c r="DB29" s="609"/>
      <c r="DC29" s="610"/>
      <c r="DD29" s="594">
        <v>2823048</v>
      </c>
      <c r="DE29" s="607"/>
      <c r="DF29" s="607"/>
      <c r="DG29" s="607"/>
      <c r="DH29" s="607"/>
      <c r="DI29" s="607"/>
      <c r="DJ29" s="607"/>
      <c r="DK29" s="608"/>
      <c r="DL29" s="594">
        <v>2823048</v>
      </c>
      <c r="DM29" s="607"/>
      <c r="DN29" s="607"/>
      <c r="DO29" s="607"/>
      <c r="DP29" s="607"/>
      <c r="DQ29" s="607"/>
      <c r="DR29" s="607"/>
      <c r="DS29" s="607"/>
      <c r="DT29" s="607"/>
      <c r="DU29" s="607"/>
      <c r="DV29" s="608"/>
      <c r="DW29" s="611">
        <v>31.4</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150331</v>
      </c>
      <c r="S30" s="589"/>
      <c r="T30" s="589"/>
      <c r="U30" s="589"/>
      <c r="V30" s="589"/>
      <c r="W30" s="589"/>
      <c r="X30" s="589"/>
      <c r="Y30" s="590"/>
      <c r="Z30" s="641">
        <v>1</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98.8</v>
      </c>
      <c r="BH30" s="655"/>
      <c r="BI30" s="655"/>
      <c r="BJ30" s="655"/>
      <c r="BK30" s="655"/>
      <c r="BL30" s="655"/>
      <c r="BM30" s="656">
        <v>93.5</v>
      </c>
      <c r="BN30" s="655"/>
      <c r="BO30" s="655"/>
      <c r="BP30" s="655"/>
      <c r="BQ30" s="657"/>
      <c r="BR30" s="654">
        <v>98.3</v>
      </c>
      <c r="BS30" s="655"/>
      <c r="BT30" s="655"/>
      <c r="BU30" s="655"/>
      <c r="BV30" s="655"/>
      <c r="BW30" s="655"/>
      <c r="BX30" s="656">
        <v>92</v>
      </c>
      <c r="BY30" s="655"/>
      <c r="BZ30" s="655"/>
      <c r="CA30" s="655"/>
      <c r="CB30" s="657"/>
      <c r="CD30" s="660"/>
      <c r="CE30" s="661"/>
      <c r="CF30" s="625" t="s">
        <v>293</v>
      </c>
      <c r="CG30" s="622"/>
      <c r="CH30" s="622"/>
      <c r="CI30" s="622"/>
      <c r="CJ30" s="622"/>
      <c r="CK30" s="622"/>
      <c r="CL30" s="622"/>
      <c r="CM30" s="622"/>
      <c r="CN30" s="622"/>
      <c r="CO30" s="622"/>
      <c r="CP30" s="622"/>
      <c r="CQ30" s="623"/>
      <c r="CR30" s="588">
        <v>2691610</v>
      </c>
      <c r="CS30" s="589"/>
      <c r="CT30" s="589"/>
      <c r="CU30" s="589"/>
      <c r="CV30" s="589"/>
      <c r="CW30" s="589"/>
      <c r="CX30" s="589"/>
      <c r="CY30" s="590"/>
      <c r="CZ30" s="591">
        <v>17.7</v>
      </c>
      <c r="DA30" s="609"/>
      <c r="DB30" s="609"/>
      <c r="DC30" s="610"/>
      <c r="DD30" s="594">
        <v>2566706</v>
      </c>
      <c r="DE30" s="589"/>
      <c r="DF30" s="589"/>
      <c r="DG30" s="589"/>
      <c r="DH30" s="589"/>
      <c r="DI30" s="589"/>
      <c r="DJ30" s="589"/>
      <c r="DK30" s="590"/>
      <c r="DL30" s="594">
        <v>2566706</v>
      </c>
      <c r="DM30" s="589"/>
      <c r="DN30" s="589"/>
      <c r="DO30" s="589"/>
      <c r="DP30" s="589"/>
      <c r="DQ30" s="589"/>
      <c r="DR30" s="589"/>
      <c r="DS30" s="589"/>
      <c r="DT30" s="589"/>
      <c r="DU30" s="589"/>
      <c r="DV30" s="590"/>
      <c r="DW30" s="611">
        <v>28.5</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103316</v>
      </c>
      <c r="S31" s="589"/>
      <c r="T31" s="589"/>
      <c r="U31" s="589"/>
      <c r="V31" s="589"/>
      <c r="W31" s="589"/>
      <c r="X31" s="589"/>
      <c r="Y31" s="590"/>
      <c r="Z31" s="641">
        <v>0.7</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98.9</v>
      </c>
      <c r="BH31" s="607"/>
      <c r="BI31" s="607"/>
      <c r="BJ31" s="607"/>
      <c r="BK31" s="607"/>
      <c r="BL31" s="607"/>
      <c r="BM31" s="643">
        <v>96.6</v>
      </c>
      <c r="BN31" s="653"/>
      <c r="BO31" s="653"/>
      <c r="BP31" s="653"/>
      <c r="BQ31" s="617"/>
      <c r="BR31" s="652">
        <v>98.9</v>
      </c>
      <c r="BS31" s="607"/>
      <c r="BT31" s="607"/>
      <c r="BU31" s="607"/>
      <c r="BV31" s="607"/>
      <c r="BW31" s="607"/>
      <c r="BX31" s="643">
        <v>94.8</v>
      </c>
      <c r="BY31" s="653"/>
      <c r="BZ31" s="653"/>
      <c r="CA31" s="653"/>
      <c r="CB31" s="617"/>
      <c r="CD31" s="660"/>
      <c r="CE31" s="661"/>
      <c r="CF31" s="625" t="s">
        <v>297</v>
      </c>
      <c r="CG31" s="622"/>
      <c r="CH31" s="622"/>
      <c r="CI31" s="622"/>
      <c r="CJ31" s="622"/>
      <c r="CK31" s="622"/>
      <c r="CL31" s="622"/>
      <c r="CM31" s="622"/>
      <c r="CN31" s="622"/>
      <c r="CO31" s="622"/>
      <c r="CP31" s="622"/>
      <c r="CQ31" s="623"/>
      <c r="CR31" s="588">
        <v>263667</v>
      </c>
      <c r="CS31" s="607"/>
      <c r="CT31" s="607"/>
      <c r="CU31" s="607"/>
      <c r="CV31" s="607"/>
      <c r="CW31" s="607"/>
      <c r="CX31" s="607"/>
      <c r="CY31" s="608"/>
      <c r="CZ31" s="591">
        <v>1.7</v>
      </c>
      <c r="DA31" s="609"/>
      <c r="DB31" s="609"/>
      <c r="DC31" s="610"/>
      <c r="DD31" s="594">
        <v>256342</v>
      </c>
      <c r="DE31" s="607"/>
      <c r="DF31" s="607"/>
      <c r="DG31" s="607"/>
      <c r="DH31" s="607"/>
      <c r="DI31" s="607"/>
      <c r="DJ31" s="607"/>
      <c r="DK31" s="608"/>
      <c r="DL31" s="594">
        <v>256342</v>
      </c>
      <c r="DM31" s="607"/>
      <c r="DN31" s="607"/>
      <c r="DO31" s="607"/>
      <c r="DP31" s="607"/>
      <c r="DQ31" s="607"/>
      <c r="DR31" s="607"/>
      <c r="DS31" s="607"/>
      <c r="DT31" s="607"/>
      <c r="DU31" s="607"/>
      <c r="DV31" s="608"/>
      <c r="DW31" s="611">
        <v>2.8</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218304</v>
      </c>
      <c r="S32" s="589"/>
      <c r="T32" s="589"/>
      <c r="U32" s="589"/>
      <c r="V32" s="589"/>
      <c r="W32" s="589"/>
      <c r="X32" s="589"/>
      <c r="Y32" s="590"/>
      <c r="Z32" s="641">
        <v>1.4</v>
      </c>
      <c r="AA32" s="641"/>
      <c r="AB32" s="641"/>
      <c r="AC32" s="641"/>
      <c r="AD32" s="642">
        <v>287</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98.5</v>
      </c>
      <c r="BH32" s="573"/>
      <c r="BI32" s="573"/>
      <c r="BJ32" s="573"/>
      <c r="BK32" s="573"/>
      <c r="BL32" s="573"/>
      <c r="BM32" s="636">
        <v>88.7</v>
      </c>
      <c r="BN32" s="573"/>
      <c r="BO32" s="573"/>
      <c r="BP32" s="573"/>
      <c r="BQ32" s="630"/>
      <c r="BR32" s="651">
        <v>97.3</v>
      </c>
      <c r="BS32" s="573"/>
      <c r="BT32" s="573"/>
      <c r="BU32" s="573"/>
      <c r="BV32" s="573"/>
      <c r="BW32" s="573"/>
      <c r="BX32" s="636">
        <v>87.1</v>
      </c>
      <c r="BY32" s="573"/>
      <c r="BZ32" s="573"/>
      <c r="CA32" s="573"/>
      <c r="CB32" s="630"/>
      <c r="CD32" s="662"/>
      <c r="CE32" s="663"/>
      <c r="CF32" s="625" t="s">
        <v>300</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2430060</v>
      </c>
      <c r="S33" s="589"/>
      <c r="T33" s="589"/>
      <c r="U33" s="589"/>
      <c r="V33" s="589"/>
      <c r="W33" s="589"/>
      <c r="X33" s="589"/>
      <c r="Y33" s="590"/>
      <c r="Z33" s="641">
        <v>15.8</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6032229</v>
      </c>
      <c r="CS33" s="607"/>
      <c r="CT33" s="607"/>
      <c r="CU33" s="607"/>
      <c r="CV33" s="607"/>
      <c r="CW33" s="607"/>
      <c r="CX33" s="607"/>
      <c r="CY33" s="608"/>
      <c r="CZ33" s="591">
        <v>39.700000000000003</v>
      </c>
      <c r="DA33" s="609"/>
      <c r="DB33" s="609"/>
      <c r="DC33" s="610"/>
      <c r="DD33" s="594">
        <v>3883112</v>
      </c>
      <c r="DE33" s="607"/>
      <c r="DF33" s="607"/>
      <c r="DG33" s="607"/>
      <c r="DH33" s="607"/>
      <c r="DI33" s="607"/>
      <c r="DJ33" s="607"/>
      <c r="DK33" s="608"/>
      <c r="DL33" s="594">
        <v>2638906</v>
      </c>
      <c r="DM33" s="607"/>
      <c r="DN33" s="607"/>
      <c r="DO33" s="607"/>
      <c r="DP33" s="607"/>
      <c r="DQ33" s="607"/>
      <c r="DR33" s="607"/>
      <c r="DS33" s="607"/>
      <c r="DT33" s="607"/>
      <c r="DU33" s="607"/>
      <c r="DV33" s="608"/>
      <c r="DW33" s="611">
        <v>29.3</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1666338</v>
      </c>
      <c r="CS34" s="589"/>
      <c r="CT34" s="589"/>
      <c r="CU34" s="589"/>
      <c r="CV34" s="589"/>
      <c r="CW34" s="589"/>
      <c r="CX34" s="589"/>
      <c r="CY34" s="590"/>
      <c r="CZ34" s="591">
        <v>11</v>
      </c>
      <c r="DA34" s="609"/>
      <c r="DB34" s="609"/>
      <c r="DC34" s="610"/>
      <c r="DD34" s="594">
        <v>1010644</v>
      </c>
      <c r="DE34" s="589"/>
      <c r="DF34" s="589"/>
      <c r="DG34" s="589"/>
      <c r="DH34" s="589"/>
      <c r="DI34" s="589"/>
      <c r="DJ34" s="589"/>
      <c r="DK34" s="590"/>
      <c r="DL34" s="594">
        <v>704643</v>
      </c>
      <c r="DM34" s="589"/>
      <c r="DN34" s="589"/>
      <c r="DO34" s="589"/>
      <c r="DP34" s="589"/>
      <c r="DQ34" s="589"/>
      <c r="DR34" s="589"/>
      <c r="DS34" s="589"/>
      <c r="DT34" s="589"/>
      <c r="DU34" s="589"/>
      <c r="DV34" s="590"/>
      <c r="DW34" s="611">
        <v>7.8</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455300</v>
      </c>
      <c r="S35" s="589"/>
      <c r="T35" s="589"/>
      <c r="U35" s="589"/>
      <c r="V35" s="589"/>
      <c r="W35" s="589"/>
      <c r="X35" s="589"/>
      <c r="Y35" s="590"/>
      <c r="Z35" s="641">
        <v>3</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1889911</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28967</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36960</v>
      </c>
      <c r="CS35" s="607"/>
      <c r="CT35" s="607"/>
      <c r="CU35" s="607"/>
      <c r="CV35" s="607"/>
      <c r="CW35" s="607"/>
      <c r="CX35" s="607"/>
      <c r="CY35" s="608"/>
      <c r="CZ35" s="591">
        <v>0.2</v>
      </c>
      <c r="DA35" s="609"/>
      <c r="DB35" s="609"/>
      <c r="DC35" s="610"/>
      <c r="DD35" s="594">
        <v>33115</v>
      </c>
      <c r="DE35" s="607"/>
      <c r="DF35" s="607"/>
      <c r="DG35" s="607"/>
      <c r="DH35" s="607"/>
      <c r="DI35" s="607"/>
      <c r="DJ35" s="607"/>
      <c r="DK35" s="608"/>
      <c r="DL35" s="594">
        <v>33115</v>
      </c>
      <c r="DM35" s="607"/>
      <c r="DN35" s="607"/>
      <c r="DO35" s="607"/>
      <c r="DP35" s="607"/>
      <c r="DQ35" s="607"/>
      <c r="DR35" s="607"/>
      <c r="DS35" s="607"/>
      <c r="DT35" s="607"/>
      <c r="DU35" s="607"/>
      <c r="DV35" s="608"/>
      <c r="DW35" s="611">
        <v>0.4</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15371096</v>
      </c>
      <c r="S36" s="629"/>
      <c r="T36" s="629"/>
      <c r="U36" s="629"/>
      <c r="V36" s="629"/>
      <c r="W36" s="629"/>
      <c r="X36" s="629"/>
      <c r="Y36" s="632"/>
      <c r="Z36" s="633">
        <v>100</v>
      </c>
      <c r="AA36" s="633"/>
      <c r="AB36" s="633"/>
      <c r="AC36" s="633"/>
      <c r="AD36" s="634">
        <v>8544606</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568691</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28967</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2808638</v>
      </c>
      <c r="CS36" s="589"/>
      <c r="CT36" s="589"/>
      <c r="CU36" s="589"/>
      <c r="CV36" s="589"/>
      <c r="CW36" s="589"/>
      <c r="CX36" s="589"/>
      <c r="CY36" s="590"/>
      <c r="CZ36" s="591">
        <v>18.5</v>
      </c>
      <c r="DA36" s="609"/>
      <c r="DB36" s="609"/>
      <c r="DC36" s="610"/>
      <c r="DD36" s="594">
        <v>1572679</v>
      </c>
      <c r="DE36" s="589"/>
      <c r="DF36" s="589"/>
      <c r="DG36" s="589"/>
      <c r="DH36" s="589"/>
      <c r="DI36" s="589"/>
      <c r="DJ36" s="589"/>
      <c r="DK36" s="590"/>
      <c r="DL36" s="594">
        <v>730328</v>
      </c>
      <c r="DM36" s="589"/>
      <c r="DN36" s="589"/>
      <c r="DO36" s="589"/>
      <c r="DP36" s="589"/>
      <c r="DQ36" s="589"/>
      <c r="DR36" s="589"/>
      <c r="DS36" s="589"/>
      <c r="DT36" s="589"/>
      <c r="DU36" s="589"/>
      <c r="DV36" s="590"/>
      <c r="DW36" s="611">
        <v>8.1</v>
      </c>
      <c r="DX36" s="612"/>
      <c r="DY36" s="612"/>
      <c r="DZ36" s="612"/>
      <c r="EA36" s="612"/>
      <c r="EB36" s="612"/>
      <c r="EC36" s="613"/>
    </row>
    <row r="37" spans="2:133" ht="11.25" customHeight="1">
      <c r="AQ37" s="614" t="s">
        <v>315</v>
      </c>
      <c r="AR37" s="615"/>
      <c r="AS37" s="615"/>
      <c r="AT37" s="615"/>
      <c r="AU37" s="615"/>
      <c r="AV37" s="615"/>
      <c r="AW37" s="615"/>
      <c r="AX37" s="615"/>
      <c r="AY37" s="616"/>
      <c r="AZ37" s="588">
        <v>389955</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2633</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1379059</v>
      </c>
      <c r="CS37" s="607"/>
      <c r="CT37" s="607"/>
      <c r="CU37" s="607"/>
      <c r="CV37" s="607"/>
      <c r="CW37" s="607"/>
      <c r="CX37" s="607"/>
      <c r="CY37" s="608"/>
      <c r="CZ37" s="591">
        <v>9.1</v>
      </c>
      <c r="DA37" s="609"/>
      <c r="DB37" s="609"/>
      <c r="DC37" s="610"/>
      <c r="DD37" s="594">
        <v>620843</v>
      </c>
      <c r="DE37" s="607"/>
      <c r="DF37" s="607"/>
      <c r="DG37" s="607"/>
      <c r="DH37" s="607"/>
      <c r="DI37" s="607"/>
      <c r="DJ37" s="607"/>
      <c r="DK37" s="608"/>
      <c r="DL37" s="594">
        <v>482637</v>
      </c>
      <c r="DM37" s="607"/>
      <c r="DN37" s="607"/>
      <c r="DO37" s="607"/>
      <c r="DP37" s="607"/>
      <c r="DQ37" s="607"/>
      <c r="DR37" s="607"/>
      <c r="DS37" s="607"/>
      <c r="DT37" s="607"/>
      <c r="DU37" s="607"/>
      <c r="DV37" s="608"/>
      <c r="DW37" s="611">
        <v>5.4</v>
      </c>
      <c r="DX37" s="612"/>
      <c r="DY37" s="612"/>
      <c r="DZ37" s="612"/>
      <c r="EA37" s="612"/>
      <c r="EB37" s="612"/>
      <c r="EC37" s="613"/>
    </row>
    <row r="38" spans="2:133" ht="11.25" customHeight="1">
      <c r="AQ38" s="614" t="s">
        <v>318</v>
      </c>
      <c r="AR38" s="615"/>
      <c r="AS38" s="615"/>
      <c r="AT38" s="615"/>
      <c r="AU38" s="615"/>
      <c r="AV38" s="615"/>
      <c r="AW38" s="615"/>
      <c r="AX38" s="615"/>
      <c r="AY38" s="616"/>
      <c r="AZ38" s="588">
        <v>133319</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4071</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1277447</v>
      </c>
      <c r="CS38" s="589"/>
      <c r="CT38" s="589"/>
      <c r="CU38" s="589"/>
      <c r="CV38" s="589"/>
      <c r="CW38" s="589"/>
      <c r="CX38" s="589"/>
      <c r="CY38" s="590"/>
      <c r="CZ38" s="591">
        <v>8.4</v>
      </c>
      <c r="DA38" s="609"/>
      <c r="DB38" s="609"/>
      <c r="DC38" s="610"/>
      <c r="DD38" s="594">
        <v>1169764</v>
      </c>
      <c r="DE38" s="589"/>
      <c r="DF38" s="589"/>
      <c r="DG38" s="589"/>
      <c r="DH38" s="589"/>
      <c r="DI38" s="589"/>
      <c r="DJ38" s="589"/>
      <c r="DK38" s="590"/>
      <c r="DL38" s="594">
        <v>1155220</v>
      </c>
      <c r="DM38" s="589"/>
      <c r="DN38" s="589"/>
      <c r="DO38" s="589"/>
      <c r="DP38" s="589"/>
      <c r="DQ38" s="589"/>
      <c r="DR38" s="589"/>
      <c r="DS38" s="589"/>
      <c r="DT38" s="589"/>
      <c r="DU38" s="589"/>
      <c r="DV38" s="590"/>
      <c r="DW38" s="611">
        <v>12.8</v>
      </c>
      <c r="DX38" s="612"/>
      <c r="DY38" s="612"/>
      <c r="DZ38" s="612"/>
      <c r="EA38" s="612"/>
      <c r="EB38" s="612"/>
      <c r="EC38" s="613"/>
    </row>
    <row r="39" spans="2:133" ht="11.25" customHeight="1">
      <c r="AQ39" s="614" t="s">
        <v>321</v>
      </c>
      <c r="AR39" s="615"/>
      <c r="AS39" s="615"/>
      <c r="AT39" s="615"/>
      <c r="AU39" s="615"/>
      <c r="AV39" s="615"/>
      <c r="AW39" s="615"/>
      <c r="AX39" s="615"/>
      <c r="AY39" s="616"/>
      <c r="AZ39" s="588">
        <v>43773</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95</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118526</v>
      </c>
      <c r="CS39" s="607"/>
      <c r="CT39" s="607"/>
      <c r="CU39" s="607"/>
      <c r="CV39" s="607"/>
      <c r="CW39" s="607"/>
      <c r="CX39" s="607"/>
      <c r="CY39" s="608"/>
      <c r="CZ39" s="591">
        <v>0.8</v>
      </c>
      <c r="DA39" s="609"/>
      <c r="DB39" s="609"/>
      <c r="DC39" s="610"/>
      <c r="DD39" s="594">
        <v>68490</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168052</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106</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124320</v>
      </c>
      <c r="CS40" s="589"/>
      <c r="CT40" s="589"/>
      <c r="CU40" s="589"/>
      <c r="CV40" s="589"/>
      <c r="CW40" s="589"/>
      <c r="CX40" s="589"/>
      <c r="CY40" s="590"/>
      <c r="CZ40" s="591">
        <v>0.8</v>
      </c>
      <c r="DA40" s="609"/>
      <c r="DB40" s="609"/>
      <c r="DC40" s="610"/>
      <c r="DD40" s="594">
        <v>28420</v>
      </c>
      <c r="DE40" s="589"/>
      <c r="DF40" s="589"/>
      <c r="DG40" s="589"/>
      <c r="DH40" s="589"/>
      <c r="DI40" s="589"/>
      <c r="DJ40" s="589"/>
      <c r="DK40" s="590"/>
      <c r="DL40" s="594">
        <v>15600</v>
      </c>
      <c r="DM40" s="589"/>
      <c r="DN40" s="589"/>
      <c r="DO40" s="589"/>
      <c r="DP40" s="589"/>
      <c r="DQ40" s="589"/>
      <c r="DR40" s="589"/>
      <c r="DS40" s="589"/>
      <c r="DT40" s="589"/>
      <c r="DU40" s="589"/>
      <c r="DV40" s="590"/>
      <c r="DW40" s="611">
        <v>0.2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586121</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304</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2439440</v>
      </c>
      <c r="CS42" s="589"/>
      <c r="CT42" s="589"/>
      <c r="CU42" s="589"/>
      <c r="CV42" s="589"/>
      <c r="CW42" s="589"/>
      <c r="CX42" s="589"/>
      <c r="CY42" s="590"/>
      <c r="CZ42" s="591">
        <v>16.100000000000001</v>
      </c>
      <c r="DA42" s="592"/>
      <c r="DB42" s="592"/>
      <c r="DC42" s="593"/>
      <c r="DD42" s="594">
        <v>706167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41219</v>
      </c>
      <c r="CS43" s="607"/>
      <c r="CT43" s="607"/>
      <c r="CU43" s="607"/>
      <c r="CV43" s="607"/>
      <c r="CW43" s="607"/>
      <c r="CX43" s="607"/>
      <c r="CY43" s="608"/>
      <c r="CZ43" s="591">
        <v>0.3</v>
      </c>
      <c r="DA43" s="609"/>
      <c r="DB43" s="609"/>
      <c r="DC43" s="610"/>
      <c r="DD43" s="594">
        <v>29467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288</v>
      </c>
      <c r="CE44" s="602"/>
      <c r="CF44" s="585" t="s">
        <v>336</v>
      </c>
      <c r="CG44" s="586"/>
      <c r="CH44" s="586"/>
      <c r="CI44" s="586"/>
      <c r="CJ44" s="586"/>
      <c r="CK44" s="586"/>
      <c r="CL44" s="586"/>
      <c r="CM44" s="586"/>
      <c r="CN44" s="586"/>
      <c r="CO44" s="586"/>
      <c r="CP44" s="586"/>
      <c r="CQ44" s="587"/>
      <c r="CR44" s="588">
        <v>2421882</v>
      </c>
      <c r="CS44" s="589"/>
      <c r="CT44" s="589"/>
      <c r="CU44" s="589"/>
      <c r="CV44" s="589"/>
      <c r="CW44" s="589"/>
      <c r="CX44" s="589"/>
      <c r="CY44" s="590"/>
      <c r="CZ44" s="591">
        <v>15.9</v>
      </c>
      <c r="DA44" s="592"/>
      <c r="DB44" s="592"/>
      <c r="DC44" s="593"/>
      <c r="DD44" s="594">
        <v>704187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1042295</v>
      </c>
      <c r="CS45" s="607"/>
      <c r="CT45" s="607"/>
      <c r="CU45" s="607"/>
      <c r="CV45" s="607"/>
      <c r="CW45" s="607"/>
      <c r="CX45" s="607"/>
      <c r="CY45" s="608"/>
      <c r="CZ45" s="591">
        <v>6.9</v>
      </c>
      <c r="DA45" s="609"/>
      <c r="DB45" s="609"/>
      <c r="DC45" s="610"/>
      <c r="DD45" s="594">
        <v>26935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1334155</v>
      </c>
      <c r="CS46" s="589"/>
      <c r="CT46" s="589"/>
      <c r="CU46" s="589"/>
      <c r="CV46" s="589"/>
      <c r="CW46" s="589"/>
      <c r="CX46" s="589"/>
      <c r="CY46" s="590"/>
      <c r="CZ46" s="591">
        <v>8.8000000000000007</v>
      </c>
      <c r="DA46" s="592"/>
      <c r="DB46" s="592"/>
      <c r="DC46" s="593"/>
      <c r="DD46" s="594">
        <v>673420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17558</v>
      </c>
      <c r="CS47" s="607"/>
      <c r="CT47" s="607"/>
      <c r="CU47" s="607"/>
      <c r="CV47" s="607"/>
      <c r="CW47" s="607"/>
      <c r="CX47" s="607"/>
      <c r="CY47" s="608"/>
      <c r="CZ47" s="591">
        <v>0.1</v>
      </c>
      <c r="DA47" s="609"/>
      <c r="DB47" s="609"/>
      <c r="DC47" s="610"/>
      <c r="DD47" s="594">
        <v>1980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15196685</v>
      </c>
      <c r="CS49" s="573"/>
      <c r="CT49" s="573"/>
      <c r="CU49" s="573"/>
      <c r="CV49" s="573"/>
      <c r="CW49" s="573"/>
      <c r="CX49" s="573"/>
      <c r="CY49" s="574"/>
      <c r="CZ49" s="575">
        <v>100</v>
      </c>
      <c r="DA49" s="576"/>
      <c r="DB49" s="576"/>
      <c r="DC49" s="577"/>
      <c r="DD49" s="578">
        <v>9909259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15336</v>
      </c>
      <c r="R7" s="1101"/>
      <c r="S7" s="1101"/>
      <c r="T7" s="1101"/>
      <c r="U7" s="1101"/>
      <c r="V7" s="1101">
        <v>15162</v>
      </c>
      <c r="W7" s="1101"/>
      <c r="X7" s="1101"/>
      <c r="Y7" s="1101"/>
      <c r="Z7" s="1101"/>
      <c r="AA7" s="1101">
        <v>174</v>
      </c>
      <c r="AB7" s="1101"/>
      <c r="AC7" s="1101"/>
      <c r="AD7" s="1101"/>
      <c r="AE7" s="1102"/>
      <c r="AF7" s="1103">
        <v>171</v>
      </c>
      <c r="AG7" s="1104"/>
      <c r="AH7" s="1104"/>
      <c r="AI7" s="1104"/>
      <c r="AJ7" s="1105"/>
      <c r="AK7" s="1087">
        <v>150</v>
      </c>
      <c r="AL7" s="1088"/>
      <c r="AM7" s="1088"/>
      <c r="AN7" s="1088"/>
      <c r="AO7" s="1088"/>
      <c r="AP7" s="1088">
        <v>23290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536</v>
      </c>
      <c r="BT7" s="1092"/>
      <c r="BU7" s="1092"/>
      <c r="BV7" s="1092"/>
      <c r="BW7" s="1092"/>
      <c r="BX7" s="1092"/>
      <c r="BY7" s="1092"/>
      <c r="BZ7" s="1092"/>
      <c r="CA7" s="1092"/>
      <c r="CB7" s="1092"/>
      <c r="CC7" s="1092"/>
      <c r="CD7" s="1092"/>
      <c r="CE7" s="1092"/>
      <c r="CF7" s="1092"/>
      <c r="CG7" s="1093"/>
      <c r="CH7" s="1084">
        <v>0</v>
      </c>
      <c r="CI7" s="1085"/>
      <c r="CJ7" s="1085"/>
      <c r="CK7" s="1085"/>
      <c r="CL7" s="1086"/>
      <c r="CM7" s="1084">
        <v>144</v>
      </c>
      <c r="CN7" s="1085"/>
      <c r="CO7" s="1085"/>
      <c r="CP7" s="1085"/>
      <c r="CQ7" s="1086"/>
      <c r="CR7" s="1084">
        <v>185</v>
      </c>
      <c r="CS7" s="1085"/>
      <c r="CT7" s="1085"/>
      <c r="CU7" s="1085"/>
      <c r="CV7" s="1086"/>
      <c r="CW7" s="1084" t="s">
        <v>549</v>
      </c>
      <c r="CX7" s="1085"/>
      <c r="CY7" s="1085"/>
      <c r="CZ7" s="1085"/>
      <c r="DA7" s="1086"/>
      <c r="DB7" s="1084" t="s">
        <v>549</v>
      </c>
      <c r="DC7" s="1085"/>
      <c r="DD7" s="1085"/>
      <c r="DE7" s="1085"/>
      <c r="DF7" s="1086"/>
      <c r="DG7" s="1084" t="s">
        <v>549</v>
      </c>
      <c r="DH7" s="1085"/>
      <c r="DI7" s="1085"/>
      <c r="DJ7" s="1085"/>
      <c r="DK7" s="1086"/>
      <c r="DL7" s="1084" t="s">
        <v>549</v>
      </c>
      <c r="DM7" s="1085"/>
      <c r="DN7" s="1085"/>
      <c r="DO7" s="1085"/>
      <c r="DP7" s="1086"/>
      <c r="DQ7" s="1084" t="s">
        <v>549</v>
      </c>
      <c r="DR7" s="1085"/>
      <c r="DS7" s="1085"/>
      <c r="DT7" s="1085"/>
      <c r="DU7" s="1086"/>
      <c r="DV7" s="1111"/>
      <c r="DW7" s="1112"/>
      <c r="DX7" s="1112"/>
      <c r="DY7" s="1112"/>
      <c r="DZ7" s="1113"/>
      <c r="EA7" s="205"/>
    </row>
    <row r="8" spans="1:131" s="206" customFormat="1" ht="26.25" customHeight="1">
      <c r="A8" s="212">
        <v>2</v>
      </c>
      <c r="B8" s="1027" t="s">
        <v>365</v>
      </c>
      <c r="C8" s="1028"/>
      <c r="D8" s="1028"/>
      <c r="E8" s="1028"/>
      <c r="F8" s="1028"/>
      <c r="G8" s="1028"/>
      <c r="H8" s="1028"/>
      <c r="I8" s="1028"/>
      <c r="J8" s="1028"/>
      <c r="K8" s="1028"/>
      <c r="L8" s="1028"/>
      <c r="M8" s="1028"/>
      <c r="N8" s="1028"/>
      <c r="O8" s="1028"/>
      <c r="P8" s="1029"/>
      <c r="Q8" s="1039">
        <v>39</v>
      </c>
      <c r="R8" s="1040"/>
      <c r="S8" s="1040"/>
      <c r="T8" s="1040"/>
      <c r="U8" s="1040"/>
      <c r="V8" s="1040">
        <v>39</v>
      </c>
      <c r="W8" s="1040"/>
      <c r="X8" s="1040"/>
      <c r="Y8" s="1040"/>
      <c r="Z8" s="1040"/>
      <c r="AA8" s="1040">
        <v>0</v>
      </c>
      <c r="AB8" s="1040"/>
      <c r="AC8" s="1040"/>
      <c r="AD8" s="1040"/>
      <c r="AE8" s="1041"/>
      <c r="AF8" s="1033">
        <v>0</v>
      </c>
      <c r="AG8" s="1034"/>
      <c r="AH8" s="1034"/>
      <c r="AI8" s="1034"/>
      <c r="AJ8" s="1035"/>
      <c r="AK8" s="1082">
        <v>14</v>
      </c>
      <c r="AL8" s="1083"/>
      <c r="AM8" s="1083"/>
      <c r="AN8" s="1083"/>
      <c r="AO8" s="1083"/>
      <c r="AP8" s="1083">
        <v>7</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537</v>
      </c>
      <c r="BT8" s="1011"/>
      <c r="BU8" s="1011"/>
      <c r="BV8" s="1011"/>
      <c r="BW8" s="1011"/>
      <c r="BX8" s="1011"/>
      <c r="BY8" s="1011"/>
      <c r="BZ8" s="1011"/>
      <c r="CA8" s="1011"/>
      <c r="CB8" s="1011"/>
      <c r="CC8" s="1011"/>
      <c r="CD8" s="1011"/>
      <c r="CE8" s="1011"/>
      <c r="CF8" s="1011"/>
      <c r="CG8" s="1012"/>
      <c r="CH8" s="985">
        <v>-5</v>
      </c>
      <c r="CI8" s="986"/>
      <c r="CJ8" s="986"/>
      <c r="CK8" s="986"/>
      <c r="CL8" s="987"/>
      <c r="CM8" s="985">
        <v>77</v>
      </c>
      <c r="CN8" s="986"/>
      <c r="CO8" s="986"/>
      <c r="CP8" s="986"/>
      <c r="CQ8" s="987"/>
      <c r="CR8" s="985">
        <v>5</v>
      </c>
      <c r="CS8" s="986"/>
      <c r="CT8" s="986"/>
      <c r="CU8" s="986"/>
      <c r="CV8" s="987"/>
      <c r="CW8" s="985" t="s">
        <v>549</v>
      </c>
      <c r="CX8" s="986"/>
      <c r="CY8" s="986"/>
      <c r="CZ8" s="986"/>
      <c r="DA8" s="987"/>
      <c r="DB8" s="985" t="s">
        <v>549</v>
      </c>
      <c r="DC8" s="986"/>
      <c r="DD8" s="986"/>
      <c r="DE8" s="986"/>
      <c r="DF8" s="987"/>
      <c r="DG8" s="985" t="s">
        <v>549</v>
      </c>
      <c r="DH8" s="986"/>
      <c r="DI8" s="986"/>
      <c r="DJ8" s="986"/>
      <c r="DK8" s="987"/>
      <c r="DL8" s="985" t="s">
        <v>549</v>
      </c>
      <c r="DM8" s="986"/>
      <c r="DN8" s="986"/>
      <c r="DO8" s="986"/>
      <c r="DP8" s="987"/>
      <c r="DQ8" s="985" t="s">
        <v>549</v>
      </c>
      <c r="DR8" s="986"/>
      <c r="DS8" s="986"/>
      <c r="DT8" s="986"/>
      <c r="DU8" s="987"/>
      <c r="DV8" s="988"/>
      <c r="DW8" s="989"/>
      <c r="DX8" s="989"/>
      <c r="DY8" s="989"/>
      <c r="DZ8" s="990"/>
      <c r="EA8" s="205"/>
    </row>
    <row r="9" spans="1:131" s="206" customFormat="1" ht="26.25" customHeight="1">
      <c r="A9" s="212">
        <v>3</v>
      </c>
      <c r="B9" s="1027" t="s">
        <v>366</v>
      </c>
      <c r="C9" s="1028"/>
      <c r="D9" s="1028"/>
      <c r="E9" s="1028"/>
      <c r="F9" s="1028"/>
      <c r="G9" s="1028"/>
      <c r="H9" s="1028"/>
      <c r="I9" s="1028"/>
      <c r="J9" s="1028"/>
      <c r="K9" s="1028"/>
      <c r="L9" s="1028"/>
      <c r="M9" s="1028"/>
      <c r="N9" s="1028"/>
      <c r="O9" s="1028"/>
      <c r="P9" s="1029"/>
      <c r="Q9" s="1039">
        <v>10</v>
      </c>
      <c r="R9" s="1040"/>
      <c r="S9" s="1040"/>
      <c r="T9" s="1040"/>
      <c r="U9" s="1040"/>
      <c r="V9" s="1040">
        <v>10</v>
      </c>
      <c r="W9" s="1040"/>
      <c r="X9" s="1040"/>
      <c r="Y9" s="1040"/>
      <c r="Z9" s="1040"/>
      <c r="AA9" s="1040">
        <v>0</v>
      </c>
      <c r="AB9" s="1040"/>
      <c r="AC9" s="1040"/>
      <c r="AD9" s="1040"/>
      <c r="AE9" s="1041"/>
      <c r="AF9" s="1033">
        <v>0</v>
      </c>
      <c r="AG9" s="1034"/>
      <c r="AH9" s="1034"/>
      <c r="AI9" s="1034"/>
      <c r="AJ9" s="1035"/>
      <c r="AK9" s="1082">
        <v>1</v>
      </c>
      <c r="AL9" s="1083"/>
      <c r="AM9" s="1083"/>
      <c r="AN9" s="1083"/>
      <c r="AO9" s="1083"/>
      <c r="AP9" s="1083">
        <v>0</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538</v>
      </c>
      <c r="BT9" s="1011"/>
      <c r="BU9" s="1011"/>
      <c r="BV9" s="1011"/>
      <c r="BW9" s="1011"/>
      <c r="BX9" s="1011"/>
      <c r="BY9" s="1011"/>
      <c r="BZ9" s="1011"/>
      <c r="CA9" s="1011"/>
      <c r="CB9" s="1011"/>
      <c r="CC9" s="1011"/>
      <c r="CD9" s="1011"/>
      <c r="CE9" s="1011"/>
      <c r="CF9" s="1011"/>
      <c r="CG9" s="1012"/>
      <c r="CH9" s="985">
        <v>9</v>
      </c>
      <c r="CI9" s="986"/>
      <c r="CJ9" s="986"/>
      <c r="CK9" s="986"/>
      <c r="CL9" s="987"/>
      <c r="CM9" s="985">
        <v>70</v>
      </c>
      <c r="CN9" s="986"/>
      <c r="CO9" s="986"/>
      <c r="CP9" s="986"/>
      <c r="CQ9" s="987"/>
      <c r="CR9" s="985">
        <v>112</v>
      </c>
      <c r="CS9" s="986"/>
      <c r="CT9" s="986"/>
      <c r="CU9" s="986"/>
      <c r="CV9" s="987"/>
      <c r="CW9" s="985">
        <v>6</v>
      </c>
      <c r="CX9" s="986"/>
      <c r="CY9" s="986"/>
      <c r="CZ9" s="986"/>
      <c r="DA9" s="987"/>
      <c r="DB9" s="985" t="s">
        <v>549</v>
      </c>
      <c r="DC9" s="986"/>
      <c r="DD9" s="986"/>
      <c r="DE9" s="986"/>
      <c r="DF9" s="987"/>
      <c r="DG9" s="985" t="s">
        <v>549</v>
      </c>
      <c r="DH9" s="986"/>
      <c r="DI9" s="986"/>
      <c r="DJ9" s="986"/>
      <c r="DK9" s="987"/>
      <c r="DL9" s="985" t="s">
        <v>549</v>
      </c>
      <c r="DM9" s="986"/>
      <c r="DN9" s="986"/>
      <c r="DO9" s="986"/>
      <c r="DP9" s="987"/>
      <c r="DQ9" s="985" t="s">
        <v>549</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539</v>
      </c>
      <c r="BT10" s="1011"/>
      <c r="BU10" s="1011"/>
      <c r="BV10" s="1011"/>
      <c r="BW10" s="1011"/>
      <c r="BX10" s="1011"/>
      <c r="BY10" s="1011"/>
      <c r="BZ10" s="1011"/>
      <c r="CA10" s="1011"/>
      <c r="CB10" s="1011"/>
      <c r="CC10" s="1011"/>
      <c r="CD10" s="1011"/>
      <c r="CE10" s="1011"/>
      <c r="CF10" s="1011"/>
      <c r="CG10" s="1012"/>
      <c r="CH10" s="985">
        <v>-35</v>
      </c>
      <c r="CI10" s="986"/>
      <c r="CJ10" s="986"/>
      <c r="CK10" s="986"/>
      <c r="CL10" s="987"/>
      <c r="CM10" s="985">
        <v>-124</v>
      </c>
      <c r="CN10" s="986"/>
      <c r="CO10" s="986"/>
      <c r="CP10" s="986"/>
      <c r="CQ10" s="987"/>
      <c r="CR10" s="985">
        <v>494</v>
      </c>
      <c r="CS10" s="986"/>
      <c r="CT10" s="986"/>
      <c r="CU10" s="986"/>
      <c r="CV10" s="987"/>
      <c r="CW10" s="985" t="s">
        <v>550</v>
      </c>
      <c r="CX10" s="986"/>
      <c r="CY10" s="986"/>
      <c r="CZ10" s="986"/>
      <c r="DA10" s="987"/>
      <c r="DB10" s="985">
        <v>29</v>
      </c>
      <c r="DC10" s="986"/>
      <c r="DD10" s="986"/>
      <c r="DE10" s="986"/>
      <c r="DF10" s="987"/>
      <c r="DG10" s="985" t="s">
        <v>549</v>
      </c>
      <c r="DH10" s="986"/>
      <c r="DI10" s="986"/>
      <c r="DJ10" s="986"/>
      <c r="DK10" s="987"/>
      <c r="DL10" s="985" t="s">
        <v>549</v>
      </c>
      <c r="DM10" s="986"/>
      <c r="DN10" s="986"/>
      <c r="DO10" s="986"/>
      <c r="DP10" s="987"/>
      <c r="DQ10" s="985" t="s">
        <v>549</v>
      </c>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540</v>
      </c>
      <c r="BT11" s="1011"/>
      <c r="BU11" s="1011"/>
      <c r="BV11" s="1011"/>
      <c r="BW11" s="1011"/>
      <c r="BX11" s="1011"/>
      <c r="BY11" s="1011"/>
      <c r="BZ11" s="1011"/>
      <c r="CA11" s="1011"/>
      <c r="CB11" s="1011"/>
      <c r="CC11" s="1011"/>
      <c r="CD11" s="1011"/>
      <c r="CE11" s="1011"/>
      <c r="CF11" s="1011"/>
      <c r="CG11" s="1012"/>
      <c r="CH11" s="985">
        <v>0</v>
      </c>
      <c r="CI11" s="986"/>
      <c r="CJ11" s="986"/>
      <c r="CK11" s="986"/>
      <c r="CL11" s="987"/>
      <c r="CM11" s="985">
        <v>37</v>
      </c>
      <c r="CN11" s="986"/>
      <c r="CO11" s="986"/>
      <c r="CP11" s="986"/>
      <c r="CQ11" s="987"/>
      <c r="CR11" s="985">
        <v>30</v>
      </c>
      <c r="CS11" s="986"/>
      <c r="CT11" s="986"/>
      <c r="CU11" s="986"/>
      <c r="CV11" s="987"/>
      <c r="CW11" s="985">
        <v>3</v>
      </c>
      <c r="CX11" s="986"/>
      <c r="CY11" s="986"/>
      <c r="CZ11" s="986"/>
      <c r="DA11" s="987"/>
      <c r="DB11" s="985" t="s">
        <v>549</v>
      </c>
      <c r="DC11" s="986"/>
      <c r="DD11" s="986"/>
      <c r="DE11" s="986"/>
      <c r="DF11" s="987"/>
      <c r="DG11" s="985" t="s">
        <v>549</v>
      </c>
      <c r="DH11" s="986"/>
      <c r="DI11" s="986"/>
      <c r="DJ11" s="986"/>
      <c r="DK11" s="987"/>
      <c r="DL11" s="985" t="s">
        <v>549</v>
      </c>
      <c r="DM11" s="986"/>
      <c r="DN11" s="986"/>
      <c r="DO11" s="986"/>
      <c r="DP11" s="987"/>
      <c r="DQ11" s="985" t="s">
        <v>549</v>
      </c>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541</v>
      </c>
      <c r="BT12" s="1011"/>
      <c r="BU12" s="1011"/>
      <c r="BV12" s="1011"/>
      <c r="BW12" s="1011"/>
      <c r="BX12" s="1011"/>
      <c r="BY12" s="1011"/>
      <c r="BZ12" s="1011"/>
      <c r="CA12" s="1011"/>
      <c r="CB12" s="1011"/>
      <c r="CC12" s="1011"/>
      <c r="CD12" s="1011"/>
      <c r="CE12" s="1011"/>
      <c r="CF12" s="1011"/>
      <c r="CG12" s="1012"/>
      <c r="CH12" s="985">
        <v>-10</v>
      </c>
      <c r="CI12" s="986"/>
      <c r="CJ12" s="986"/>
      <c r="CK12" s="986"/>
      <c r="CL12" s="987"/>
      <c r="CM12" s="985">
        <v>144</v>
      </c>
      <c r="CN12" s="986"/>
      <c r="CO12" s="986"/>
      <c r="CP12" s="986"/>
      <c r="CQ12" s="987"/>
      <c r="CR12" s="985">
        <v>152</v>
      </c>
      <c r="CS12" s="986"/>
      <c r="CT12" s="986"/>
      <c r="CU12" s="986"/>
      <c r="CV12" s="987"/>
      <c r="CW12" s="985" t="s">
        <v>549</v>
      </c>
      <c r="CX12" s="986"/>
      <c r="CY12" s="986"/>
      <c r="CZ12" s="986"/>
      <c r="DA12" s="987"/>
      <c r="DB12" s="985" t="s">
        <v>549</v>
      </c>
      <c r="DC12" s="986"/>
      <c r="DD12" s="986"/>
      <c r="DE12" s="986"/>
      <c r="DF12" s="987"/>
      <c r="DG12" s="985" t="s">
        <v>549</v>
      </c>
      <c r="DH12" s="986"/>
      <c r="DI12" s="986"/>
      <c r="DJ12" s="986"/>
      <c r="DK12" s="987"/>
      <c r="DL12" s="985" t="s">
        <v>549</v>
      </c>
      <c r="DM12" s="986"/>
      <c r="DN12" s="986"/>
      <c r="DO12" s="986"/>
      <c r="DP12" s="987"/>
      <c r="DQ12" s="985" t="s">
        <v>549</v>
      </c>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15371</v>
      </c>
      <c r="R23" s="1065"/>
      <c r="S23" s="1065"/>
      <c r="T23" s="1065"/>
      <c r="U23" s="1065"/>
      <c r="V23" s="1065">
        <v>15197</v>
      </c>
      <c r="W23" s="1065"/>
      <c r="X23" s="1065"/>
      <c r="Y23" s="1065"/>
      <c r="Z23" s="1065"/>
      <c r="AA23" s="1065">
        <v>174</v>
      </c>
      <c r="AB23" s="1065"/>
      <c r="AC23" s="1065"/>
      <c r="AD23" s="1065"/>
      <c r="AE23" s="1066"/>
      <c r="AF23" s="1067">
        <v>172</v>
      </c>
      <c r="AG23" s="1065"/>
      <c r="AH23" s="1065"/>
      <c r="AI23" s="1065"/>
      <c r="AJ23" s="1068"/>
      <c r="AK23" s="1069"/>
      <c r="AL23" s="1070"/>
      <c r="AM23" s="1070"/>
      <c r="AN23" s="1070"/>
      <c r="AO23" s="1070"/>
      <c r="AP23" s="1065">
        <v>23297</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1930</v>
      </c>
      <c r="R28" s="1050"/>
      <c r="S28" s="1050"/>
      <c r="T28" s="1050"/>
      <c r="U28" s="1050"/>
      <c r="V28" s="1050">
        <v>1901</v>
      </c>
      <c r="W28" s="1050"/>
      <c r="X28" s="1050"/>
      <c r="Y28" s="1050"/>
      <c r="Z28" s="1050"/>
      <c r="AA28" s="1050">
        <v>29</v>
      </c>
      <c r="AB28" s="1050"/>
      <c r="AC28" s="1050"/>
      <c r="AD28" s="1050"/>
      <c r="AE28" s="1051"/>
      <c r="AF28" s="1052">
        <v>29</v>
      </c>
      <c r="AG28" s="1050"/>
      <c r="AH28" s="1050"/>
      <c r="AI28" s="1050"/>
      <c r="AJ28" s="1053"/>
      <c r="AK28" s="1054">
        <v>196</v>
      </c>
      <c r="AL28" s="1042"/>
      <c r="AM28" s="1042"/>
      <c r="AN28" s="1042"/>
      <c r="AO28" s="1042"/>
      <c r="AP28" s="1042" t="s">
        <v>551</v>
      </c>
      <c r="AQ28" s="1042"/>
      <c r="AR28" s="1042"/>
      <c r="AS28" s="1042"/>
      <c r="AT28" s="1042"/>
      <c r="AU28" s="1042" t="s">
        <v>551</v>
      </c>
      <c r="AV28" s="1042"/>
      <c r="AW28" s="1042"/>
      <c r="AX28" s="1042"/>
      <c r="AY28" s="1042"/>
      <c r="AZ28" s="1043" t="s">
        <v>551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381</v>
      </c>
      <c r="C29" s="1028"/>
      <c r="D29" s="1028"/>
      <c r="E29" s="1028"/>
      <c r="F29" s="1028"/>
      <c r="G29" s="1028"/>
      <c r="H29" s="1028"/>
      <c r="I29" s="1028"/>
      <c r="J29" s="1028"/>
      <c r="K29" s="1028"/>
      <c r="L29" s="1028"/>
      <c r="M29" s="1028"/>
      <c r="N29" s="1028"/>
      <c r="O29" s="1028"/>
      <c r="P29" s="1029"/>
      <c r="Q29" s="1039">
        <v>88</v>
      </c>
      <c r="R29" s="1040"/>
      <c r="S29" s="1040"/>
      <c r="T29" s="1040"/>
      <c r="U29" s="1040"/>
      <c r="V29" s="1040">
        <v>87</v>
      </c>
      <c r="W29" s="1040"/>
      <c r="X29" s="1040"/>
      <c r="Y29" s="1040"/>
      <c r="Z29" s="1040"/>
      <c r="AA29" s="1040">
        <v>1</v>
      </c>
      <c r="AB29" s="1040"/>
      <c r="AC29" s="1040"/>
      <c r="AD29" s="1040"/>
      <c r="AE29" s="1041"/>
      <c r="AF29" s="1033">
        <v>1</v>
      </c>
      <c r="AG29" s="1034"/>
      <c r="AH29" s="1034"/>
      <c r="AI29" s="1034"/>
      <c r="AJ29" s="1035"/>
      <c r="AK29" s="976">
        <v>19</v>
      </c>
      <c r="AL29" s="967"/>
      <c r="AM29" s="967"/>
      <c r="AN29" s="967"/>
      <c r="AO29" s="967"/>
      <c r="AP29" s="967">
        <v>6</v>
      </c>
      <c r="AQ29" s="967"/>
      <c r="AR29" s="967"/>
      <c r="AS29" s="967"/>
      <c r="AT29" s="967"/>
      <c r="AU29" s="967">
        <v>1</v>
      </c>
      <c r="AV29" s="967"/>
      <c r="AW29" s="967"/>
      <c r="AX29" s="967"/>
      <c r="AY29" s="967"/>
      <c r="AZ29" s="1038" t="s">
        <v>551</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382</v>
      </c>
      <c r="C30" s="1028"/>
      <c r="D30" s="1028"/>
      <c r="E30" s="1028"/>
      <c r="F30" s="1028"/>
      <c r="G30" s="1028"/>
      <c r="H30" s="1028"/>
      <c r="I30" s="1028"/>
      <c r="J30" s="1028"/>
      <c r="K30" s="1028"/>
      <c r="L30" s="1028"/>
      <c r="M30" s="1028"/>
      <c r="N30" s="1028"/>
      <c r="O30" s="1028"/>
      <c r="P30" s="1029"/>
      <c r="Q30" s="1039">
        <v>146</v>
      </c>
      <c r="R30" s="1040"/>
      <c r="S30" s="1040"/>
      <c r="T30" s="1040"/>
      <c r="U30" s="1040"/>
      <c r="V30" s="1040">
        <v>145</v>
      </c>
      <c r="W30" s="1040"/>
      <c r="X30" s="1040"/>
      <c r="Y30" s="1040"/>
      <c r="Z30" s="1040"/>
      <c r="AA30" s="1040">
        <v>1</v>
      </c>
      <c r="AB30" s="1040"/>
      <c r="AC30" s="1040"/>
      <c r="AD30" s="1040"/>
      <c r="AE30" s="1041"/>
      <c r="AF30" s="1033">
        <v>1</v>
      </c>
      <c r="AG30" s="1034"/>
      <c r="AH30" s="1034"/>
      <c r="AI30" s="1034"/>
      <c r="AJ30" s="1035"/>
      <c r="AK30" s="976">
        <v>46</v>
      </c>
      <c r="AL30" s="967"/>
      <c r="AM30" s="967"/>
      <c r="AN30" s="967"/>
      <c r="AO30" s="967"/>
      <c r="AP30" s="967">
        <v>18</v>
      </c>
      <c r="AQ30" s="967"/>
      <c r="AR30" s="967"/>
      <c r="AS30" s="967"/>
      <c r="AT30" s="967"/>
      <c r="AU30" s="967">
        <v>3</v>
      </c>
      <c r="AV30" s="967"/>
      <c r="AW30" s="967"/>
      <c r="AX30" s="967"/>
      <c r="AY30" s="967"/>
      <c r="AZ30" s="1038" t="s">
        <v>551</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383</v>
      </c>
      <c r="C31" s="1028"/>
      <c r="D31" s="1028"/>
      <c r="E31" s="1028"/>
      <c r="F31" s="1028"/>
      <c r="G31" s="1028"/>
      <c r="H31" s="1028"/>
      <c r="I31" s="1028"/>
      <c r="J31" s="1028"/>
      <c r="K31" s="1028"/>
      <c r="L31" s="1028"/>
      <c r="M31" s="1028"/>
      <c r="N31" s="1028"/>
      <c r="O31" s="1028"/>
      <c r="P31" s="1029"/>
      <c r="Q31" s="1039">
        <v>138</v>
      </c>
      <c r="R31" s="1040"/>
      <c r="S31" s="1040"/>
      <c r="T31" s="1040"/>
      <c r="U31" s="1040"/>
      <c r="V31" s="1040">
        <v>137</v>
      </c>
      <c r="W31" s="1040"/>
      <c r="X31" s="1040"/>
      <c r="Y31" s="1040"/>
      <c r="Z31" s="1040"/>
      <c r="AA31" s="1040">
        <v>1</v>
      </c>
      <c r="AB31" s="1040"/>
      <c r="AC31" s="1040"/>
      <c r="AD31" s="1040"/>
      <c r="AE31" s="1041"/>
      <c r="AF31" s="1033">
        <v>1</v>
      </c>
      <c r="AG31" s="1034"/>
      <c r="AH31" s="1034"/>
      <c r="AI31" s="1034"/>
      <c r="AJ31" s="1035"/>
      <c r="AK31" s="976">
        <v>32</v>
      </c>
      <c r="AL31" s="967"/>
      <c r="AM31" s="967"/>
      <c r="AN31" s="967"/>
      <c r="AO31" s="967"/>
      <c r="AP31" s="967">
        <v>13</v>
      </c>
      <c r="AQ31" s="967"/>
      <c r="AR31" s="967"/>
      <c r="AS31" s="967"/>
      <c r="AT31" s="967"/>
      <c r="AU31" s="967">
        <v>2</v>
      </c>
      <c r="AV31" s="967"/>
      <c r="AW31" s="967"/>
      <c r="AX31" s="967"/>
      <c r="AY31" s="967"/>
      <c r="AZ31" s="1038" t="s">
        <v>551</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194</v>
      </c>
      <c r="R32" s="1040"/>
      <c r="S32" s="1040"/>
      <c r="T32" s="1040"/>
      <c r="U32" s="1040"/>
      <c r="V32" s="1040">
        <v>193</v>
      </c>
      <c r="W32" s="1040"/>
      <c r="X32" s="1040"/>
      <c r="Y32" s="1040"/>
      <c r="Z32" s="1040"/>
      <c r="AA32" s="1040">
        <v>1</v>
      </c>
      <c r="AB32" s="1040"/>
      <c r="AC32" s="1040"/>
      <c r="AD32" s="1040"/>
      <c r="AE32" s="1041"/>
      <c r="AF32" s="1033">
        <v>1</v>
      </c>
      <c r="AG32" s="1034"/>
      <c r="AH32" s="1034"/>
      <c r="AI32" s="1034"/>
      <c r="AJ32" s="1035"/>
      <c r="AK32" s="976">
        <v>221</v>
      </c>
      <c r="AL32" s="967"/>
      <c r="AM32" s="967"/>
      <c r="AN32" s="967"/>
      <c r="AO32" s="967"/>
      <c r="AP32" s="967" t="s">
        <v>551</v>
      </c>
      <c r="AQ32" s="967"/>
      <c r="AR32" s="967"/>
      <c r="AS32" s="967"/>
      <c r="AT32" s="967"/>
      <c r="AU32" s="967" t="s">
        <v>551</v>
      </c>
      <c r="AV32" s="967"/>
      <c r="AW32" s="967"/>
      <c r="AX32" s="967"/>
      <c r="AY32" s="967"/>
      <c r="AZ32" s="1038" t="s">
        <v>551</v>
      </c>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385</v>
      </c>
      <c r="C33" s="1028"/>
      <c r="D33" s="1028"/>
      <c r="E33" s="1028"/>
      <c r="F33" s="1028"/>
      <c r="G33" s="1028"/>
      <c r="H33" s="1028"/>
      <c r="I33" s="1028"/>
      <c r="J33" s="1028"/>
      <c r="K33" s="1028"/>
      <c r="L33" s="1028"/>
      <c r="M33" s="1028"/>
      <c r="N33" s="1028"/>
      <c r="O33" s="1028"/>
      <c r="P33" s="1029"/>
      <c r="Q33" s="1039">
        <v>25</v>
      </c>
      <c r="R33" s="1040"/>
      <c r="S33" s="1040"/>
      <c r="T33" s="1040"/>
      <c r="U33" s="1040"/>
      <c r="V33" s="1040">
        <v>24</v>
      </c>
      <c r="W33" s="1040"/>
      <c r="X33" s="1040"/>
      <c r="Y33" s="1040"/>
      <c r="Z33" s="1040"/>
      <c r="AA33" s="1040">
        <v>0</v>
      </c>
      <c r="AB33" s="1040"/>
      <c r="AC33" s="1040"/>
      <c r="AD33" s="1040"/>
      <c r="AE33" s="1041"/>
      <c r="AF33" s="1033">
        <v>0</v>
      </c>
      <c r="AG33" s="1034"/>
      <c r="AH33" s="1034"/>
      <c r="AI33" s="1034"/>
      <c r="AJ33" s="1035"/>
      <c r="AK33" s="976">
        <v>5</v>
      </c>
      <c r="AL33" s="967"/>
      <c r="AM33" s="967"/>
      <c r="AN33" s="967"/>
      <c r="AO33" s="967"/>
      <c r="AP33" s="967" t="s">
        <v>551</v>
      </c>
      <c r="AQ33" s="967"/>
      <c r="AR33" s="967"/>
      <c r="AS33" s="967"/>
      <c r="AT33" s="967"/>
      <c r="AU33" s="967" t="s">
        <v>551</v>
      </c>
      <c r="AV33" s="967"/>
      <c r="AW33" s="967"/>
      <c r="AX33" s="967"/>
      <c r="AY33" s="967"/>
      <c r="AZ33" s="1038" t="s">
        <v>551</v>
      </c>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386</v>
      </c>
      <c r="C34" s="1028"/>
      <c r="D34" s="1028"/>
      <c r="E34" s="1028"/>
      <c r="F34" s="1028"/>
      <c r="G34" s="1028"/>
      <c r="H34" s="1028"/>
      <c r="I34" s="1028"/>
      <c r="J34" s="1028"/>
      <c r="K34" s="1028"/>
      <c r="L34" s="1028"/>
      <c r="M34" s="1028"/>
      <c r="N34" s="1028"/>
      <c r="O34" s="1028"/>
      <c r="P34" s="1029"/>
      <c r="Q34" s="1039">
        <v>42</v>
      </c>
      <c r="R34" s="1040"/>
      <c r="S34" s="1040"/>
      <c r="T34" s="1040"/>
      <c r="U34" s="1040"/>
      <c r="V34" s="1040">
        <v>20</v>
      </c>
      <c r="W34" s="1040"/>
      <c r="X34" s="1040"/>
      <c r="Y34" s="1040"/>
      <c r="Z34" s="1040"/>
      <c r="AA34" s="1040">
        <v>23</v>
      </c>
      <c r="AB34" s="1040"/>
      <c r="AC34" s="1040"/>
      <c r="AD34" s="1040"/>
      <c r="AE34" s="1041"/>
      <c r="AF34" s="1033">
        <v>23</v>
      </c>
      <c r="AG34" s="1034"/>
      <c r="AH34" s="1034"/>
      <c r="AI34" s="1034"/>
      <c r="AJ34" s="1035"/>
      <c r="AK34" s="976" t="s">
        <v>551</v>
      </c>
      <c r="AL34" s="967"/>
      <c r="AM34" s="967"/>
      <c r="AN34" s="967"/>
      <c r="AO34" s="967"/>
      <c r="AP34" s="967" t="s">
        <v>551</v>
      </c>
      <c r="AQ34" s="967"/>
      <c r="AR34" s="967"/>
      <c r="AS34" s="967"/>
      <c r="AT34" s="967"/>
      <c r="AU34" s="967" t="s">
        <v>551</v>
      </c>
      <c r="AV34" s="967"/>
      <c r="AW34" s="967"/>
      <c r="AX34" s="967"/>
      <c r="AY34" s="967"/>
      <c r="AZ34" s="1038" t="s">
        <v>551</v>
      </c>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387</v>
      </c>
      <c r="C35" s="1028"/>
      <c r="D35" s="1028"/>
      <c r="E35" s="1028"/>
      <c r="F35" s="1028"/>
      <c r="G35" s="1028"/>
      <c r="H35" s="1028"/>
      <c r="I35" s="1028"/>
      <c r="J35" s="1028"/>
      <c r="K35" s="1028"/>
      <c r="L35" s="1028"/>
      <c r="M35" s="1028"/>
      <c r="N35" s="1028"/>
      <c r="O35" s="1028"/>
      <c r="P35" s="1029"/>
      <c r="Q35" s="1039">
        <v>295</v>
      </c>
      <c r="R35" s="1040"/>
      <c r="S35" s="1040"/>
      <c r="T35" s="1040"/>
      <c r="U35" s="1040"/>
      <c r="V35" s="1040">
        <v>260</v>
      </c>
      <c r="W35" s="1040"/>
      <c r="X35" s="1040"/>
      <c r="Y35" s="1040"/>
      <c r="Z35" s="1040"/>
      <c r="AA35" s="1040">
        <v>35</v>
      </c>
      <c r="AB35" s="1040"/>
      <c r="AC35" s="1040"/>
      <c r="AD35" s="1040"/>
      <c r="AE35" s="1041"/>
      <c r="AF35" s="1033">
        <v>265</v>
      </c>
      <c r="AG35" s="1034"/>
      <c r="AH35" s="1034"/>
      <c r="AI35" s="1034"/>
      <c r="AJ35" s="1035"/>
      <c r="AK35" s="976">
        <v>44</v>
      </c>
      <c r="AL35" s="967"/>
      <c r="AM35" s="967"/>
      <c r="AN35" s="967"/>
      <c r="AO35" s="967"/>
      <c r="AP35" s="967">
        <v>1727</v>
      </c>
      <c r="AQ35" s="967"/>
      <c r="AR35" s="967"/>
      <c r="AS35" s="967"/>
      <c r="AT35" s="967"/>
      <c r="AU35" s="967">
        <v>160</v>
      </c>
      <c r="AV35" s="967"/>
      <c r="AW35" s="967"/>
      <c r="AX35" s="967"/>
      <c r="AY35" s="967"/>
      <c r="AZ35" s="1038" t="s">
        <v>551</v>
      </c>
      <c r="BA35" s="1038"/>
      <c r="BB35" s="1038"/>
      <c r="BC35" s="1038"/>
      <c r="BD35" s="1038"/>
      <c r="BE35" s="1022" t="s">
        <v>388</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389</v>
      </c>
      <c r="C36" s="1028"/>
      <c r="D36" s="1028"/>
      <c r="E36" s="1028"/>
      <c r="F36" s="1028"/>
      <c r="G36" s="1028"/>
      <c r="H36" s="1028"/>
      <c r="I36" s="1028"/>
      <c r="J36" s="1028"/>
      <c r="K36" s="1028"/>
      <c r="L36" s="1028"/>
      <c r="M36" s="1028"/>
      <c r="N36" s="1028"/>
      <c r="O36" s="1028"/>
      <c r="P36" s="1029"/>
      <c r="Q36" s="1039">
        <v>479</v>
      </c>
      <c r="R36" s="1040"/>
      <c r="S36" s="1040"/>
      <c r="T36" s="1040"/>
      <c r="U36" s="1040"/>
      <c r="V36" s="1040">
        <v>479</v>
      </c>
      <c r="W36" s="1040"/>
      <c r="X36" s="1040"/>
      <c r="Y36" s="1040"/>
      <c r="Z36" s="1040"/>
      <c r="AA36" s="1040">
        <v>0</v>
      </c>
      <c r="AB36" s="1040"/>
      <c r="AC36" s="1040"/>
      <c r="AD36" s="1040"/>
      <c r="AE36" s="1041"/>
      <c r="AF36" s="1033">
        <v>0</v>
      </c>
      <c r="AG36" s="1034"/>
      <c r="AH36" s="1034"/>
      <c r="AI36" s="1034"/>
      <c r="AJ36" s="1035"/>
      <c r="AK36" s="976">
        <v>133</v>
      </c>
      <c r="AL36" s="967"/>
      <c r="AM36" s="967"/>
      <c r="AN36" s="967"/>
      <c r="AO36" s="967"/>
      <c r="AP36" s="967">
        <v>1705</v>
      </c>
      <c r="AQ36" s="967"/>
      <c r="AR36" s="967"/>
      <c r="AS36" s="967"/>
      <c r="AT36" s="967"/>
      <c r="AU36" s="967">
        <v>1270</v>
      </c>
      <c r="AV36" s="967"/>
      <c r="AW36" s="967"/>
      <c r="AX36" s="967"/>
      <c r="AY36" s="967"/>
      <c r="AZ36" s="1038" t="s">
        <v>551</v>
      </c>
      <c r="BA36" s="1038"/>
      <c r="BB36" s="1038"/>
      <c r="BC36" s="1038"/>
      <c r="BD36" s="1038"/>
      <c r="BE36" s="1022" t="s">
        <v>390</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t="s">
        <v>391</v>
      </c>
      <c r="C37" s="1028"/>
      <c r="D37" s="1028"/>
      <c r="E37" s="1028"/>
      <c r="F37" s="1028"/>
      <c r="G37" s="1028"/>
      <c r="H37" s="1028"/>
      <c r="I37" s="1028"/>
      <c r="J37" s="1028"/>
      <c r="K37" s="1028"/>
      <c r="L37" s="1028"/>
      <c r="M37" s="1028"/>
      <c r="N37" s="1028"/>
      <c r="O37" s="1028"/>
      <c r="P37" s="1029"/>
      <c r="Q37" s="1039">
        <v>1259</v>
      </c>
      <c r="R37" s="1040"/>
      <c r="S37" s="1040"/>
      <c r="T37" s="1040"/>
      <c r="U37" s="1040"/>
      <c r="V37" s="1040">
        <v>1259</v>
      </c>
      <c r="W37" s="1040"/>
      <c r="X37" s="1040"/>
      <c r="Y37" s="1040"/>
      <c r="Z37" s="1040"/>
      <c r="AA37" s="1040">
        <v>0</v>
      </c>
      <c r="AB37" s="1040"/>
      <c r="AC37" s="1040"/>
      <c r="AD37" s="1040"/>
      <c r="AE37" s="1041"/>
      <c r="AF37" s="1033">
        <v>0</v>
      </c>
      <c r="AG37" s="1034"/>
      <c r="AH37" s="1034"/>
      <c r="AI37" s="1034"/>
      <c r="AJ37" s="1035"/>
      <c r="AK37" s="976">
        <v>390</v>
      </c>
      <c r="AL37" s="967"/>
      <c r="AM37" s="967"/>
      <c r="AN37" s="967"/>
      <c r="AO37" s="967"/>
      <c r="AP37" s="967">
        <v>4238</v>
      </c>
      <c r="AQ37" s="967"/>
      <c r="AR37" s="967"/>
      <c r="AS37" s="967"/>
      <c r="AT37" s="967"/>
      <c r="AU37" s="967">
        <v>3827</v>
      </c>
      <c r="AV37" s="967"/>
      <c r="AW37" s="967"/>
      <c r="AX37" s="967"/>
      <c r="AY37" s="967"/>
      <c r="AZ37" s="1038" t="s">
        <v>551</v>
      </c>
      <c r="BA37" s="1038"/>
      <c r="BB37" s="1038"/>
      <c r="BC37" s="1038"/>
      <c r="BD37" s="1038"/>
      <c r="BE37" s="1022" t="s">
        <v>390</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392</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322</v>
      </c>
      <c r="AG63" s="955"/>
      <c r="AH63" s="955"/>
      <c r="AI63" s="955"/>
      <c r="AJ63" s="1020"/>
      <c r="AK63" s="1021"/>
      <c r="AL63" s="959"/>
      <c r="AM63" s="959"/>
      <c r="AN63" s="959"/>
      <c r="AO63" s="959"/>
      <c r="AP63" s="955">
        <v>7707</v>
      </c>
      <c r="AQ63" s="955"/>
      <c r="AR63" s="955"/>
      <c r="AS63" s="955"/>
      <c r="AT63" s="955"/>
      <c r="AU63" s="955"/>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395</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396</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542</v>
      </c>
      <c r="C68" s="982"/>
      <c r="D68" s="982"/>
      <c r="E68" s="982"/>
      <c r="F68" s="982"/>
      <c r="G68" s="982"/>
      <c r="H68" s="982"/>
      <c r="I68" s="982"/>
      <c r="J68" s="982"/>
      <c r="K68" s="982"/>
      <c r="L68" s="982"/>
      <c r="M68" s="982"/>
      <c r="N68" s="982"/>
      <c r="O68" s="982"/>
      <c r="P68" s="983"/>
      <c r="Q68" s="984">
        <v>6388</v>
      </c>
      <c r="R68" s="978"/>
      <c r="S68" s="978"/>
      <c r="T68" s="978"/>
      <c r="U68" s="978"/>
      <c r="V68" s="978">
        <v>6331</v>
      </c>
      <c r="W68" s="978"/>
      <c r="X68" s="978"/>
      <c r="Y68" s="978"/>
      <c r="Z68" s="978"/>
      <c r="AA68" s="978">
        <v>57</v>
      </c>
      <c r="AB68" s="978"/>
      <c r="AC68" s="978"/>
      <c r="AD68" s="978"/>
      <c r="AE68" s="978"/>
      <c r="AF68" s="978">
        <v>57</v>
      </c>
      <c r="AG68" s="978"/>
      <c r="AH68" s="978"/>
      <c r="AI68" s="978"/>
      <c r="AJ68" s="978"/>
      <c r="AK68" s="978">
        <v>36</v>
      </c>
      <c r="AL68" s="978"/>
      <c r="AM68" s="978"/>
      <c r="AN68" s="978"/>
      <c r="AO68" s="978"/>
      <c r="AP68" s="978" t="s">
        <v>551</v>
      </c>
      <c r="AQ68" s="978"/>
      <c r="AR68" s="978"/>
      <c r="AS68" s="978"/>
      <c r="AT68" s="978"/>
      <c r="AU68" s="978" t="s">
        <v>551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543</v>
      </c>
      <c r="C69" s="971"/>
      <c r="D69" s="971"/>
      <c r="E69" s="971"/>
      <c r="F69" s="971"/>
      <c r="G69" s="971"/>
      <c r="H69" s="971"/>
      <c r="I69" s="971"/>
      <c r="J69" s="971"/>
      <c r="K69" s="971"/>
      <c r="L69" s="971"/>
      <c r="M69" s="971"/>
      <c r="N69" s="971"/>
      <c r="O69" s="971"/>
      <c r="P69" s="972"/>
      <c r="Q69" s="973">
        <v>2094</v>
      </c>
      <c r="R69" s="967"/>
      <c r="S69" s="967"/>
      <c r="T69" s="967"/>
      <c r="U69" s="967"/>
      <c r="V69" s="967">
        <v>2086</v>
      </c>
      <c r="W69" s="967"/>
      <c r="X69" s="967"/>
      <c r="Y69" s="967"/>
      <c r="Z69" s="967"/>
      <c r="AA69" s="967">
        <v>7</v>
      </c>
      <c r="AB69" s="967"/>
      <c r="AC69" s="967"/>
      <c r="AD69" s="967"/>
      <c r="AE69" s="967"/>
      <c r="AF69" s="967">
        <v>1</v>
      </c>
      <c r="AG69" s="967"/>
      <c r="AH69" s="967"/>
      <c r="AI69" s="967"/>
      <c r="AJ69" s="967"/>
      <c r="AK69" s="967">
        <v>22</v>
      </c>
      <c r="AL69" s="967"/>
      <c r="AM69" s="967"/>
      <c r="AN69" s="967"/>
      <c r="AO69" s="967"/>
      <c r="AP69" s="967">
        <v>439</v>
      </c>
      <c r="AQ69" s="967"/>
      <c r="AR69" s="967"/>
      <c r="AS69" s="967"/>
      <c r="AT69" s="967"/>
      <c r="AU69" s="967">
        <v>342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544</v>
      </c>
      <c r="C70" s="971"/>
      <c r="D70" s="971"/>
      <c r="E70" s="971"/>
      <c r="F70" s="971"/>
      <c r="G70" s="971"/>
      <c r="H70" s="971"/>
      <c r="I70" s="971"/>
      <c r="J70" s="971"/>
      <c r="K70" s="971"/>
      <c r="L70" s="971"/>
      <c r="M70" s="971"/>
      <c r="N70" s="971"/>
      <c r="O70" s="971"/>
      <c r="P70" s="972"/>
      <c r="Q70" s="973">
        <v>3452</v>
      </c>
      <c r="R70" s="967"/>
      <c r="S70" s="967"/>
      <c r="T70" s="967"/>
      <c r="U70" s="967"/>
      <c r="V70" s="967">
        <v>3366</v>
      </c>
      <c r="W70" s="967"/>
      <c r="X70" s="967"/>
      <c r="Y70" s="967"/>
      <c r="Z70" s="967"/>
      <c r="AA70" s="967">
        <v>86</v>
      </c>
      <c r="AB70" s="967"/>
      <c r="AC70" s="967"/>
      <c r="AD70" s="967"/>
      <c r="AE70" s="967"/>
      <c r="AF70" s="967">
        <v>86</v>
      </c>
      <c r="AG70" s="967"/>
      <c r="AH70" s="967"/>
      <c r="AI70" s="967"/>
      <c r="AJ70" s="967"/>
      <c r="AK70" s="967">
        <v>507</v>
      </c>
      <c r="AL70" s="967"/>
      <c r="AM70" s="967"/>
      <c r="AN70" s="967"/>
      <c r="AO70" s="967"/>
      <c r="AP70" s="967" t="s">
        <v>551</v>
      </c>
      <c r="AQ70" s="967"/>
      <c r="AR70" s="967"/>
      <c r="AS70" s="967"/>
      <c r="AT70" s="967"/>
      <c r="AU70" s="967" t="s">
        <v>551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545</v>
      </c>
      <c r="C71" s="971"/>
      <c r="D71" s="971"/>
      <c r="E71" s="971"/>
      <c r="F71" s="971"/>
      <c r="G71" s="971"/>
      <c r="H71" s="971"/>
      <c r="I71" s="971"/>
      <c r="J71" s="971"/>
      <c r="K71" s="971"/>
      <c r="L71" s="971"/>
      <c r="M71" s="971"/>
      <c r="N71" s="971"/>
      <c r="O71" s="971"/>
      <c r="P71" s="972"/>
      <c r="Q71" s="973">
        <v>1003</v>
      </c>
      <c r="R71" s="967"/>
      <c r="S71" s="967"/>
      <c r="T71" s="967"/>
      <c r="U71" s="967"/>
      <c r="V71" s="967">
        <v>990</v>
      </c>
      <c r="W71" s="967"/>
      <c r="X71" s="967"/>
      <c r="Y71" s="967"/>
      <c r="Z71" s="967"/>
      <c r="AA71" s="967">
        <v>13</v>
      </c>
      <c r="AB71" s="967"/>
      <c r="AC71" s="967"/>
      <c r="AD71" s="967"/>
      <c r="AE71" s="967"/>
      <c r="AF71" s="967">
        <v>13</v>
      </c>
      <c r="AG71" s="967"/>
      <c r="AH71" s="967"/>
      <c r="AI71" s="967"/>
      <c r="AJ71" s="967"/>
      <c r="AK71" s="967">
        <v>33</v>
      </c>
      <c r="AL71" s="967"/>
      <c r="AM71" s="967"/>
      <c r="AN71" s="967"/>
      <c r="AO71" s="967"/>
      <c r="AP71" s="967" t="s">
        <v>551</v>
      </c>
      <c r="AQ71" s="967"/>
      <c r="AR71" s="967"/>
      <c r="AS71" s="967"/>
      <c r="AT71" s="967"/>
      <c r="AU71" s="967" t="s">
        <v>551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546</v>
      </c>
      <c r="C72" s="971"/>
      <c r="D72" s="971"/>
      <c r="E72" s="971"/>
      <c r="F72" s="971"/>
      <c r="G72" s="971"/>
      <c r="H72" s="971"/>
      <c r="I72" s="971"/>
      <c r="J72" s="971"/>
      <c r="K72" s="971"/>
      <c r="L72" s="971"/>
      <c r="M72" s="971"/>
      <c r="N72" s="971"/>
      <c r="O72" s="971"/>
      <c r="P72" s="972"/>
      <c r="Q72" s="973">
        <v>105861</v>
      </c>
      <c r="R72" s="967"/>
      <c r="S72" s="967"/>
      <c r="T72" s="967"/>
      <c r="U72" s="967"/>
      <c r="V72" s="967">
        <v>104455</v>
      </c>
      <c r="W72" s="967"/>
      <c r="X72" s="967"/>
      <c r="Y72" s="967"/>
      <c r="Z72" s="967"/>
      <c r="AA72" s="967">
        <v>1406</v>
      </c>
      <c r="AB72" s="967"/>
      <c r="AC72" s="967"/>
      <c r="AD72" s="967"/>
      <c r="AE72" s="967"/>
      <c r="AF72" s="967">
        <v>1406</v>
      </c>
      <c r="AG72" s="967"/>
      <c r="AH72" s="967"/>
      <c r="AI72" s="967"/>
      <c r="AJ72" s="967"/>
      <c r="AK72" s="967">
        <v>1543</v>
      </c>
      <c r="AL72" s="967"/>
      <c r="AM72" s="967"/>
      <c r="AN72" s="967"/>
      <c r="AO72" s="967"/>
      <c r="AP72" s="967" t="s">
        <v>551</v>
      </c>
      <c r="AQ72" s="967"/>
      <c r="AR72" s="967"/>
      <c r="AS72" s="967"/>
      <c r="AT72" s="967"/>
      <c r="AU72" s="967" t="s">
        <v>551</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547</v>
      </c>
      <c r="C73" s="971"/>
      <c r="D73" s="971"/>
      <c r="E73" s="971"/>
      <c r="F73" s="971"/>
      <c r="G73" s="971"/>
      <c r="H73" s="971"/>
      <c r="I73" s="971"/>
      <c r="J73" s="971"/>
      <c r="K73" s="971"/>
      <c r="L73" s="971"/>
      <c r="M73" s="971"/>
      <c r="N73" s="971"/>
      <c r="O73" s="971"/>
      <c r="P73" s="972"/>
      <c r="Q73" s="973">
        <v>2949</v>
      </c>
      <c r="R73" s="967"/>
      <c r="S73" s="967"/>
      <c r="T73" s="967"/>
      <c r="U73" s="967"/>
      <c r="V73" s="967">
        <v>3278</v>
      </c>
      <c r="W73" s="967"/>
      <c r="X73" s="967"/>
      <c r="Y73" s="967"/>
      <c r="Z73" s="967"/>
      <c r="AA73" s="967">
        <v>-330</v>
      </c>
      <c r="AB73" s="967"/>
      <c r="AC73" s="967"/>
      <c r="AD73" s="967"/>
      <c r="AE73" s="967"/>
      <c r="AF73" s="967">
        <v>634</v>
      </c>
      <c r="AG73" s="967"/>
      <c r="AH73" s="967"/>
      <c r="AI73" s="967"/>
      <c r="AJ73" s="967"/>
      <c r="AK73" s="967">
        <v>726</v>
      </c>
      <c r="AL73" s="967"/>
      <c r="AM73" s="967"/>
      <c r="AN73" s="967"/>
      <c r="AO73" s="967"/>
      <c r="AP73" s="967">
        <v>1324</v>
      </c>
      <c r="AQ73" s="967"/>
      <c r="AR73" s="967"/>
      <c r="AS73" s="967"/>
      <c r="AT73" s="967"/>
      <c r="AU73" s="967">
        <v>500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548</v>
      </c>
      <c r="C74" s="971"/>
      <c r="D74" s="971"/>
      <c r="E74" s="971"/>
      <c r="F74" s="971"/>
      <c r="G74" s="971"/>
      <c r="H74" s="971"/>
      <c r="I74" s="971"/>
      <c r="J74" s="971"/>
      <c r="K74" s="971"/>
      <c r="L74" s="971"/>
      <c r="M74" s="971"/>
      <c r="N74" s="971"/>
      <c r="O74" s="971"/>
      <c r="P74" s="972"/>
      <c r="Q74" s="973">
        <v>758</v>
      </c>
      <c r="R74" s="967"/>
      <c r="S74" s="967"/>
      <c r="T74" s="967"/>
      <c r="U74" s="967"/>
      <c r="V74" s="967">
        <v>775</v>
      </c>
      <c r="W74" s="967"/>
      <c r="X74" s="967"/>
      <c r="Y74" s="967"/>
      <c r="Z74" s="967"/>
      <c r="AA74" s="967">
        <v>-17</v>
      </c>
      <c r="AB74" s="967"/>
      <c r="AC74" s="967"/>
      <c r="AD74" s="967"/>
      <c r="AE74" s="967"/>
      <c r="AF74" s="967">
        <v>98</v>
      </c>
      <c r="AG74" s="967"/>
      <c r="AH74" s="967"/>
      <c r="AI74" s="967"/>
      <c r="AJ74" s="967"/>
      <c r="AK74" s="967">
        <v>177</v>
      </c>
      <c r="AL74" s="967"/>
      <c r="AM74" s="967"/>
      <c r="AN74" s="967"/>
      <c r="AO74" s="967"/>
      <c r="AP74" s="967">
        <v>553</v>
      </c>
      <c r="AQ74" s="967"/>
      <c r="AR74" s="967"/>
      <c r="AS74" s="967"/>
      <c r="AT74" s="967"/>
      <c r="AU74" s="967" t="s">
        <v>551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2295</v>
      </c>
      <c r="AG88" s="955"/>
      <c r="AH88" s="955"/>
      <c r="AI88" s="955"/>
      <c r="AJ88" s="955"/>
      <c r="AK88" s="959"/>
      <c r="AL88" s="959"/>
      <c r="AM88" s="959"/>
      <c r="AN88" s="959"/>
      <c r="AO88" s="959"/>
      <c r="AP88" s="955">
        <v>2316</v>
      </c>
      <c r="AQ88" s="955"/>
      <c r="AR88" s="955"/>
      <c r="AS88" s="955"/>
      <c r="AT88" s="955"/>
      <c r="AU88" s="955">
        <v>842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978</v>
      </c>
      <c r="CS102" s="947"/>
      <c r="CT102" s="947"/>
      <c r="CU102" s="947"/>
      <c r="CV102" s="948"/>
      <c r="CW102" s="946">
        <v>9</v>
      </c>
      <c r="CX102" s="947"/>
      <c r="CY102" s="947"/>
      <c r="CZ102" s="947"/>
      <c r="DA102" s="948"/>
      <c r="DB102" s="946">
        <v>29</v>
      </c>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287</v>
      </c>
      <c r="AG109" s="888"/>
      <c r="AH109" s="888"/>
      <c r="AI109" s="888"/>
      <c r="AJ109" s="889"/>
      <c r="AK109" s="890" t="s">
        <v>286</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287</v>
      </c>
      <c r="BW109" s="888"/>
      <c r="BX109" s="888"/>
      <c r="BY109" s="888"/>
      <c r="BZ109" s="889"/>
      <c r="CA109" s="890" t="s">
        <v>286</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287</v>
      </c>
      <c r="DM109" s="888"/>
      <c r="DN109" s="888"/>
      <c r="DO109" s="888"/>
      <c r="DP109" s="889"/>
      <c r="DQ109" s="890" t="s">
        <v>286</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3126006</v>
      </c>
      <c r="AB110" s="873"/>
      <c r="AC110" s="873"/>
      <c r="AD110" s="873"/>
      <c r="AE110" s="874"/>
      <c r="AF110" s="875">
        <v>3022930</v>
      </c>
      <c r="AG110" s="873"/>
      <c r="AH110" s="873"/>
      <c r="AI110" s="873"/>
      <c r="AJ110" s="874"/>
      <c r="AK110" s="875">
        <v>2955277</v>
      </c>
      <c r="AL110" s="873"/>
      <c r="AM110" s="873"/>
      <c r="AN110" s="873"/>
      <c r="AO110" s="874"/>
      <c r="AP110" s="876">
        <v>45.6</v>
      </c>
      <c r="AQ110" s="877"/>
      <c r="AR110" s="877"/>
      <c r="AS110" s="877"/>
      <c r="AT110" s="878"/>
      <c r="AU110" s="920" t="s">
        <v>60</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23257781</v>
      </c>
      <c r="BR110" s="800"/>
      <c r="BS110" s="800"/>
      <c r="BT110" s="800"/>
      <c r="BU110" s="800"/>
      <c r="BV110" s="800">
        <v>23558975</v>
      </c>
      <c r="BW110" s="800"/>
      <c r="BX110" s="800"/>
      <c r="BY110" s="800"/>
      <c r="BZ110" s="800"/>
      <c r="CA110" s="800">
        <v>23296875</v>
      </c>
      <c r="CB110" s="800"/>
      <c r="CC110" s="800"/>
      <c r="CD110" s="800"/>
      <c r="CE110" s="800"/>
      <c r="CF110" s="861">
        <v>359.5</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v>97121</v>
      </c>
      <c r="BR111" s="771"/>
      <c r="BS111" s="771"/>
      <c r="BT111" s="771"/>
      <c r="BU111" s="771"/>
      <c r="BV111" s="771">
        <v>76499</v>
      </c>
      <c r="BW111" s="771"/>
      <c r="BX111" s="771"/>
      <c r="BY111" s="771"/>
      <c r="BZ111" s="771"/>
      <c r="CA111" s="771">
        <v>56252</v>
      </c>
      <c r="CB111" s="771"/>
      <c r="CC111" s="771"/>
      <c r="CD111" s="771"/>
      <c r="CE111" s="771"/>
      <c r="CF111" s="848">
        <v>0.9</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4901332</v>
      </c>
      <c r="BR112" s="771"/>
      <c r="BS112" s="771"/>
      <c r="BT112" s="771"/>
      <c r="BU112" s="771"/>
      <c r="BV112" s="771">
        <v>5118028</v>
      </c>
      <c r="BW112" s="771"/>
      <c r="BX112" s="771"/>
      <c r="BY112" s="771"/>
      <c r="BZ112" s="771"/>
      <c r="CA112" s="771">
        <v>5262949</v>
      </c>
      <c r="CB112" s="771"/>
      <c r="CC112" s="771"/>
      <c r="CD112" s="771"/>
      <c r="CE112" s="771"/>
      <c r="CF112" s="848">
        <v>81.2</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399122</v>
      </c>
      <c r="AB113" s="909"/>
      <c r="AC113" s="909"/>
      <c r="AD113" s="909"/>
      <c r="AE113" s="910"/>
      <c r="AF113" s="911">
        <v>475008</v>
      </c>
      <c r="AG113" s="909"/>
      <c r="AH113" s="909"/>
      <c r="AI113" s="909"/>
      <c r="AJ113" s="910"/>
      <c r="AK113" s="911">
        <v>458135</v>
      </c>
      <c r="AL113" s="909"/>
      <c r="AM113" s="909"/>
      <c r="AN113" s="909"/>
      <c r="AO113" s="910"/>
      <c r="AP113" s="912">
        <v>7.1</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405819</v>
      </c>
      <c r="BR113" s="771"/>
      <c r="BS113" s="771"/>
      <c r="BT113" s="771"/>
      <c r="BU113" s="771"/>
      <c r="BV113" s="771">
        <v>890174</v>
      </c>
      <c r="BW113" s="771"/>
      <c r="BX113" s="771"/>
      <c r="BY113" s="771"/>
      <c r="BZ113" s="771"/>
      <c r="CA113" s="771">
        <v>842064</v>
      </c>
      <c r="CB113" s="771"/>
      <c r="CC113" s="771"/>
      <c r="CD113" s="771"/>
      <c r="CE113" s="771"/>
      <c r="CF113" s="848">
        <v>13</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51455</v>
      </c>
      <c r="AB114" s="784"/>
      <c r="AC114" s="784"/>
      <c r="AD114" s="784"/>
      <c r="AE114" s="785"/>
      <c r="AF114" s="786">
        <v>104570</v>
      </c>
      <c r="AG114" s="784"/>
      <c r="AH114" s="784"/>
      <c r="AI114" s="784"/>
      <c r="AJ114" s="785"/>
      <c r="AK114" s="786">
        <v>106720</v>
      </c>
      <c r="AL114" s="784"/>
      <c r="AM114" s="784"/>
      <c r="AN114" s="784"/>
      <c r="AO114" s="785"/>
      <c r="AP114" s="754">
        <v>1.6</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1936219</v>
      </c>
      <c r="BR114" s="771"/>
      <c r="BS114" s="771"/>
      <c r="BT114" s="771"/>
      <c r="BU114" s="771"/>
      <c r="BV114" s="771">
        <v>1989502</v>
      </c>
      <c r="BW114" s="771"/>
      <c r="BX114" s="771"/>
      <c r="BY114" s="771"/>
      <c r="BZ114" s="771"/>
      <c r="CA114" s="771">
        <v>1791762</v>
      </c>
      <c r="CB114" s="771"/>
      <c r="CC114" s="771"/>
      <c r="CD114" s="771"/>
      <c r="CE114" s="771"/>
      <c r="CF114" s="848">
        <v>27.6</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23276</v>
      </c>
      <c r="AB115" s="909"/>
      <c r="AC115" s="909"/>
      <c r="AD115" s="909"/>
      <c r="AE115" s="910"/>
      <c r="AF115" s="911">
        <v>21111</v>
      </c>
      <c r="AG115" s="909"/>
      <c r="AH115" s="909"/>
      <c r="AI115" s="909"/>
      <c r="AJ115" s="910"/>
      <c r="AK115" s="911">
        <v>20263</v>
      </c>
      <c r="AL115" s="909"/>
      <c r="AM115" s="909"/>
      <c r="AN115" s="909"/>
      <c r="AO115" s="910"/>
      <c r="AP115" s="912">
        <v>0.3</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59192</v>
      </c>
      <c r="DH116" s="784"/>
      <c r="DI116" s="784"/>
      <c r="DJ116" s="784"/>
      <c r="DK116" s="785"/>
      <c r="DL116" s="786">
        <v>45416</v>
      </c>
      <c r="DM116" s="784"/>
      <c r="DN116" s="784"/>
      <c r="DO116" s="784"/>
      <c r="DP116" s="785"/>
      <c r="DQ116" s="786">
        <v>32011</v>
      </c>
      <c r="DR116" s="784"/>
      <c r="DS116" s="784"/>
      <c r="DT116" s="784"/>
      <c r="DU116" s="785"/>
      <c r="DV116" s="754">
        <v>0.5</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3599859</v>
      </c>
      <c r="AB117" s="895"/>
      <c r="AC117" s="895"/>
      <c r="AD117" s="895"/>
      <c r="AE117" s="896"/>
      <c r="AF117" s="898">
        <v>3623619</v>
      </c>
      <c r="AG117" s="895"/>
      <c r="AH117" s="895"/>
      <c r="AI117" s="895"/>
      <c r="AJ117" s="896"/>
      <c r="AK117" s="898">
        <v>3540395</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287</v>
      </c>
      <c r="AG118" s="888"/>
      <c r="AH118" s="888"/>
      <c r="AI118" s="888"/>
      <c r="AJ118" s="889"/>
      <c r="AK118" s="890" t="s">
        <v>286</v>
      </c>
      <c r="AL118" s="888"/>
      <c r="AM118" s="888"/>
      <c r="AN118" s="888"/>
      <c r="AO118" s="889"/>
      <c r="AP118" s="891" t="s">
        <v>407</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435</v>
      </c>
      <c r="BP118" s="838"/>
      <c r="BQ118" s="857">
        <v>30598272</v>
      </c>
      <c r="BR118" s="858"/>
      <c r="BS118" s="858"/>
      <c r="BT118" s="858"/>
      <c r="BU118" s="858"/>
      <c r="BV118" s="858">
        <v>31633178</v>
      </c>
      <c r="BW118" s="858"/>
      <c r="BX118" s="858"/>
      <c r="BY118" s="858"/>
      <c r="BZ118" s="858"/>
      <c r="CA118" s="858">
        <v>31249902</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2569935</v>
      </c>
      <c r="BR119" s="800"/>
      <c r="BS119" s="800"/>
      <c r="BT119" s="800"/>
      <c r="BU119" s="800"/>
      <c r="BV119" s="800">
        <v>2914671</v>
      </c>
      <c r="BW119" s="800"/>
      <c r="BX119" s="800"/>
      <c r="BY119" s="800"/>
      <c r="BZ119" s="800"/>
      <c r="CA119" s="800">
        <v>3065237</v>
      </c>
      <c r="CB119" s="800"/>
      <c r="CC119" s="800"/>
      <c r="CD119" s="800"/>
      <c r="CE119" s="800"/>
      <c r="CF119" s="861">
        <v>47.3</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37929</v>
      </c>
      <c r="DH119" s="717"/>
      <c r="DI119" s="717"/>
      <c r="DJ119" s="717"/>
      <c r="DK119" s="718"/>
      <c r="DL119" s="719">
        <v>31083</v>
      </c>
      <c r="DM119" s="717"/>
      <c r="DN119" s="717"/>
      <c r="DO119" s="717"/>
      <c r="DP119" s="718"/>
      <c r="DQ119" s="719">
        <v>24241</v>
      </c>
      <c r="DR119" s="717"/>
      <c r="DS119" s="717"/>
      <c r="DT119" s="717"/>
      <c r="DU119" s="718"/>
      <c r="DV119" s="807">
        <v>0.4</v>
      </c>
      <c r="DW119" s="808"/>
      <c r="DX119" s="808"/>
      <c r="DY119" s="808"/>
      <c r="DZ119" s="809"/>
    </row>
    <row r="120" spans="1:130" s="197" customFormat="1" ht="26.25" customHeight="1">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1229045</v>
      </c>
      <c r="BR120" s="771"/>
      <c r="BS120" s="771"/>
      <c r="BT120" s="771"/>
      <c r="BU120" s="771"/>
      <c r="BV120" s="771">
        <v>1342195</v>
      </c>
      <c r="BW120" s="771"/>
      <c r="BX120" s="771"/>
      <c r="BY120" s="771"/>
      <c r="BZ120" s="771"/>
      <c r="CA120" s="771">
        <v>1345783</v>
      </c>
      <c r="CB120" s="771"/>
      <c r="CC120" s="771"/>
      <c r="CD120" s="771"/>
      <c r="CE120" s="771"/>
      <c r="CF120" s="848">
        <v>20.8</v>
      </c>
      <c r="CG120" s="849"/>
      <c r="CH120" s="849"/>
      <c r="CI120" s="849"/>
      <c r="CJ120" s="849"/>
      <c r="CK120" s="850" t="s">
        <v>441</v>
      </c>
      <c r="CL120" s="810"/>
      <c r="CM120" s="810"/>
      <c r="CN120" s="810"/>
      <c r="CO120" s="811"/>
      <c r="CP120" s="854" t="s">
        <v>442</v>
      </c>
      <c r="CQ120" s="855"/>
      <c r="CR120" s="855"/>
      <c r="CS120" s="855"/>
      <c r="CT120" s="855"/>
      <c r="CU120" s="855"/>
      <c r="CV120" s="855"/>
      <c r="CW120" s="855"/>
      <c r="CX120" s="855"/>
      <c r="CY120" s="855"/>
      <c r="CZ120" s="855"/>
      <c r="DA120" s="855"/>
      <c r="DB120" s="855"/>
      <c r="DC120" s="855"/>
      <c r="DD120" s="855"/>
      <c r="DE120" s="855"/>
      <c r="DF120" s="856"/>
      <c r="DG120" s="799">
        <v>3389186</v>
      </c>
      <c r="DH120" s="800"/>
      <c r="DI120" s="800"/>
      <c r="DJ120" s="800"/>
      <c r="DK120" s="800"/>
      <c r="DL120" s="800">
        <v>3654082</v>
      </c>
      <c r="DM120" s="800"/>
      <c r="DN120" s="800"/>
      <c r="DO120" s="800"/>
      <c r="DP120" s="800"/>
      <c r="DQ120" s="800">
        <v>3827294</v>
      </c>
      <c r="DR120" s="800"/>
      <c r="DS120" s="800"/>
      <c r="DT120" s="800"/>
      <c r="DU120" s="800"/>
      <c r="DV120" s="801">
        <v>59.1</v>
      </c>
      <c r="DW120" s="801"/>
      <c r="DX120" s="801"/>
      <c r="DY120" s="801"/>
      <c r="DZ120" s="802"/>
    </row>
    <row r="121" spans="1:130" s="197" customFormat="1" ht="26.25" customHeight="1">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20548605</v>
      </c>
      <c r="BR121" s="858"/>
      <c r="BS121" s="858"/>
      <c r="BT121" s="858"/>
      <c r="BU121" s="858"/>
      <c r="BV121" s="858">
        <v>21101115</v>
      </c>
      <c r="BW121" s="858"/>
      <c r="BX121" s="858"/>
      <c r="BY121" s="858"/>
      <c r="BZ121" s="858"/>
      <c r="CA121" s="858">
        <v>20914739</v>
      </c>
      <c r="CB121" s="858"/>
      <c r="CC121" s="858"/>
      <c r="CD121" s="858"/>
      <c r="CE121" s="858"/>
      <c r="CF121" s="859">
        <v>322.7</v>
      </c>
      <c r="CG121" s="860"/>
      <c r="CH121" s="860"/>
      <c r="CI121" s="860"/>
      <c r="CJ121" s="860"/>
      <c r="CK121" s="851"/>
      <c r="CL121" s="812"/>
      <c r="CM121" s="812"/>
      <c r="CN121" s="812"/>
      <c r="CO121" s="813"/>
      <c r="CP121" s="828" t="s">
        <v>389</v>
      </c>
      <c r="CQ121" s="829"/>
      <c r="CR121" s="829"/>
      <c r="CS121" s="829"/>
      <c r="CT121" s="829"/>
      <c r="CU121" s="829"/>
      <c r="CV121" s="829"/>
      <c r="CW121" s="829"/>
      <c r="CX121" s="829"/>
      <c r="CY121" s="829"/>
      <c r="CZ121" s="829"/>
      <c r="DA121" s="829"/>
      <c r="DB121" s="829"/>
      <c r="DC121" s="829"/>
      <c r="DD121" s="829"/>
      <c r="DE121" s="829"/>
      <c r="DF121" s="830"/>
      <c r="DG121" s="770">
        <v>1337748</v>
      </c>
      <c r="DH121" s="771"/>
      <c r="DI121" s="771"/>
      <c r="DJ121" s="771"/>
      <c r="DK121" s="771"/>
      <c r="DL121" s="771">
        <v>1292711</v>
      </c>
      <c r="DM121" s="771"/>
      <c r="DN121" s="771"/>
      <c r="DO121" s="771"/>
      <c r="DP121" s="771"/>
      <c r="DQ121" s="771">
        <v>1270135</v>
      </c>
      <c r="DR121" s="771"/>
      <c r="DS121" s="771"/>
      <c r="DT121" s="771"/>
      <c r="DU121" s="771"/>
      <c r="DV121" s="823">
        <v>19.600000000000001</v>
      </c>
      <c r="DW121" s="823"/>
      <c r="DX121" s="823"/>
      <c r="DY121" s="823"/>
      <c r="DZ121" s="824"/>
    </row>
    <row r="122" spans="1:130" s="197" customFormat="1" ht="26.25" customHeight="1">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445</v>
      </c>
      <c r="BP122" s="838"/>
      <c r="BQ122" s="839">
        <v>24347585</v>
      </c>
      <c r="BR122" s="840"/>
      <c r="BS122" s="840"/>
      <c r="BT122" s="840"/>
      <c r="BU122" s="840"/>
      <c r="BV122" s="840">
        <v>25357981</v>
      </c>
      <c r="BW122" s="840"/>
      <c r="BX122" s="840"/>
      <c r="BY122" s="840"/>
      <c r="BZ122" s="840"/>
      <c r="CA122" s="840">
        <v>25325759</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169203</v>
      </c>
      <c r="DH122" s="771"/>
      <c r="DI122" s="771"/>
      <c r="DJ122" s="771"/>
      <c r="DK122" s="771"/>
      <c r="DL122" s="771">
        <v>165021</v>
      </c>
      <c r="DM122" s="771"/>
      <c r="DN122" s="771"/>
      <c r="DO122" s="771"/>
      <c r="DP122" s="771"/>
      <c r="DQ122" s="771">
        <v>159640</v>
      </c>
      <c r="DR122" s="771"/>
      <c r="DS122" s="771"/>
      <c r="DT122" s="771"/>
      <c r="DU122" s="771"/>
      <c r="DV122" s="823">
        <v>2.5</v>
      </c>
      <c r="DW122" s="823"/>
      <c r="DX122" s="823"/>
      <c r="DY122" s="823"/>
      <c r="DZ122" s="824"/>
    </row>
    <row r="123" spans="1:130" s="197" customFormat="1" ht="26.25" customHeight="1" thickBot="1">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14147</v>
      </c>
      <c r="AB123" s="784"/>
      <c r="AC123" s="784"/>
      <c r="AD123" s="784"/>
      <c r="AE123" s="785"/>
      <c r="AF123" s="786">
        <v>13776</v>
      </c>
      <c r="AG123" s="784"/>
      <c r="AH123" s="784"/>
      <c r="AI123" s="784"/>
      <c r="AJ123" s="785"/>
      <c r="AK123" s="786">
        <v>13405</v>
      </c>
      <c r="AL123" s="784"/>
      <c r="AM123" s="784"/>
      <c r="AN123" s="784"/>
      <c r="AO123" s="785"/>
      <c r="AP123" s="754">
        <v>0.2</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94.9</v>
      </c>
      <c r="BR123" s="832"/>
      <c r="BS123" s="832"/>
      <c r="BT123" s="832"/>
      <c r="BU123" s="832"/>
      <c r="BV123" s="832">
        <v>95.7</v>
      </c>
      <c r="BW123" s="832"/>
      <c r="BX123" s="832"/>
      <c r="BY123" s="832"/>
      <c r="BZ123" s="832"/>
      <c r="CA123" s="832">
        <v>91.4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9129</v>
      </c>
      <c r="AB127" s="784"/>
      <c r="AC127" s="784"/>
      <c r="AD127" s="784"/>
      <c r="AE127" s="785"/>
      <c r="AF127" s="786">
        <v>7335</v>
      </c>
      <c r="AG127" s="784"/>
      <c r="AH127" s="784"/>
      <c r="AI127" s="784"/>
      <c r="AJ127" s="785"/>
      <c r="AK127" s="786">
        <v>6858</v>
      </c>
      <c r="AL127" s="784"/>
      <c r="AM127" s="784"/>
      <c r="AN127" s="784"/>
      <c r="AO127" s="785"/>
      <c r="AP127" s="754">
        <v>0.1</v>
      </c>
      <c r="AQ127" s="755"/>
      <c r="AR127" s="755"/>
      <c r="AS127" s="755"/>
      <c r="AT127" s="756"/>
      <c r="AU127" s="233"/>
      <c r="AV127" s="233"/>
      <c r="AW127" s="233"/>
      <c r="AX127" s="757" t="s">
        <v>456</v>
      </c>
      <c r="AY127" s="758"/>
      <c r="AZ127" s="758"/>
      <c r="BA127" s="758"/>
      <c r="BB127" s="758"/>
      <c r="BC127" s="758"/>
      <c r="BD127" s="758"/>
      <c r="BE127" s="759"/>
      <c r="BF127" s="760" t="s">
        <v>111</v>
      </c>
      <c r="BG127" s="761"/>
      <c r="BH127" s="761"/>
      <c r="BI127" s="761"/>
      <c r="BJ127" s="761"/>
      <c r="BK127" s="761"/>
      <c r="BL127" s="762"/>
      <c r="BM127" s="760">
        <v>13.52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121250</v>
      </c>
      <c r="AB128" s="724"/>
      <c r="AC128" s="724"/>
      <c r="AD128" s="724"/>
      <c r="AE128" s="725"/>
      <c r="AF128" s="726">
        <v>124941</v>
      </c>
      <c r="AG128" s="724"/>
      <c r="AH128" s="724"/>
      <c r="AI128" s="724"/>
      <c r="AJ128" s="725"/>
      <c r="AK128" s="726">
        <v>132229</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111</v>
      </c>
      <c r="BG128" s="791"/>
      <c r="BH128" s="791"/>
      <c r="BI128" s="791"/>
      <c r="BJ128" s="791"/>
      <c r="BK128" s="791"/>
      <c r="BL128" s="792"/>
      <c r="BM128" s="790">
        <v>18.52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9035884</v>
      </c>
      <c r="AB129" s="784"/>
      <c r="AC129" s="784"/>
      <c r="AD129" s="784"/>
      <c r="AE129" s="785"/>
      <c r="AF129" s="786">
        <v>9023663</v>
      </c>
      <c r="AG129" s="784"/>
      <c r="AH129" s="784"/>
      <c r="AI129" s="784"/>
      <c r="AJ129" s="785"/>
      <c r="AK129" s="786">
        <v>8980478</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15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2453744</v>
      </c>
      <c r="AB130" s="784"/>
      <c r="AC130" s="784"/>
      <c r="AD130" s="784"/>
      <c r="AE130" s="785"/>
      <c r="AF130" s="786">
        <v>2472347</v>
      </c>
      <c r="AG130" s="784"/>
      <c r="AH130" s="784"/>
      <c r="AI130" s="784"/>
      <c r="AJ130" s="785"/>
      <c r="AK130" s="786">
        <v>2499844</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91.4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6582140</v>
      </c>
      <c r="AB131" s="717"/>
      <c r="AC131" s="717"/>
      <c r="AD131" s="717"/>
      <c r="AE131" s="718"/>
      <c r="AF131" s="719">
        <v>6551316</v>
      </c>
      <c r="AG131" s="717"/>
      <c r="AH131" s="717"/>
      <c r="AI131" s="717"/>
      <c r="AJ131" s="718"/>
      <c r="AK131" s="719">
        <v>6480634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15.570392</v>
      </c>
      <c r="AB132" s="740"/>
      <c r="AC132" s="740"/>
      <c r="AD132" s="740"/>
      <c r="AE132" s="741"/>
      <c r="AF132" s="742">
        <v>15.666028020000001</v>
      </c>
      <c r="AG132" s="740"/>
      <c r="AH132" s="740"/>
      <c r="AI132" s="740"/>
      <c r="AJ132" s="741"/>
      <c r="AK132" s="742">
        <v>14.015943500000001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17.2</v>
      </c>
      <c r="AB133" s="749"/>
      <c r="AC133" s="749"/>
      <c r="AD133" s="749"/>
      <c r="AE133" s="750"/>
      <c r="AF133" s="748">
        <v>16.399999999999999</v>
      </c>
      <c r="AG133" s="749"/>
      <c r="AH133" s="749"/>
      <c r="AI133" s="749"/>
      <c r="AJ133" s="750"/>
      <c r="AK133" s="748">
        <v>15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2072069</v>
      </c>
      <c r="L9" s="264">
        <v>138175</v>
      </c>
      <c r="M9" s="265">
        <v>77799</v>
      </c>
      <c r="N9" s="266">
        <v>77.599999999999994</v>
      </c>
    </row>
    <row r="10" spans="1:16">
      <c r="A10" s="248"/>
      <c r="B10" s="244"/>
      <c r="C10" s="244"/>
      <c r="D10" s="244"/>
      <c r="E10" s="244"/>
      <c r="F10" s="244"/>
      <c r="G10" s="1133" t="s">
        <v>478</v>
      </c>
      <c r="H10" s="1134"/>
      <c r="I10" s="1134"/>
      <c r="J10" s="1135"/>
      <c r="K10" s="267">
        <v>204106</v>
      </c>
      <c r="L10" s="268">
        <v>13611</v>
      </c>
      <c r="M10" s="269">
        <v>8141</v>
      </c>
      <c r="N10" s="270">
        <v>67.2</v>
      </c>
    </row>
    <row r="11" spans="1:16" ht="13.5" customHeight="1">
      <c r="A11" s="248"/>
      <c r="B11" s="244"/>
      <c r="C11" s="244"/>
      <c r="D11" s="244"/>
      <c r="E11" s="244"/>
      <c r="F11" s="244"/>
      <c r="G11" s="1133" t="s">
        <v>479</v>
      </c>
      <c r="H11" s="1134"/>
      <c r="I11" s="1134"/>
      <c r="J11" s="1135"/>
      <c r="K11" s="267">
        <v>419392</v>
      </c>
      <c r="L11" s="268">
        <v>27967</v>
      </c>
      <c r="M11" s="269">
        <v>11503</v>
      </c>
      <c r="N11" s="270">
        <v>143.1</v>
      </c>
    </row>
    <row r="12" spans="1:16" ht="13.5" customHeight="1">
      <c r="A12" s="248"/>
      <c r="B12" s="244"/>
      <c r="C12" s="244"/>
      <c r="D12" s="244"/>
      <c r="E12" s="244"/>
      <c r="F12" s="244"/>
      <c r="G12" s="1133" t="s">
        <v>480</v>
      </c>
      <c r="H12" s="1134"/>
      <c r="I12" s="1134"/>
      <c r="J12" s="1135"/>
      <c r="K12" s="267" t="s">
        <v>481</v>
      </c>
      <c r="L12" s="268" t="s">
        <v>481</v>
      </c>
      <c r="M12" s="269">
        <v>578</v>
      </c>
      <c r="N12" s="270" t="s">
        <v>481</v>
      </c>
    </row>
    <row r="13" spans="1:16" ht="13.5" customHeight="1">
      <c r="A13" s="248"/>
      <c r="B13" s="244"/>
      <c r="C13" s="244"/>
      <c r="D13" s="244"/>
      <c r="E13" s="244"/>
      <c r="F13" s="244"/>
      <c r="G13" s="1133" t="s">
        <v>482</v>
      </c>
      <c r="H13" s="1134"/>
      <c r="I13" s="1134"/>
      <c r="J13" s="1135"/>
      <c r="K13" s="267" t="s">
        <v>481</v>
      </c>
      <c r="L13" s="268" t="s">
        <v>481</v>
      </c>
      <c r="M13" s="269" t="s">
        <v>481</v>
      </c>
      <c r="N13" s="270" t="s">
        <v>481</v>
      </c>
    </row>
    <row r="14" spans="1:16" ht="13.5" customHeight="1">
      <c r="A14" s="248"/>
      <c r="B14" s="244"/>
      <c r="C14" s="244"/>
      <c r="D14" s="244"/>
      <c r="E14" s="244"/>
      <c r="F14" s="244"/>
      <c r="G14" s="1133" t="s">
        <v>483</v>
      </c>
      <c r="H14" s="1134"/>
      <c r="I14" s="1134"/>
      <c r="J14" s="1135"/>
      <c r="K14" s="267">
        <v>96287</v>
      </c>
      <c r="L14" s="268">
        <v>6421</v>
      </c>
      <c r="M14" s="269">
        <v>3404</v>
      </c>
      <c r="N14" s="270">
        <v>88.6</v>
      </c>
    </row>
    <row r="15" spans="1:16" ht="13.5" customHeight="1">
      <c r="A15" s="248"/>
      <c r="B15" s="244"/>
      <c r="C15" s="244"/>
      <c r="D15" s="244"/>
      <c r="E15" s="244"/>
      <c r="F15" s="244"/>
      <c r="G15" s="1133" t="s">
        <v>484</v>
      </c>
      <c r="H15" s="1134"/>
      <c r="I15" s="1134"/>
      <c r="J15" s="1135"/>
      <c r="K15" s="267">
        <v>41219</v>
      </c>
      <c r="L15" s="268">
        <v>2749</v>
      </c>
      <c r="M15" s="269">
        <v>1859</v>
      </c>
      <c r="N15" s="270">
        <v>47.9</v>
      </c>
    </row>
    <row r="16" spans="1:16">
      <c r="A16" s="248"/>
      <c r="B16" s="244"/>
      <c r="C16" s="244"/>
      <c r="D16" s="244"/>
      <c r="E16" s="244"/>
      <c r="F16" s="244"/>
      <c r="G16" s="1136" t="s">
        <v>485</v>
      </c>
      <c r="H16" s="1137"/>
      <c r="I16" s="1137"/>
      <c r="J16" s="1138"/>
      <c r="K16" s="268">
        <v>-251565</v>
      </c>
      <c r="L16" s="268">
        <v>-16775</v>
      </c>
      <c r="M16" s="269">
        <v>-8484</v>
      </c>
      <c r="N16" s="270">
        <v>97.7</v>
      </c>
    </row>
    <row r="17" spans="1:16">
      <c r="A17" s="248"/>
      <c r="B17" s="244"/>
      <c r="C17" s="244"/>
      <c r="D17" s="244"/>
      <c r="E17" s="244"/>
      <c r="F17" s="244"/>
      <c r="G17" s="1136" t="s">
        <v>170</v>
      </c>
      <c r="H17" s="1137"/>
      <c r="I17" s="1137"/>
      <c r="J17" s="1138"/>
      <c r="K17" s="268">
        <v>2581508</v>
      </c>
      <c r="L17" s="268">
        <v>172146</v>
      </c>
      <c r="M17" s="269">
        <v>94801</v>
      </c>
      <c r="N17" s="270">
        <v>81.599999999999994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15.2</v>
      </c>
      <c r="L21" s="281">
        <v>8.7799999999999994</v>
      </c>
      <c r="M21" s="282">
        <v>6.42</v>
      </c>
      <c r="N21" s="249"/>
      <c r="O21" s="283"/>
      <c r="P21" s="279"/>
    </row>
    <row r="22" spans="1:16" s="284" customFormat="1">
      <c r="A22" s="279"/>
      <c r="B22" s="249"/>
      <c r="C22" s="249"/>
      <c r="D22" s="249"/>
      <c r="E22" s="249"/>
      <c r="F22" s="249"/>
      <c r="G22" s="1130" t="s">
        <v>491</v>
      </c>
      <c r="H22" s="1131"/>
      <c r="I22" s="1131"/>
      <c r="J22" s="1132"/>
      <c r="K22" s="285">
        <v>101.8</v>
      </c>
      <c r="L22" s="286">
        <v>96.7</v>
      </c>
      <c r="M22" s="287">
        <v>5.0999999999999996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494</v>
      </c>
      <c r="H32" s="1122"/>
      <c r="I32" s="1122"/>
      <c r="J32" s="1123"/>
      <c r="K32" s="294">
        <v>2955277</v>
      </c>
      <c r="L32" s="294">
        <v>197071</v>
      </c>
      <c r="M32" s="295">
        <v>52939</v>
      </c>
      <c r="N32" s="296">
        <v>272.3</v>
      </c>
    </row>
    <row r="33" spans="1:16" ht="13.5" customHeight="1">
      <c r="A33" s="248"/>
      <c r="B33" s="244"/>
      <c r="C33" s="244"/>
      <c r="D33" s="244"/>
      <c r="E33" s="244"/>
      <c r="F33" s="244"/>
      <c r="G33" s="1121" t="s">
        <v>495</v>
      </c>
      <c r="H33" s="1122"/>
      <c r="I33" s="1122"/>
      <c r="J33" s="1123"/>
      <c r="K33" s="294" t="s">
        <v>481</v>
      </c>
      <c r="L33" s="294" t="s">
        <v>481</v>
      </c>
      <c r="M33" s="295" t="s">
        <v>481</v>
      </c>
      <c r="N33" s="296" t="s">
        <v>481</v>
      </c>
    </row>
    <row r="34" spans="1:16" ht="27" customHeight="1">
      <c r="A34" s="248"/>
      <c r="B34" s="244"/>
      <c r="C34" s="244"/>
      <c r="D34" s="244"/>
      <c r="E34" s="244"/>
      <c r="F34" s="244"/>
      <c r="G34" s="1121" t="s">
        <v>496</v>
      </c>
      <c r="H34" s="1122"/>
      <c r="I34" s="1122"/>
      <c r="J34" s="1123"/>
      <c r="K34" s="294" t="s">
        <v>481</v>
      </c>
      <c r="L34" s="294" t="s">
        <v>481</v>
      </c>
      <c r="M34" s="295">
        <v>6</v>
      </c>
      <c r="N34" s="296" t="s">
        <v>481</v>
      </c>
    </row>
    <row r="35" spans="1:16" ht="27" customHeight="1">
      <c r="A35" s="248"/>
      <c r="B35" s="244"/>
      <c r="C35" s="244"/>
      <c r="D35" s="244"/>
      <c r="E35" s="244"/>
      <c r="F35" s="244"/>
      <c r="G35" s="1121" t="s">
        <v>497</v>
      </c>
      <c r="H35" s="1122"/>
      <c r="I35" s="1122"/>
      <c r="J35" s="1123"/>
      <c r="K35" s="294">
        <v>458135</v>
      </c>
      <c r="L35" s="294">
        <v>30550</v>
      </c>
      <c r="M35" s="295">
        <v>16218</v>
      </c>
      <c r="N35" s="296">
        <v>88.4</v>
      </c>
    </row>
    <row r="36" spans="1:16" ht="27" customHeight="1">
      <c r="A36" s="248"/>
      <c r="B36" s="244"/>
      <c r="C36" s="244"/>
      <c r="D36" s="244"/>
      <c r="E36" s="244"/>
      <c r="F36" s="244"/>
      <c r="G36" s="1121" t="s">
        <v>498</v>
      </c>
      <c r="H36" s="1122"/>
      <c r="I36" s="1122"/>
      <c r="J36" s="1123"/>
      <c r="K36" s="294">
        <v>106720</v>
      </c>
      <c r="L36" s="294">
        <v>7117</v>
      </c>
      <c r="M36" s="295">
        <v>3341</v>
      </c>
      <c r="N36" s="296">
        <v>113</v>
      </c>
    </row>
    <row r="37" spans="1:16" ht="13.5" customHeight="1">
      <c r="A37" s="248"/>
      <c r="B37" s="244"/>
      <c r="C37" s="244"/>
      <c r="D37" s="244"/>
      <c r="E37" s="244"/>
      <c r="F37" s="244"/>
      <c r="G37" s="1121" t="s">
        <v>499</v>
      </c>
      <c r="H37" s="1122"/>
      <c r="I37" s="1122"/>
      <c r="J37" s="1123"/>
      <c r="K37" s="294">
        <v>20263</v>
      </c>
      <c r="L37" s="294">
        <v>1351</v>
      </c>
      <c r="M37" s="295">
        <v>1023</v>
      </c>
      <c r="N37" s="296">
        <v>32.1</v>
      </c>
    </row>
    <row r="38" spans="1:16" ht="27" customHeight="1">
      <c r="A38" s="248"/>
      <c r="B38" s="244"/>
      <c r="C38" s="244"/>
      <c r="D38" s="244"/>
      <c r="E38" s="244"/>
      <c r="F38" s="244"/>
      <c r="G38" s="1124" t="s">
        <v>500</v>
      </c>
      <c r="H38" s="1125"/>
      <c r="I38" s="1125"/>
      <c r="J38" s="1126"/>
      <c r="K38" s="297" t="s">
        <v>481</v>
      </c>
      <c r="L38" s="297" t="s">
        <v>481</v>
      </c>
      <c r="M38" s="298">
        <v>7</v>
      </c>
      <c r="N38" s="299" t="s">
        <v>481</v>
      </c>
      <c r="O38" s="293"/>
    </row>
    <row r="39" spans="1:16">
      <c r="A39" s="248"/>
      <c r="B39" s="244"/>
      <c r="C39" s="244"/>
      <c r="D39" s="244"/>
      <c r="E39" s="244"/>
      <c r="F39" s="244"/>
      <c r="G39" s="1124" t="s">
        <v>501</v>
      </c>
      <c r="H39" s="1125"/>
      <c r="I39" s="1125"/>
      <c r="J39" s="1126"/>
      <c r="K39" s="300">
        <v>-132229</v>
      </c>
      <c r="L39" s="300">
        <v>-8818</v>
      </c>
      <c r="M39" s="301">
        <v>-3044</v>
      </c>
      <c r="N39" s="302">
        <v>189.7</v>
      </c>
      <c r="O39" s="293"/>
    </row>
    <row r="40" spans="1:16" ht="27" customHeight="1">
      <c r="A40" s="248"/>
      <c r="B40" s="244"/>
      <c r="C40" s="244"/>
      <c r="D40" s="244"/>
      <c r="E40" s="244"/>
      <c r="F40" s="244"/>
      <c r="G40" s="1121" t="s">
        <v>502</v>
      </c>
      <c r="H40" s="1122"/>
      <c r="I40" s="1122"/>
      <c r="J40" s="1123"/>
      <c r="K40" s="300">
        <v>-2499844</v>
      </c>
      <c r="L40" s="300">
        <v>-166701</v>
      </c>
      <c r="M40" s="301">
        <v>-47792</v>
      </c>
      <c r="N40" s="302">
        <v>248.8</v>
      </c>
      <c r="O40" s="293"/>
    </row>
    <row r="41" spans="1:16">
      <c r="A41" s="248"/>
      <c r="B41" s="244"/>
      <c r="C41" s="244"/>
      <c r="D41" s="244"/>
      <c r="E41" s="244"/>
      <c r="F41" s="244"/>
      <c r="G41" s="1127" t="s">
        <v>281</v>
      </c>
      <c r="H41" s="1128"/>
      <c r="I41" s="1128"/>
      <c r="J41" s="1129"/>
      <c r="K41" s="294">
        <v>908322</v>
      </c>
      <c r="L41" s="300">
        <v>60571</v>
      </c>
      <c r="M41" s="301">
        <v>22698</v>
      </c>
      <c r="N41" s="302">
        <v>166.9</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4" t="s">
        <v>472</v>
      </c>
      <c r="J49" s="1116" t="s">
        <v>506</v>
      </c>
      <c r="K49" s="1117"/>
      <c r="L49" s="1117"/>
      <c r="M49" s="1117"/>
      <c r="N49" s="1118"/>
    </row>
    <row r="50" spans="1:14">
      <c r="A50" s="248"/>
      <c r="B50" s="244"/>
      <c r="C50" s="244"/>
      <c r="D50" s="244"/>
      <c r="E50" s="244"/>
      <c r="F50" s="244"/>
      <c r="G50" s="312"/>
      <c r="H50" s="313"/>
      <c r="I50" s="1115"/>
      <c r="J50" s="314" t="s">
        <v>507</v>
      </c>
      <c r="K50" s="315" t="s">
        <v>508</v>
      </c>
      <c r="L50" s="316" t="s">
        <v>509</v>
      </c>
      <c r="M50" s="317" t="s">
        <v>510</v>
      </c>
      <c r="N50" s="318" t="s">
        <v>511</v>
      </c>
    </row>
    <row r="51" spans="1:14">
      <c r="A51" s="248"/>
      <c r="B51" s="244"/>
      <c r="C51" s="244"/>
      <c r="D51" s="244"/>
      <c r="E51" s="244"/>
      <c r="F51" s="244"/>
      <c r="G51" s="310" t="s">
        <v>512</v>
      </c>
      <c r="H51" s="311"/>
      <c r="I51" s="319">
        <v>3320410</v>
      </c>
      <c r="J51" s="320">
        <v>210980</v>
      </c>
      <c r="K51" s="321">
        <v>5.6</v>
      </c>
      <c r="L51" s="322">
        <v>64717</v>
      </c>
      <c r="M51" s="323">
        <v>-1.2</v>
      </c>
      <c r="N51" s="324">
        <v>6.8</v>
      </c>
    </row>
    <row r="52" spans="1:14">
      <c r="A52" s="248"/>
      <c r="B52" s="244"/>
      <c r="C52" s="244"/>
      <c r="D52" s="244"/>
      <c r="E52" s="244"/>
      <c r="F52" s="244"/>
      <c r="G52" s="325"/>
      <c r="H52" s="326" t="s">
        <v>513</v>
      </c>
      <c r="I52" s="327">
        <v>889472</v>
      </c>
      <c r="J52" s="328">
        <v>56517</v>
      </c>
      <c r="K52" s="329">
        <v>-36.299999999999997</v>
      </c>
      <c r="L52" s="330">
        <v>31931</v>
      </c>
      <c r="M52" s="331">
        <v>-2.8</v>
      </c>
      <c r="N52" s="332">
        <v>-33.5</v>
      </c>
    </row>
    <row r="53" spans="1:14">
      <c r="A53" s="248"/>
      <c r="B53" s="244"/>
      <c r="C53" s="244"/>
      <c r="D53" s="244"/>
      <c r="E53" s="244"/>
      <c r="F53" s="244"/>
      <c r="G53" s="310" t="s">
        <v>514</v>
      </c>
      <c r="H53" s="311"/>
      <c r="I53" s="319">
        <v>2208862</v>
      </c>
      <c r="J53" s="320">
        <v>143061</v>
      </c>
      <c r="K53" s="321">
        <v>-32.200000000000003</v>
      </c>
      <c r="L53" s="322">
        <v>61557</v>
      </c>
      <c r="M53" s="323">
        <v>-4.9000000000000004</v>
      </c>
      <c r="N53" s="324">
        <v>-27.3</v>
      </c>
    </row>
    <row r="54" spans="1:14">
      <c r="A54" s="248"/>
      <c r="B54" s="244"/>
      <c r="C54" s="244"/>
      <c r="D54" s="244"/>
      <c r="E54" s="244"/>
      <c r="F54" s="244"/>
      <c r="G54" s="325"/>
      <c r="H54" s="326" t="s">
        <v>513</v>
      </c>
      <c r="I54" s="327">
        <v>1052152</v>
      </c>
      <c r="J54" s="328">
        <v>68145</v>
      </c>
      <c r="K54" s="329">
        <v>20.6</v>
      </c>
      <c r="L54" s="330">
        <v>32497</v>
      </c>
      <c r="M54" s="331">
        <v>1.8</v>
      </c>
      <c r="N54" s="332">
        <v>18.8</v>
      </c>
    </row>
    <row r="55" spans="1:14">
      <c r="A55" s="248"/>
      <c r="B55" s="244"/>
      <c r="C55" s="244"/>
      <c r="D55" s="244"/>
      <c r="E55" s="244"/>
      <c r="F55" s="244"/>
      <c r="G55" s="310" t="s">
        <v>515</v>
      </c>
      <c r="H55" s="311"/>
      <c r="I55" s="319">
        <v>2077361</v>
      </c>
      <c r="J55" s="320">
        <v>135811</v>
      </c>
      <c r="K55" s="321">
        <v>-5.0999999999999996</v>
      </c>
      <c r="L55" s="322">
        <v>69806</v>
      </c>
      <c r="M55" s="323">
        <v>13.4</v>
      </c>
      <c r="N55" s="324">
        <v>-18.5</v>
      </c>
    </row>
    <row r="56" spans="1:14">
      <c r="A56" s="248"/>
      <c r="B56" s="244"/>
      <c r="C56" s="244"/>
      <c r="D56" s="244"/>
      <c r="E56" s="244"/>
      <c r="F56" s="244"/>
      <c r="G56" s="325"/>
      <c r="H56" s="326" t="s">
        <v>513</v>
      </c>
      <c r="I56" s="327">
        <v>798713</v>
      </c>
      <c r="J56" s="328">
        <v>52217</v>
      </c>
      <c r="K56" s="329">
        <v>-23.4</v>
      </c>
      <c r="L56" s="330">
        <v>32823</v>
      </c>
      <c r="M56" s="331">
        <v>1</v>
      </c>
      <c r="N56" s="332">
        <v>-24.4</v>
      </c>
    </row>
    <row r="57" spans="1:14">
      <c r="A57" s="248"/>
      <c r="B57" s="244"/>
      <c r="C57" s="244"/>
      <c r="D57" s="244"/>
      <c r="E57" s="244"/>
      <c r="F57" s="244"/>
      <c r="G57" s="310" t="s">
        <v>516</v>
      </c>
      <c r="H57" s="311"/>
      <c r="I57" s="319">
        <v>2650419</v>
      </c>
      <c r="J57" s="320">
        <v>174232</v>
      </c>
      <c r="K57" s="321">
        <v>28.3</v>
      </c>
      <c r="L57" s="322">
        <v>74444</v>
      </c>
      <c r="M57" s="323">
        <v>6.6</v>
      </c>
      <c r="N57" s="324">
        <v>21.7</v>
      </c>
    </row>
    <row r="58" spans="1:14">
      <c r="A58" s="248"/>
      <c r="B58" s="244"/>
      <c r="C58" s="244"/>
      <c r="D58" s="244"/>
      <c r="E58" s="244"/>
      <c r="F58" s="244"/>
      <c r="G58" s="325"/>
      <c r="H58" s="326" t="s">
        <v>513</v>
      </c>
      <c r="I58" s="327">
        <v>1003176</v>
      </c>
      <c r="J58" s="328">
        <v>65946</v>
      </c>
      <c r="K58" s="329">
        <v>26.3</v>
      </c>
      <c r="L58" s="330">
        <v>34175</v>
      </c>
      <c r="M58" s="331">
        <v>4.0999999999999996</v>
      </c>
      <c r="N58" s="332">
        <v>22.2</v>
      </c>
    </row>
    <row r="59" spans="1:14">
      <c r="A59" s="248"/>
      <c r="B59" s="244"/>
      <c r="C59" s="244"/>
      <c r="D59" s="244"/>
      <c r="E59" s="244"/>
      <c r="F59" s="244"/>
      <c r="G59" s="310" t="s">
        <v>517</v>
      </c>
      <c r="H59" s="311"/>
      <c r="I59" s="319">
        <v>2421882</v>
      </c>
      <c r="J59" s="320">
        <v>161502</v>
      </c>
      <c r="K59" s="321">
        <v>-7.3</v>
      </c>
      <c r="L59" s="322">
        <v>85205</v>
      </c>
      <c r="M59" s="323">
        <v>14.5</v>
      </c>
      <c r="N59" s="324">
        <v>-21.8</v>
      </c>
    </row>
    <row r="60" spans="1:14">
      <c r="A60" s="248"/>
      <c r="B60" s="244"/>
      <c r="C60" s="244"/>
      <c r="D60" s="244"/>
      <c r="E60" s="244"/>
      <c r="F60" s="244"/>
      <c r="G60" s="325"/>
      <c r="H60" s="326" t="s">
        <v>513</v>
      </c>
      <c r="I60" s="333">
        <v>1334155</v>
      </c>
      <c r="J60" s="328">
        <v>88967</v>
      </c>
      <c r="K60" s="329">
        <v>34.9</v>
      </c>
      <c r="L60" s="330">
        <v>38847</v>
      </c>
      <c r="M60" s="331">
        <v>13.7</v>
      </c>
      <c r="N60" s="332">
        <v>21.2</v>
      </c>
    </row>
    <row r="61" spans="1:14">
      <c r="A61" s="248"/>
      <c r="B61" s="244"/>
      <c r="C61" s="244"/>
      <c r="D61" s="244"/>
      <c r="E61" s="244"/>
      <c r="F61" s="244"/>
      <c r="G61" s="310" t="s">
        <v>518</v>
      </c>
      <c r="H61" s="334"/>
      <c r="I61" s="335">
        <v>2535787</v>
      </c>
      <c r="J61" s="336">
        <v>165117</v>
      </c>
      <c r="K61" s="337">
        <v>-2.1</v>
      </c>
      <c r="L61" s="338">
        <v>71146</v>
      </c>
      <c r="M61" s="339">
        <v>5.7</v>
      </c>
      <c r="N61" s="324">
        <v>-7.8</v>
      </c>
    </row>
    <row r="62" spans="1:14">
      <c r="A62" s="248"/>
      <c r="B62" s="244"/>
      <c r="C62" s="244"/>
      <c r="D62" s="244"/>
      <c r="E62" s="244"/>
      <c r="F62" s="244"/>
      <c r="G62" s="325"/>
      <c r="H62" s="326" t="s">
        <v>513</v>
      </c>
      <c r="I62" s="327">
        <v>1015534</v>
      </c>
      <c r="J62" s="328">
        <v>66358</v>
      </c>
      <c r="K62" s="329">
        <v>4.4000000000000004</v>
      </c>
      <c r="L62" s="330">
        <v>34055</v>
      </c>
      <c r="M62" s="331">
        <v>3.6</v>
      </c>
      <c r="N62" s="332">
        <v>0.8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15.8</v>
      </c>
      <c r="G47" s="12">
        <v>13.46</v>
      </c>
      <c r="H47" s="12">
        <v>14</v>
      </c>
      <c r="I47" s="12">
        <v>14.02</v>
      </c>
      <c r="J47" s="13">
        <v>15.43</v>
      </c>
    </row>
    <row r="48" spans="2:10" ht="57.75" customHeight="1">
      <c r="B48" s="14"/>
      <c r="C48" s="1141" t="s">
        <v>4</v>
      </c>
      <c r="D48" s="1141"/>
      <c r="E48" s="1142"/>
      <c r="F48" s="15">
        <v>1.29</v>
      </c>
      <c r="G48" s="16">
        <v>1.62</v>
      </c>
      <c r="H48" s="16">
        <v>2.0099999999999998</v>
      </c>
      <c r="I48" s="16">
        <v>2.4300000000000002</v>
      </c>
      <c r="J48" s="17">
        <v>1.91</v>
      </c>
    </row>
    <row r="49" spans="2:10" ht="57.75" customHeight="1" thickBot="1">
      <c r="B49" s="18"/>
      <c r="C49" s="1143" t="s">
        <v>5</v>
      </c>
      <c r="D49" s="1143"/>
      <c r="E49" s="1144"/>
      <c r="F49" s="19">
        <v>4.16</v>
      </c>
      <c r="G49" s="20">
        <v>5.71</v>
      </c>
      <c r="H49" s="20">
        <v>0.33</v>
      </c>
      <c r="I49" s="20">
        <v>0.42</v>
      </c>
      <c r="J49" s="21" t="s">
        <v>525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526</v>
      </c>
      <c r="D34" s="1151"/>
      <c r="E34" s="1152"/>
      <c r="F34" s="32">
        <v>2</v>
      </c>
      <c r="G34" s="33">
        <v>3.25</v>
      </c>
      <c r="H34" s="33">
        <v>3.99</v>
      </c>
      <c r="I34" s="33">
        <v>2.97</v>
      </c>
      <c r="J34" s="34">
        <v>2.95</v>
      </c>
      <c r="K34" s="22"/>
      <c r="L34" s="22"/>
      <c r="M34" s="22"/>
      <c r="N34" s="22"/>
      <c r="O34" s="22"/>
      <c r="P34" s="22"/>
    </row>
    <row r="35" spans="1:16" ht="39" customHeight="1">
      <c r="A35" s="22"/>
      <c r="B35" s="35"/>
      <c r="C35" s="1145" t="s">
        <v>527</v>
      </c>
      <c r="D35" s="1146"/>
      <c r="E35" s="1147"/>
      <c r="F35" s="36">
        <v>1.34</v>
      </c>
      <c r="G35" s="37">
        <v>1.58</v>
      </c>
      <c r="H35" s="37">
        <v>1.98</v>
      </c>
      <c r="I35" s="37">
        <v>2.41</v>
      </c>
      <c r="J35" s="38">
        <v>1.9</v>
      </c>
      <c r="K35" s="22"/>
      <c r="L35" s="22"/>
      <c r="M35" s="22"/>
      <c r="N35" s="22"/>
      <c r="O35" s="22"/>
      <c r="P35" s="22"/>
    </row>
    <row r="36" spans="1:16" ht="39" customHeight="1">
      <c r="A36" s="22"/>
      <c r="B36" s="35"/>
      <c r="C36" s="1145" t="s">
        <v>528</v>
      </c>
      <c r="D36" s="1146"/>
      <c r="E36" s="1147"/>
      <c r="F36" s="36">
        <v>0.21</v>
      </c>
      <c r="G36" s="37">
        <v>0.08</v>
      </c>
      <c r="H36" s="37">
        <v>7.0000000000000007E-2</v>
      </c>
      <c r="I36" s="37">
        <v>0.23</v>
      </c>
      <c r="J36" s="38">
        <v>0.32</v>
      </c>
      <c r="K36" s="22"/>
      <c r="L36" s="22"/>
      <c r="M36" s="22"/>
      <c r="N36" s="22"/>
      <c r="O36" s="22"/>
      <c r="P36" s="22"/>
    </row>
    <row r="37" spans="1:16" ht="39" customHeight="1">
      <c r="A37" s="22"/>
      <c r="B37" s="35"/>
      <c r="C37" s="1145" t="s">
        <v>529</v>
      </c>
      <c r="D37" s="1146"/>
      <c r="E37" s="1147"/>
      <c r="F37" s="36">
        <v>0.06</v>
      </c>
      <c r="G37" s="37">
        <v>0.15</v>
      </c>
      <c r="H37" s="37">
        <v>0.19</v>
      </c>
      <c r="I37" s="37">
        <v>0.24</v>
      </c>
      <c r="J37" s="38">
        <v>0.25</v>
      </c>
      <c r="K37" s="22"/>
      <c r="L37" s="22"/>
      <c r="M37" s="22"/>
      <c r="N37" s="22"/>
      <c r="O37" s="22"/>
      <c r="P37" s="22"/>
    </row>
    <row r="38" spans="1:16" ht="39" customHeight="1">
      <c r="A38" s="22"/>
      <c r="B38" s="35"/>
      <c r="C38" s="1145" t="s">
        <v>530</v>
      </c>
      <c r="D38" s="1146"/>
      <c r="E38" s="1147"/>
      <c r="F38" s="36">
        <v>0.01</v>
      </c>
      <c r="G38" s="37">
        <v>7.0000000000000007E-2</v>
      </c>
      <c r="H38" s="37">
        <v>0.03</v>
      </c>
      <c r="I38" s="37">
        <v>0.01</v>
      </c>
      <c r="J38" s="38">
        <v>0.01</v>
      </c>
      <c r="K38" s="22"/>
      <c r="L38" s="22"/>
      <c r="M38" s="22"/>
      <c r="N38" s="22"/>
      <c r="O38" s="22"/>
      <c r="P38" s="22"/>
    </row>
    <row r="39" spans="1:16" ht="39" customHeight="1">
      <c r="A39" s="22"/>
      <c r="B39" s="35"/>
      <c r="C39" s="1145" t="s">
        <v>531</v>
      </c>
      <c r="D39" s="1146"/>
      <c r="E39" s="1147"/>
      <c r="F39" s="36">
        <v>0.04</v>
      </c>
      <c r="G39" s="37">
        <v>0.03</v>
      </c>
      <c r="H39" s="37">
        <v>0.03</v>
      </c>
      <c r="I39" s="37">
        <v>0.01</v>
      </c>
      <c r="J39" s="38">
        <v>0.01</v>
      </c>
      <c r="K39" s="22"/>
      <c r="L39" s="22"/>
      <c r="M39" s="22"/>
      <c r="N39" s="22"/>
      <c r="O39" s="22"/>
      <c r="P39" s="22"/>
    </row>
    <row r="40" spans="1:16" ht="39" customHeight="1">
      <c r="A40" s="22"/>
      <c r="B40" s="35"/>
      <c r="C40" s="1145" t="s">
        <v>532</v>
      </c>
      <c r="D40" s="1146"/>
      <c r="E40" s="1147"/>
      <c r="F40" s="36">
        <v>0.04</v>
      </c>
      <c r="G40" s="37">
        <v>0.03</v>
      </c>
      <c r="H40" s="37">
        <v>0.01</v>
      </c>
      <c r="I40" s="37">
        <v>0.01</v>
      </c>
      <c r="J40" s="38">
        <v>0</v>
      </c>
      <c r="K40" s="22"/>
      <c r="L40" s="22"/>
      <c r="M40" s="22"/>
      <c r="N40" s="22"/>
      <c r="O40" s="22"/>
      <c r="P40" s="22"/>
    </row>
    <row r="41" spans="1:16" ht="39" customHeight="1">
      <c r="A41" s="22"/>
      <c r="B41" s="35"/>
      <c r="C41" s="1145" t="s">
        <v>533</v>
      </c>
      <c r="D41" s="1146"/>
      <c r="E41" s="1147"/>
      <c r="F41" s="36">
        <v>0</v>
      </c>
      <c r="G41" s="37">
        <v>0</v>
      </c>
      <c r="H41" s="37">
        <v>0.02</v>
      </c>
      <c r="I41" s="37">
        <v>0</v>
      </c>
      <c r="J41" s="38">
        <v>0</v>
      </c>
      <c r="K41" s="22"/>
      <c r="L41" s="22"/>
      <c r="M41" s="22"/>
      <c r="N41" s="22"/>
      <c r="O41" s="22"/>
      <c r="P41" s="22"/>
    </row>
    <row r="42" spans="1:16" ht="39" customHeight="1">
      <c r="A42" s="22"/>
      <c r="B42" s="39"/>
      <c r="C42" s="1145" t="s">
        <v>534</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535</v>
      </c>
      <c r="D43" s="1149"/>
      <c r="E43" s="1150"/>
      <c r="F43" s="41">
        <v>0.03</v>
      </c>
      <c r="G43" s="42">
        <v>0.08</v>
      </c>
      <c r="H43" s="42">
        <v>0.03</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3708</v>
      </c>
      <c r="L45" s="60">
        <v>3543</v>
      </c>
      <c r="M45" s="60">
        <v>3126</v>
      </c>
      <c r="N45" s="60">
        <v>3023</v>
      </c>
      <c r="O45" s="61">
        <v>2955</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15</v>
      </c>
      <c r="F48" s="1155"/>
      <c r="G48" s="1155"/>
      <c r="H48" s="1155"/>
      <c r="I48" s="1155"/>
      <c r="J48" s="1156"/>
      <c r="K48" s="63">
        <v>347</v>
      </c>
      <c r="L48" s="64">
        <v>380</v>
      </c>
      <c r="M48" s="64">
        <v>399</v>
      </c>
      <c r="N48" s="64">
        <v>475</v>
      </c>
      <c r="O48" s="65">
        <v>458</v>
      </c>
      <c r="P48" s="48"/>
      <c r="Q48" s="48"/>
      <c r="R48" s="48"/>
      <c r="S48" s="48"/>
      <c r="T48" s="48"/>
      <c r="U48" s="48"/>
    </row>
    <row r="49" spans="1:21" ht="30.75" customHeight="1">
      <c r="A49" s="48"/>
      <c r="B49" s="1163"/>
      <c r="C49" s="1164"/>
      <c r="D49" s="62"/>
      <c r="E49" s="1155" t="s">
        <v>16</v>
      </c>
      <c r="F49" s="1155"/>
      <c r="G49" s="1155"/>
      <c r="H49" s="1155"/>
      <c r="I49" s="1155"/>
      <c r="J49" s="1156"/>
      <c r="K49" s="63">
        <v>32</v>
      </c>
      <c r="L49" s="64">
        <v>39</v>
      </c>
      <c r="M49" s="64">
        <v>51</v>
      </c>
      <c r="N49" s="64">
        <v>105</v>
      </c>
      <c r="O49" s="65">
        <v>107</v>
      </c>
      <c r="P49" s="48"/>
      <c r="Q49" s="48"/>
      <c r="R49" s="48"/>
      <c r="S49" s="48"/>
      <c r="T49" s="48"/>
      <c r="U49" s="48"/>
    </row>
    <row r="50" spans="1:21" ht="30.75" customHeight="1">
      <c r="A50" s="48"/>
      <c r="B50" s="1163"/>
      <c r="C50" s="1164"/>
      <c r="D50" s="62"/>
      <c r="E50" s="1155" t="s">
        <v>17</v>
      </c>
      <c r="F50" s="1155"/>
      <c r="G50" s="1155"/>
      <c r="H50" s="1155"/>
      <c r="I50" s="1155"/>
      <c r="J50" s="1156"/>
      <c r="K50" s="63">
        <v>30</v>
      </c>
      <c r="L50" s="64">
        <v>26</v>
      </c>
      <c r="M50" s="64">
        <v>23</v>
      </c>
      <c r="N50" s="64">
        <v>21</v>
      </c>
      <c r="O50" s="65">
        <v>20</v>
      </c>
      <c r="P50" s="48"/>
      <c r="Q50" s="48"/>
      <c r="R50" s="48"/>
      <c r="S50" s="48"/>
      <c r="T50" s="48"/>
      <c r="U50" s="48"/>
    </row>
    <row r="51" spans="1:21" ht="30.75" customHeight="1">
      <c r="A51" s="48"/>
      <c r="B51" s="1165"/>
      <c r="C51" s="1166"/>
      <c r="D51" s="66"/>
      <c r="E51" s="1155" t="s">
        <v>18</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c r="A52" s="48"/>
      <c r="B52" s="1153" t="s">
        <v>19</v>
      </c>
      <c r="C52" s="1154"/>
      <c r="D52" s="66"/>
      <c r="E52" s="1155" t="s">
        <v>20</v>
      </c>
      <c r="F52" s="1155"/>
      <c r="G52" s="1155"/>
      <c r="H52" s="1155"/>
      <c r="I52" s="1155"/>
      <c r="J52" s="1156"/>
      <c r="K52" s="63">
        <v>2860</v>
      </c>
      <c r="L52" s="64">
        <v>2769</v>
      </c>
      <c r="M52" s="64">
        <v>2574</v>
      </c>
      <c r="N52" s="64">
        <v>2597</v>
      </c>
      <c r="O52" s="65">
        <v>2633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1257</v>
      </c>
      <c r="L53" s="69">
        <v>1219</v>
      </c>
      <c r="M53" s="69">
        <v>1025</v>
      </c>
      <c r="N53" s="69">
        <v>1027</v>
      </c>
      <c r="O53" s="70">
        <v>907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2016-04-18T23:40:32Z</cp:lastPrinted>
  <dcterms:created xsi:type="dcterms:W3CDTF">2016-02-15T01:58:31Z</dcterms:created>
  <dcterms:modified xsi:type="dcterms:W3CDTF">2016-05-09T06:44:44Z</dcterms:modified>
  <cp:category/>
</cp:coreProperties>
</file>