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BE34" i="9"/>
  <c r="AM34" i="9"/>
  <c r="C34" i="9"/>
  <c r="U34" i="9" s="1"/>
  <c r="U35" i="9" s="1"/>
  <c r="U36"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<sst xmlns="http://schemas.openxmlformats.org/spreadsheetml/2006/main" count="1054" uniqueCount="540">
  <si>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</si>
  <si>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</si>
  <si>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</si>
  <si>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</si>
  <si>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</si>
  <si>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</si>
  <si>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</si>
  <si>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</si>
  <si>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</si>
  <si>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</si>
  <si>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</si>
  <si>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</si>
  <si>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</si>
  <si>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</si>
  <si>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</si>
  <si>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</si>
  <si>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</si>
  <si>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</si>
  <si>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</si>
  <si>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</si>
  <si>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</si>
  <si>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</si>
  <si>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</si>
  <si>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</si>
  <si>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</si>
  <si>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</si>
  <si>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</si>
  <si>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</si>
  <si>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</si>
  <si>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</si>
  <si>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</si>
  <si>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</si>
  <si>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</si>
  <si>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</si>
  <si>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</si>
  <si>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</si>
  <si>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</si>
  <si>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</si>
  <si>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</si>
  <si>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</si>
  <si>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</si>
  <si>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</si>
  <si>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</si>
  <si>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</si>
  <si>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</si>
  <si>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</si>
  <si>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</si>
  <si>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</si>
  <si>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</si>
  <si>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</si>
  <si>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</si>
  <si>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</si>
  <si>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</si>
  <si>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</si>
  <si>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</si>
  <si>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</si>
  <si>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</si>
  <si>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</si>
  <si>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</si>
  <si>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</si>
  <si>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</si>
  <si>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</si>
  <si>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</si>
  <si>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</si>
  <si>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</si>
  <si>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</si>
  <si>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</si>
  <si>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</si>
  <si>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</si>
  <si>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</si>
  <si>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</si>
  <si>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</si>
  <si>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</si>
  <si>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</si>
  <si>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</si>
  <si>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</si>
  <si>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</si>
  <si>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</si>
  <si>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</si>
  <si>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</si>
  <si>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</si>
  <si>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</si>
  <si>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知夫村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</si>
  <si>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</si>
  <si>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</si>
  <si>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</si>
  <si>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</si>
  <si>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</si>
  <si>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</si>
  <si>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</si>
  <si>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</si>
  <si>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</si>
  <si>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</si>
  <si>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</si>
  <si>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</si>
  <si>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</si>
  <si>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</si>
  <si>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</si>
  <si>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</si>
  <si>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</si>
  <si>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</si>
  <si>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</si>
  <si>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</si>
  <si>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</si>
  <si>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</si>
  <si>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</si>
  <si>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</si>
  <si>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</si>
  <si>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</si>
  <si>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</si>
  <si>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</si>
  <si>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</si>
  <si>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</si>
  <si>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</si>
  <si>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</si>
  <si>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</si>
  <si>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</si>
  <si>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</si>
  <si>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</si>
  <si>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</si>
  <si>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</si>
  <si>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</si>
  <si>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</si>
  <si>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</si>
  <si>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</si>
  <si>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</si>
  <si>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</si>
  <si>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</si>
  <si>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</si>
  <si>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</si>
  <si>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</si>
  <si>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</si>
  <si>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</si>
  <si>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</si>
  <si>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</si>
  <si>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</si>
  <si>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</si>
  <si>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</si>
  <si>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</si>
  <si>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</si>
  <si>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</si>
  <si>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</si>
  <si>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</si>
  <si>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</si>
  <si>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</si>
  <si>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</si>
  <si>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</si>
  <si>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</si>
  <si>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</si>
  <si>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</si>
  <si>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</si>
  <si>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</si>
  <si>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</si>
  <si>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</si>
  <si>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</si>
  <si>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</si>
  <si>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</si>
  <si>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</si>
  <si>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</si>
  <si>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</si>
  <si>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</si>
  <si>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</si>
  <si>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</si>
  <si>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</si>
  <si>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</si>
  <si>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</si>
  <si>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</si>
  <si>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</si>
  <si>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</si>
  <si>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</si>
  <si>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</si>
  <si>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</si>
  <si>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</si>
  <si>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</si>
  <si>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</si>
  <si>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</si>
  <si>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</si>
  <si>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</si>
  <si>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</si>
  <si>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</si>
  <si>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</si>
  <si>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</si>
  <si>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</si>
  <si>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</si>
  <si>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</si>
  <si>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</si>
  <si>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</si>
  <si>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</si>
  <si>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</si>
  <si>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</si>
  <si>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</si>
  <si>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</si>
  <si>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</si>
  <si>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</si>
  <si>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</si>
  <si>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</si>
  <si>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</si>
  <si>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島根県知夫村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</si>
  <si>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</si>
  <si>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</si>
  <si>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</si>
  <si>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</si>
  <si>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</si>
  <si>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</si>
  <si>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</si>
  <si>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</si>
  <si>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</si>
  <si>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</si>
  <si>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</si>
  <si>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</si>
  <si>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</si>
  <si>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</si>
  <si>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</si>
  <si>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</si>
  <si>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</si>
  <si>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</si>
  <si>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</si>
  <si>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</si>
  <si>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</si>
  <si>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</si>
  <si>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</si>
  <si>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</si>
  <si>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</si>
  <si>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</si>
  <si>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</si>
  <si>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</si>
  <si>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</si>
  <si>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</si>
  <si>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</si>
  <si>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</si>
  <si>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</si>
  <si>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</si>
  <si>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</si>
  <si>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</si>
  <si>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</si>
  <si>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</si>
  <si>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</si>
  <si>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</si>
  <si>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</si>
  <si>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</si>
  <si>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</si>
  <si>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</si>
  <si>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</si>
  <si>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</si>
  <si>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</si>
  <si>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</si>
  <si>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</si>
  <si>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</si>
  <si>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</si>
  <si>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</si>
  <si>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</si>
  <si>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</si>
  <si>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</si>
  <si>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</si>
  <si>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</si>
  <si>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</si>
  <si>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</si>
  <si>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</si>
  <si>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</si>
  <si>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</si>
  <si>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</si>
  <si>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</si>
  <si>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</si>
  <si>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</si>
  <si>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</si>
  <si>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</si>
  <si>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</si>
  <si>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</si>
  <si>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</si>
  <si>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</si>
  <si>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</si>
  <si>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</si>
  <si>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</si>
  <si>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</si>
  <si>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</si>
  <si>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</si>
  <si>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</si>
  <si>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</si>
  <si>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</si>
  <si>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</si>
  <si>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</si>
  <si>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</si>
  <si>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</si>
  <si>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</si>
  <si>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</si>
  <si>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</si>
  <si>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</si>
  <si>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</si>
  <si>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</si>
  <si>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</si>
  <si>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</si>
  <si>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</si>
  <si>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</si>
  <si>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</si>
  <si>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</si>
  <si>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</si>
  <si>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</si>
  <si>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</si>
  <si>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</si>
  <si>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</si>
  <si>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</si>
  <si>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</si>
  <si>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</si>
  <si>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</si>
  <si>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</si>
  <si>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</si>
  <si>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</si>
  <si>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</si>
  <si>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</si>
  <si>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</si>
  <si>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</si>
  <si>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</si>
  <si>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</si>
  <si>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</si>
  <si>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</si>
  <si>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</si>
  <si>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</si>
  <si>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</si>
  <si>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</si>
  <si>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</si>
  <si>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</si>
  <si>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</si>
  <si>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</si>
  <si>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</si>
  <si>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</si>
  <si>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</si>
  <si>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</si>
  <si>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</si>
  <si>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</si>
  <si>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</si>
  <si>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</si>
  <si>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</si>
  <si>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</si>
  <si>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</si>
  <si>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</si>
  <si>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</si>
  <si>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</si>
  <si>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</si>
  <si>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</si>
  <si>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</si>
  <si>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</si>
  <si>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</si>
  <si>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</si>
  <si>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</si>
  <si>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</si>
  <si>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</si>
  <si>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島根県知夫村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</si>
  <si>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</si>
  <si>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</si>
  <si>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</si>
  <si>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</si>
  <si>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</si>
  <si>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</si>
  <si>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</si>
  <si>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</si>
  <si>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</si>
  <si>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</si>
  <si>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</si>
  <si>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</si>
  <si>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</si>
  <si>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</si>
  <si>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</si>
  <si>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</si>
  <si>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</si>
  <si>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</si>
  <si>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</si>
  <si>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</si>
  <si>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</si>
  <si>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</si>
  <si>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</si>
  <si>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</si>
  <si>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</si>
  <si>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</si>
  <si>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</si>
  <si>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</si>
  <si>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</si>
  <si>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</si>
  <si>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</si>
  <si>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</si>
  <si>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</si>
  <si>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</si>
  <si>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</si>
  <si>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後期高齢者医療事業特別会計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</si>
  <si>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</si>
  <si>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</si>
  <si>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</si>
  <si>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</si>
  <si>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</si>
  <si>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</si>
  <si>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</si>
  <si>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</si>
  <si>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</si>
  <si>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</si>
  <si>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</si>
  <si>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</si>
  <si>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</si>
  <si>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</si>
  <si>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</si>
  <si>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</si>
  <si>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</si>
  <si>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</si>
  <si>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</si>
  <si>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</si>
  <si>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</si>
  <si>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</si>
  <si>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</si>
  <si>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</si>
  <si>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</si>
  <si>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</si>
  <si>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</si>
  <si>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</si>
  <si>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</si>
  <si>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</si>
  <si>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</si>
  <si>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</si>
  <si>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</si>
  <si>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</si>
  <si>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</si>
  <si>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</si>
  <si>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</si>
  <si>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</si>
  <si>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</si>
  <si>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</si>
  <si>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</si>
  <si>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</si>
  <si>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</si>
  <si>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</si>
  <si>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</si>
  <si>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</si>
  <si>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</si>
  <si>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</si>
  <si>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</si>
  <si>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</si>
  <si>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</si>
  <si>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</si>
  <si>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</si>
  <si>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</si>
  <si>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</si>
  <si>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</si>
  <si>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</si>
  <si>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</si>
  <si>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</si>
  <si>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</si>
  <si>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</si>
  <si>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</si>
  <si>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</si>
  <si>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</si>
  <si>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</si>
  <si>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</si>
  <si>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</si>
  <si>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</si>
  <si>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</si>
  <si>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</si>
  <si>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</si>
  <si>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</si>
  <si>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</si>
  <si>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</si>
  <si>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</si>
  <si>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</si>
  <si>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</si>
  <si>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</si>
  <si>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</si>
  <si>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</si>
  <si>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</si>
  <si>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</si>
  <si>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</si>
  <si>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</si>
  <si>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</si>
  <si>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</si>
  <si>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</si>
  <si>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</si>
  <si>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</si>
  <si>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</si>
  <si>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</si>
  <si>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</si>
  <si>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</si>
  <si>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</si>
  <si>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</si>
  <si>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</si>
  <si>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</si>
  <si>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</si>
  <si>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</si>
  <si>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</si>
  <si>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</si>
  <si>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</si>
  <si>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</si>
  <si>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</si>
  <si>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</si>
  <si>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</si>
  <si>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</si>
  <si>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</si>
  <si>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</si>
  <si>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</si>
  <si>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</si>
  <si>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</si>
  <si>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</si>
  <si>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</si>
  <si>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</si>
  <si>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</si>
  <si>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</si>
  <si>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</si>
  <si>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</si>
  <si>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</si>
  <si>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</si>
  <si>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</si>
  <si>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</si>
  <si>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</si>
  <si>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</si>
  <si>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</si>
  <si>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</si>
  <si>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</si>
  <si>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</si>
  <si>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</si>
  <si>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</si>
  <si>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</si>
  <si>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</si>
  <si>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</si>
  <si>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1.15</t>
  </si>
  <si>
    <t>一般会計</t>
  </si>
  <si>
    <t>国民健康保険事業会計（事業勘定）</t>
  </si>
  <si>
    <t>国民健康保険事業会計（直診勘定）</t>
  </si>
  <si>
    <t>後期高齢者医療事業特別会計</t>
  </si>
  <si>
    <t>その他会計（赤字）</t>
  </si>
  <si>
    <t>その他会計（黒字）</t>
  </si>
  <si>
    <t>下水道事業</t>
    <rPh sb="0" eb="3">
      <t>ゲスイドウ</t>
    </rPh>
    <rPh sb="3" eb="5">
      <t>ジギョウ</t>
    </rPh>
    <phoneticPr fontId="2"/>
  </si>
  <si>
    <t>簡易水道事業</t>
    <rPh sb="0" eb="2">
      <t>カンイ</t>
    </rPh>
    <rPh sb="2" eb="4">
      <t>スイドウ</t>
    </rPh>
    <rPh sb="4" eb="6">
      <t>ジギョウ</t>
    </rPh>
    <phoneticPr fontId="2"/>
  </si>
  <si>
    <t>法非適用事業</t>
    <rPh sb="0" eb="1">
      <t>ホウ</t>
    </rPh>
    <rPh sb="1" eb="2">
      <t>ヒ</t>
    </rPh>
    <rPh sb="2" eb="4">
      <t>テキヨウ</t>
    </rPh>
    <rPh sb="4" eb="6">
      <t>ジギョウ</t>
    </rPh>
    <phoneticPr fontId="2"/>
  </si>
  <si>
    <t>-</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</si>
  <si>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</si>
  <si>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</si>
  <si>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t>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</si>
  <si>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</si>
  <si>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隠岐広域連合（島前病院会計）</t>
    <rPh sb="0" eb="2">
      <t>オキ</t>
    </rPh>
    <rPh sb="2" eb="4">
      <t>コウイキ</t>
    </rPh>
    <rPh sb="4" eb="6">
      <t>レンゴウ</t>
    </rPh>
    <rPh sb="7" eb="9">
      <t>ドウゼン</t>
    </rPh>
    <rPh sb="9" eb="11">
      <t>ビョウイン</t>
    </rPh>
    <rPh sb="11" eb="13">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</si>
  <si>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</si>
  <si>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</si>
  <si>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t>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</si>
  <si>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</si>
  <si>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</si>
  <si>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知夫里島開発（株）</t>
    <rPh sb="0" eb="2">
      <t>チブ</t>
    </rPh>
    <rPh sb="2" eb="3">
      <t>サト</t>
    </rPh>
    <rPh sb="3" eb="4">
      <t>シマ</t>
    </rPh>
    <rPh sb="4" eb="6">
      <t>カイハツ</t>
    </rPh>
    <rPh sb="7" eb="8">
      <t>カブ</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</si>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</sst>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174186</c:v>
                </c:pt>
                <c:pt idx="1">
                  <c:v>103518</c:v>
                </c:pt>
                <c:pt idx="2">
                  <c:v>146446</c:v>
                </c:pt>
                <c:pt idx="3">
                  <c:v>384375</c:v>
                </c:pt>
                <c:pt idx="4">
                  <c:v>1451157</c:v>
                </c:pt>
              </c:numCache>
            </c:numRef>
          </c:val>
          <c:smooth val="0"/>
        </c:ser>
        <c:dLbls>
          <c:showLegendKey val="0"/>
          <c:showVal val="0"/>
          <c:showCatName val="0"/>
          <c:showSerName val="0"/>
          <c:showPercent val="0"/>
          <c:showBubbleSize val="0"/>
        </c:dLbls>
        <c:marker val="1"/>
        <c:smooth val="0"/>
        <c:axId val="210361344"/>
        <c:axId val="210367616"/>
      </c:lineChart>
      <c:catAx>
        <c:axId val="210361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367616"/>
        <c:crosses val="autoZero"/>
        <c:auto val="1"/>
        <c:lblAlgn val="ctr"/>
        <c:lblOffset val="100"/>
        <c:tickLblSkip val="1"/>
        <c:tickMarkSkip val="1"/>
        <c:noMultiLvlLbl val="0"/>
      </c:catAx>
      <c:valAx>
        <c:axId val="210367616"/>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36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5.65</c:v>
                </c:pt>
                <c:pt idx="1">
                  <c:v>5.82</c:v>
                </c:pt>
                <c:pt idx="2">
                  <c:v>8.56</c:v>
                </c:pt>
                <c:pt idx="3">
                  <c:v>4.58</c:v>
                </c:pt>
                <c:pt idx="4">
                  <c:v>7.52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37.24</c:v>
                </c:pt>
                <c:pt idx="1">
                  <c:v>48.92</c:v>
                </c:pt>
                <c:pt idx="2">
                  <c:v>52.54</c:v>
                </c:pt>
                <c:pt idx="3">
                  <c:v>57.11</c:v>
                </c:pt>
                <c:pt idx="4">
                  <c:v>60.93</c:v>
                </c:pt>
              </c:numCache>
            </c:numRef>
          </c:val>
        </c:ser>
        <c:dLbls>
          <c:showLegendKey val="0"/>
          <c:showVal val="0"/>
          <c:showCatName val="0"/>
          <c:showSerName val="0"/>
          <c:showPercent val="0"/>
          <c:showBubbleSize val="0"/>
        </c:dLbls>
        <c:gapWidth val="250"/>
        <c:overlap val="100"/>
        <c:axId val="204293248"/>
        <c:axId val="20429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6.57</c:v>
                </c:pt>
                <c:pt idx="1">
                  <c:v>8.81</c:v>
                </c:pt>
                <c:pt idx="2">
                  <c:v>5.62</c:v>
                </c:pt>
                <c:pt idx="3">
                  <c:v>-1.1499999999999999</c:v>
                </c:pt>
                <c:pt idx="4">
                  <c:v>4.8499999999999996</c:v>
                </c:pt>
              </c:numCache>
            </c:numRef>
          </c:val>
          <c:smooth val="0"/>
        </c:ser>
        <c:dLbls>
          <c:showLegendKey val="0"/>
          <c:showVal val="0"/>
          <c:showCatName val="0"/>
          <c:showSerName val="0"/>
          <c:showPercent val="0"/>
          <c:showBubbleSize val="0"/>
        </c:dLbls>
        <c:marker val="1"/>
        <c:smooth val="0"/>
        <c:axId val="204293248"/>
        <c:axId val="204295168"/>
      </c:lineChart>
      <c:catAx>
        <c:axId val="2042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295168"/>
        <c:crosses val="autoZero"/>
        <c:auto val="1"/>
        <c:lblAlgn val="ctr"/>
        <c:lblOffset val="100"/>
        <c:tickLblSkip val="1"/>
        <c:tickMarkSkip val="1"/>
        <c:noMultiLvlLbl val="0"/>
      </c:catAx>
      <c:valAx>
        <c:axId val="20429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29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国民健康保険事業会計（直診勘定）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国民健康保険事業会計（事業勘定）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1.57</c:v>
                </c:pt>
                <c:pt idx="2">
                  <c:v>#N/A</c:v>
                </c:pt>
                <c:pt idx="3">
                  <c:v>0.79</c:v>
                </c:pt>
                <c:pt idx="4">
                  <c:v>#N/A</c:v>
                </c:pt>
                <c:pt idx="5">
                  <c:v>0</c:v>
                </c:pt>
                <c:pt idx="6">
                  <c:v>#N/A</c:v>
                </c:pt>
                <c:pt idx="7">
                  <c:v>1.74</c:v>
                </c:pt>
                <c:pt idx="8">
                  <c:v>#N/A</c:v>
                </c:pt>
                <c:pt idx="9">
                  <c:v>0.26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5.65</c:v>
                </c:pt>
                <c:pt idx="2">
                  <c:v>#N/A</c:v>
                </c:pt>
                <c:pt idx="3">
                  <c:v>5.81</c:v>
                </c:pt>
                <c:pt idx="4">
                  <c:v>#N/A</c:v>
                </c:pt>
                <c:pt idx="5">
                  <c:v>8.5500000000000007</c:v>
                </c:pt>
                <c:pt idx="6">
                  <c:v>#N/A</c:v>
                </c:pt>
                <c:pt idx="7">
                  <c:v>4.58</c:v>
                </c:pt>
                <c:pt idx="8">
                  <c:v>#N/A</c:v>
                </c:pt>
                <c:pt idx="9">
                  <c:v>7.52</c:v>
                </c:pt>
              </c:numCache>
            </c:numRef>
          </c:val>
        </c:ser>
        <c:dLbls>
          <c:showLegendKey val="0"/>
          <c:showVal val="0"/>
          <c:showCatName val="0"/>
          <c:showSerName val="0"/>
          <c:showPercent val="0"/>
          <c:showBubbleSize val="0"/>
        </c:dLbls>
        <c:gapWidth val="150"/>
        <c:overlap val="100"/>
        <c:axId val="219565056"/>
        <c:axId val="219570944"/>
      </c:barChart>
      <c:catAx>
        <c:axId val="21956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570944"/>
        <c:crosses val="autoZero"/>
        <c:auto val="1"/>
        <c:lblAlgn val="ctr"/>
        <c:lblOffset val="100"/>
        <c:tickLblSkip val="1"/>
        <c:tickMarkSkip val="1"/>
        <c:noMultiLvlLbl val="0"/>
      </c:catAx>
      <c:valAx>
        <c:axId val="21957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65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200</c:v>
                </c:pt>
                <c:pt idx="5">
                  <c:v>191</c:v>
                </c:pt>
                <c:pt idx="8">
                  <c:v>198</c:v>
                </c:pt>
                <c:pt idx="11">
                  <c:v>182</c:v>
                </c:pt>
                <c:pt idx="14">
                  <c:v>176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1</c:v>
                </c:pt>
                <c:pt idx="9">
                  <c:v>2</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67</c:v>
                </c:pt>
                <c:pt idx="3">
                  <c:v>66</c:v>
                </c:pt>
                <c:pt idx="6">
                  <c:v>69</c:v>
                </c:pt>
                <c:pt idx="9">
                  <c:v>67</c:v>
                </c:pt>
                <c:pt idx="12">
                  <c:v>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226</c:v>
                </c:pt>
                <c:pt idx="3">
                  <c:v>215</c:v>
                </c:pt>
                <c:pt idx="6">
                  <c:v>212</c:v>
                </c:pt>
                <c:pt idx="9">
                  <c:v>192</c:v>
                </c:pt>
                <c:pt idx="12">
                  <c:v>185</c:v>
                </c:pt>
              </c:numCache>
            </c:numRef>
          </c:val>
        </c:ser>
        <c:dLbls>
          <c:showLegendKey val="0"/>
          <c:showVal val="0"/>
          <c:showCatName val="0"/>
          <c:showSerName val="0"/>
          <c:showPercent val="0"/>
          <c:showBubbleSize val="0"/>
        </c:dLbls>
        <c:gapWidth val="100"/>
        <c:overlap val="100"/>
        <c:axId val="219382912"/>
        <c:axId val="21938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94</c:v>
                </c:pt>
                <c:pt idx="2">
                  <c:v>#N/A</c:v>
                </c:pt>
                <c:pt idx="3">
                  <c:v>#N/A</c:v>
                </c:pt>
                <c:pt idx="4">
                  <c:v>91</c:v>
                </c:pt>
                <c:pt idx="5">
                  <c:v>#N/A</c:v>
                </c:pt>
                <c:pt idx="6">
                  <c:v>#N/A</c:v>
                </c:pt>
                <c:pt idx="7">
                  <c:v>84</c:v>
                </c:pt>
                <c:pt idx="8">
                  <c:v>#N/A</c:v>
                </c:pt>
                <c:pt idx="9">
                  <c:v>#N/A</c:v>
                </c:pt>
                <c:pt idx="10">
                  <c:v>79</c:v>
                </c:pt>
                <c:pt idx="11">
                  <c:v>#N/A</c:v>
                </c:pt>
                <c:pt idx="12">
                  <c:v>#N/A</c:v>
                </c:pt>
                <c:pt idx="13">
                  <c:v>72</c:v>
                </c:pt>
                <c:pt idx="14">
                  <c:v>#N/A</c:v>
                </c:pt>
              </c:numCache>
            </c:numRef>
          </c:val>
          <c:smooth val="0"/>
        </c:ser>
        <c:dLbls>
          <c:showLegendKey val="0"/>
          <c:showVal val="0"/>
          <c:showCatName val="0"/>
          <c:showSerName val="0"/>
          <c:showPercent val="0"/>
          <c:showBubbleSize val="0"/>
        </c:dLbls>
        <c:marker val="1"/>
        <c:smooth val="0"/>
        <c:axId val="219382912"/>
        <c:axId val="219384832"/>
      </c:lineChart>
      <c:catAx>
        <c:axId val="21938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384832"/>
        <c:crosses val="autoZero"/>
        <c:auto val="1"/>
        <c:lblAlgn val="ctr"/>
        <c:lblOffset val="100"/>
        <c:tickLblSkip val="1"/>
        <c:tickMarkSkip val="1"/>
        <c:noMultiLvlLbl val="0"/>
      </c:catAx>
      <c:valAx>
        <c:axId val="21938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8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1440</c:v>
                </c:pt>
                <c:pt idx="5">
                  <c:v>1405</c:v>
                </c:pt>
                <c:pt idx="8">
                  <c:v>1407</c:v>
                </c:pt>
                <c:pt idx="11">
                  <c:v>1469</c:v>
                </c:pt>
                <c:pt idx="14">
                  <c:v>1892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122</c:v>
                </c:pt>
                <c:pt idx="5">
                  <c:v>101</c:v>
                </c:pt>
                <c:pt idx="8">
                  <c:v>97</c:v>
                </c:pt>
                <c:pt idx="11">
                  <c:v>84</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851</c:v>
                </c:pt>
                <c:pt idx="5">
                  <c:v>933</c:v>
                </c:pt>
                <c:pt idx="8">
                  <c:v>947</c:v>
                </c:pt>
                <c:pt idx="11">
                  <c:v>980</c:v>
                </c:pt>
                <c:pt idx="14">
                  <c:v>1009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233</c:v>
                </c:pt>
                <c:pt idx="3">
                  <c:v>211</c:v>
                </c:pt>
                <c:pt idx="6">
                  <c:v>231</c:v>
                </c:pt>
                <c:pt idx="9">
                  <c:v>198</c:v>
                </c:pt>
                <c:pt idx="12">
                  <c:v>209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23</c:v>
                </c:pt>
                <c:pt idx="3">
                  <c:v>22</c:v>
                </c:pt>
                <c:pt idx="6">
                  <c:v>26</c:v>
                </c:pt>
                <c:pt idx="9">
                  <c:v>32</c:v>
                </c:pt>
                <c:pt idx="12">
                  <c:v>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886</c:v>
                </c:pt>
                <c:pt idx="3">
                  <c:v>825</c:v>
                </c:pt>
                <c:pt idx="6">
                  <c:v>798</c:v>
                </c:pt>
                <c:pt idx="9">
                  <c:v>753</c:v>
                </c:pt>
                <c:pt idx="12">
                  <c:v>721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1460</c:v>
                </c:pt>
                <c:pt idx="3">
                  <c:v>1428</c:v>
                </c:pt>
                <c:pt idx="6">
                  <c:v>1441</c:v>
                </c:pt>
                <c:pt idx="9">
                  <c:v>1536</c:v>
                </c:pt>
                <c:pt idx="12">
                  <c:v>2103</c:v>
                </c:pt>
              </c:numCache>
            </c:numRef>
          </c:val>
        </c:ser>
        <c:dLbls>
          <c:showLegendKey val="0"/>
          <c:showVal val="0"/>
          <c:showCatName val="0"/>
          <c:showSerName val="0"/>
          <c:showPercent val="0"/>
          <c:showBubbleSize val="0"/>
        </c:dLbls>
        <c:gapWidth val="100"/>
        <c:overlap val="100"/>
        <c:axId val="219127808"/>
        <c:axId val="21912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189</c:v>
                </c:pt>
                <c:pt idx="2">
                  <c:v>#N/A</c:v>
                </c:pt>
                <c:pt idx="3">
                  <c:v>#N/A</c:v>
                </c:pt>
                <c:pt idx="4">
                  <c:v>48</c:v>
                </c:pt>
                <c:pt idx="5">
                  <c:v>#N/A</c:v>
                </c:pt>
                <c:pt idx="6">
                  <c:v>#N/A</c:v>
                </c:pt>
                <c:pt idx="7">
                  <c:v>46</c:v>
                </c:pt>
                <c:pt idx="8">
                  <c:v>#N/A</c:v>
                </c:pt>
                <c:pt idx="9">
                  <c:v>#N/A</c:v>
                </c:pt>
                <c:pt idx="10">
                  <c:v>0</c:v>
                </c:pt>
                <c:pt idx="11">
                  <c:v>#N/A</c:v>
                </c:pt>
                <c:pt idx="12">
                  <c:v>#N/A</c:v>
                </c:pt>
                <c:pt idx="13">
                  <c:v>92</c:v>
                </c:pt>
                <c:pt idx="14">
                  <c:v>#N/A</c:v>
                </c:pt>
              </c:numCache>
            </c:numRef>
          </c:val>
          <c:smooth val="0"/>
        </c:ser>
        <c:dLbls>
          <c:showLegendKey val="0"/>
          <c:showVal val="0"/>
          <c:showCatName val="0"/>
          <c:showSerName val="0"/>
          <c:showPercent val="0"/>
          <c:showBubbleSize val="0"/>
        </c:dLbls>
        <c:marker val="1"/>
        <c:smooth val="0"/>
        <c:axId val="219127808"/>
        <c:axId val="219129728"/>
      </c:lineChart>
      <c:catAx>
        <c:axId val="2191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129728"/>
        <c:crosses val="autoZero"/>
        <c:auto val="1"/>
        <c:lblAlgn val="ctr"/>
        <c:lblOffset val="100"/>
        <c:tickLblSkip val="1"/>
        <c:tickMarkSkip val="1"/>
        <c:noMultiLvlLbl val="0"/>
      </c:catAx>
      <c:valAx>
        <c:axId val="21912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1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
590
13.70
2,025,556
1,970,726
53,972
717,500
2,103,361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離島という厳しい地理的条件化において、少子高齢化（高齢化率は平成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年度末で</a:t>
          </a:r>
          <a:r>
            <a:rPr kumimoji="1" lang="en-US" altLang="ja-JP" sz="1100" baseline="0">
              <a:solidFill>
                <a:schemeClr val="dk1"/>
              </a:solidFill>
              <a:effectLst/>
              <a:latin typeface="+mn-lt"/>
              <a:ea typeface="+mn-ea"/>
              <a:cs typeface="+mn-cs"/>
            </a:rPr>
            <a:t>48.3</a:t>
          </a:r>
          <a:r>
            <a:rPr kumimoji="1" lang="ja-JP" altLang="ja-JP" sz="1100" baseline="0">
              <a:solidFill>
                <a:schemeClr val="dk1"/>
              </a:solidFill>
              <a:effectLst/>
              <a:latin typeface="+mn-lt"/>
              <a:ea typeface="+mn-ea"/>
              <a:cs typeface="+mn-cs"/>
            </a:rPr>
            <a:t>％）の影響を受け後継者不足等による産業の衰退により財政基盤は脆弱化しており、類似団体平均値を大きく下回っている。その中において、村税等（住民税、固定資産税、軽自動車税、国保料、保育料、給食費、公営住宅使用料、上下水道料等）は徴収率</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％を堅持し、自主財源の確保に努めているところである。また、給与カットによる人件費・物件費の削減等歳出削減に取り組み、財政の健全化を図っている。</a:t>
          </a:r>
          <a:endParaRPr lang="ja-JP" altLang="ja-JP" sz="1400">
            <a:effectLst/>
          </a:endParaRPr>
        </a:p>
        <a:p>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10885</xdr:rowOff>
    </xdr:from>
    <xdr:to>
      <xdr:col>7</xdr:col>
      <xdr:colOff>152400</xdr:colOff>
      <xdr:row>45</xdr:row>
      <xdr:rowOff>10885</xdr:rowOff>
    </xdr:to>
    <xdr:cxnSp macro="">
      <xdr:nvCxnSpPr>
        <xdr:cNvPr id="68" name="直線コネクタ 67"/>
        <xdr:cNvCxnSpPr/>
      </xdr:nvCxnSpPr>
      <xdr:spPr>
        <a:xfrm>
          <a:off x="4114800" y="77261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10885</xdr:rowOff>
    </xdr:from>
    <xdr:to>
      <xdr:col>6</xdr:col>
      <xdr:colOff>0</xdr:colOff>
      <xdr:row>45</xdr:row>
      <xdr:rowOff>10885</xdr:rowOff>
    </xdr:to>
    <xdr:cxnSp macro="">
      <xdr:nvCxnSpPr>
        <xdr:cNvPr id="71" name="直線コネクタ 70"/>
        <xdr:cNvCxnSpPr/>
      </xdr:nvCxnSpPr>
      <xdr:spPr>
        <a:xfrm>
          <a:off x="3225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10885</xdr:rowOff>
    </xdr:from>
    <xdr:to>
      <xdr:col>4</xdr:col>
      <xdr:colOff>482600</xdr:colOff>
      <xdr:row>45</xdr:row>
      <xdr:rowOff>10885</xdr:rowOff>
    </xdr:to>
    <xdr:cxnSp macro="">
      <xdr:nvCxnSpPr>
        <xdr:cNvPr id="74" name="直線コネクタ 73"/>
        <xdr:cNvCxnSpPr/>
      </xdr:nvCxnSpPr>
      <xdr:spPr>
        <a:xfrm>
          <a:off x="2336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10885</xdr:rowOff>
    </xdr:to>
    <xdr:cxnSp macro="">
      <xdr:nvCxnSpPr>
        <xdr:cNvPr id="77" name="直線コネクタ 76"/>
        <xdr:cNvCxnSpPr/>
      </xdr:nvCxnSpPr>
      <xdr:spPr>
        <a:xfrm>
          <a:off x="1447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131535</xdr:rowOff>
    </xdr:from>
    <xdr:to>
      <xdr:col>7</xdr:col>
      <xdr:colOff>203200</xdr:colOff>
      <xdr:row>45</xdr:row>
      <xdr:rowOff>61685</xdr:rowOff>
    </xdr:to>
    <xdr:sp macro="" textlink="">
      <xdr:nvSpPr>
        <xdr:cNvPr id="87" name="円/楕円 86"/>
        <xdr:cNvSpPr/>
      </xdr:nvSpPr>
      <xdr:spPr>
        <a:xfrm>
          <a:off x="49022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27412</xdr:rowOff>
    </xdr:from>
    <xdr:ext cx="762000" cy="259045"/>
    <xdr:sp macro="" textlink="">
      <xdr:nvSpPr>
        <xdr:cNvPr id="88" name="財政力該当値テキスト"/>
        <xdr:cNvSpPr txBox="1"/>
      </xdr:nvSpPr>
      <xdr:spPr>
        <a:xfrm>
          <a:off x="5041900" y="75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131535</xdr:rowOff>
    </xdr:from>
    <xdr:to>
      <xdr:col>6</xdr:col>
      <xdr:colOff>50800</xdr:colOff>
      <xdr:row>45</xdr:row>
      <xdr:rowOff>61685</xdr:rowOff>
    </xdr:to>
    <xdr:sp macro="" textlink="">
      <xdr:nvSpPr>
        <xdr:cNvPr id="89" name="円/楕円 88"/>
        <xdr:cNvSpPr/>
      </xdr:nvSpPr>
      <xdr:spPr>
        <a:xfrm>
          <a:off x="4064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46462</xdr:rowOff>
    </xdr:from>
    <xdr:ext cx="736600" cy="259045"/>
    <xdr:sp macro="" textlink="">
      <xdr:nvSpPr>
        <xdr:cNvPr id="90" name="テキスト ボックス 89"/>
        <xdr:cNvSpPr txBox="1"/>
      </xdr:nvSpPr>
      <xdr:spPr>
        <a:xfrm>
          <a:off x="3733800" y="77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131535</xdr:rowOff>
    </xdr:from>
    <xdr:to>
      <xdr:col>4</xdr:col>
      <xdr:colOff>533400</xdr:colOff>
      <xdr:row>45</xdr:row>
      <xdr:rowOff>61685</xdr:rowOff>
    </xdr:to>
    <xdr:sp macro="" textlink="">
      <xdr:nvSpPr>
        <xdr:cNvPr id="91" name="円/楕円 90"/>
        <xdr:cNvSpPr/>
      </xdr:nvSpPr>
      <xdr:spPr>
        <a:xfrm>
          <a:off x="3175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46462</xdr:rowOff>
    </xdr:from>
    <xdr:ext cx="762000" cy="259045"/>
    <xdr:sp macro="" textlink="">
      <xdr:nvSpPr>
        <xdr:cNvPr id="92" name="テキスト ボックス 91"/>
        <xdr:cNvSpPr txBox="1"/>
      </xdr:nvSpPr>
      <xdr:spPr>
        <a:xfrm>
          <a:off x="2844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131535</xdr:rowOff>
    </xdr:from>
    <xdr:to>
      <xdr:col>3</xdr:col>
      <xdr:colOff>330200</xdr:colOff>
      <xdr:row>45</xdr:row>
      <xdr:rowOff>61685</xdr:rowOff>
    </xdr:to>
    <xdr:sp macro="" textlink="">
      <xdr:nvSpPr>
        <xdr:cNvPr id="93" name="円/楕円 92"/>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46462</xdr:rowOff>
    </xdr:from>
    <xdr:ext cx="762000" cy="259045"/>
    <xdr:sp macro="" textlink="">
      <xdr:nvSpPr>
        <xdr:cNvPr id="94" name="テキスト ボックス 93"/>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人口は</a:t>
          </a:r>
          <a:r>
            <a:rPr kumimoji="1" lang="en-US" altLang="ja-JP" sz="1100">
              <a:solidFill>
                <a:schemeClr val="dk1"/>
              </a:solidFill>
              <a:effectLst/>
              <a:latin typeface="+mn-lt"/>
              <a:ea typeface="+mn-ea"/>
              <a:cs typeface="+mn-cs"/>
            </a:rPr>
            <a:t>585</a:t>
          </a:r>
          <a:r>
            <a:rPr kumimoji="1" lang="ja-JP" altLang="ja-JP" sz="1100">
              <a:solidFill>
                <a:schemeClr val="dk1"/>
              </a:solidFill>
              <a:effectLst/>
              <a:latin typeface="+mn-lt"/>
              <a:ea typeface="+mn-ea"/>
              <a:cs typeface="+mn-cs"/>
            </a:rPr>
            <a:t>名という極めて小規模でかつ急速な少子高齢化が進んでいることから自主財源の確保は困難であり、地方交付税に頼らざるを得ない。</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年度において、経常収支比率が</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ポイント悪化</a:t>
          </a:r>
          <a:r>
            <a:rPr kumimoji="1" lang="ja-JP" altLang="ja-JP" sz="1100">
              <a:solidFill>
                <a:schemeClr val="dk1"/>
              </a:solidFill>
              <a:effectLst/>
              <a:latin typeface="+mn-lt"/>
              <a:ea typeface="+mn-ea"/>
              <a:cs typeface="+mn-cs"/>
            </a:rPr>
            <a:t>している主な要因は、歳出一般財源</a:t>
          </a:r>
          <a:r>
            <a:rPr kumimoji="1" lang="ja-JP" altLang="en-US" sz="1100">
              <a:solidFill>
                <a:schemeClr val="dk1"/>
              </a:solidFill>
              <a:effectLst/>
              <a:latin typeface="+mn-lt"/>
              <a:ea typeface="+mn-ea"/>
              <a:cs typeface="+mn-cs"/>
            </a:rPr>
            <a:t>の減少に関わらず、分母である計上一般財源（特に普通交付税の減少の影響大）の減少が大きな原因である</a:t>
          </a:r>
          <a:r>
            <a:rPr kumimoji="1" lang="ja-JP" altLang="ja-JP" sz="1100">
              <a:solidFill>
                <a:schemeClr val="dk1"/>
              </a:solidFill>
              <a:effectLst/>
              <a:latin typeface="+mn-lt"/>
              <a:ea typeface="+mn-ea"/>
              <a:cs typeface="+mn-cs"/>
            </a:rPr>
            <a:t>。地方交付税の減少の要因は基準財政需要額で過疎・辺地債等の公債費償還金の減額が主であ</a:t>
          </a:r>
          <a:r>
            <a:rPr kumimoji="1"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105773</xdr:rowOff>
    </xdr:from>
    <xdr:to>
      <xdr:col>7</xdr:col>
      <xdr:colOff>152400</xdr:colOff>
      <xdr:row>65</xdr:row>
      <xdr:rowOff>136797</xdr:rowOff>
    </xdr:to>
    <xdr:cxnSp macro="">
      <xdr:nvCxnSpPr>
        <xdr:cNvPr id="133" name="直線コネクタ 132"/>
        <xdr:cNvCxnSpPr/>
      </xdr:nvCxnSpPr>
      <xdr:spPr>
        <a:xfrm>
          <a:off x="4114800" y="1125002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105773</xdr:rowOff>
    </xdr:to>
    <xdr:cxnSp macro="">
      <xdr:nvCxnSpPr>
        <xdr:cNvPr id="136" name="直線コネクタ 135"/>
        <xdr:cNvCxnSpPr/>
      </xdr:nvCxnSpPr>
      <xdr:spPr>
        <a:xfrm>
          <a:off x="3225800" y="1115695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101419</xdr:rowOff>
    </xdr:from>
    <xdr:to>
      <xdr:col>4</xdr:col>
      <xdr:colOff>482600</xdr:colOff>
      <xdr:row>65</xdr:row>
      <xdr:rowOff>12700</xdr:rowOff>
    </xdr:to>
    <xdr:cxnSp macro="">
      <xdr:nvCxnSpPr>
        <xdr:cNvPr id="139" name="直線コネクタ 138"/>
        <xdr:cNvCxnSpPr/>
      </xdr:nvCxnSpPr>
      <xdr:spPr>
        <a:xfrm>
          <a:off x="2336800" y="1107421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103959</xdr:rowOff>
    </xdr:from>
    <xdr:to>
      <xdr:col>3</xdr:col>
      <xdr:colOff>279400</xdr:colOff>
      <xdr:row>64</xdr:row>
      <xdr:rowOff>101419</xdr:rowOff>
    </xdr:to>
    <xdr:cxnSp macro="">
      <xdr:nvCxnSpPr>
        <xdr:cNvPr id="142" name="直線コネクタ 141"/>
        <xdr:cNvCxnSpPr/>
      </xdr:nvCxnSpPr>
      <xdr:spPr>
        <a:xfrm>
          <a:off x="1447800" y="10905309"/>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85997</xdr:rowOff>
    </xdr:from>
    <xdr:to>
      <xdr:col>7</xdr:col>
      <xdr:colOff>203200</xdr:colOff>
      <xdr:row>66</xdr:row>
      <xdr:rowOff>16147</xdr:rowOff>
    </xdr:to>
    <xdr:sp macro="" textlink="">
      <xdr:nvSpPr>
        <xdr:cNvPr id="152" name="円/楕円 151"/>
        <xdr:cNvSpPr/>
      </xdr:nvSpPr>
      <xdr:spPr>
        <a:xfrm>
          <a:off x="49022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58074</xdr:rowOff>
    </xdr:from>
    <xdr:ext cx="762000" cy="259045"/>
    <xdr:sp macro="" textlink="">
      <xdr:nvSpPr>
        <xdr:cNvPr id="153" name="財政構造の弾力性該当値テキスト"/>
        <xdr:cNvSpPr txBox="1"/>
      </xdr:nvSpPr>
      <xdr:spPr>
        <a:xfrm>
          <a:off x="5041900" y="1120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54973</xdr:rowOff>
    </xdr:from>
    <xdr:to>
      <xdr:col>6</xdr:col>
      <xdr:colOff>50800</xdr:colOff>
      <xdr:row>65</xdr:row>
      <xdr:rowOff>156573</xdr:rowOff>
    </xdr:to>
    <xdr:sp macro="" textlink="">
      <xdr:nvSpPr>
        <xdr:cNvPr id="154" name="円/楕円 153"/>
        <xdr:cNvSpPr/>
      </xdr:nvSpPr>
      <xdr:spPr>
        <a:xfrm>
          <a:off x="4064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141350</xdr:rowOff>
    </xdr:from>
    <xdr:ext cx="736600" cy="259045"/>
    <xdr:sp macro="" textlink="">
      <xdr:nvSpPr>
        <xdr:cNvPr id="155" name="テキスト ボックス 154"/>
        <xdr:cNvSpPr txBox="1"/>
      </xdr:nvSpPr>
      <xdr:spPr>
        <a:xfrm>
          <a:off x="3733800" y="1128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6" name="円/楕円 155"/>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7" name="テキスト ボックス 156"/>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50619</xdr:rowOff>
    </xdr:from>
    <xdr:to>
      <xdr:col>3</xdr:col>
      <xdr:colOff>330200</xdr:colOff>
      <xdr:row>64</xdr:row>
      <xdr:rowOff>152219</xdr:rowOff>
    </xdr:to>
    <xdr:sp macro="" textlink="">
      <xdr:nvSpPr>
        <xdr:cNvPr id="158" name="円/楕円 157"/>
        <xdr:cNvSpPr/>
      </xdr:nvSpPr>
      <xdr:spPr>
        <a:xfrm>
          <a:off x="2286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136996</xdr:rowOff>
    </xdr:from>
    <xdr:ext cx="762000" cy="259045"/>
    <xdr:sp macro="" textlink="">
      <xdr:nvSpPr>
        <xdr:cNvPr id="159" name="テキスト ボックス 158"/>
        <xdr:cNvSpPr txBox="1"/>
      </xdr:nvSpPr>
      <xdr:spPr>
        <a:xfrm>
          <a:off x="1955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53159</xdr:rowOff>
    </xdr:from>
    <xdr:to>
      <xdr:col>2</xdr:col>
      <xdr:colOff>127000</xdr:colOff>
      <xdr:row>63</xdr:row>
      <xdr:rowOff>154759</xdr:rowOff>
    </xdr:to>
    <xdr:sp macro="" textlink="">
      <xdr:nvSpPr>
        <xdr:cNvPr id="160" name="円/楕円 159"/>
        <xdr:cNvSpPr/>
      </xdr:nvSpPr>
      <xdr:spPr>
        <a:xfrm>
          <a:off x="1397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139536</xdr:rowOff>
    </xdr:from>
    <xdr:ext cx="762000" cy="259045"/>
    <xdr:sp macro="" textlink="">
      <xdr:nvSpPr>
        <xdr:cNvPr id="161" name="テキスト ボックス 160"/>
        <xdr:cNvSpPr txBox="1"/>
      </xdr:nvSpPr>
      <xdr:spPr>
        <a:xfrm>
          <a:off x="1066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[886,674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類似団体平均を大きく上回っているのは、自治体の規模が極めて小さく、離島の僻地であり民間委託の受け皿もなく、行政コストが増大しているのもその要因と考えられる。</a:t>
          </a:r>
          <a:endParaRPr lang="ja-JP" altLang="ja-JP" sz="1400">
            <a:effectLst/>
          </a:endParaRPr>
        </a:p>
        <a:p>
          <a:r>
            <a:rPr kumimoji="1" lang="ja-JP" altLang="ja-JP" sz="1100">
              <a:solidFill>
                <a:schemeClr val="dk1"/>
              </a:solidFill>
              <a:effectLst/>
              <a:latin typeface="+mn-lt"/>
              <a:ea typeface="+mn-ea"/>
              <a:cs typeface="+mn-cs"/>
            </a:rPr>
            <a:t>　コスト抑制の為、平成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年度より議員及び特別職、平成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年度より一般職の給与カットを実施している。また、村営バスを職員が交代で運行したり、村道をはじめとする公共施設の維持補修や、道路除雪等も職員自ら行っている。</a:t>
          </a:r>
          <a:endParaRPr lang="ja-JP" altLang="ja-JP" sz="1400">
            <a:effectLst/>
          </a:endParaRPr>
        </a:p>
        <a:p>
          <a:r>
            <a:rPr kumimoji="1" lang="ja-JP" altLang="ja-JP" sz="1100">
              <a:solidFill>
                <a:schemeClr val="dk1"/>
              </a:solidFill>
              <a:effectLst/>
              <a:latin typeface="+mn-lt"/>
              <a:ea typeface="+mn-ea"/>
              <a:cs typeface="+mn-cs"/>
            </a:rPr>
            <a:t>　指定管理者制度による民間委託については、前段の理由により困難な状況であるが、その可能性については様々な角度より検討し、一層のコスト削減に努めたい。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165987</xdr:rowOff>
    </xdr:from>
    <xdr:to>
      <xdr:col>7</xdr:col>
      <xdr:colOff>152400</xdr:colOff>
      <xdr:row>87</xdr:row>
      <xdr:rowOff>73152</xdr:rowOff>
    </xdr:to>
    <xdr:cxnSp macro="">
      <xdr:nvCxnSpPr>
        <xdr:cNvPr id="195" name="直線コネクタ 194"/>
        <xdr:cNvCxnSpPr/>
      </xdr:nvCxnSpPr>
      <xdr:spPr>
        <a:xfrm>
          <a:off x="4114800" y="14910687"/>
          <a:ext cx="838200" cy="7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126298</xdr:rowOff>
    </xdr:from>
    <xdr:to>
      <xdr:col>6</xdr:col>
      <xdr:colOff>0</xdr:colOff>
      <xdr:row>86</xdr:row>
      <xdr:rowOff>165987</xdr:rowOff>
    </xdr:to>
    <xdr:cxnSp macro="">
      <xdr:nvCxnSpPr>
        <xdr:cNvPr id="198" name="直線コネクタ 197"/>
        <xdr:cNvCxnSpPr/>
      </xdr:nvCxnSpPr>
      <xdr:spPr>
        <a:xfrm>
          <a:off x="3225800" y="14870998"/>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126298</xdr:rowOff>
    </xdr:from>
    <xdr:to>
      <xdr:col>4</xdr:col>
      <xdr:colOff>482600</xdr:colOff>
      <xdr:row>86</xdr:row>
      <xdr:rowOff>135376</xdr:rowOff>
    </xdr:to>
    <xdr:cxnSp macro="">
      <xdr:nvCxnSpPr>
        <xdr:cNvPr id="201" name="直線コネクタ 200"/>
        <xdr:cNvCxnSpPr/>
      </xdr:nvCxnSpPr>
      <xdr:spPr>
        <a:xfrm flipV="1">
          <a:off x="2336800" y="14870998"/>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163697</xdr:rowOff>
    </xdr:from>
    <xdr:to>
      <xdr:col>3</xdr:col>
      <xdr:colOff>279400</xdr:colOff>
      <xdr:row>86</xdr:row>
      <xdr:rowOff>135376</xdr:rowOff>
    </xdr:to>
    <xdr:cxnSp macro="">
      <xdr:nvCxnSpPr>
        <xdr:cNvPr id="204" name="直線コネクタ 203"/>
        <xdr:cNvCxnSpPr/>
      </xdr:nvCxnSpPr>
      <xdr:spPr>
        <a:xfrm>
          <a:off x="1447800" y="14736947"/>
          <a:ext cx="889000" cy="1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22352</xdr:rowOff>
    </xdr:from>
    <xdr:to>
      <xdr:col>7</xdr:col>
      <xdr:colOff>203200</xdr:colOff>
      <xdr:row>87</xdr:row>
      <xdr:rowOff>123952</xdr:rowOff>
    </xdr:to>
    <xdr:sp macro="" textlink="">
      <xdr:nvSpPr>
        <xdr:cNvPr id="214" name="円/楕円 213"/>
        <xdr:cNvSpPr/>
      </xdr:nvSpPr>
      <xdr:spPr>
        <a:xfrm>
          <a:off x="4902200" y="149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165879</xdr:rowOff>
    </xdr:from>
    <xdr:ext cx="762000" cy="259045"/>
    <xdr:sp macro="" textlink="">
      <xdr:nvSpPr>
        <xdr:cNvPr id="215" name="人件費・物件費等の状況該当値テキスト"/>
        <xdr:cNvSpPr txBox="1"/>
      </xdr:nvSpPr>
      <xdr:spPr>
        <a:xfrm>
          <a:off x="5041900" y="1491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886,674</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115187</xdr:rowOff>
    </xdr:from>
    <xdr:to>
      <xdr:col>6</xdr:col>
      <xdr:colOff>50800</xdr:colOff>
      <xdr:row>87</xdr:row>
      <xdr:rowOff>45337</xdr:rowOff>
    </xdr:to>
    <xdr:sp macro="" textlink="">
      <xdr:nvSpPr>
        <xdr:cNvPr id="216" name="円/楕円 215"/>
        <xdr:cNvSpPr/>
      </xdr:nvSpPr>
      <xdr:spPr>
        <a:xfrm>
          <a:off x="4064000" y="148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30114</xdr:rowOff>
    </xdr:from>
    <xdr:ext cx="736600" cy="259045"/>
    <xdr:sp macro="" textlink="">
      <xdr:nvSpPr>
        <xdr:cNvPr id="217" name="テキスト ボックス 216"/>
        <xdr:cNvSpPr txBox="1"/>
      </xdr:nvSpPr>
      <xdr:spPr>
        <a:xfrm>
          <a:off x="3733800" y="14946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828,030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75498</xdr:rowOff>
    </xdr:from>
    <xdr:to>
      <xdr:col>4</xdr:col>
      <xdr:colOff>533400</xdr:colOff>
      <xdr:row>87</xdr:row>
      <xdr:rowOff>5648</xdr:rowOff>
    </xdr:to>
    <xdr:sp macro="" textlink="">
      <xdr:nvSpPr>
        <xdr:cNvPr id="218" name="円/楕円 217"/>
        <xdr:cNvSpPr/>
      </xdr:nvSpPr>
      <xdr:spPr>
        <a:xfrm>
          <a:off x="3175000" y="148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161875</xdr:rowOff>
    </xdr:from>
    <xdr:ext cx="762000" cy="259045"/>
    <xdr:sp macro="" textlink="">
      <xdr:nvSpPr>
        <xdr:cNvPr id="219" name="テキスト ボックス 218"/>
        <xdr:cNvSpPr txBox="1"/>
      </xdr:nvSpPr>
      <xdr:spPr>
        <a:xfrm>
          <a:off x="2844800" y="1490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798,423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84576</xdr:rowOff>
    </xdr:from>
    <xdr:to>
      <xdr:col>3</xdr:col>
      <xdr:colOff>330200</xdr:colOff>
      <xdr:row>87</xdr:row>
      <xdr:rowOff>14726</xdr:rowOff>
    </xdr:to>
    <xdr:sp macro="" textlink="">
      <xdr:nvSpPr>
        <xdr:cNvPr id="220" name="円/楕円 219"/>
        <xdr:cNvSpPr/>
      </xdr:nvSpPr>
      <xdr:spPr>
        <a:xfrm>
          <a:off x="2286000" y="148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170953</xdr:rowOff>
    </xdr:from>
    <xdr:ext cx="762000" cy="259045"/>
    <xdr:sp macro="" textlink="">
      <xdr:nvSpPr>
        <xdr:cNvPr id="221" name="テキスト ボックス 220"/>
        <xdr:cNvSpPr txBox="1"/>
      </xdr:nvSpPr>
      <xdr:spPr>
        <a:xfrm>
          <a:off x="1955800" y="1491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805,196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112897</xdr:rowOff>
    </xdr:from>
    <xdr:to>
      <xdr:col>2</xdr:col>
      <xdr:colOff>127000</xdr:colOff>
      <xdr:row>86</xdr:row>
      <xdr:rowOff>43047</xdr:rowOff>
    </xdr:to>
    <xdr:sp macro="" textlink="">
      <xdr:nvSpPr>
        <xdr:cNvPr id="222" name="円/楕円 221"/>
        <xdr:cNvSpPr/>
      </xdr:nvSpPr>
      <xdr:spPr>
        <a:xfrm>
          <a:off x="1397000" y="1468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27824</xdr:rowOff>
    </xdr:from>
    <xdr:ext cx="762000" cy="259045"/>
    <xdr:sp macro="" textlink="">
      <xdr:nvSpPr>
        <xdr:cNvPr id="223" name="テキスト ボックス 222"/>
        <xdr:cNvSpPr txBox="1"/>
      </xdr:nvSpPr>
      <xdr:spPr>
        <a:xfrm>
          <a:off x="1066800" y="1477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698,427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年度から実施している給与カット（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％）を継続して行っており、類似団体と近い基準にあるが、今後も適正化に努めたい。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121709</xdr:rowOff>
    </xdr:to>
    <xdr:cxnSp macro="">
      <xdr:nvCxnSpPr>
        <xdr:cNvPr id="257" name="直線コネクタ 256"/>
        <xdr:cNvCxnSpPr/>
      </xdr:nvCxnSpPr>
      <xdr:spPr>
        <a:xfrm flipV="1">
          <a:off x="16179800" y="148463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121709</xdr:rowOff>
    </xdr:from>
    <xdr:to>
      <xdr:col>23</xdr:col>
      <xdr:colOff>406400</xdr:colOff>
      <xdr:row>88</xdr:row>
      <xdr:rowOff>0</xdr:rowOff>
    </xdr:to>
    <xdr:cxnSp macro="">
      <xdr:nvCxnSpPr>
        <xdr:cNvPr id="260" name="直線コネクタ 259"/>
        <xdr:cNvCxnSpPr/>
      </xdr:nvCxnSpPr>
      <xdr:spPr>
        <a:xfrm flipV="1">
          <a:off x="15290800" y="14866409"/>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54821</xdr:rowOff>
    </xdr:from>
    <xdr:to>
      <xdr:col>22</xdr:col>
      <xdr:colOff>203200</xdr:colOff>
      <xdr:row>88</xdr:row>
      <xdr:rowOff>0</xdr:rowOff>
    </xdr:to>
    <xdr:cxnSp macro="">
      <xdr:nvCxnSpPr>
        <xdr:cNvPr id="263" name="直線コネクタ 262"/>
        <xdr:cNvCxnSpPr/>
      </xdr:nvCxnSpPr>
      <xdr:spPr>
        <a:xfrm>
          <a:off x="14401800" y="1497097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87</xdr:row>
      <xdr:rowOff>54821</xdr:rowOff>
    </xdr:to>
    <xdr:cxnSp macro="">
      <xdr:nvCxnSpPr>
        <xdr:cNvPr id="266" name="直線コネクタ 265"/>
        <xdr:cNvCxnSpPr/>
      </xdr:nvCxnSpPr>
      <xdr:spPr>
        <a:xfrm>
          <a:off x="13512800" y="14548696"/>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6" name="円/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70909</xdr:rowOff>
    </xdr:from>
    <xdr:to>
      <xdr:col>23</xdr:col>
      <xdr:colOff>457200</xdr:colOff>
      <xdr:row>87</xdr:row>
      <xdr:rowOff>1059</xdr:rowOff>
    </xdr:to>
    <xdr:sp macro="" textlink="">
      <xdr:nvSpPr>
        <xdr:cNvPr id="278" name="円/楕円 277"/>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157286</xdr:rowOff>
    </xdr:from>
    <xdr:ext cx="736600" cy="259045"/>
    <xdr:sp macro="" textlink="">
      <xdr:nvSpPr>
        <xdr:cNvPr id="279" name="テキスト ボックス 278"/>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80" name="円/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81" name="テキスト ボックス 280"/>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xdr:rowOff>
    </xdr:from>
    <xdr:to>
      <xdr:col>21</xdr:col>
      <xdr:colOff>50800</xdr:colOff>
      <xdr:row>87</xdr:row>
      <xdr:rowOff>105621</xdr:rowOff>
    </xdr:to>
    <xdr:sp macro="" textlink="">
      <xdr:nvSpPr>
        <xdr:cNvPr id="282" name="円/楕円 281"/>
        <xdr:cNvSpPr/>
      </xdr:nvSpPr>
      <xdr:spPr>
        <a:xfrm>
          <a:off x="143510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115798</xdr:rowOff>
    </xdr:from>
    <xdr:ext cx="762000" cy="259045"/>
    <xdr:sp macro="" textlink="">
      <xdr:nvSpPr>
        <xdr:cNvPr id="283" name="テキスト ボックス 282"/>
        <xdr:cNvSpPr txBox="1"/>
      </xdr:nvSpPr>
      <xdr:spPr>
        <a:xfrm>
          <a:off x="14020800" y="1468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84" name="円/楕円 283"/>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85" name="テキスト ボックス 284"/>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基準人数に満たない人口（</a:t>
          </a:r>
          <a:r>
            <a:rPr kumimoji="1" lang="en-US" altLang="ja-JP" sz="1100" baseline="0">
              <a:solidFill>
                <a:schemeClr val="dk1"/>
              </a:solidFill>
              <a:effectLst/>
              <a:latin typeface="+mn-lt"/>
              <a:ea typeface="+mn-ea"/>
              <a:cs typeface="+mn-cs"/>
            </a:rPr>
            <a:t>585</a:t>
          </a:r>
          <a:r>
            <a:rPr kumimoji="1" lang="ja-JP" altLang="ja-JP" sz="1100" baseline="0">
              <a:solidFill>
                <a:schemeClr val="dk1"/>
              </a:solidFill>
              <a:effectLst/>
              <a:latin typeface="+mn-lt"/>
              <a:ea typeface="+mn-ea"/>
              <a:cs typeface="+mn-cs"/>
            </a:rPr>
            <a:t>名）であり、</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島</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村の自治体である本村にとって民間委託が困難な状況の中、診療所、公立保育所の運営等は直営において行政サービスを堅持している。</a:t>
          </a:r>
          <a:endParaRPr lang="ja-JP" altLang="ja-JP" sz="1400">
            <a:effectLst/>
          </a:endParaRPr>
        </a:p>
        <a:p>
          <a:r>
            <a:rPr kumimoji="1" lang="ja-JP" altLang="ja-JP" sz="1100" baseline="0">
              <a:solidFill>
                <a:schemeClr val="dk1"/>
              </a:solidFill>
              <a:effectLst/>
              <a:latin typeface="+mn-lt"/>
              <a:ea typeface="+mn-ea"/>
              <a:cs typeface="+mn-cs"/>
            </a:rPr>
            <a:t>　なお、現状において定員管理上の職員数は保たれているものの、</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名の職員が複数の業務を兼務している状態であ</a:t>
          </a:r>
          <a:r>
            <a:rPr kumimoji="1" lang="ja-JP" altLang="en-US" sz="1100" baseline="0">
              <a:solidFill>
                <a:schemeClr val="dk1"/>
              </a:solidFill>
              <a:effectLst/>
              <a:latin typeface="+mn-lt"/>
              <a:ea typeface="+mn-ea"/>
              <a:cs typeface="+mn-cs"/>
            </a:rPr>
            <a:t>り</a:t>
          </a:r>
          <a:r>
            <a:rPr kumimoji="1" lang="ja-JP" altLang="ja-JP" sz="1100" baseline="0">
              <a:solidFill>
                <a:schemeClr val="dk1"/>
              </a:solidFill>
              <a:effectLst/>
              <a:latin typeface="+mn-lt"/>
              <a:ea typeface="+mn-ea"/>
              <a:cs typeface="+mn-cs"/>
            </a:rPr>
            <a:t>、引き続き適正な定員管理に努める。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99085</xdr:rowOff>
    </xdr:from>
    <xdr:to>
      <xdr:col>24</xdr:col>
      <xdr:colOff>558800</xdr:colOff>
      <xdr:row>65</xdr:row>
      <xdr:rowOff>149758</xdr:rowOff>
    </xdr:to>
    <xdr:cxnSp macro="">
      <xdr:nvCxnSpPr>
        <xdr:cNvPr id="317" name="直線コネクタ 316"/>
        <xdr:cNvCxnSpPr/>
      </xdr:nvCxnSpPr>
      <xdr:spPr>
        <a:xfrm>
          <a:off x="16179800" y="11243335"/>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99085</xdr:rowOff>
    </xdr:from>
    <xdr:to>
      <xdr:col>23</xdr:col>
      <xdr:colOff>406400</xdr:colOff>
      <xdr:row>65</xdr:row>
      <xdr:rowOff>116942</xdr:rowOff>
    </xdr:to>
    <xdr:cxnSp macro="">
      <xdr:nvCxnSpPr>
        <xdr:cNvPr id="320" name="直線コネクタ 319"/>
        <xdr:cNvCxnSpPr/>
      </xdr:nvCxnSpPr>
      <xdr:spPr>
        <a:xfrm flipV="1">
          <a:off x="15290800" y="11243335"/>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9081</xdr:rowOff>
    </xdr:from>
    <xdr:to>
      <xdr:col>22</xdr:col>
      <xdr:colOff>203200</xdr:colOff>
      <xdr:row>65</xdr:row>
      <xdr:rowOff>116942</xdr:rowOff>
    </xdr:to>
    <xdr:cxnSp macro="">
      <xdr:nvCxnSpPr>
        <xdr:cNvPr id="323" name="直線コネクタ 322"/>
        <xdr:cNvCxnSpPr/>
      </xdr:nvCxnSpPr>
      <xdr:spPr>
        <a:xfrm>
          <a:off x="14401800" y="11153331"/>
          <a:ext cx="889000" cy="10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32131</xdr:rowOff>
    </xdr:from>
    <xdr:to>
      <xdr:col>21</xdr:col>
      <xdr:colOff>0</xdr:colOff>
      <xdr:row>65</xdr:row>
      <xdr:rowOff>9081</xdr:rowOff>
    </xdr:to>
    <xdr:cxnSp macro="">
      <xdr:nvCxnSpPr>
        <xdr:cNvPr id="326" name="直線コネクタ 325"/>
        <xdr:cNvCxnSpPr/>
      </xdr:nvCxnSpPr>
      <xdr:spPr>
        <a:xfrm>
          <a:off x="13512800" y="11004931"/>
          <a:ext cx="889000" cy="1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98958</xdr:rowOff>
    </xdr:from>
    <xdr:to>
      <xdr:col>24</xdr:col>
      <xdr:colOff>609600</xdr:colOff>
      <xdr:row>66</xdr:row>
      <xdr:rowOff>29108</xdr:rowOff>
    </xdr:to>
    <xdr:sp macro="" textlink="">
      <xdr:nvSpPr>
        <xdr:cNvPr id="336" name="円/楕円 335"/>
        <xdr:cNvSpPr/>
      </xdr:nvSpPr>
      <xdr:spPr>
        <a:xfrm>
          <a:off x="16967200" y="112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71035</xdr:rowOff>
    </xdr:from>
    <xdr:ext cx="762000" cy="259045"/>
    <xdr:sp macro="" textlink="">
      <xdr:nvSpPr>
        <xdr:cNvPr id="337" name="定員管理の状況該当値テキスト"/>
        <xdr:cNvSpPr txBox="1"/>
      </xdr:nvSpPr>
      <xdr:spPr>
        <a:xfrm>
          <a:off x="17106900" y="1121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48285</xdr:rowOff>
    </xdr:from>
    <xdr:to>
      <xdr:col>23</xdr:col>
      <xdr:colOff>457200</xdr:colOff>
      <xdr:row>65</xdr:row>
      <xdr:rowOff>149885</xdr:rowOff>
    </xdr:to>
    <xdr:sp macro="" textlink="">
      <xdr:nvSpPr>
        <xdr:cNvPr id="338" name="円/楕円 337"/>
        <xdr:cNvSpPr/>
      </xdr:nvSpPr>
      <xdr:spPr>
        <a:xfrm>
          <a:off x="16129000" y="111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134662</xdr:rowOff>
    </xdr:from>
    <xdr:ext cx="736600" cy="259045"/>
    <xdr:sp macro="" textlink="">
      <xdr:nvSpPr>
        <xdr:cNvPr id="339" name="テキスト ボックス 338"/>
        <xdr:cNvSpPr txBox="1"/>
      </xdr:nvSpPr>
      <xdr:spPr>
        <a:xfrm>
          <a:off x="15798800" y="11278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66142</xdr:rowOff>
    </xdr:from>
    <xdr:to>
      <xdr:col>22</xdr:col>
      <xdr:colOff>254000</xdr:colOff>
      <xdr:row>65</xdr:row>
      <xdr:rowOff>167742</xdr:rowOff>
    </xdr:to>
    <xdr:sp macro="" textlink="">
      <xdr:nvSpPr>
        <xdr:cNvPr id="340" name="円/楕円 339"/>
        <xdr:cNvSpPr/>
      </xdr:nvSpPr>
      <xdr:spPr>
        <a:xfrm>
          <a:off x="15240000" y="112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152519</xdr:rowOff>
    </xdr:from>
    <xdr:ext cx="762000" cy="259045"/>
    <xdr:sp macro="" textlink="">
      <xdr:nvSpPr>
        <xdr:cNvPr id="341" name="テキスト ボックス 340"/>
        <xdr:cNvSpPr txBox="1"/>
      </xdr:nvSpPr>
      <xdr:spPr>
        <a:xfrm>
          <a:off x="14909800" y="1129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129731</xdr:rowOff>
    </xdr:from>
    <xdr:to>
      <xdr:col>21</xdr:col>
      <xdr:colOff>50800</xdr:colOff>
      <xdr:row>65</xdr:row>
      <xdr:rowOff>59881</xdr:rowOff>
    </xdr:to>
    <xdr:sp macro="" textlink="">
      <xdr:nvSpPr>
        <xdr:cNvPr id="342" name="円/楕円 341"/>
        <xdr:cNvSpPr/>
      </xdr:nvSpPr>
      <xdr:spPr>
        <a:xfrm>
          <a:off x="14351000" y="111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44658</xdr:rowOff>
    </xdr:from>
    <xdr:ext cx="762000" cy="259045"/>
    <xdr:sp macro="" textlink="">
      <xdr:nvSpPr>
        <xdr:cNvPr id="343" name="テキスト ボックス 342"/>
        <xdr:cNvSpPr txBox="1"/>
      </xdr:nvSpPr>
      <xdr:spPr>
        <a:xfrm>
          <a:off x="14020800" y="1118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152781</xdr:rowOff>
    </xdr:from>
    <xdr:to>
      <xdr:col>19</xdr:col>
      <xdr:colOff>533400</xdr:colOff>
      <xdr:row>64</xdr:row>
      <xdr:rowOff>82931</xdr:rowOff>
    </xdr:to>
    <xdr:sp macro="" textlink="">
      <xdr:nvSpPr>
        <xdr:cNvPr id="344" name="円/楕円 343"/>
        <xdr:cNvSpPr/>
      </xdr:nvSpPr>
      <xdr:spPr>
        <a:xfrm>
          <a:off x="13462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67708</xdr:rowOff>
    </xdr:from>
    <xdr:ext cx="762000" cy="259045"/>
    <xdr:sp macro="" textlink="">
      <xdr:nvSpPr>
        <xdr:cNvPr id="345" name="テキスト ボックス 344"/>
        <xdr:cNvSpPr txBox="1"/>
      </xdr:nvSpPr>
      <xdr:spPr>
        <a:xfrm>
          <a:off x="13131800" y="1104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過去に行われた大型建設事業の償還もほぼ終了し、下水道整備事業により償還が増大していた公営企業会計についても、平成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年度がピークであり徐々に減少傾向の見込みである。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年度に大型事業である情報通信整備事業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を行ったことにより、平成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年度より償還が始まる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、今後も公共施設の維持等について適切に管理し、大規模事業の抑制に努めたい。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32512</xdr:rowOff>
    </xdr:from>
    <xdr:to>
      <xdr:col>24</xdr:col>
      <xdr:colOff>558800</xdr:colOff>
      <xdr:row>43</xdr:row>
      <xdr:rowOff>71120</xdr:rowOff>
    </xdr:to>
    <xdr:cxnSp macro="">
      <xdr:nvCxnSpPr>
        <xdr:cNvPr id="376" name="直線コネクタ 375"/>
        <xdr:cNvCxnSpPr/>
      </xdr:nvCxnSpPr>
      <xdr:spPr>
        <a:xfrm flipV="1">
          <a:off x="16179800" y="740486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43</xdr:row>
      <xdr:rowOff>85598</xdr:rowOff>
    </xdr:to>
    <xdr:cxnSp macro="">
      <xdr:nvCxnSpPr>
        <xdr:cNvPr id="379" name="直線コネクタ 378"/>
        <xdr:cNvCxnSpPr/>
      </xdr:nvCxnSpPr>
      <xdr:spPr>
        <a:xfrm flipV="1">
          <a:off x="15290800" y="744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85598</xdr:rowOff>
    </xdr:from>
    <xdr:to>
      <xdr:col>22</xdr:col>
      <xdr:colOff>203200</xdr:colOff>
      <xdr:row>43</xdr:row>
      <xdr:rowOff>90424</xdr:rowOff>
    </xdr:to>
    <xdr:cxnSp macro="">
      <xdr:nvCxnSpPr>
        <xdr:cNvPr id="382" name="直線コネクタ 381"/>
        <xdr:cNvCxnSpPr/>
      </xdr:nvCxnSpPr>
      <xdr:spPr>
        <a:xfrm flipV="1">
          <a:off x="14401800" y="745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90424</xdr:rowOff>
    </xdr:from>
    <xdr:to>
      <xdr:col>21</xdr:col>
      <xdr:colOff>0</xdr:colOff>
      <xdr:row>43</xdr:row>
      <xdr:rowOff>143510</xdr:rowOff>
    </xdr:to>
    <xdr:cxnSp macro="">
      <xdr:nvCxnSpPr>
        <xdr:cNvPr id="385" name="直線コネクタ 384"/>
        <xdr:cNvCxnSpPr/>
      </xdr:nvCxnSpPr>
      <xdr:spPr>
        <a:xfrm flipV="1">
          <a:off x="13512800" y="74627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153162</xdr:rowOff>
    </xdr:from>
    <xdr:to>
      <xdr:col>24</xdr:col>
      <xdr:colOff>609600</xdr:colOff>
      <xdr:row>43</xdr:row>
      <xdr:rowOff>83312</xdr:rowOff>
    </xdr:to>
    <xdr:sp macro="" textlink="">
      <xdr:nvSpPr>
        <xdr:cNvPr id="395" name="円/楕円 394"/>
        <xdr:cNvSpPr/>
      </xdr:nvSpPr>
      <xdr:spPr>
        <a:xfrm>
          <a:off x="169672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125239</xdr:rowOff>
    </xdr:from>
    <xdr:ext cx="762000" cy="259045"/>
    <xdr:sp macro="" textlink="">
      <xdr:nvSpPr>
        <xdr:cNvPr id="396" name="公債費負担の状況該当値テキスト"/>
        <xdr:cNvSpPr txBox="1"/>
      </xdr:nvSpPr>
      <xdr:spPr>
        <a:xfrm>
          <a:off x="17106900" y="732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397" name="円/楕円 396"/>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398" name="テキスト ボックス 397"/>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34798</xdr:rowOff>
    </xdr:from>
    <xdr:to>
      <xdr:col>22</xdr:col>
      <xdr:colOff>254000</xdr:colOff>
      <xdr:row>43</xdr:row>
      <xdr:rowOff>136398</xdr:rowOff>
    </xdr:to>
    <xdr:sp macro="" textlink="">
      <xdr:nvSpPr>
        <xdr:cNvPr id="399" name="円/楕円 398"/>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121175</xdr:rowOff>
    </xdr:from>
    <xdr:ext cx="762000" cy="259045"/>
    <xdr:sp macro="" textlink="">
      <xdr:nvSpPr>
        <xdr:cNvPr id="400" name="テキスト ボックス 399"/>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39624</xdr:rowOff>
    </xdr:from>
    <xdr:to>
      <xdr:col>21</xdr:col>
      <xdr:colOff>50800</xdr:colOff>
      <xdr:row>43</xdr:row>
      <xdr:rowOff>141224</xdr:rowOff>
    </xdr:to>
    <xdr:sp macro="" textlink="">
      <xdr:nvSpPr>
        <xdr:cNvPr id="401" name="円/楕円 400"/>
        <xdr:cNvSpPr/>
      </xdr:nvSpPr>
      <xdr:spPr>
        <a:xfrm>
          <a:off x="14351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126001</xdr:rowOff>
    </xdr:from>
    <xdr:ext cx="762000" cy="259045"/>
    <xdr:sp macro="" textlink="">
      <xdr:nvSpPr>
        <xdr:cNvPr id="402" name="テキスト ボックス 401"/>
        <xdr:cNvSpPr txBox="1"/>
      </xdr:nvSpPr>
      <xdr:spPr>
        <a:xfrm>
          <a:off x="14020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3" name="円/楕円 402"/>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4" name="テキスト ボックス 403"/>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前年度においては、</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大規模事業</a:t>
          </a:r>
          <a:r>
            <a:rPr kumimoji="1" lang="ja-JP" altLang="en-US" sz="1100">
              <a:solidFill>
                <a:schemeClr val="dk1"/>
              </a:solidFill>
              <a:effectLst/>
              <a:latin typeface="+mn-lt"/>
              <a:ea typeface="+mn-ea"/>
              <a:cs typeface="+mn-cs"/>
            </a:rPr>
            <a:t>抑制等により、将来負担比率はマイナスであったが、平成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年度においては情報通信環境整備事業等大規模事業の実施により、地方債残高が増大したことが比率増の要因である。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一方で、基金積立についても微増しており、今後大規模事業について抑制する方針であることから、将来負担比率の極端な増大は見込まないものであるが、</a:t>
          </a:r>
          <a:r>
            <a:rPr kumimoji="1" lang="ja-JP" altLang="ja-JP" sz="1100">
              <a:solidFill>
                <a:schemeClr val="dk1"/>
              </a:solidFill>
              <a:effectLst/>
              <a:latin typeface="+mn-lt"/>
              <a:ea typeface="+mn-ea"/>
              <a:cs typeface="+mn-cs"/>
            </a:rPr>
            <a:t>今後も引き続き比率の抑制に努めたい。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76271</xdr:rowOff>
    </xdr:from>
    <xdr:to>
      <xdr:col>22</xdr:col>
      <xdr:colOff>203200</xdr:colOff>
      <xdr:row>14</xdr:row>
      <xdr:rowOff>78952</xdr:rowOff>
    </xdr:to>
    <xdr:cxnSp macro="">
      <xdr:nvCxnSpPr>
        <xdr:cNvPr id="440" name="直線コネクタ 439"/>
        <xdr:cNvCxnSpPr/>
      </xdr:nvCxnSpPr>
      <xdr:spPr>
        <a:xfrm flipV="1">
          <a:off x="14401800" y="2476571"/>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78952</xdr:rowOff>
    </xdr:from>
    <xdr:to>
      <xdr:col>21</xdr:col>
      <xdr:colOff>0</xdr:colOff>
      <xdr:row>16</xdr:row>
      <xdr:rowOff>24271</xdr:rowOff>
    </xdr:to>
    <xdr:cxnSp macro="">
      <xdr:nvCxnSpPr>
        <xdr:cNvPr id="443" name="直線コネクタ 442"/>
        <xdr:cNvCxnSpPr/>
      </xdr:nvCxnSpPr>
      <xdr:spPr>
        <a:xfrm flipV="1">
          <a:off x="13512800" y="2479252"/>
          <a:ext cx="889000" cy="28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139418</xdr:rowOff>
    </xdr:from>
    <xdr:to>
      <xdr:col>24</xdr:col>
      <xdr:colOff>609600</xdr:colOff>
      <xdr:row>15</xdr:row>
      <xdr:rowOff>69568</xdr:rowOff>
    </xdr:to>
    <xdr:sp macro="" textlink="">
      <xdr:nvSpPr>
        <xdr:cNvPr id="455" name="円/楕円 454"/>
        <xdr:cNvSpPr/>
      </xdr:nvSpPr>
      <xdr:spPr>
        <a:xfrm>
          <a:off x="169672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111495</xdr:rowOff>
    </xdr:from>
    <xdr:ext cx="762000" cy="259045"/>
    <xdr:sp macro="" textlink="">
      <xdr:nvSpPr>
        <xdr:cNvPr id="456" name="将来負担の状況該当値テキスト"/>
        <xdr:cNvSpPr txBox="1"/>
      </xdr:nvSpPr>
      <xdr:spPr>
        <a:xfrm>
          <a:off x="17106900" y="251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25471</xdr:rowOff>
    </xdr:from>
    <xdr:to>
      <xdr:col>22</xdr:col>
      <xdr:colOff>254000</xdr:colOff>
      <xdr:row>14</xdr:row>
      <xdr:rowOff>127071</xdr:rowOff>
    </xdr:to>
    <xdr:sp macro="" textlink="">
      <xdr:nvSpPr>
        <xdr:cNvPr id="457" name="円/楕円 456"/>
        <xdr:cNvSpPr/>
      </xdr:nvSpPr>
      <xdr:spPr>
        <a:xfrm>
          <a:off x="15240000" y="24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111848</xdr:rowOff>
    </xdr:from>
    <xdr:ext cx="762000" cy="259045"/>
    <xdr:sp macro="" textlink="">
      <xdr:nvSpPr>
        <xdr:cNvPr id="458" name="テキスト ボックス 457"/>
        <xdr:cNvSpPr txBox="1"/>
      </xdr:nvSpPr>
      <xdr:spPr>
        <a:xfrm>
          <a:off x="14909800" y="25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28152</xdr:rowOff>
    </xdr:from>
    <xdr:to>
      <xdr:col>21</xdr:col>
      <xdr:colOff>50800</xdr:colOff>
      <xdr:row>14</xdr:row>
      <xdr:rowOff>129752</xdr:rowOff>
    </xdr:to>
    <xdr:sp macro="" textlink="">
      <xdr:nvSpPr>
        <xdr:cNvPr id="459" name="円/楕円 458"/>
        <xdr:cNvSpPr/>
      </xdr:nvSpPr>
      <xdr:spPr>
        <a:xfrm>
          <a:off x="14351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114529</xdr:rowOff>
    </xdr:from>
    <xdr:ext cx="762000" cy="259045"/>
    <xdr:sp macro="" textlink="">
      <xdr:nvSpPr>
        <xdr:cNvPr id="460" name="テキスト ボックス 459"/>
        <xdr:cNvSpPr txBox="1"/>
      </xdr:nvSpPr>
      <xdr:spPr>
        <a:xfrm>
          <a:off x="14020800" y="251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144921</xdr:rowOff>
    </xdr:from>
    <xdr:to>
      <xdr:col>19</xdr:col>
      <xdr:colOff>533400</xdr:colOff>
      <xdr:row>16</xdr:row>
      <xdr:rowOff>75071</xdr:rowOff>
    </xdr:to>
    <xdr:sp macro="" textlink="">
      <xdr:nvSpPr>
        <xdr:cNvPr id="461" name="円/楕円 460"/>
        <xdr:cNvSpPr/>
      </xdr:nvSpPr>
      <xdr:spPr>
        <a:xfrm>
          <a:off x="13462000" y="27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59848</xdr:rowOff>
    </xdr:from>
    <xdr:ext cx="762000" cy="259045"/>
    <xdr:sp macro="" textlink="">
      <xdr:nvSpPr>
        <xdr:cNvPr id="462" name="テキスト ボックス 461"/>
        <xdr:cNvSpPr txBox="1"/>
      </xdr:nvSpPr>
      <xdr:spPr>
        <a:xfrm>
          <a:off x="13131800" y="28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
590
13.70
2,025,556
1,970,726
53,972
717,500
2,103,361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の水準が類似団体と比較して高いため、経常収支比率の人件費分が高くなっているが、ほとんどの職員は複数の業務を兼務しているのが現状であり、これ以上の人員の削減は見込めない。しかし、数年後には比較的多い割合で定年退職を迎える職員の出現により、人件費は抑制される見込み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123190</xdr:rowOff>
    </xdr:from>
    <xdr:to>
      <xdr:col>7</xdr:col>
      <xdr:colOff>15875</xdr:colOff>
      <xdr:row>39</xdr:row>
      <xdr:rowOff>24130</xdr:rowOff>
    </xdr:to>
    <xdr:cxnSp macro="">
      <xdr:nvCxnSpPr>
        <xdr:cNvPr id="64" name="直線コネクタ 63"/>
        <xdr:cNvCxnSpPr/>
      </xdr:nvCxnSpPr>
      <xdr:spPr>
        <a:xfrm>
          <a:off x="3987800" y="66382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69850</xdr:rowOff>
    </xdr:from>
    <xdr:to>
      <xdr:col>5</xdr:col>
      <xdr:colOff>549275</xdr:colOff>
      <xdr:row>38</xdr:row>
      <xdr:rowOff>123190</xdr:rowOff>
    </xdr:to>
    <xdr:cxnSp macro="">
      <xdr:nvCxnSpPr>
        <xdr:cNvPr id="67" name="直線コネクタ 66"/>
        <xdr:cNvCxnSpPr/>
      </xdr:nvCxnSpPr>
      <xdr:spPr>
        <a:xfrm>
          <a:off x="3098800" y="65849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157480</xdr:rowOff>
    </xdr:from>
    <xdr:to>
      <xdr:col>4</xdr:col>
      <xdr:colOff>346075</xdr:colOff>
      <xdr:row>38</xdr:row>
      <xdr:rowOff>69850</xdr:rowOff>
    </xdr:to>
    <xdr:cxnSp macro="">
      <xdr:nvCxnSpPr>
        <xdr:cNvPr id="70" name="直線コネクタ 69"/>
        <xdr:cNvCxnSpPr/>
      </xdr:nvCxnSpPr>
      <xdr:spPr>
        <a:xfrm>
          <a:off x="2209800" y="6501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157480</xdr:rowOff>
    </xdr:to>
    <xdr:cxnSp macro="">
      <xdr:nvCxnSpPr>
        <xdr:cNvPr id="73" name="直線コネクタ 72"/>
        <xdr:cNvCxnSpPr/>
      </xdr:nvCxnSpPr>
      <xdr:spPr>
        <a:xfrm>
          <a:off x="1320800" y="6421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3" name="円/楕円 82"/>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4"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72390</xdr:rowOff>
    </xdr:from>
    <xdr:to>
      <xdr:col>5</xdr:col>
      <xdr:colOff>600075</xdr:colOff>
      <xdr:row>39</xdr:row>
      <xdr:rowOff>2540</xdr:rowOff>
    </xdr:to>
    <xdr:sp macro="" textlink="">
      <xdr:nvSpPr>
        <xdr:cNvPr id="85" name="円/楕円 84"/>
        <xdr:cNvSpPr/>
      </xdr:nvSpPr>
      <xdr:spPr>
        <a:xfrm>
          <a:off x="3937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158767</xdr:rowOff>
    </xdr:from>
    <xdr:ext cx="736600" cy="259045"/>
    <xdr:sp macro="" textlink="">
      <xdr:nvSpPr>
        <xdr:cNvPr id="86" name="テキスト ボックス 85"/>
        <xdr:cNvSpPr txBox="1"/>
      </xdr:nvSpPr>
      <xdr:spPr>
        <a:xfrm>
          <a:off x="3606800" y="667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19050</xdr:rowOff>
    </xdr:from>
    <xdr:to>
      <xdr:col>4</xdr:col>
      <xdr:colOff>396875</xdr:colOff>
      <xdr:row>38</xdr:row>
      <xdr:rowOff>120650</xdr:rowOff>
    </xdr:to>
    <xdr:sp macro="" textlink="">
      <xdr:nvSpPr>
        <xdr:cNvPr id="87" name="円/楕円 86"/>
        <xdr:cNvSpPr/>
      </xdr:nvSpPr>
      <xdr:spPr>
        <a:xfrm>
          <a:off x="3048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105427</xdr:rowOff>
    </xdr:from>
    <xdr:ext cx="762000" cy="259045"/>
    <xdr:sp macro="" textlink="">
      <xdr:nvSpPr>
        <xdr:cNvPr id="88" name="テキスト ボックス 87"/>
        <xdr:cNvSpPr txBox="1"/>
      </xdr:nvSpPr>
      <xdr:spPr>
        <a:xfrm>
          <a:off x="2717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106680</xdr:rowOff>
    </xdr:from>
    <xdr:to>
      <xdr:col>3</xdr:col>
      <xdr:colOff>193675</xdr:colOff>
      <xdr:row>38</xdr:row>
      <xdr:rowOff>36830</xdr:rowOff>
    </xdr:to>
    <xdr:sp macro="" textlink="">
      <xdr:nvSpPr>
        <xdr:cNvPr id="89" name="円/楕円 88"/>
        <xdr:cNvSpPr/>
      </xdr:nvSpPr>
      <xdr:spPr>
        <a:xfrm>
          <a:off x="2159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21607</xdr:rowOff>
    </xdr:from>
    <xdr:ext cx="762000" cy="259045"/>
    <xdr:sp macro="" textlink="">
      <xdr:nvSpPr>
        <xdr:cNvPr id="90" name="テキスト ボックス 89"/>
        <xdr:cNvSpPr txBox="1"/>
      </xdr:nvSpPr>
      <xdr:spPr>
        <a:xfrm>
          <a:off x="1828800" y="653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1" name="円/楕円 90"/>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2" name="テキスト ボックス 91"/>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類似団体平均を上回っているが、極小規模自治体であるがゆえに民間委託の受け皿もなく、行政コストが増大していることが要因であ</a:t>
          </a:r>
          <a:r>
            <a:rPr kumimoji="1" lang="ja-JP" altLang="en-US" sz="1100">
              <a:solidFill>
                <a:schemeClr val="dk1"/>
              </a:solidFill>
              <a:effectLst/>
              <a:latin typeface="+mn-lt"/>
              <a:ea typeface="+mn-ea"/>
              <a:cs typeface="+mn-cs"/>
            </a:rPr>
            <a:t>ることから、</a:t>
          </a:r>
          <a:r>
            <a:rPr kumimoji="1" lang="ja-JP" altLang="ja-JP" sz="1100">
              <a:solidFill>
                <a:schemeClr val="dk1"/>
              </a:solidFill>
              <a:effectLst/>
              <a:latin typeface="+mn-lt"/>
              <a:ea typeface="+mn-ea"/>
              <a:cs typeface="+mn-cs"/>
            </a:rPr>
            <a:t>今後も極力物件費の抑制に努め歳出削減を努力する。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17</xdr:row>
      <xdr:rowOff>153670</xdr:rowOff>
    </xdr:to>
    <xdr:cxnSp macro="">
      <xdr:nvCxnSpPr>
        <xdr:cNvPr id="125" name="直線コネクタ 124"/>
        <xdr:cNvCxnSpPr/>
      </xdr:nvCxnSpPr>
      <xdr:spPr>
        <a:xfrm>
          <a:off x="15671800" y="3037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123190</xdr:rowOff>
    </xdr:to>
    <xdr:cxnSp macro="">
      <xdr:nvCxnSpPr>
        <xdr:cNvPr id="128" name="直線コネクタ 127"/>
        <xdr:cNvCxnSpPr/>
      </xdr:nvCxnSpPr>
      <xdr:spPr>
        <a:xfrm>
          <a:off x="14782800" y="2946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31750</xdr:rowOff>
    </xdr:to>
    <xdr:cxnSp macro="">
      <xdr:nvCxnSpPr>
        <xdr:cNvPr id="131" name="直線コネクタ 130"/>
        <xdr:cNvCxnSpPr/>
      </xdr:nvCxnSpPr>
      <xdr:spPr>
        <a:xfrm>
          <a:off x="13893800" y="293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17</xdr:row>
      <xdr:rowOff>24130</xdr:rowOff>
    </xdr:to>
    <xdr:cxnSp macro="">
      <xdr:nvCxnSpPr>
        <xdr:cNvPr id="134" name="直線コネクタ 133"/>
        <xdr:cNvCxnSpPr/>
      </xdr:nvCxnSpPr>
      <xdr:spPr>
        <a:xfrm>
          <a:off x="13004800" y="2786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4" name="円/楕円 143"/>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5"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6" name="円/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8" name="円/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2" name="円/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3" name="テキスト ボックス 152"/>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類似団体をやや</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要因の一つとして、</a:t>
          </a:r>
          <a:r>
            <a:rPr kumimoji="1" lang="ja-JP" altLang="ja-JP" sz="1100">
              <a:solidFill>
                <a:schemeClr val="dk1"/>
              </a:solidFill>
              <a:effectLst/>
              <a:latin typeface="+mn-lt"/>
              <a:ea typeface="+mn-ea"/>
              <a:cs typeface="+mn-cs"/>
            </a:rPr>
            <a:t>従来より住民の基本健診等の受診について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高い受診率（平成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年度受診率</a:t>
          </a:r>
          <a:r>
            <a:rPr kumimoji="1" lang="en-US" altLang="ja-JP" sz="1100">
              <a:solidFill>
                <a:schemeClr val="dk1"/>
              </a:solidFill>
              <a:effectLst/>
              <a:latin typeface="+mn-lt"/>
              <a:ea typeface="+mn-ea"/>
              <a:cs typeface="+mn-cs"/>
            </a:rPr>
            <a:t>67.7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が挙げられ</a:t>
          </a:r>
          <a:r>
            <a:rPr kumimoji="1" lang="ja-JP" altLang="ja-JP" sz="1100">
              <a:solidFill>
                <a:schemeClr val="dk1"/>
              </a:solidFill>
              <a:effectLst/>
              <a:latin typeface="+mn-lt"/>
              <a:ea typeface="+mn-ea"/>
              <a:cs typeface="+mn-cs"/>
            </a:rPr>
            <a:t>、今後も引き続き周知徹底し医療扶助の抑制を図るものである。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69850</xdr:rowOff>
    </xdr:to>
    <xdr:cxnSp macro="">
      <xdr:nvCxnSpPr>
        <xdr:cNvPr id="187" name="直線コネクタ 186"/>
        <xdr:cNvCxnSpPr/>
      </xdr:nvCxnSpPr>
      <xdr:spPr>
        <a:xfrm flipV="1">
          <a:off x="3987800" y="93526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55</xdr:row>
      <xdr:rowOff>69850</xdr:rowOff>
    </xdr:to>
    <xdr:cxnSp macro="">
      <xdr:nvCxnSpPr>
        <xdr:cNvPr id="190" name="直線コネクタ 189"/>
        <xdr:cNvCxnSpPr/>
      </xdr:nvCxnSpPr>
      <xdr:spPr>
        <a:xfrm>
          <a:off x="3098800" y="92383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61685</xdr:rowOff>
    </xdr:to>
    <xdr:cxnSp macro="">
      <xdr:nvCxnSpPr>
        <xdr:cNvPr id="193" name="直線コネクタ 192"/>
        <xdr:cNvCxnSpPr/>
      </xdr:nvCxnSpPr>
      <xdr:spPr>
        <a:xfrm flipV="1">
          <a:off x="2209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61685</xdr:rowOff>
    </xdr:to>
    <xdr:cxnSp macro="">
      <xdr:nvCxnSpPr>
        <xdr:cNvPr id="196" name="直線コネクタ 195"/>
        <xdr:cNvCxnSpPr/>
      </xdr:nvCxnSpPr>
      <xdr:spPr>
        <a:xfrm>
          <a:off x="1320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ポイント改善しているが、これは特別会計の公営企業債償還金が減少したことによる繰出し金の減額が主な要因である。</a:t>
          </a:r>
          <a:endParaRPr lang="ja-JP" altLang="ja-JP" sz="1400">
            <a:effectLst/>
          </a:endParaRPr>
        </a:p>
        <a:p>
          <a:r>
            <a:rPr kumimoji="1" lang="ja-JP" altLang="ja-JP" sz="1100">
              <a:solidFill>
                <a:schemeClr val="dk1"/>
              </a:solidFill>
              <a:effectLst/>
              <a:latin typeface="+mn-lt"/>
              <a:ea typeface="+mn-ea"/>
              <a:cs typeface="+mn-cs"/>
            </a:rPr>
            <a:t>今後の適切な維持管理を行い、歳出の抑制に努める。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122428</xdr:rowOff>
    </xdr:from>
    <xdr:to>
      <xdr:col>24</xdr:col>
      <xdr:colOff>31750</xdr:colOff>
      <xdr:row>55</xdr:row>
      <xdr:rowOff>5842</xdr:rowOff>
    </xdr:to>
    <xdr:cxnSp macro="">
      <xdr:nvCxnSpPr>
        <xdr:cNvPr id="245" name="直線コネクタ 244"/>
        <xdr:cNvCxnSpPr/>
      </xdr:nvCxnSpPr>
      <xdr:spPr>
        <a:xfrm flipV="1">
          <a:off x="15671800" y="93807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5842</xdr:rowOff>
    </xdr:from>
    <xdr:to>
      <xdr:col>22</xdr:col>
      <xdr:colOff>565150</xdr:colOff>
      <xdr:row>55</xdr:row>
      <xdr:rowOff>78994</xdr:rowOff>
    </xdr:to>
    <xdr:cxnSp macro="">
      <xdr:nvCxnSpPr>
        <xdr:cNvPr id="248" name="直線コネクタ 247"/>
        <xdr:cNvCxnSpPr/>
      </xdr:nvCxnSpPr>
      <xdr:spPr>
        <a:xfrm flipV="1">
          <a:off x="14782800" y="94355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78994</xdr:rowOff>
    </xdr:to>
    <xdr:cxnSp macro="">
      <xdr:nvCxnSpPr>
        <xdr:cNvPr id="251" name="直線コネクタ 250"/>
        <xdr:cNvCxnSpPr/>
      </xdr:nvCxnSpPr>
      <xdr:spPr>
        <a:xfrm>
          <a:off x="13893800" y="9476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56134</xdr:rowOff>
    </xdr:to>
    <xdr:cxnSp macro="">
      <xdr:nvCxnSpPr>
        <xdr:cNvPr id="254" name="直線コネクタ 253"/>
        <xdr:cNvCxnSpPr/>
      </xdr:nvCxnSpPr>
      <xdr:spPr>
        <a:xfrm flipV="1">
          <a:off x="13004800" y="9476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71628</xdr:rowOff>
    </xdr:from>
    <xdr:to>
      <xdr:col>24</xdr:col>
      <xdr:colOff>82550</xdr:colOff>
      <xdr:row>55</xdr:row>
      <xdr:rowOff>1778</xdr:rowOff>
    </xdr:to>
    <xdr:sp macro="" textlink="">
      <xdr:nvSpPr>
        <xdr:cNvPr id="264" name="円/楕円 263"/>
        <xdr:cNvSpPr/>
      </xdr:nvSpPr>
      <xdr:spPr>
        <a:xfrm>
          <a:off x="164592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151655</xdr:rowOff>
    </xdr:from>
    <xdr:ext cx="762000" cy="259045"/>
    <xdr:sp macro="" textlink="">
      <xdr:nvSpPr>
        <xdr:cNvPr id="265" name="その他該当値テキスト"/>
        <xdr:cNvSpPr txBox="1"/>
      </xdr:nvSpPr>
      <xdr:spPr>
        <a:xfrm>
          <a:off x="16598900" y="923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126492</xdr:rowOff>
    </xdr:from>
    <xdr:to>
      <xdr:col>22</xdr:col>
      <xdr:colOff>615950</xdr:colOff>
      <xdr:row>55</xdr:row>
      <xdr:rowOff>56642</xdr:rowOff>
    </xdr:to>
    <xdr:sp macro="" textlink="">
      <xdr:nvSpPr>
        <xdr:cNvPr id="266" name="円/楕円 265"/>
        <xdr:cNvSpPr/>
      </xdr:nvSpPr>
      <xdr:spPr>
        <a:xfrm>
          <a:off x="15621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66819</xdr:rowOff>
    </xdr:from>
    <xdr:ext cx="736600" cy="259045"/>
    <xdr:sp macro="" textlink="">
      <xdr:nvSpPr>
        <xdr:cNvPr id="267" name="テキスト ボックス 266"/>
        <xdr:cNvSpPr txBox="1"/>
      </xdr:nvSpPr>
      <xdr:spPr>
        <a:xfrm>
          <a:off x="15290800" y="915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28194</xdr:rowOff>
    </xdr:from>
    <xdr:to>
      <xdr:col>21</xdr:col>
      <xdr:colOff>412750</xdr:colOff>
      <xdr:row>55</xdr:row>
      <xdr:rowOff>129794</xdr:rowOff>
    </xdr:to>
    <xdr:sp macro="" textlink="">
      <xdr:nvSpPr>
        <xdr:cNvPr id="268" name="円/楕円 267"/>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139971</xdr:rowOff>
    </xdr:from>
    <xdr:ext cx="762000" cy="259045"/>
    <xdr:sp macro="" textlink="">
      <xdr:nvSpPr>
        <xdr:cNvPr id="269" name="テキスト ボックス 268"/>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0" name="円/楕円 269"/>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1" name="テキスト ボックス 270"/>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5334</xdr:rowOff>
    </xdr:from>
    <xdr:to>
      <xdr:col>19</xdr:col>
      <xdr:colOff>6350</xdr:colOff>
      <xdr:row>55</xdr:row>
      <xdr:rowOff>106934</xdr:rowOff>
    </xdr:to>
    <xdr:sp macro="" textlink="">
      <xdr:nvSpPr>
        <xdr:cNvPr id="272" name="円/楕円 271"/>
        <xdr:cNvSpPr/>
      </xdr:nvSpPr>
      <xdr:spPr>
        <a:xfrm>
          <a:off x="12954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117111</xdr:rowOff>
    </xdr:from>
    <xdr:ext cx="762000" cy="259045"/>
    <xdr:sp macro="" textlink="">
      <xdr:nvSpPr>
        <xdr:cNvPr id="273" name="テキスト ボックス 272"/>
        <xdr:cNvSpPr txBox="1"/>
      </xdr:nvSpPr>
      <xdr:spPr>
        <a:xfrm>
          <a:off x="12623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類似団体平均を上回っているが、離島であり単独での事業が困難な離島航路、病院、消防等、一部事務組合に負担金として支出する割合が約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％と極めて多い。その他の補助費については、補助団体等への交付についての明確な基準や見直しを行い歳出の抑制を図る。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46990</xdr:rowOff>
    </xdr:to>
    <xdr:cxnSp macro="">
      <xdr:nvCxnSpPr>
        <xdr:cNvPr id="303" name="直線コネクタ 302"/>
        <xdr:cNvCxnSpPr/>
      </xdr:nvCxnSpPr>
      <xdr:spPr>
        <a:xfrm>
          <a:off x="15671800" y="63403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168148</xdr:rowOff>
    </xdr:to>
    <xdr:cxnSp macro="">
      <xdr:nvCxnSpPr>
        <xdr:cNvPr id="306" name="直線コネクタ 305"/>
        <xdr:cNvCxnSpPr/>
      </xdr:nvCxnSpPr>
      <xdr:spPr>
        <a:xfrm>
          <a:off x="14782800" y="6253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81280</xdr:rowOff>
    </xdr:to>
    <xdr:cxnSp macro="">
      <xdr:nvCxnSpPr>
        <xdr:cNvPr id="309" name="直線コネクタ 308"/>
        <xdr:cNvCxnSpPr/>
      </xdr:nvCxnSpPr>
      <xdr:spPr>
        <a:xfrm>
          <a:off x="13893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81280</xdr:rowOff>
    </xdr:to>
    <xdr:cxnSp macro="">
      <xdr:nvCxnSpPr>
        <xdr:cNvPr id="312" name="直線コネクタ 311"/>
        <xdr:cNvCxnSpPr/>
      </xdr:nvCxnSpPr>
      <xdr:spPr>
        <a:xfrm>
          <a:off x="13004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2" name="円/楕円 321"/>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3"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4" name="円/楕円 323"/>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5" name="テキスト ボックス 324"/>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6" name="円/楕円 325"/>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7" name="テキスト ボックス 32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8" name="円/楕円 327"/>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9" name="テキスト ボックス 32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0" name="円/楕円 329"/>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1" name="テキスト ボックス 330"/>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公債費に係る経常収支比率は、類似団体を</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ポイント上回っているが、過去に行われた下水道事業等の公営企業債の元利償還金は平成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年度がピークであり緩やかに減少する見込みである。</a:t>
          </a:r>
          <a:endParaRPr lang="ja-JP" altLang="ja-JP" sz="1400">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年度に実施した情報通信整備事業（光ネット）における償還が平成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年度より始まる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、必要に応じ</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繰上償還等により公債費の縮減を図りたい。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43180</xdr:rowOff>
    </xdr:from>
    <xdr:to>
      <xdr:col>7</xdr:col>
      <xdr:colOff>15875</xdr:colOff>
      <xdr:row>78</xdr:row>
      <xdr:rowOff>58420</xdr:rowOff>
    </xdr:to>
    <xdr:cxnSp macro="">
      <xdr:nvCxnSpPr>
        <xdr:cNvPr id="363" name="直線コネクタ 362"/>
        <xdr:cNvCxnSpPr/>
      </xdr:nvCxnSpPr>
      <xdr:spPr>
        <a:xfrm flipV="1">
          <a:off x="3987800" y="1341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127000</xdr:rowOff>
    </xdr:to>
    <xdr:cxnSp macro="">
      <xdr:nvCxnSpPr>
        <xdr:cNvPr id="366" name="直線コネクタ 365"/>
        <xdr:cNvCxnSpPr/>
      </xdr:nvCxnSpPr>
      <xdr:spPr>
        <a:xfrm flipV="1">
          <a:off x="3098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130811</xdr:rowOff>
    </xdr:to>
    <xdr:cxnSp macro="">
      <xdr:nvCxnSpPr>
        <xdr:cNvPr id="369" name="直線コネクタ 368"/>
        <xdr:cNvCxnSpPr/>
      </xdr:nvCxnSpPr>
      <xdr:spPr>
        <a:xfrm flipV="1">
          <a:off x="2209800" y="13500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115570</xdr:rowOff>
    </xdr:from>
    <xdr:to>
      <xdr:col>3</xdr:col>
      <xdr:colOff>142875</xdr:colOff>
      <xdr:row>78</xdr:row>
      <xdr:rowOff>130811</xdr:rowOff>
    </xdr:to>
    <xdr:cxnSp macro="">
      <xdr:nvCxnSpPr>
        <xdr:cNvPr id="372" name="直線コネクタ 371"/>
        <xdr:cNvCxnSpPr/>
      </xdr:nvCxnSpPr>
      <xdr:spPr>
        <a:xfrm>
          <a:off x="1320800" y="134886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163830</xdr:rowOff>
    </xdr:from>
    <xdr:to>
      <xdr:col>7</xdr:col>
      <xdr:colOff>66675</xdr:colOff>
      <xdr:row>78</xdr:row>
      <xdr:rowOff>93980</xdr:rowOff>
    </xdr:to>
    <xdr:sp macro="" textlink="">
      <xdr:nvSpPr>
        <xdr:cNvPr id="382" name="円/楕円 381"/>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135907</xdr:rowOff>
    </xdr:from>
    <xdr:ext cx="762000" cy="259045"/>
    <xdr:sp macro="" textlink="">
      <xdr:nvSpPr>
        <xdr:cNvPr id="383"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4" name="円/楕円 383"/>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5" name="テキスト ボックス 384"/>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86" name="円/楕円 385"/>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87" name="テキスト ボックス 386"/>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80011</xdr:rowOff>
    </xdr:from>
    <xdr:to>
      <xdr:col>3</xdr:col>
      <xdr:colOff>193675</xdr:colOff>
      <xdr:row>79</xdr:row>
      <xdr:rowOff>10161</xdr:rowOff>
    </xdr:to>
    <xdr:sp macro="" textlink="">
      <xdr:nvSpPr>
        <xdr:cNvPr id="388" name="円/楕円 387"/>
        <xdr:cNvSpPr/>
      </xdr:nvSpPr>
      <xdr:spPr>
        <a:xfrm>
          <a:off x="2159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166388</xdr:rowOff>
    </xdr:from>
    <xdr:ext cx="762000" cy="259045"/>
    <xdr:sp macro="" textlink="">
      <xdr:nvSpPr>
        <xdr:cNvPr id="389" name="テキスト ボックス 388"/>
        <xdr:cNvSpPr txBox="1"/>
      </xdr:nvSpPr>
      <xdr:spPr>
        <a:xfrm>
          <a:off x="1828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64770</xdr:rowOff>
    </xdr:from>
    <xdr:to>
      <xdr:col>1</xdr:col>
      <xdr:colOff>676275</xdr:colOff>
      <xdr:row>78</xdr:row>
      <xdr:rowOff>166370</xdr:rowOff>
    </xdr:to>
    <xdr:sp macro="" textlink="">
      <xdr:nvSpPr>
        <xdr:cNvPr id="390" name="円/楕円 389"/>
        <xdr:cNvSpPr/>
      </xdr:nvSpPr>
      <xdr:spPr>
        <a:xfrm>
          <a:off x="1270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151147</xdr:rowOff>
    </xdr:from>
    <xdr:ext cx="762000" cy="259045"/>
    <xdr:sp macro="" textlink="">
      <xdr:nvSpPr>
        <xdr:cNvPr id="391" name="テキスト ボックス 390"/>
        <xdr:cNvSpPr txBox="1"/>
      </xdr:nvSpPr>
      <xdr:spPr>
        <a:xfrm>
          <a:off x="939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公債費以外については、前述のとおりごく小規模自治体であるが故に、職員数割合の関係による人件費、物件費への影響が多くなる傾向である。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20864</xdr:rowOff>
    </xdr:from>
    <xdr:to>
      <xdr:col>24</xdr:col>
      <xdr:colOff>31750</xdr:colOff>
      <xdr:row>79</xdr:row>
      <xdr:rowOff>63319</xdr:rowOff>
    </xdr:to>
    <xdr:cxnSp macro="">
      <xdr:nvCxnSpPr>
        <xdr:cNvPr id="426" name="直線コネクタ 425"/>
        <xdr:cNvCxnSpPr/>
      </xdr:nvCxnSpPr>
      <xdr:spPr>
        <a:xfrm>
          <a:off x="15671800" y="135654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45357</xdr:rowOff>
    </xdr:from>
    <xdr:to>
      <xdr:col>22</xdr:col>
      <xdr:colOff>565150</xdr:colOff>
      <xdr:row>79</xdr:row>
      <xdr:rowOff>20864</xdr:rowOff>
    </xdr:to>
    <xdr:cxnSp macro="">
      <xdr:nvCxnSpPr>
        <xdr:cNvPr id="429" name="直線コネクタ 428"/>
        <xdr:cNvCxnSpPr/>
      </xdr:nvCxnSpPr>
      <xdr:spPr>
        <a:xfrm>
          <a:off x="14782800" y="1341845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135164</xdr:rowOff>
    </xdr:from>
    <xdr:to>
      <xdr:col>21</xdr:col>
      <xdr:colOff>361950</xdr:colOff>
      <xdr:row>78</xdr:row>
      <xdr:rowOff>45357</xdr:rowOff>
    </xdr:to>
    <xdr:cxnSp macro="">
      <xdr:nvCxnSpPr>
        <xdr:cNvPr id="432" name="直線コネクタ 431"/>
        <xdr:cNvCxnSpPr/>
      </xdr:nvCxnSpPr>
      <xdr:spPr>
        <a:xfrm>
          <a:off x="13893800" y="133368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159657</xdr:rowOff>
    </xdr:from>
    <xdr:to>
      <xdr:col>20</xdr:col>
      <xdr:colOff>158750</xdr:colOff>
      <xdr:row>77</xdr:row>
      <xdr:rowOff>135164</xdr:rowOff>
    </xdr:to>
    <xdr:cxnSp macro="">
      <xdr:nvCxnSpPr>
        <xdr:cNvPr id="435" name="直線コネクタ 434"/>
        <xdr:cNvCxnSpPr/>
      </xdr:nvCxnSpPr>
      <xdr:spPr>
        <a:xfrm>
          <a:off x="13004800" y="1318985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12519</xdr:rowOff>
    </xdr:from>
    <xdr:to>
      <xdr:col>24</xdr:col>
      <xdr:colOff>82550</xdr:colOff>
      <xdr:row>79</xdr:row>
      <xdr:rowOff>114119</xdr:rowOff>
    </xdr:to>
    <xdr:sp macro="" textlink="">
      <xdr:nvSpPr>
        <xdr:cNvPr id="445" name="円/楕円 444"/>
        <xdr:cNvSpPr/>
      </xdr:nvSpPr>
      <xdr:spPr>
        <a:xfrm>
          <a:off x="164592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156046</xdr:rowOff>
    </xdr:from>
    <xdr:ext cx="762000" cy="259045"/>
    <xdr:sp macro="" textlink="">
      <xdr:nvSpPr>
        <xdr:cNvPr id="446" name="公債費以外該当値テキスト"/>
        <xdr:cNvSpPr txBox="1"/>
      </xdr:nvSpPr>
      <xdr:spPr>
        <a:xfrm>
          <a:off x="165989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141514</xdr:rowOff>
    </xdr:from>
    <xdr:to>
      <xdr:col>22</xdr:col>
      <xdr:colOff>615950</xdr:colOff>
      <xdr:row>79</xdr:row>
      <xdr:rowOff>71664</xdr:rowOff>
    </xdr:to>
    <xdr:sp macro="" textlink="">
      <xdr:nvSpPr>
        <xdr:cNvPr id="447" name="円/楕円 446"/>
        <xdr:cNvSpPr/>
      </xdr:nvSpPr>
      <xdr:spPr>
        <a:xfrm>
          <a:off x="15621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56441</xdr:rowOff>
    </xdr:from>
    <xdr:ext cx="736600" cy="259045"/>
    <xdr:sp macro="" textlink="">
      <xdr:nvSpPr>
        <xdr:cNvPr id="448" name="テキスト ボックス 447"/>
        <xdr:cNvSpPr txBox="1"/>
      </xdr:nvSpPr>
      <xdr:spPr>
        <a:xfrm>
          <a:off x="15290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166007</xdr:rowOff>
    </xdr:from>
    <xdr:to>
      <xdr:col>21</xdr:col>
      <xdr:colOff>412750</xdr:colOff>
      <xdr:row>78</xdr:row>
      <xdr:rowOff>96157</xdr:rowOff>
    </xdr:to>
    <xdr:sp macro="" textlink="">
      <xdr:nvSpPr>
        <xdr:cNvPr id="449" name="円/楕円 448"/>
        <xdr:cNvSpPr/>
      </xdr:nvSpPr>
      <xdr:spPr>
        <a:xfrm>
          <a:off x="14732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80934</xdr:rowOff>
    </xdr:from>
    <xdr:ext cx="762000" cy="259045"/>
    <xdr:sp macro="" textlink="">
      <xdr:nvSpPr>
        <xdr:cNvPr id="450" name="テキスト ボックス 449"/>
        <xdr:cNvSpPr txBox="1"/>
      </xdr:nvSpPr>
      <xdr:spPr>
        <a:xfrm>
          <a:off x="14401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84364</xdr:rowOff>
    </xdr:from>
    <xdr:to>
      <xdr:col>20</xdr:col>
      <xdr:colOff>209550</xdr:colOff>
      <xdr:row>78</xdr:row>
      <xdr:rowOff>14514</xdr:rowOff>
    </xdr:to>
    <xdr:sp macro="" textlink="">
      <xdr:nvSpPr>
        <xdr:cNvPr id="451" name="円/楕円 450"/>
        <xdr:cNvSpPr/>
      </xdr:nvSpPr>
      <xdr:spPr>
        <a:xfrm>
          <a:off x="13843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170741</xdr:rowOff>
    </xdr:from>
    <xdr:ext cx="762000" cy="259045"/>
    <xdr:sp macro="" textlink="">
      <xdr:nvSpPr>
        <xdr:cNvPr id="452" name="テキスト ボックス 451"/>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108857</xdr:rowOff>
    </xdr:from>
    <xdr:to>
      <xdr:col>19</xdr:col>
      <xdr:colOff>6350</xdr:colOff>
      <xdr:row>77</xdr:row>
      <xdr:rowOff>39007</xdr:rowOff>
    </xdr:to>
    <xdr:sp macro="" textlink="">
      <xdr:nvSpPr>
        <xdr:cNvPr id="453" name="円/楕円 452"/>
        <xdr:cNvSpPr/>
      </xdr:nvSpPr>
      <xdr:spPr>
        <a:xfrm>
          <a:off x="12954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23784</xdr:rowOff>
    </xdr:from>
    <xdr:ext cx="762000" cy="259045"/>
    <xdr:sp macro="" textlink="">
      <xdr:nvSpPr>
        <xdr:cNvPr id="454" name="テキスト ボックス 453"/>
        <xdr:cNvSpPr txBox="1"/>
      </xdr:nvSpPr>
      <xdr:spPr>
        <a:xfrm>
          <a:off x="12623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島根県知夫村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78076</xdr:rowOff>
    </xdr:from>
    <xdr:to>
      <xdr:col>4</xdr:col>
      <xdr:colOff>1117600</xdr:colOff>
      <xdr:row>12</xdr:row>
      <xdr:rowOff>120170</xdr:rowOff>
    </xdr:to>
    <xdr:cxnSp macro="">
      <xdr:nvCxnSpPr>
        <xdr:cNvPr id="47" name="直線コネクタ 46"/>
        <xdr:cNvCxnSpPr/>
      </xdr:nvCxnSpPr>
      <xdr:spPr bwMode="auto">
        <a:xfrm flipV="1">
          <a:off x="5003800" y="2183101"/>
          <a:ext cx="647700" cy="42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120170</xdr:rowOff>
    </xdr:from>
    <xdr:to>
      <xdr:col>4</xdr:col>
      <xdr:colOff>469900</xdr:colOff>
      <xdr:row>12</xdr:row>
      <xdr:rowOff>159215</xdr:rowOff>
    </xdr:to>
    <xdr:cxnSp macro="">
      <xdr:nvCxnSpPr>
        <xdr:cNvPr id="50" name="直線コネクタ 49"/>
        <xdr:cNvCxnSpPr/>
      </xdr:nvCxnSpPr>
      <xdr:spPr bwMode="auto">
        <a:xfrm flipV="1">
          <a:off x="4305300" y="2225195"/>
          <a:ext cx="698500" cy="39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159215</xdr:rowOff>
    </xdr:from>
    <xdr:to>
      <xdr:col>3</xdr:col>
      <xdr:colOff>904875</xdr:colOff>
      <xdr:row>13</xdr:row>
      <xdr:rowOff>11009</xdr:rowOff>
    </xdr:to>
    <xdr:cxnSp macro="">
      <xdr:nvCxnSpPr>
        <xdr:cNvPr id="53" name="直線コネクタ 52"/>
        <xdr:cNvCxnSpPr/>
      </xdr:nvCxnSpPr>
      <xdr:spPr bwMode="auto">
        <a:xfrm flipV="1">
          <a:off x="3606800" y="2264240"/>
          <a:ext cx="698500" cy="23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11009</xdr:rowOff>
    </xdr:from>
    <xdr:to>
      <xdr:col>3</xdr:col>
      <xdr:colOff>206375</xdr:colOff>
      <xdr:row>13</xdr:row>
      <xdr:rowOff>103725</xdr:rowOff>
    </xdr:to>
    <xdr:cxnSp macro="">
      <xdr:nvCxnSpPr>
        <xdr:cNvPr id="56" name="直線コネクタ 55"/>
        <xdr:cNvCxnSpPr/>
      </xdr:nvCxnSpPr>
      <xdr:spPr bwMode="auto">
        <a:xfrm flipV="1">
          <a:off x="2908300" y="2287484"/>
          <a:ext cx="698500" cy="9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27276</xdr:rowOff>
    </xdr:from>
    <xdr:to>
      <xdr:col>5</xdr:col>
      <xdr:colOff>34925</xdr:colOff>
      <xdr:row>12</xdr:row>
      <xdr:rowOff>128876</xdr:rowOff>
    </xdr:to>
    <xdr:sp macro="" textlink="">
      <xdr:nvSpPr>
        <xdr:cNvPr id="66" name="円/楕円 65"/>
        <xdr:cNvSpPr/>
      </xdr:nvSpPr>
      <xdr:spPr bwMode="auto">
        <a:xfrm>
          <a:off x="5600700" y="2132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107303</xdr:rowOff>
    </xdr:from>
    <xdr:ext cx="762000" cy="259045"/>
    <xdr:sp macro="" textlink="">
      <xdr:nvSpPr>
        <xdr:cNvPr id="67" name="人口1人当たり決算額の推移該当値テキスト130"/>
        <xdr:cNvSpPr txBox="1"/>
      </xdr:nvSpPr>
      <xdr:spPr>
        <a:xfrm>
          <a:off x="5740400" y="20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567,235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69370</xdr:rowOff>
    </xdr:from>
    <xdr:to>
      <xdr:col>4</xdr:col>
      <xdr:colOff>520700</xdr:colOff>
      <xdr:row>12</xdr:row>
      <xdr:rowOff>170970</xdr:rowOff>
    </xdr:to>
    <xdr:sp macro="" textlink="">
      <xdr:nvSpPr>
        <xdr:cNvPr id="68" name="円/楕円 67"/>
        <xdr:cNvSpPr/>
      </xdr:nvSpPr>
      <xdr:spPr bwMode="auto">
        <a:xfrm>
          <a:off x="4953000" y="2174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9697</xdr:rowOff>
    </xdr:from>
    <xdr:ext cx="736600" cy="259045"/>
    <xdr:sp macro="" textlink="">
      <xdr:nvSpPr>
        <xdr:cNvPr id="69" name="テキスト ボックス 68"/>
        <xdr:cNvSpPr txBox="1"/>
      </xdr:nvSpPr>
      <xdr:spPr>
        <a:xfrm>
          <a:off x="4622800" y="1943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548,821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108415</xdr:rowOff>
    </xdr:from>
    <xdr:to>
      <xdr:col>3</xdr:col>
      <xdr:colOff>955675</xdr:colOff>
      <xdr:row>13</xdr:row>
      <xdr:rowOff>38565</xdr:rowOff>
    </xdr:to>
    <xdr:sp macro="" textlink="">
      <xdr:nvSpPr>
        <xdr:cNvPr id="70" name="円/楕円 69"/>
        <xdr:cNvSpPr/>
      </xdr:nvSpPr>
      <xdr:spPr bwMode="auto">
        <a:xfrm>
          <a:off x="4254500" y="221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48742</xdr:rowOff>
    </xdr:from>
    <xdr:ext cx="762000" cy="259045"/>
    <xdr:sp macro="" textlink="">
      <xdr:nvSpPr>
        <xdr:cNvPr id="71" name="テキスト ボックス 70"/>
        <xdr:cNvSpPr txBox="1"/>
      </xdr:nvSpPr>
      <xdr:spPr>
        <a:xfrm>
          <a:off x="3924300" y="19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531,741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131659</xdr:rowOff>
    </xdr:from>
    <xdr:to>
      <xdr:col>3</xdr:col>
      <xdr:colOff>257175</xdr:colOff>
      <xdr:row>13</xdr:row>
      <xdr:rowOff>61809</xdr:rowOff>
    </xdr:to>
    <xdr:sp macro="" textlink="">
      <xdr:nvSpPr>
        <xdr:cNvPr id="72" name="円/楕円 71"/>
        <xdr:cNvSpPr/>
      </xdr:nvSpPr>
      <xdr:spPr bwMode="auto">
        <a:xfrm>
          <a:off x="3556000" y="223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71986</xdr:rowOff>
    </xdr:from>
    <xdr:ext cx="762000" cy="259045"/>
    <xdr:sp macro="" textlink="">
      <xdr:nvSpPr>
        <xdr:cNvPr id="73" name="テキスト ボックス 72"/>
        <xdr:cNvSpPr txBox="1"/>
      </xdr:nvSpPr>
      <xdr:spPr>
        <a:xfrm>
          <a:off x="3225800" y="200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521,573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52925</xdr:rowOff>
    </xdr:from>
    <xdr:to>
      <xdr:col>2</xdr:col>
      <xdr:colOff>692150</xdr:colOff>
      <xdr:row>13</xdr:row>
      <xdr:rowOff>154525</xdr:rowOff>
    </xdr:to>
    <xdr:sp macro="" textlink="">
      <xdr:nvSpPr>
        <xdr:cNvPr id="74" name="円/楕円 73"/>
        <xdr:cNvSpPr/>
      </xdr:nvSpPr>
      <xdr:spPr bwMode="auto">
        <a:xfrm>
          <a:off x="2857500" y="232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164702</xdr:rowOff>
    </xdr:from>
    <xdr:ext cx="762000" cy="259045"/>
    <xdr:sp macro="" textlink="">
      <xdr:nvSpPr>
        <xdr:cNvPr id="75" name="テキスト ボックス 74"/>
        <xdr:cNvSpPr txBox="1"/>
      </xdr:nvSpPr>
      <xdr:spPr>
        <a:xfrm>
          <a:off x="2527300" y="20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481,015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243441</xdr:rowOff>
    </xdr:from>
    <xdr:to>
      <xdr:col>4</xdr:col>
      <xdr:colOff>1117600</xdr:colOff>
      <xdr:row>33</xdr:row>
      <xdr:rowOff>333091</xdr:rowOff>
    </xdr:to>
    <xdr:cxnSp macro="">
      <xdr:nvCxnSpPr>
        <xdr:cNvPr id="108" name="直線コネクタ 107"/>
        <xdr:cNvCxnSpPr/>
      </xdr:nvCxnSpPr>
      <xdr:spPr bwMode="auto">
        <a:xfrm>
          <a:off x="5003800" y="6167991"/>
          <a:ext cx="647700" cy="8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162090</xdr:rowOff>
    </xdr:from>
    <xdr:to>
      <xdr:col>4</xdr:col>
      <xdr:colOff>469900</xdr:colOff>
      <xdr:row>33</xdr:row>
      <xdr:rowOff>243441</xdr:rowOff>
    </xdr:to>
    <xdr:cxnSp macro="">
      <xdr:nvCxnSpPr>
        <xdr:cNvPr id="111" name="直線コネクタ 110"/>
        <xdr:cNvCxnSpPr/>
      </xdr:nvCxnSpPr>
      <xdr:spPr bwMode="auto">
        <a:xfrm>
          <a:off x="4305300" y="6086640"/>
          <a:ext cx="698500" cy="81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102814</xdr:rowOff>
    </xdr:from>
    <xdr:to>
      <xdr:col>3</xdr:col>
      <xdr:colOff>904875</xdr:colOff>
      <xdr:row>33</xdr:row>
      <xdr:rowOff>162090</xdr:rowOff>
    </xdr:to>
    <xdr:cxnSp macro="">
      <xdr:nvCxnSpPr>
        <xdr:cNvPr id="114" name="直線コネクタ 113"/>
        <xdr:cNvCxnSpPr/>
      </xdr:nvCxnSpPr>
      <xdr:spPr bwMode="auto">
        <a:xfrm>
          <a:off x="3606800" y="6027364"/>
          <a:ext cx="698500" cy="59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102814</xdr:rowOff>
    </xdr:from>
    <xdr:to>
      <xdr:col>3</xdr:col>
      <xdr:colOff>206375</xdr:colOff>
      <xdr:row>33</xdr:row>
      <xdr:rowOff>157564</xdr:rowOff>
    </xdr:to>
    <xdr:cxnSp macro="">
      <xdr:nvCxnSpPr>
        <xdr:cNvPr id="117" name="直線コネクタ 116"/>
        <xdr:cNvCxnSpPr/>
      </xdr:nvCxnSpPr>
      <xdr:spPr bwMode="auto">
        <a:xfrm flipV="1">
          <a:off x="2908300" y="6027364"/>
          <a:ext cx="698500" cy="5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282291</xdr:rowOff>
    </xdr:from>
    <xdr:to>
      <xdr:col>5</xdr:col>
      <xdr:colOff>34925</xdr:colOff>
      <xdr:row>34</xdr:row>
      <xdr:rowOff>40991</xdr:rowOff>
    </xdr:to>
    <xdr:sp macro="" textlink="">
      <xdr:nvSpPr>
        <xdr:cNvPr id="127" name="円/楕円 126"/>
        <xdr:cNvSpPr/>
      </xdr:nvSpPr>
      <xdr:spPr bwMode="auto">
        <a:xfrm>
          <a:off x="5600700" y="6206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127368</xdr:rowOff>
    </xdr:from>
    <xdr:ext cx="762000" cy="259045"/>
    <xdr:sp macro="" textlink="">
      <xdr:nvSpPr>
        <xdr:cNvPr id="128" name="人口1人当たり決算額の推移該当値テキスト445"/>
        <xdr:cNvSpPr txBox="1"/>
      </xdr:nvSpPr>
      <xdr:spPr>
        <a:xfrm>
          <a:off x="5740400" y="60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120,454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192641</xdr:rowOff>
    </xdr:from>
    <xdr:to>
      <xdr:col>4</xdr:col>
      <xdr:colOff>520700</xdr:colOff>
      <xdr:row>33</xdr:row>
      <xdr:rowOff>294241</xdr:rowOff>
    </xdr:to>
    <xdr:sp macro="" textlink="">
      <xdr:nvSpPr>
        <xdr:cNvPr id="129" name="円/楕円 128"/>
        <xdr:cNvSpPr/>
      </xdr:nvSpPr>
      <xdr:spPr bwMode="auto">
        <a:xfrm>
          <a:off x="4953000" y="611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132968</xdr:rowOff>
    </xdr:from>
    <xdr:ext cx="736600" cy="259045"/>
    <xdr:sp macro="" textlink="">
      <xdr:nvSpPr>
        <xdr:cNvPr id="130" name="テキスト ボックス 129"/>
        <xdr:cNvSpPr txBox="1"/>
      </xdr:nvSpPr>
      <xdr:spPr>
        <a:xfrm>
          <a:off x="4622800" y="58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132,219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111290</xdr:rowOff>
    </xdr:from>
    <xdr:to>
      <xdr:col>3</xdr:col>
      <xdr:colOff>955675</xdr:colOff>
      <xdr:row>33</xdr:row>
      <xdr:rowOff>212890</xdr:rowOff>
    </xdr:to>
    <xdr:sp macro="" textlink="">
      <xdr:nvSpPr>
        <xdr:cNvPr id="131" name="円/楕円 130"/>
        <xdr:cNvSpPr/>
      </xdr:nvSpPr>
      <xdr:spPr bwMode="auto">
        <a:xfrm>
          <a:off x="4254500" y="603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51617</xdr:rowOff>
    </xdr:from>
    <xdr:ext cx="762000" cy="259045"/>
    <xdr:sp macro="" textlink="">
      <xdr:nvSpPr>
        <xdr:cNvPr id="132" name="テキスト ボックス 131"/>
        <xdr:cNvSpPr txBox="1"/>
      </xdr:nvSpPr>
      <xdr:spPr>
        <a:xfrm>
          <a:off x="3924300" y="58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142,895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52014</xdr:rowOff>
    </xdr:from>
    <xdr:to>
      <xdr:col>3</xdr:col>
      <xdr:colOff>257175</xdr:colOff>
      <xdr:row>33</xdr:row>
      <xdr:rowOff>153614</xdr:rowOff>
    </xdr:to>
    <xdr:sp macro="" textlink="">
      <xdr:nvSpPr>
        <xdr:cNvPr id="133" name="円/楕円 132"/>
        <xdr:cNvSpPr/>
      </xdr:nvSpPr>
      <xdr:spPr bwMode="auto">
        <a:xfrm>
          <a:off x="3556000" y="597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335241</xdr:rowOff>
    </xdr:from>
    <xdr:ext cx="762000" cy="259045"/>
    <xdr:sp macro="" textlink="">
      <xdr:nvSpPr>
        <xdr:cNvPr id="134" name="テキスト ボックス 133"/>
        <xdr:cNvSpPr txBox="1"/>
      </xdr:nvSpPr>
      <xdr:spPr>
        <a:xfrm>
          <a:off x="3225800" y="574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150,674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106764</xdr:rowOff>
    </xdr:from>
    <xdr:to>
      <xdr:col>2</xdr:col>
      <xdr:colOff>692150</xdr:colOff>
      <xdr:row>33</xdr:row>
      <xdr:rowOff>208364</xdr:rowOff>
    </xdr:to>
    <xdr:sp macro="" textlink="">
      <xdr:nvSpPr>
        <xdr:cNvPr id="135" name="円/楕円 134"/>
        <xdr:cNvSpPr/>
      </xdr:nvSpPr>
      <xdr:spPr bwMode="auto">
        <a:xfrm>
          <a:off x="2857500" y="6031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47091</xdr:rowOff>
    </xdr:from>
    <xdr:ext cx="762000" cy="259045"/>
    <xdr:sp macro="" textlink="">
      <xdr:nvSpPr>
        <xdr:cNvPr id="136" name="テキスト ボックス 135"/>
        <xdr:cNvSpPr txBox="1"/>
      </xdr:nvSpPr>
      <xdr:spPr>
        <a:xfrm>
          <a:off x="2527300" y="580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取崩しを行うことなく積み増しできており、</a:t>
          </a:r>
          <a:r>
            <a:rPr kumimoji="1" lang="ja-JP" altLang="ja-JP" sz="1100">
              <a:solidFill>
                <a:schemeClr val="dk1"/>
              </a:solidFill>
              <a:effectLst/>
              <a:latin typeface="+mn-lt"/>
              <a:ea typeface="+mn-ea"/>
              <a:cs typeface="+mn-cs"/>
            </a:rPr>
            <a:t>標準財政規模に対し</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％と高い水準を保っている。</a:t>
          </a:r>
          <a:endParaRPr lang="ja-JP" altLang="ja-JP" sz="14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、実質単年度収支とも</a:t>
          </a:r>
          <a:r>
            <a:rPr kumimoji="1" lang="ja-JP" altLang="ja-JP" sz="1100">
              <a:solidFill>
                <a:schemeClr val="dk1"/>
              </a:solidFill>
              <a:effectLst/>
              <a:latin typeface="+mn-lt"/>
              <a:ea typeface="+mn-ea"/>
              <a:cs typeface="+mn-cs"/>
            </a:rPr>
            <a:t>例年同水準で維持できている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一般会計、特別会計とも赤字額は無く、今後も健全な財政運営に努めたい。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元利償還金、算入公債費、実質公債費比率の分子ともに微減である。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情報通信整備事業</a:t>
          </a:r>
          <a:r>
            <a:rPr kumimoji="1" lang="ja-JP" altLang="en-US" sz="1100">
              <a:solidFill>
                <a:schemeClr val="dk1"/>
              </a:solidFill>
              <a:effectLst/>
              <a:latin typeface="+mn-lt"/>
              <a:ea typeface="+mn-ea"/>
              <a:cs typeface="+mn-cs"/>
            </a:rPr>
            <a:t>等による影響で</a:t>
          </a:r>
          <a:r>
            <a:rPr kumimoji="1" lang="ja-JP" altLang="ja-JP" sz="1100">
              <a:solidFill>
                <a:schemeClr val="dk1"/>
              </a:solidFill>
              <a:effectLst/>
              <a:latin typeface="+mn-lt"/>
              <a:ea typeface="+mn-ea"/>
              <a:cs typeface="+mn-cs"/>
            </a:rPr>
            <a:t>公債費が</a:t>
          </a:r>
          <a:r>
            <a:rPr kumimoji="1" lang="ja-JP" altLang="en-US" sz="1100">
              <a:solidFill>
                <a:schemeClr val="dk1"/>
              </a:solidFill>
              <a:effectLst/>
              <a:latin typeface="+mn-lt"/>
              <a:ea typeface="+mn-ea"/>
              <a:cs typeface="+mn-cs"/>
            </a:rPr>
            <a:t>微増し</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％台</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推移する</a:t>
          </a:r>
          <a:r>
            <a:rPr kumimoji="1" lang="ja-JP" altLang="en-US" sz="1100">
              <a:solidFill>
                <a:schemeClr val="dk1"/>
              </a:solidFill>
              <a:effectLst/>
              <a:latin typeface="+mn-lt"/>
              <a:ea typeface="+mn-ea"/>
              <a:cs typeface="+mn-cs"/>
            </a:rPr>
            <a:t>見込みであるが、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事業の採択にあたっては、真に住民に必要であり、交付税措置の高い起債が充当できる事業の選択に努める</a:t>
          </a:r>
          <a:r>
            <a:rPr kumimoji="1" lang="ja-JP" altLang="en-US" sz="1100">
              <a:solidFill>
                <a:schemeClr val="dk1"/>
              </a:solidFill>
              <a:effectLst/>
              <a:latin typeface="+mn-lt"/>
              <a:ea typeface="+mn-ea"/>
              <a:cs typeface="+mn-cs"/>
            </a:rPr>
            <a:t>他、</a:t>
          </a:r>
          <a:r>
            <a:rPr kumimoji="1" lang="ja-JP" altLang="ja-JP" sz="1100">
              <a:solidFill>
                <a:schemeClr val="dk1"/>
              </a:solidFill>
              <a:effectLst/>
              <a:latin typeface="+mn-lt"/>
              <a:ea typeface="+mn-ea"/>
              <a:cs typeface="+mn-cs"/>
            </a:rPr>
            <a:t>必要に応じた繰上償還等により公債費の縮減を図りたい。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一般会計等に係る地方債現在高</a:t>
          </a:r>
          <a:r>
            <a:rPr kumimoji="1" lang="ja-JP" altLang="en-US"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年度に実施した</a:t>
          </a:r>
          <a:r>
            <a:rPr kumimoji="1" lang="ja-JP" altLang="ja-JP" sz="1100">
              <a:solidFill>
                <a:schemeClr val="dk1"/>
              </a:solidFill>
              <a:effectLst/>
              <a:latin typeface="+mn-lt"/>
              <a:ea typeface="+mn-ea"/>
              <a:cs typeface="+mn-cs"/>
            </a:rPr>
            <a:t>情報通信整備事業等</a:t>
          </a:r>
          <a:r>
            <a:rPr kumimoji="1" lang="ja-JP" altLang="en-US" sz="1100">
              <a:solidFill>
                <a:schemeClr val="dk1"/>
              </a:solidFill>
              <a:effectLst/>
              <a:latin typeface="+mn-lt"/>
              <a:ea typeface="+mn-ea"/>
              <a:cs typeface="+mn-cs"/>
            </a:rPr>
            <a:t>により大きく増加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た。しかし、</a:t>
          </a:r>
          <a:r>
            <a:rPr kumimoji="1" lang="ja-JP" altLang="ja-JP" sz="1100">
              <a:solidFill>
                <a:schemeClr val="dk1"/>
              </a:solidFill>
              <a:effectLst/>
              <a:latin typeface="+mn-lt"/>
              <a:ea typeface="+mn-ea"/>
              <a:cs typeface="+mn-cs"/>
            </a:rPr>
            <a:t>充当可能財源である基金や基準財政需要額算入見込額も増加</a:t>
          </a:r>
          <a:r>
            <a:rPr kumimoji="1" lang="ja-JP" altLang="en-US" sz="1100">
              <a:solidFill>
                <a:schemeClr val="dk1"/>
              </a:solidFill>
              <a:effectLst/>
              <a:latin typeface="+mn-lt"/>
              <a:ea typeface="+mn-ea"/>
              <a:cs typeface="+mn-cs"/>
            </a:rPr>
            <a:t>しているため、将来負担比率の分子は若干の悪化となったが、将来負担比率は</a:t>
          </a:r>
          <a:r>
            <a:rPr kumimoji="1" lang="en-US" altLang="ja-JP" sz="1100">
              <a:solidFill>
                <a:schemeClr val="dk1"/>
              </a:solidFill>
              <a:effectLst/>
              <a:latin typeface="+mn-lt"/>
              <a:ea typeface="+mn-ea"/>
              <a:cs typeface="+mn-cs"/>
            </a:rPr>
            <a:t>16.4</a:t>
          </a:r>
          <a:r>
            <a:rPr kumimoji="1" lang="ja-JP" altLang="en-US" sz="1100">
              <a:solidFill>
                <a:schemeClr val="dk1"/>
              </a:solidFill>
              <a:effectLst/>
              <a:latin typeface="+mn-lt"/>
              <a:ea typeface="+mn-ea"/>
              <a:cs typeface="+mn-cs"/>
            </a:rPr>
            <a:t>％と低い水準と認められる。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今後も将来への負担を軽減できるよう、</a:t>
          </a:r>
          <a:r>
            <a:rPr kumimoji="1" lang="ja-JP" altLang="en-US" sz="1100">
              <a:solidFill>
                <a:schemeClr val="dk1"/>
              </a:solidFill>
              <a:effectLst/>
              <a:latin typeface="+mn-lt"/>
              <a:ea typeface="+mn-ea"/>
              <a:cs typeface="+mn-cs"/>
            </a:rPr>
            <a:t>基金の積み増しや、基準財政需要額算入見込される事業の実施を優先する等、</a:t>
          </a:r>
          <a:r>
            <a:rPr kumimoji="1" lang="ja-JP" altLang="ja-JP" sz="1100">
              <a:solidFill>
                <a:schemeClr val="dk1"/>
              </a:solidFill>
              <a:effectLst/>
              <a:latin typeface="+mn-lt"/>
              <a:ea typeface="+mn-ea"/>
              <a:cs typeface="+mn-cs"/>
            </a:rPr>
            <a:t>健全な財政運営を行うものである。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2025556</v>
      </c>
      <c r="BO4" s="379"/>
      <c r="BP4" s="379"/>
      <c r="BQ4" s="379"/>
      <c r="BR4" s="379"/>
      <c r="BS4" s="379"/>
      <c r="BT4" s="379"/>
      <c r="BU4" s="380"/>
      <c r="BV4" s="378">
        <v>1395265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4.5999999999999996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1970726</v>
      </c>
      <c r="BO5" s="384"/>
      <c r="BP5" s="384"/>
      <c r="BQ5" s="384"/>
      <c r="BR5" s="384"/>
      <c r="BS5" s="384"/>
      <c r="BT5" s="384"/>
      <c r="BU5" s="385"/>
      <c r="BV5" s="383">
        <v>1361372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99.1</v>
      </c>
      <c r="CU5" s="354"/>
      <c r="CV5" s="354"/>
      <c r="CW5" s="354"/>
      <c r="CX5" s="354"/>
      <c r="CY5" s="354"/>
      <c r="CZ5" s="354"/>
      <c r="DA5" s="355"/>
      <c r="DB5" s="353">
        <v>98.2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54830</v>
      </c>
      <c r="BO6" s="384"/>
      <c r="BP6" s="384"/>
      <c r="BQ6" s="384"/>
      <c r="BR6" s="384"/>
      <c r="BS6" s="384"/>
      <c r="BT6" s="384"/>
      <c r="BU6" s="385"/>
      <c r="BV6" s="383">
        <v>33893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104</v>
      </c>
      <c r="CU6" s="530"/>
      <c r="CV6" s="530"/>
      <c r="CW6" s="530"/>
      <c r="CX6" s="530"/>
      <c r="CY6" s="530"/>
      <c r="CZ6" s="530"/>
      <c r="DA6" s="531"/>
      <c r="DB6" s="529">
        <v>103.1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858</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717500</v>
      </c>
      <c r="CU7" s="384"/>
      <c r="CV7" s="384"/>
      <c r="CW7" s="384"/>
      <c r="CX7" s="384"/>
      <c r="CY7" s="384"/>
      <c r="CZ7" s="384"/>
      <c r="DA7" s="385"/>
      <c r="DB7" s="383">
        <v>739737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53972</v>
      </c>
      <c r="BO8" s="384"/>
      <c r="BP8" s="384"/>
      <c r="BQ8" s="384"/>
      <c r="BR8" s="384"/>
      <c r="BS8" s="384"/>
      <c r="BT8" s="384"/>
      <c r="BU8" s="385"/>
      <c r="BV8" s="383">
        <v>33893</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7.0000000000000007E-2</v>
      </c>
      <c r="CU8" s="493"/>
      <c r="CV8" s="493"/>
      <c r="CW8" s="493"/>
      <c r="CX8" s="493"/>
      <c r="CY8" s="493"/>
      <c r="CZ8" s="493"/>
      <c r="DA8" s="494"/>
      <c r="DB8" s="492">
        <v>7.0000000000000007E-2</v>
      </c>
      <c r="DC8" s="493"/>
      <c r="DD8" s="493"/>
      <c r="DE8" s="493"/>
      <c r="DF8" s="493"/>
      <c r="DG8" s="493"/>
      <c r="DH8" s="493"/>
      <c r="DI8" s="494"/>
      <c r="DJ8" s="137"/>
      <c r="DK8" s="137"/>
      <c r="DL8" s="137"/>
      <c r="DM8" s="137"/>
      <c r="DN8" s="137"/>
      <c r="DO8" s="137"/>
    </row>
    <row r="9" spans="1:119" ht="18.75" customHeight="1" thickBot="1">
      <c r="A9" s="138"/>
      <c r="B9" s="518" t="s">
        <v>97</v>
      </c>
      <c r="C9" s="519"/>
      <c r="D9" s="519"/>
      <c r="E9" s="519"/>
      <c r="F9" s="519"/>
      <c r="G9" s="519"/>
      <c r="H9" s="519"/>
      <c r="I9" s="519"/>
      <c r="J9" s="519"/>
      <c r="K9" s="446"/>
      <c r="L9" s="520" t="s">
        <v>98</v>
      </c>
      <c r="M9" s="521"/>
      <c r="N9" s="521"/>
      <c r="O9" s="521"/>
      <c r="P9" s="521"/>
      <c r="Q9" s="522"/>
      <c r="R9" s="523">
        <v>657</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20079</v>
      </c>
      <c r="BO9" s="384"/>
      <c r="BP9" s="384"/>
      <c r="BQ9" s="384"/>
      <c r="BR9" s="384"/>
      <c r="BS9" s="384"/>
      <c r="BT9" s="384"/>
      <c r="BU9" s="385"/>
      <c r="BV9" s="383">
        <v>-31219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17.8</v>
      </c>
      <c r="CU9" s="354"/>
      <c r="CV9" s="354"/>
      <c r="CW9" s="354"/>
      <c r="CX9" s="354"/>
      <c r="CY9" s="354"/>
      <c r="CZ9" s="354"/>
      <c r="DA9" s="355"/>
      <c r="DB9" s="353">
        <v>18.100000000000001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725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14730</v>
      </c>
      <c r="BO10" s="384"/>
      <c r="BP10" s="384"/>
      <c r="BQ10" s="384"/>
      <c r="BR10" s="384"/>
      <c r="BS10" s="384"/>
      <c r="BT10" s="384"/>
      <c r="BU10" s="385"/>
      <c r="BV10" s="383">
        <v>22724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592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590</v>
      </c>
      <c r="S13" s="485"/>
      <c r="T13" s="485"/>
      <c r="U13" s="485"/>
      <c r="V13" s="486"/>
      <c r="W13" s="472" t="s">
        <v>124</v>
      </c>
      <c r="X13" s="396"/>
      <c r="Y13" s="396"/>
      <c r="Z13" s="396"/>
      <c r="AA13" s="396"/>
      <c r="AB13" s="397"/>
      <c r="AC13" s="359">
        <v>78</v>
      </c>
      <c r="AD13" s="360"/>
      <c r="AE13" s="360"/>
      <c r="AF13" s="360"/>
      <c r="AG13" s="361"/>
      <c r="AH13" s="359">
        <v>74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34809</v>
      </c>
      <c r="BO13" s="384"/>
      <c r="BP13" s="384"/>
      <c r="BQ13" s="384"/>
      <c r="BR13" s="384"/>
      <c r="BS13" s="384"/>
      <c r="BT13" s="384"/>
      <c r="BU13" s="385"/>
      <c r="BV13" s="383">
        <v>-8495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13.7</v>
      </c>
      <c r="CU13" s="354"/>
      <c r="CV13" s="354"/>
      <c r="CW13" s="354"/>
      <c r="CX13" s="354"/>
      <c r="CY13" s="354"/>
      <c r="CZ13" s="354"/>
      <c r="DA13" s="355"/>
      <c r="DB13" s="353">
        <v>14.5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597</v>
      </c>
      <c r="S14" s="485"/>
      <c r="T14" s="485"/>
      <c r="U14" s="485"/>
      <c r="V14" s="486"/>
      <c r="W14" s="487"/>
      <c r="X14" s="399"/>
      <c r="Y14" s="399"/>
      <c r="Z14" s="399"/>
      <c r="AA14" s="399"/>
      <c r="AB14" s="400"/>
      <c r="AC14" s="477">
        <v>29.1</v>
      </c>
      <c r="AD14" s="478"/>
      <c r="AE14" s="478"/>
      <c r="AF14" s="478"/>
      <c r="AG14" s="479"/>
      <c r="AH14" s="477">
        <v>22.5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16.399999999999999</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596</v>
      </c>
      <c r="S15" s="485"/>
      <c r="T15" s="485"/>
      <c r="U15" s="485"/>
      <c r="V15" s="486"/>
      <c r="W15" s="472" t="s">
        <v>131</v>
      </c>
      <c r="X15" s="396"/>
      <c r="Y15" s="396"/>
      <c r="Z15" s="396"/>
      <c r="AA15" s="396"/>
      <c r="AB15" s="397"/>
      <c r="AC15" s="359">
        <v>14</v>
      </c>
      <c r="AD15" s="360"/>
      <c r="AE15" s="360"/>
      <c r="AF15" s="360"/>
      <c r="AG15" s="361"/>
      <c r="AH15" s="359">
        <v>41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51596</v>
      </c>
      <c r="BO15" s="379"/>
      <c r="BP15" s="379"/>
      <c r="BQ15" s="379"/>
      <c r="BR15" s="379"/>
      <c r="BS15" s="379"/>
      <c r="BT15" s="379"/>
      <c r="BU15" s="380"/>
      <c r="BV15" s="378">
        <v>51560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5.2</v>
      </c>
      <c r="AD16" s="478"/>
      <c r="AE16" s="478"/>
      <c r="AF16" s="478"/>
      <c r="AG16" s="479"/>
      <c r="AH16" s="477">
        <v>12.5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671894</v>
      </c>
      <c r="BO16" s="384"/>
      <c r="BP16" s="384"/>
      <c r="BQ16" s="384"/>
      <c r="BR16" s="384"/>
      <c r="BS16" s="384"/>
      <c r="BT16" s="384"/>
      <c r="BU16" s="385"/>
      <c r="BV16" s="383">
        <v>692443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176</v>
      </c>
      <c r="AD17" s="360"/>
      <c r="AE17" s="360"/>
      <c r="AF17" s="360"/>
      <c r="AG17" s="361"/>
      <c r="AH17" s="359">
        <v>214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63363</v>
      </c>
      <c r="BO17" s="384"/>
      <c r="BP17" s="384"/>
      <c r="BQ17" s="384"/>
      <c r="BR17" s="384"/>
      <c r="BS17" s="384"/>
      <c r="BT17" s="384"/>
      <c r="BU17" s="385"/>
      <c r="BV17" s="383">
        <v>63641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13.7</v>
      </c>
      <c r="M18" s="448"/>
      <c r="N18" s="448"/>
      <c r="O18" s="448"/>
      <c r="P18" s="448"/>
      <c r="Q18" s="448"/>
      <c r="R18" s="449"/>
      <c r="S18" s="449"/>
      <c r="T18" s="449"/>
      <c r="U18" s="449"/>
      <c r="V18" s="450"/>
      <c r="W18" s="464"/>
      <c r="X18" s="465"/>
      <c r="Y18" s="465"/>
      <c r="Z18" s="465"/>
      <c r="AA18" s="465"/>
      <c r="AB18" s="473"/>
      <c r="AC18" s="347">
        <v>65.7</v>
      </c>
      <c r="AD18" s="348"/>
      <c r="AE18" s="348"/>
      <c r="AF18" s="348"/>
      <c r="AG18" s="451"/>
      <c r="AH18" s="347">
        <v>65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710958</v>
      </c>
      <c r="BO18" s="384"/>
      <c r="BP18" s="384"/>
      <c r="BQ18" s="384"/>
      <c r="BR18" s="384"/>
      <c r="BS18" s="384"/>
      <c r="BT18" s="384"/>
      <c r="BU18" s="385"/>
      <c r="BV18" s="383">
        <v>728426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958869</v>
      </c>
      <c r="BO19" s="384"/>
      <c r="BP19" s="384"/>
      <c r="BQ19" s="384"/>
      <c r="BR19" s="384"/>
      <c r="BS19" s="384"/>
      <c r="BT19" s="384"/>
      <c r="BU19" s="385"/>
      <c r="BV19" s="383">
        <v>987069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326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2103361</v>
      </c>
      <c r="BO23" s="384"/>
      <c r="BP23" s="384"/>
      <c r="BQ23" s="384"/>
      <c r="BR23" s="384"/>
      <c r="BS23" s="384"/>
      <c r="BT23" s="384"/>
      <c r="BU23" s="385"/>
      <c r="BV23" s="383">
        <v>1535727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5210</v>
      </c>
      <c r="R24" s="360"/>
      <c r="S24" s="360"/>
      <c r="T24" s="360"/>
      <c r="U24" s="360"/>
      <c r="V24" s="361"/>
      <c r="W24" s="425"/>
      <c r="X24" s="416"/>
      <c r="Y24" s="417"/>
      <c r="Z24" s="356" t="s">
        <v>155</v>
      </c>
      <c r="AA24" s="357"/>
      <c r="AB24" s="357"/>
      <c r="AC24" s="357"/>
      <c r="AD24" s="357"/>
      <c r="AE24" s="357"/>
      <c r="AF24" s="357"/>
      <c r="AG24" s="358"/>
      <c r="AH24" s="359">
        <v>30</v>
      </c>
      <c r="AI24" s="360"/>
      <c r="AJ24" s="360"/>
      <c r="AK24" s="360"/>
      <c r="AL24" s="361"/>
      <c r="AM24" s="359">
        <v>87690</v>
      </c>
      <c r="AN24" s="360"/>
      <c r="AO24" s="360"/>
      <c r="AP24" s="360"/>
      <c r="AQ24" s="360"/>
      <c r="AR24" s="361"/>
      <c r="AS24" s="359">
        <v>2923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1679089</v>
      </c>
      <c r="BO24" s="384"/>
      <c r="BP24" s="384"/>
      <c r="BQ24" s="384"/>
      <c r="BR24" s="384"/>
      <c r="BS24" s="384"/>
      <c r="BT24" s="384"/>
      <c r="BU24" s="385"/>
      <c r="BV24" s="383">
        <v>1156129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4700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4460</v>
      </c>
      <c r="R26" s="360"/>
      <c r="S26" s="360"/>
      <c r="T26" s="360"/>
      <c r="U26" s="360"/>
      <c r="V26" s="361"/>
      <c r="W26" s="425"/>
      <c r="X26" s="416"/>
      <c r="Y26" s="417"/>
      <c r="Z26" s="356" t="s">
        <v>161</v>
      </c>
      <c r="AA26" s="438"/>
      <c r="AB26" s="438"/>
      <c r="AC26" s="438"/>
      <c r="AD26" s="438"/>
      <c r="AE26" s="438"/>
      <c r="AF26" s="438"/>
      <c r="AG26" s="439"/>
      <c r="AH26" s="359">
        <v>1</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1930</v>
      </c>
      <c r="R27" s="360"/>
      <c r="S27" s="360"/>
      <c r="T27" s="360"/>
      <c r="U27" s="360"/>
      <c r="V27" s="361"/>
      <c r="W27" s="425"/>
      <c r="X27" s="416"/>
      <c r="Y27" s="417"/>
      <c r="Z27" s="356" t="s">
        <v>165</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40135</v>
      </c>
      <c r="BO27" s="387"/>
      <c r="BP27" s="387"/>
      <c r="BQ27" s="387"/>
      <c r="BR27" s="387"/>
      <c r="BS27" s="387"/>
      <c r="BT27" s="387"/>
      <c r="BU27" s="388"/>
      <c r="BV27" s="386">
        <v>40117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1590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437192</v>
      </c>
      <c r="BO28" s="379"/>
      <c r="BP28" s="379"/>
      <c r="BQ28" s="379"/>
      <c r="BR28" s="379"/>
      <c r="BS28" s="379"/>
      <c r="BT28" s="379"/>
      <c r="BU28" s="380"/>
      <c r="BV28" s="378">
        <v>422462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6</v>
      </c>
      <c r="M29" s="360"/>
      <c r="N29" s="360"/>
      <c r="O29" s="360"/>
      <c r="P29" s="361"/>
      <c r="Q29" s="359">
        <v>1330</v>
      </c>
      <c r="R29" s="360"/>
      <c r="S29" s="360"/>
      <c r="T29" s="360"/>
      <c r="U29" s="360"/>
      <c r="V29" s="361"/>
      <c r="W29" s="426"/>
      <c r="X29" s="427"/>
      <c r="Y29" s="428"/>
      <c r="Z29" s="356" t="s">
        <v>172</v>
      </c>
      <c r="AA29" s="357"/>
      <c r="AB29" s="357"/>
      <c r="AC29" s="357"/>
      <c r="AD29" s="357"/>
      <c r="AE29" s="357"/>
      <c r="AF29" s="357"/>
      <c r="AG29" s="358"/>
      <c r="AH29" s="359">
        <v>30</v>
      </c>
      <c r="AI29" s="360"/>
      <c r="AJ29" s="360"/>
      <c r="AK29" s="360"/>
      <c r="AL29" s="361"/>
      <c r="AM29" s="359">
        <v>87690</v>
      </c>
      <c r="AN29" s="360"/>
      <c r="AO29" s="360"/>
      <c r="AP29" s="360"/>
      <c r="AQ29" s="360"/>
      <c r="AR29" s="361"/>
      <c r="AS29" s="359">
        <v>2923</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362559</v>
      </c>
      <c r="BO29" s="384"/>
      <c r="BP29" s="384"/>
      <c r="BQ29" s="384"/>
      <c r="BR29" s="384"/>
      <c r="BS29" s="384"/>
      <c r="BT29" s="384"/>
      <c r="BU29" s="385"/>
      <c r="BV29" s="383">
        <v>353828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72379</v>
      </c>
      <c r="BO30" s="387"/>
      <c r="BP30" s="387"/>
      <c r="BQ30" s="387"/>
      <c r="BR30" s="387"/>
      <c r="BS30" s="387"/>
      <c r="BT30" s="387"/>
      <c r="BU30" s="388"/>
      <c r="BV30" s="386">
        <v>77220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隠岐広域連合（普通会計）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知夫里島開発（株）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隠岐広域連合（介護会計）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隠岐広域連合（隠岐病院会計）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隠岐広域連合（島前病院会計）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島前町村組合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10</v>
      </c>
      <c r="BX39" s="343"/>
      <c r="BY39" s="342" t="str">
        <f>IF('各会計、関係団体の財政状況及び健全化判断比率'!B73="","",'各会計、関係団体の財政状況及び健全化判断比率'!B73)</f>
        <v>島根県市町村総合事務組合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11</v>
      </c>
      <c r="BX40" s="343"/>
      <c r="BY40" s="342" t="str">
        <f>IF('各会計、関係団体の財政状況及び健全化判断比率'!B74="","",'各会計、関係団体の財政状況及び健全化判断比率'!B74)</f>
        <v>島根県後期高齢者医療広域連合（普通会計）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12</v>
      </c>
      <c r="BX41" s="343"/>
      <c r="BY41" s="342" t="str">
        <f>IF('各会計、関係団体の財政状況及び健全化判断比率'!B75="","",'各会計、関係団体の財政状況及び健全化判断比率'!B75)</f>
        <v>島根県後期高齢者医療広域連合（後期高齢会計）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3" t="s">
        <v>25</v>
      </c>
      <c r="F41" s="1183"/>
      <c r="G41" s="1183"/>
      <c r="H41" s="1184"/>
      <c r="I41" s="82">
        <v>1460</v>
      </c>
      <c r="J41" s="83">
        <v>1428</v>
      </c>
      <c r="K41" s="83">
        <v>1441</v>
      </c>
      <c r="L41" s="83">
        <v>1536</v>
      </c>
      <c r="M41" s="84">
        <v>2103</v>
      </c>
    </row>
    <row r="42" spans="2:13" ht="27.75" customHeight="1">
      <c r="B42" s="1171"/>
      <c r="C42" s="1172"/>
      <c r="D42" s="85"/>
      <c r="E42" s="1175" t="s">
        <v>26</v>
      </c>
      <c r="F42" s="1175"/>
      <c r="G42" s="1175"/>
      <c r="H42" s="1176"/>
      <c r="I42" s="86" t="s">
        <v>473</v>
      </c>
      <c r="J42" s="87" t="s">
        <v>473</v>
      </c>
      <c r="K42" s="87" t="s">
        <v>473</v>
      </c>
      <c r="L42" s="87" t="s">
        <v>473</v>
      </c>
      <c r="M42" s="88" t="s">
        <v>473</v>
      </c>
    </row>
    <row r="43" spans="2:13" ht="27.75" customHeight="1">
      <c r="B43" s="1171"/>
      <c r="C43" s="1172"/>
      <c r="D43" s="85"/>
      <c r="E43" s="1175" t="s">
        <v>27</v>
      </c>
      <c r="F43" s="1175"/>
      <c r="G43" s="1175"/>
      <c r="H43" s="1176"/>
      <c r="I43" s="86">
        <v>886</v>
      </c>
      <c r="J43" s="87">
        <v>825</v>
      </c>
      <c r="K43" s="87">
        <v>798</v>
      </c>
      <c r="L43" s="87">
        <v>753</v>
      </c>
      <c r="M43" s="88">
        <v>721</v>
      </c>
    </row>
    <row r="44" spans="2:13" ht="27.75" customHeight="1">
      <c r="B44" s="1171"/>
      <c r="C44" s="1172"/>
      <c r="D44" s="85"/>
      <c r="E44" s="1175" t="s">
        <v>28</v>
      </c>
      <c r="F44" s="1175"/>
      <c r="G44" s="1175"/>
      <c r="H44" s="1176"/>
      <c r="I44" s="86">
        <v>23</v>
      </c>
      <c r="J44" s="87">
        <v>22</v>
      </c>
      <c r="K44" s="87">
        <v>26</v>
      </c>
      <c r="L44" s="87">
        <v>32</v>
      </c>
      <c r="M44" s="88">
        <v>32</v>
      </c>
    </row>
    <row r="45" spans="2:13" ht="27.75" customHeight="1">
      <c r="B45" s="1171"/>
      <c r="C45" s="1172"/>
      <c r="D45" s="85"/>
      <c r="E45" s="1175" t="s">
        <v>29</v>
      </c>
      <c r="F45" s="1175"/>
      <c r="G45" s="1175"/>
      <c r="H45" s="1176"/>
      <c r="I45" s="86">
        <v>233</v>
      </c>
      <c r="J45" s="87">
        <v>211</v>
      </c>
      <c r="K45" s="87">
        <v>231</v>
      </c>
      <c r="L45" s="87">
        <v>198</v>
      </c>
      <c r="M45" s="88">
        <v>209</v>
      </c>
    </row>
    <row r="46" spans="2:13" ht="27.75" customHeight="1">
      <c r="B46" s="1171"/>
      <c r="C46" s="1172"/>
      <c r="D46" s="85"/>
      <c r="E46" s="1175" t="s">
        <v>30</v>
      </c>
      <c r="F46" s="1175"/>
      <c r="G46" s="1175"/>
      <c r="H46" s="1176"/>
      <c r="I46" s="86" t="s">
        <v>473</v>
      </c>
      <c r="J46" s="87" t="s">
        <v>473</v>
      </c>
      <c r="K46" s="87" t="s">
        <v>473</v>
      </c>
      <c r="L46" s="87" t="s">
        <v>473</v>
      </c>
      <c r="M46" s="88" t="s">
        <v>473</v>
      </c>
    </row>
    <row r="47" spans="2:13" ht="27.75" customHeight="1">
      <c r="B47" s="1171"/>
      <c r="C47" s="1172"/>
      <c r="D47" s="85"/>
      <c r="E47" s="1175" t="s">
        <v>31</v>
      </c>
      <c r="F47" s="1175"/>
      <c r="G47" s="1175"/>
      <c r="H47" s="1176"/>
      <c r="I47" s="86" t="s">
        <v>473</v>
      </c>
      <c r="J47" s="87" t="s">
        <v>473</v>
      </c>
      <c r="K47" s="87" t="s">
        <v>473</v>
      </c>
      <c r="L47" s="87" t="s">
        <v>473</v>
      </c>
      <c r="M47" s="88" t="s">
        <v>473</v>
      </c>
    </row>
    <row r="48" spans="2:13" ht="27.75" customHeight="1">
      <c r="B48" s="1173"/>
      <c r="C48" s="1174"/>
      <c r="D48" s="85"/>
      <c r="E48" s="1175" t="s">
        <v>32</v>
      </c>
      <c r="F48" s="1175"/>
      <c r="G48" s="1175"/>
      <c r="H48" s="1176"/>
      <c r="I48" s="86" t="s">
        <v>473</v>
      </c>
      <c r="J48" s="87" t="s">
        <v>473</v>
      </c>
      <c r="K48" s="87" t="s">
        <v>473</v>
      </c>
      <c r="L48" s="87" t="s">
        <v>473</v>
      </c>
      <c r="M48" s="88" t="s">
        <v>473</v>
      </c>
    </row>
    <row r="49" spans="2:13" ht="27.75" customHeight="1">
      <c r="B49" s="1169" t="s">
        <v>33</v>
      </c>
      <c r="C49" s="1170"/>
      <c r="D49" s="89"/>
      <c r="E49" s="1175" t="s">
        <v>34</v>
      </c>
      <c r="F49" s="1175"/>
      <c r="G49" s="1175"/>
      <c r="H49" s="1176"/>
      <c r="I49" s="86">
        <v>851</v>
      </c>
      <c r="J49" s="87">
        <v>933</v>
      </c>
      <c r="K49" s="87">
        <v>947</v>
      </c>
      <c r="L49" s="87">
        <v>980</v>
      </c>
      <c r="M49" s="88">
        <v>1009</v>
      </c>
    </row>
    <row r="50" spans="2:13" ht="27.75" customHeight="1">
      <c r="B50" s="1171"/>
      <c r="C50" s="1172"/>
      <c r="D50" s="85"/>
      <c r="E50" s="1175" t="s">
        <v>35</v>
      </c>
      <c r="F50" s="1175"/>
      <c r="G50" s="1175"/>
      <c r="H50" s="1176"/>
      <c r="I50" s="86">
        <v>122</v>
      </c>
      <c r="J50" s="87">
        <v>101</v>
      </c>
      <c r="K50" s="87">
        <v>97</v>
      </c>
      <c r="L50" s="87">
        <v>84</v>
      </c>
      <c r="M50" s="88">
        <v>73</v>
      </c>
    </row>
    <row r="51" spans="2:13" ht="27.75" customHeight="1">
      <c r="B51" s="1173"/>
      <c r="C51" s="1174"/>
      <c r="D51" s="85"/>
      <c r="E51" s="1175" t="s">
        <v>36</v>
      </c>
      <c r="F51" s="1175"/>
      <c r="G51" s="1175"/>
      <c r="H51" s="1176"/>
      <c r="I51" s="86">
        <v>1440</v>
      </c>
      <c r="J51" s="87">
        <v>1405</v>
      </c>
      <c r="K51" s="87">
        <v>1407</v>
      </c>
      <c r="L51" s="87">
        <v>1469</v>
      </c>
      <c r="M51" s="88">
        <v>1892</v>
      </c>
    </row>
    <row r="52" spans="2:13" ht="27.75" customHeight="1" thickBot="1">
      <c r="B52" s="1177" t="s">
        <v>37</v>
      </c>
      <c r="C52" s="1178"/>
      <c r="D52" s="90"/>
      <c r="E52" s="1179" t="s">
        <v>38</v>
      </c>
      <c r="F52" s="1179"/>
      <c r="G52" s="1179"/>
      <c r="H52" s="1180"/>
      <c r="I52" s="91">
        <v>189</v>
      </c>
      <c r="J52" s="92">
        <v>48</v>
      </c>
      <c r="K52" s="92">
        <v>46</v>
      </c>
      <c r="L52" s="92">
        <v>-15</v>
      </c>
      <c r="M52" s="93">
        <v>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174186</v>
      </c>
      <c r="E3" s="116"/>
      <c r="F3" s="117">
        <v>334234</v>
      </c>
      <c r="G3" s="118"/>
      <c r="H3" s="119"/>
    </row>
    <row r="4" spans="1:8">
      <c r="A4" s="120"/>
      <c r="B4" s="121"/>
      <c r="C4" s="122"/>
      <c r="D4" s="123">
        <v>100661</v>
      </c>
      <c r="E4" s="124"/>
      <c r="F4" s="125">
        <v>135366</v>
      </c>
      <c r="G4" s="126"/>
      <c r="H4" s="127"/>
    </row>
    <row r="5" spans="1:8">
      <c r="A5" s="108" t="s">
        <v>506</v>
      </c>
      <c r="B5" s="113"/>
      <c r="C5" s="114"/>
      <c r="D5" s="115">
        <v>103518</v>
      </c>
      <c r="E5" s="116"/>
      <c r="F5" s="117">
        <v>216155</v>
      </c>
      <c r="G5" s="118"/>
      <c r="H5" s="119"/>
    </row>
    <row r="6" spans="1:8">
      <c r="A6" s="120"/>
      <c r="B6" s="121"/>
      <c r="C6" s="122"/>
      <c r="D6" s="123">
        <v>103518</v>
      </c>
      <c r="E6" s="124"/>
      <c r="F6" s="125">
        <v>108827</v>
      </c>
      <c r="G6" s="126"/>
      <c r="H6" s="127"/>
    </row>
    <row r="7" spans="1:8">
      <c r="A7" s="108" t="s">
        <v>507</v>
      </c>
      <c r="B7" s="113"/>
      <c r="C7" s="114"/>
      <c r="D7" s="115">
        <v>146446</v>
      </c>
      <c r="E7" s="116"/>
      <c r="F7" s="117">
        <v>228305</v>
      </c>
      <c r="G7" s="118"/>
      <c r="H7" s="119"/>
    </row>
    <row r="8" spans="1:8">
      <c r="A8" s="120"/>
      <c r="B8" s="121"/>
      <c r="C8" s="122"/>
      <c r="D8" s="123">
        <v>124949</v>
      </c>
      <c r="E8" s="124"/>
      <c r="F8" s="125">
        <v>86611</v>
      </c>
      <c r="G8" s="126"/>
      <c r="H8" s="127"/>
    </row>
    <row r="9" spans="1:8">
      <c r="A9" s="108" t="s">
        <v>508</v>
      </c>
      <c r="B9" s="113"/>
      <c r="C9" s="114"/>
      <c r="D9" s="115">
        <v>384375</v>
      </c>
      <c r="E9" s="116"/>
      <c r="F9" s="117">
        <v>316331</v>
      </c>
      <c r="G9" s="118"/>
      <c r="H9" s="119"/>
    </row>
    <row r="10" spans="1:8">
      <c r="A10" s="120"/>
      <c r="B10" s="121"/>
      <c r="C10" s="122"/>
      <c r="D10" s="123">
        <v>46946</v>
      </c>
      <c r="E10" s="124"/>
      <c r="F10" s="125">
        <v>106387</v>
      </c>
      <c r="G10" s="126"/>
      <c r="H10" s="127"/>
    </row>
    <row r="11" spans="1:8">
      <c r="A11" s="108" t="s">
        <v>509</v>
      </c>
      <c r="B11" s="113"/>
      <c r="C11" s="114"/>
      <c r="D11" s="115">
        <v>1451157</v>
      </c>
      <c r="E11" s="116"/>
      <c r="F11" s="117">
        <v>333013</v>
      </c>
      <c r="G11" s="118"/>
      <c r="H11" s="119"/>
    </row>
    <row r="12" spans="1:8">
      <c r="A12" s="120"/>
      <c r="B12" s="121"/>
      <c r="C12" s="128"/>
      <c r="D12" s="123">
        <v>72486</v>
      </c>
      <c r="E12" s="124"/>
      <c r="F12" s="125">
        <v>126732</v>
      </c>
      <c r="G12" s="126"/>
      <c r="H12" s="127"/>
    </row>
    <row r="13" spans="1:8">
      <c r="A13" s="108"/>
      <c r="B13" s="113"/>
      <c r="C13" s="129"/>
      <c r="D13" s="130">
        <v>451936</v>
      </c>
      <c r="E13" s="131"/>
      <c r="F13" s="132">
        <v>285608</v>
      </c>
      <c r="G13" s="133"/>
      <c r="H13" s="119"/>
    </row>
    <row r="14" spans="1:8">
      <c r="A14" s="120"/>
      <c r="B14" s="121"/>
      <c r="C14" s="122"/>
      <c r="D14" s="123">
        <v>89712</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5.65</v>
      </c>
      <c r="C19" s="134">
        <f>ROUND(VALUE(SUBSTITUTE(実質収支比率等に係る経年分析!G$48,"▲","-")),2)</f>
        <v>5.82</v>
      </c>
      <c r="D19" s="134">
        <f>ROUND(VALUE(SUBSTITUTE(実質収支比率等に係る経年分析!H$48,"▲","-")),2)</f>
        <v>8.56</v>
      </c>
      <c r="E19" s="134">
        <f>ROUND(VALUE(SUBSTITUTE(実質収支比率等に係る経年分析!I$48,"▲","-")),2)</f>
        <v>4.58</v>
      </c>
      <c r="F19" s="134">
        <f>ROUND(VALUE(SUBSTITUTE(実質収支比率等に係る経年分析!J$48,"▲","-")),2)</f>
        <v>7.52</v>
      </c>
    </row>
    <row r="20" spans="1:11">
      <c r="A20" s="134" t="s">
        <v>43</v>
      </c>
      <c r="B20" s="134">
        <f>ROUND(VALUE(SUBSTITUTE(実質収支比率等に係る経年分析!F$47,"▲","-")),2)</f>
        <v>37.24</v>
      </c>
      <c r="C20" s="134">
        <f>ROUND(VALUE(SUBSTITUTE(実質収支比率等に係る経年分析!G$47,"▲","-")),2)</f>
        <v>48.92</v>
      </c>
      <c r="D20" s="134">
        <f>ROUND(VALUE(SUBSTITUTE(実質収支比率等に係る経年分析!H$47,"▲","-")),2)</f>
        <v>52.54</v>
      </c>
      <c r="E20" s="134">
        <f>ROUND(VALUE(SUBSTITUTE(実質収支比率等に係る経年分析!I$47,"▲","-")),2)</f>
        <v>57.11</v>
      </c>
      <c r="F20" s="134">
        <f>ROUND(VALUE(SUBSTITUTE(実質収支比率等に係る経年分析!J$47,"▲","-")),2)</f>
        <v>60.93</v>
      </c>
    </row>
    <row r="21" spans="1:11">
      <c r="A21" s="134" t="s">
        <v>44</v>
      </c>
      <c r="B21" s="134">
        <f>IF(ISNUMBER(VALUE(SUBSTITUTE(実質収支比率等に係る経年分析!F$49,"▲","-"))),ROUND(VALUE(SUBSTITUTE(実質収支比率等に係る経年分析!F$49,"▲","-")),2),NA())</f>
        <v>6.57</v>
      </c>
      <c r="C21" s="134">
        <f>IF(ISNUMBER(VALUE(SUBSTITUTE(実質収支比率等に係る経年分析!G$49,"▲","-"))),ROUND(VALUE(SUBSTITUTE(実質収支比率等に係る経年分析!G$49,"▲","-")),2),NA())</f>
        <v>8.81</v>
      </c>
      <c r="D21" s="134">
        <f>IF(ISNUMBER(VALUE(SUBSTITUTE(実質収支比率等に係る経年分析!H$49,"▲","-"))),ROUND(VALUE(SUBSTITUTE(実質収支比率等に係る経年分析!H$49,"▲","-")),2),NA())</f>
        <v>5.62</v>
      </c>
      <c r="E21" s="134">
        <f>IF(ISNUMBER(VALUE(SUBSTITUTE(実質収支比率等に係る経年分析!I$49,"▲","-"))),ROUND(VALUE(SUBSTITUTE(実質収支比率等に係る経年分析!I$49,"▲","-")),2),NA())</f>
        <v>-1.1499999999999999</v>
      </c>
      <c r="F21" s="134">
        <f>IF(ISNUMBER(VALUE(SUBSTITUTE(実質収支比率等に係る経年分析!J$49,"▲","-"))),ROUND(VALUE(SUBSTITUTE(実質収支比率等に係る経年分析!J$49,"▲","-")),2),NA())</f>
        <v>4.8499999999999996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国民健康保険事業会計（直診勘定）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国民健康保険事業会計（事業勘定）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8.5500000000000007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200</v>
      </c>
      <c r="E42" s="136"/>
      <c r="F42" s="136"/>
      <c r="G42" s="136">
        <f>'実質公債費比率（分子）の構造'!L$52</f>
        <v>191</v>
      </c>
      <c r="H42" s="136"/>
      <c r="I42" s="136"/>
      <c r="J42" s="136">
        <f>'実質公債費比率（分子）の構造'!M$52</f>
        <v>198</v>
      </c>
      <c r="K42" s="136"/>
      <c r="L42" s="136"/>
      <c r="M42" s="136">
        <f>'実質公債費比率（分子）の構造'!N$52</f>
        <v>182</v>
      </c>
      <c r="N42" s="136"/>
      <c r="O42" s="136"/>
      <c r="P42" s="136">
        <f>'実質公債費比率（分子）の構造'!O$52</f>
        <v>176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2</v>
      </c>
      <c r="L45" s="136"/>
      <c r="M45" s="136"/>
      <c r="N45" s="136">
        <f>'実質公債費比率（分子）の構造'!O$49</f>
        <v>1</v>
      </c>
      <c r="O45" s="136"/>
      <c r="P45" s="136"/>
    </row>
    <row r="46" spans="1:16">
      <c r="A46" s="136" t="s">
        <v>55</v>
      </c>
      <c r="B46" s="136">
        <f>'実質公債費比率（分子）の構造'!K$48</f>
        <v>67</v>
      </c>
      <c r="C46" s="136"/>
      <c r="D46" s="136"/>
      <c r="E46" s="136">
        <f>'実質公債費比率（分子）の構造'!L$48</f>
        <v>66</v>
      </c>
      <c r="F46" s="136"/>
      <c r="G46" s="136"/>
      <c r="H46" s="136">
        <f>'実質公債費比率（分子）の構造'!M$48</f>
        <v>69</v>
      </c>
      <c r="I46" s="136"/>
      <c r="J46" s="136"/>
      <c r="K46" s="136">
        <f>'実質公債費比率（分子）の構造'!N$48</f>
        <v>67</v>
      </c>
      <c r="L46" s="136"/>
      <c r="M46" s="136"/>
      <c r="N46" s="136">
        <f>'実質公債費比率（分子）の構造'!O$48</f>
        <v>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226</v>
      </c>
      <c r="C49" s="136"/>
      <c r="D49" s="136"/>
      <c r="E49" s="136">
        <f>'実質公債費比率（分子）の構造'!L$45</f>
        <v>215</v>
      </c>
      <c r="F49" s="136"/>
      <c r="G49" s="136"/>
      <c r="H49" s="136">
        <f>'実質公債費比率（分子）の構造'!M$45</f>
        <v>212</v>
      </c>
      <c r="I49" s="136"/>
      <c r="J49" s="136"/>
      <c r="K49" s="136">
        <f>'実質公債費比率（分子）の構造'!N$45</f>
        <v>192</v>
      </c>
      <c r="L49" s="136"/>
      <c r="M49" s="136"/>
      <c r="N49" s="136">
        <f>'実質公債費比率（分子）の構造'!O$45</f>
        <v>185</v>
      </c>
      <c r="O49" s="136"/>
      <c r="P49" s="136"/>
    </row>
    <row r="50" spans="1:16">
      <c r="A50" s="136" t="s">
        <v>59</v>
      </c>
      <c r="B50" s="136" t="e">
        <f>NA()</f>
        <v>#N/A</v>
      </c>
      <c r="C50" s="136">
        <f>IF(ISNUMBER('実質公債費比率（分子）の構造'!K$53),'実質公債費比率（分子）の構造'!K$53,NA())</f>
        <v>94</v>
      </c>
      <c r="D50" s="136" t="e">
        <f>NA()</f>
        <v>#N/A</v>
      </c>
      <c r="E50" s="136" t="e">
        <f>NA()</f>
        <v>#N/A</v>
      </c>
      <c r="F50" s="136">
        <f>IF(ISNUMBER('実質公債費比率（分子）の構造'!L$53),'実質公債費比率（分子）の構造'!L$53,NA())</f>
        <v>91</v>
      </c>
      <c r="G50" s="136" t="e">
        <f>NA()</f>
        <v>#N/A</v>
      </c>
      <c r="H50" s="136" t="e">
        <f>NA()</f>
        <v>#N/A</v>
      </c>
      <c r="I50" s="136">
        <f>IF(ISNUMBER('実質公債費比率（分子）の構造'!M$53),'実質公債費比率（分子）の構造'!M$53,NA())</f>
        <v>84</v>
      </c>
      <c r="J50" s="136" t="e">
        <f>NA()</f>
        <v>#N/A</v>
      </c>
      <c r="K50" s="136" t="e">
        <f>NA()</f>
        <v>#N/A</v>
      </c>
      <c r="L50" s="136">
        <f>IF(ISNUMBER('実質公債費比率（分子）の構造'!N$53),'実質公債費比率（分子）の構造'!N$53,NA())</f>
        <v>79</v>
      </c>
      <c r="M50" s="136" t="e">
        <f>NA()</f>
        <v>#N/A</v>
      </c>
      <c r="N50" s="136" t="e">
        <f>NA()</f>
        <v>#N/A</v>
      </c>
      <c r="O50" s="136">
        <f>IF(ISNUMBER('実質公債費比率（分子）の構造'!O$53),'実質公債費比率（分子）の構造'!O$53,NA())</f>
        <v>72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1440</v>
      </c>
      <c r="E56" s="135"/>
      <c r="F56" s="135"/>
      <c r="G56" s="135">
        <f>'将来負担比率（分子）の構造'!J$51</f>
        <v>1405</v>
      </c>
      <c r="H56" s="135"/>
      <c r="I56" s="135"/>
      <c r="J56" s="135">
        <f>'将来負担比率（分子）の構造'!K$51</f>
        <v>1407</v>
      </c>
      <c r="K56" s="135"/>
      <c r="L56" s="135"/>
      <c r="M56" s="135">
        <f>'将来負担比率（分子）の構造'!L$51</f>
        <v>1469</v>
      </c>
      <c r="N56" s="135"/>
      <c r="O56" s="135"/>
      <c r="P56" s="135">
        <f>'将来負担比率（分子）の構造'!M$51</f>
        <v>1892</v>
      </c>
    </row>
    <row r="57" spans="1:16">
      <c r="A57" s="135" t="s">
        <v>35</v>
      </c>
      <c r="B57" s="135"/>
      <c r="C57" s="135"/>
      <c r="D57" s="135">
        <f>'将来負担比率（分子）の構造'!I$50</f>
        <v>122</v>
      </c>
      <c r="E57" s="135"/>
      <c r="F57" s="135"/>
      <c r="G57" s="135">
        <f>'将来負担比率（分子）の構造'!J$50</f>
        <v>101</v>
      </c>
      <c r="H57" s="135"/>
      <c r="I57" s="135"/>
      <c r="J57" s="135">
        <f>'将来負担比率（分子）の構造'!K$50</f>
        <v>97</v>
      </c>
      <c r="K57" s="135"/>
      <c r="L57" s="135"/>
      <c r="M57" s="135">
        <f>'将来負担比率（分子）の構造'!L$50</f>
        <v>84</v>
      </c>
      <c r="N57" s="135"/>
      <c r="O57" s="135"/>
      <c r="P57" s="135">
        <f>'将来負担比率（分子）の構造'!M$50</f>
        <v>73</v>
      </c>
    </row>
    <row r="58" spans="1:16">
      <c r="A58" s="135" t="s">
        <v>34</v>
      </c>
      <c r="B58" s="135"/>
      <c r="C58" s="135"/>
      <c r="D58" s="135">
        <f>'将来負担比率（分子）の構造'!I$49</f>
        <v>851</v>
      </c>
      <c r="E58" s="135"/>
      <c r="F58" s="135"/>
      <c r="G58" s="135">
        <f>'将来負担比率（分子）の構造'!J$49</f>
        <v>933</v>
      </c>
      <c r="H58" s="135"/>
      <c r="I58" s="135"/>
      <c r="J58" s="135">
        <f>'将来負担比率（分子）の構造'!K$49</f>
        <v>947</v>
      </c>
      <c r="K58" s="135"/>
      <c r="L58" s="135"/>
      <c r="M58" s="135">
        <f>'将来負担比率（分子）の構造'!L$49</f>
        <v>980</v>
      </c>
      <c r="N58" s="135"/>
      <c r="O58" s="135"/>
      <c r="P58" s="135">
        <f>'将来負担比率（分子）の構造'!M$49</f>
        <v>1009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233</v>
      </c>
      <c r="C62" s="135"/>
      <c r="D62" s="135"/>
      <c r="E62" s="135">
        <f>'将来負担比率（分子）の構造'!J$45</f>
        <v>211</v>
      </c>
      <c r="F62" s="135"/>
      <c r="G62" s="135"/>
      <c r="H62" s="135">
        <f>'将来負担比率（分子）の構造'!K$45</f>
        <v>231</v>
      </c>
      <c r="I62" s="135"/>
      <c r="J62" s="135"/>
      <c r="K62" s="135">
        <f>'将来負担比率（分子）の構造'!L$45</f>
        <v>198</v>
      </c>
      <c r="L62" s="135"/>
      <c r="M62" s="135"/>
      <c r="N62" s="135">
        <f>'将来負担比率（分子）の構造'!M$45</f>
        <v>209</v>
      </c>
      <c r="O62" s="135"/>
      <c r="P62" s="135"/>
    </row>
    <row r="63" spans="1:16">
      <c r="A63" s="135" t="s">
        <v>28</v>
      </c>
      <c r="B63" s="135">
        <f>'将来負担比率（分子）の構造'!I$44</f>
        <v>23</v>
      </c>
      <c r="C63" s="135"/>
      <c r="D63" s="135"/>
      <c r="E63" s="135">
        <f>'将来負担比率（分子）の構造'!J$44</f>
        <v>22</v>
      </c>
      <c r="F63" s="135"/>
      <c r="G63" s="135"/>
      <c r="H63" s="135">
        <f>'将来負担比率（分子）の構造'!K$44</f>
        <v>26</v>
      </c>
      <c r="I63" s="135"/>
      <c r="J63" s="135"/>
      <c r="K63" s="135">
        <f>'将来負担比率（分子）の構造'!L$44</f>
        <v>32</v>
      </c>
      <c r="L63" s="135"/>
      <c r="M63" s="135"/>
      <c r="N63" s="135">
        <f>'将来負担比率（分子）の構造'!M$44</f>
        <v>32</v>
      </c>
      <c r="O63" s="135"/>
      <c r="P63" s="135"/>
    </row>
    <row r="64" spans="1:16">
      <c r="A64" s="135" t="s">
        <v>27</v>
      </c>
      <c r="B64" s="135">
        <f>'将来負担比率（分子）の構造'!I$43</f>
        <v>886</v>
      </c>
      <c r="C64" s="135"/>
      <c r="D64" s="135"/>
      <c r="E64" s="135">
        <f>'将来負担比率（分子）の構造'!J$43</f>
        <v>825</v>
      </c>
      <c r="F64" s="135"/>
      <c r="G64" s="135"/>
      <c r="H64" s="135">
        <f>'将来負担比率（分子）の構造'!K$43</f>
        <v>798</v>
      </c>
      <c r="I64" s="135"/>
      <c r="J64" s="135"/>
      <c r="K64" s="135">
        <f>'将来負担比率（分子）の構造'!L$43</f>
        <v>753</v>
      </c>
      <c r="L64" s="135"/>
      <c r="M64" s="135"/>
      <c r="N64" s="135">
        <f>'将来負担比率（分子）の構造'!M$43</f>
        <v>721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1460</v>
      </c>
      <c r="C66" s="135"/>
      <c r="D66" s="135"/>
      <c r="E66" s="135">
        <f>'将来負担比率（分子）の構造'!J$41</f>
        <v>1428</v>
      </c>
      <c r="F66" s="135"/>
      <c r="G66" s="135"/>
      <c r="H66" s="135">
        <f>'将来負担比率（分子）の構造'!K$41</f>
        <v>1441</v>
      </c>
      <c r="I66" s="135"/>
      <c r="J66" s="135"/>
      <c r="K66" s="135">
        <f>'将来負担比率（分子）の構造'!L$41</f>
        <v>1536</v>
      </c>
      <c r="L66" s="135"/>
      <c r="M66" s="135"/>
      <c r="N66" s="135">
        <f>'将来負担比率（分子）の構造'!M$41</f>
        <v>2103</v>
      </c>
      <c r="O66" s="135"/>
      <c r="P66" s="135"/>
    </row>
    <row r="67" spans="1:16">
      <c r="A67" s="135" t="s">
        <v>63</v>
      </c>
      <c r="B67" s="135" t="e">
        <f>NA()</f>
        <v>#N/A</v>
      </c>
      <c r="C67" s="135">
        <f>IF(ISNUMBER('将来負担比率（分子）の構造'!I$52), IF('将来負担比率（分子）の構造'!I$52 &lt; 0, 0, '将来負担比率（分子）の構造'!I$52), NA())</f>
        <v>189</v>
      </c>
      <c r="D67" s="135" t="e">
        <f>NA()</f>
        <v>#N/A</v>
      </c>
      <c r="E67" s="135" t="e">
        <f>NA()</f>
        <v>#N/A</v>
      </c>
      <c r="F67" s="135">
        <f>IF(ISNUMBER('将来負担比率（分子）の構造'!J$52), IF('将来負担比率（分子）の構造'!J$52 &lt; 0, 0, '将来負担比率（分子）の構造'!J$52), NA())</f>
        <v>48</v>
      </c>
      <c r="G67" s="135" t="e">
        <f>NA()</f>
        <v>#N/A</v>
      </c>
      <c r="H67" s="135" t="e">
        <f>NA()</f>
        <v>#N/A</v>
      </c>
      <c r="I67" s="135">
        <f>IF(ISNUMBER('将来負担比率（分子）の構造'!K$52), IF('将来負担比率（分子）の構造'!K$52 &lt; 0, 0, '将来負担比率（分子）の構造'!K$52), NA())</f>
        <v>46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45736</v>
      </c>
      <c r="S5" s="639"/>
      <c r="T5" s="639"/>
      <c r="U5" s="639"/>
      <c r="V5" s="639"/>
      <c r="W5" s="639"/>
      <c r="X5" s="639"/>
      <c r="Y5" s="686"/>
      <c r="Z5" s="699">
        <v>2.2999999999999998</v>
      </c>
      <c r="AA5" s="699"/>
      <c r="AB5" s="699"/>
      <c r="AC5" s="699"/>
      <c r="AD5" s="700">
        <v>45736</v>
      </c>
      <c r="AE5" s="700"/>
      <c r="AF5" s="700"/>
      <c r="AG5" s="700"/>
      <c r="AH5" s="700"/>
      <c r="AI5" s="700"/>
      <c r="AJ5" s="700"/>
      <c r="AK5" s="700"/>
      <c r="AL5" s="687">
        <v>6.7</v>
      </c>
      <c r="AM5" s="656"/>
      <c r="AN5" s="656"/>
      <c r="AO5" s="688"/>
      <c r="AP5" s="675" t="s">
        <v>210</v>
      </c>
      <c r="AQ5" s="676"/>
      <c r="AR5" s="676"/>
      <c r="AS5" s="676"/>
      <c r="AT5" s="676"/>
      <c r="AU5" s="676"/>
      <c r="AV5" s="676"/>
      <c r="AW5" s="676"/>
      <c r="AX5" s="676"/>
      <c r="AY5" s="676"/>
      <c r="AZ5" s="676"/>
      <c r="BA5" s="676"/>
      <c r="BB5" s="676"/>
      <c r="BC5" s="676"/>
      <c r="BD5" s="676"/>
      <c r="BE5" s="676"/>
      <c r="BF5" s="677"/>
      <c r="BG5" s="588">
        <v>45736</v>
      </c>
      <c r="BH5" s="589"/>
      <c r="BI5" s="589"/>
      <c r="BJ5" s="589"/>
      <c r="BK5" s="589"/>
      <c r="BL5" s="589"/>
      <c r="BM5" s="589"/>
      <c r="BN5" s="590"/>
      <c r="BO5" s="641">
        <v>100</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9441</v>
      </c>
      <c r="S6" s="589"/>
      <c r="T6" s="589"/>
      <c r="U6" s="589"/>
      <c r="V6" s="589"/>
      <c r="W6" s="589"/>
      <c r="X6" s="589"/>
      <c r="Y6" s="590"/>
      <c r="Z6" s="641">
        <v>0.5</v>
      </c>
      <c r="AA6" s="641"/>
      <c r="AB6" s="641"/>
      <c r="AC6" s="641"/>
      <c r="AD6" s="642">
        <v>9441</v>
      </c>
      <c r="AE6" s="642"/>
      <c r="AF6" s="642"/>
      <c r="AG6" s="642"/>
      <c r="AH6" s="642"/>
      <c r="AI6" s="642"/>
      <c r="AJ6" s="642"/>
      <c r="AK6" s="642"/>
      <c r="AL6" s="611">
        <v>1.4</v>
      </c>
      <c r="AM6" s="643"/>
      <c r="AN6" s="643"/>
      <c r="AO6" s="644"/>
      <c r="AP6" s="585" t="s">
        <v>216</v>
      </c>
      <c r="AQ6" s="586"/>
      <c r="AR6" s="586"/>
      <c r="AS6" s="586"/>
      <c r="AT6" s="586"/>
      <c r="AU6" s="586"/>
      <c r="AV6" s="586"/>
      <c r="AW6" s="586"/>
      <c r="AX6" s="586"/>
      <c r="AY6" s="586"/>
      <c r="AZ6" s="586"/>
      <c r="BA6" s="586"/>
      <c r="BB6" s="586"/>
      <c r="BC6" s="586"/>
      <c r="BD6" s="586"/>
      <c r="BE6" s="586"/>
      <c r="BF6" s="587"/>
      <c r="BG6" s="588">
        <v>45736</v>
      </c>
      <c r="BH6" s="589"/>
      <c r="BI6" s="589"/>
      <c r="BJ6" s="589"/>
      <c r="BK6" s="589"/>
      <c r="BL6" s="589"/>
      <c r="BM6" s="589"/>
      <c r="BN6" s="590"/>
      <c r="BO6" s="641">
        <v>100</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33501</v>
      </c>
      <c r="CS6" s="589"/>
      <c r="CT6" s="589"/>
      <c r="CU6" s="589"/>
      <c r="CV6" s="589"/>
      <c r="CW6" s="589"/>
      <c r="CX6" s="589"/>
      <c r="CY6" s="590"/>
      <c r="CZ6" s="641">
        <v>1.7</v>
      </c>
      <c r="DA6" s="641"/>
      <c r="DB6" s="641"/>
      <c r="DC6" s="641"/>
      <c r="DD6" s="594" t="s">
        <v>211</v>
      </c>
      <c r="DE6" s="589"/>
      <c r="DF6" s="589"/>
      <c r="DG6" s="589"/>
      <c r="DH6" s="589"/>
      <c r="DI6" s="589"/>
      <c r="DJ6" s="589"/>
      <c r="DK6" s="589"/>
      <c r="DL6" s="589"/>
      <c r="DM6" s="589"/>
      <c r="DN6" s="589"/>
      <c r="DO6" s="589"/>
      <c r="DP6" s="590"/>
      <c r="DQ6" s="594">
        <v>33501</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148</v>
      </c>
      <c r="S7" s="589"/>
      <c r="T7" s="589"/>
      <c r="U7" s="589"/>
      <c r="V7" s="589"/>
      <c r="W7" s="589"/>
      <c r="X7" s="589"/>
      <c r="Y7" s="590"/>
      <c r="Z7" s="641">
        <v>0</v>
      </c>
      <c r="AA7" s="641"/>
      <c r="AB7" s="641"/>
      <c r="AC7" s="641"/>
      <c r="AD7" s="642">
        <v>148</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21051</v>
      </c>
      <c r="BH7" s="589"/>
      <c r="BI7" s="589"/>
      <c r="BJ7" s="589"/>
      <c r="BK7" s="589"/>
      <c r="BL7" s="589"/>
      <c r="BM7" s="589"/>
      <c r="BN7" s="590"/>
      <c r="BO7" s="641">
        <v>46</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813386</v>
      </c>
      <c r="CS7" s="589"/>
      <c r="CT7" s="589"/>
      <c r="CU7" s="589"/>
      <c r="CV7" s="589"/>
      <c r="CW7" s="589"/>
      <c r="CX7" s="589"/>
      <c r="CY7" s="590"/>
      <c r="CZ7" s="641">
        <v>41.3</v>
      </c>
      <c r="DA7" s="641"/>
      <c r="DB7" s="641"/>
      <c r="DC7" s="641"/>
      <c r="DD7" s="594">
        <v>495733</v>
      </c>
      <c r="DE7" s="589"/>
      <c r="DF7" s="589"/>
      <c r="DG7" s="589"/>
      <c r="DH7" s="589"/>
      <c r="DI7" s="589"/>
      <c r="DJ7" s="589"/>
      <c r="DK7" s="589"/>
      <c r="DL7" s="589"/>
      <c r="DM7" s="589"/>
      <c r="DN7" s="589"/>
      <c r="DO7" s="589"/>
      <c r="DP7" s="590"/>
      <c r="DQ7" s="594">
        <v>286441</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282</v>
      </c>
      <c r="S8" s="589"/>
      <c r="T8" s="589"/>
      <c r="U8" s="589"/>
      <c r="V8" s="589"/>
      <c r="W8" s="589"/>
      <c r="X8" s="589"/>
      <c r="Y8" s="590"/>
      <c r="Z8" s="641">
        <v>0</v>
      </c>
      <c r="AA8" s="641"/>
      <c r="AB8" s="641"/>
      <c r="AC8" s="641"/>
      <c r="AD8" s="642">
        <v>282</v>
      </c>
      <c r="AE8" s="642"/>
      <c r="AF8" s="642"/>
      <c r="AG8" s="642"/>
      <c r="AH8" s="642"/>
      <c r="AI8" s="642"/>
      <c r="AJ8" s="642"/>
      <c r="AK8" s="642"/>
      <c r="AL8" s="611">
        <v>0</v>
      </c>
      <c r="AM8" s="643"/>
      <c r="AN8" s="643"/>
      <c r="AO8" s="644"/>
      <c r="AP8" s="585" t="s">
        <v>222</v>
      </c>
      <c r="AQ8" s="586"/>
      <c r="AR8" s="586"/>
      <c r="AS8" s="586"/>
      <c r="AT8" s="586"/>
      <c r="AU8" s="586"/>
      <c r="AV8" s="586"/>
      <c r="AW8" s="586"/>
      <c r="AX8" s="586"/>
      <c r="AY8" s="586"/>
      <c r="AZ8" s="586"/>
      <c r="BA8" s="586"/>
      <c r="BB8" s="586"/>
      <c r="BC8" s="586"/>
      <c r="BD8" s="586"/>
      <c r="BE8" s="586"/>
      <c r="BF8" s="587"/>
      <c r="BG8" s="588">
        <v>926</v>
      </c>
      <c r="BH8" s="589"/>
      <c r="BI8" s="589"/>
      <c r="BJ8" s="589"/>
      <c r="BK8" s="589"/>
      <c r="BL8" s="589"/>
      <c r="BM8" s="589"/>
      <c r="BN8" s="590"/>
      <c r="BO8" s="641">
        <v>2</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283071</v>
      </c>
      <c r="CS8" s="589"/>
      <c r="CT8" s="589"/>
      <c r="CU8" s="589"/>
      <c r="CV8" s="589"/>
      <c r="CW8" s="589"/>
      <c r="CX8" s="589"/>
      <c r="CY8" s="590"/>
      <c r="CZ8" s="641">
        <v>14.4</v>
      </c>
      <c r="DA8" s="641"/>
      <c r="DB8" s="641"/>
      <c r="DC8" s="641"/>
      <c r="DD8" s="594">
        <v>97101</v>
      </c>
      <c r="DE8" s="589"/>
      <c r="DF8" s="589"/>
      <c r="DG8" s="589"/>
      <c r="DH8" s="589"/>
      <c r="DI8" s="589"/>
      <c r="DJ8" s="589"/>
      <c r="DK8" s="589"/>
      <c r="DL8" s="589"/>
      <c r="DM8" s="589"/>
      <c r="DN8" s="589"/>
      <c r="DO8" s="589"/>
      <c r="DP8" s="590"/>
      <c r="DQ8" s="594">
        <v>122845</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154</v>
      </c>
      <c r="S9" s="589"/>
      <c r="T9" s="589"/>
      <c r="U9" s="589"/>
      <c r="V9" s="589"/>
      <c r="W9" s="589"/>
      <c r="X9" s="589"/>
      <c r="Y9" s="590"/>
      <c r="Z9" s="641">
        <v>0</v>
      </c>
      <c r="AA9" s="641"/>
      <c r="AB9" s="641"/>
      <c r="AC9" s="641"/>
      <c r="AD9" s="642">
        <v>154</v>
      </c>
      <c r="AE9" s="642"/>
      <c r="AF9" s="642"/>
      <c r="AG9" s="642"/>
      <c r="AH9" s="642"/>
      <c r="AI9" s="642"/>
      <c r="AJ9" s="642"/>
      <c r="AK9" s="642"/>
      <c r="AL9" s="611">
        <v>0</v>
      </c>
      <c r="AM9" s="643"/>
      <c r="AN9" s="643"/>
      <c r="AO9" s="644"/>
      <c r="AP9" s="585" t="s">
        <v>226</v>
      </c>
      <c r="AQ9" s="586"/>
      <c r="AR9" s="586"/>
      <c r="AS9" s="586"/>
      <c r="AT9" s="586"/>
      <c r="AU9" s="586"/>
      <c r="AV9" s="586"/>
      <c r="AW9" s="586"/>
      <c r="AX9" s="586"/>
      <c r="AY9" s="586"/>
      <c r="AZ9" s="586"/>
      <c r="BA9" s="586"/>
      <c r="BB9" s="586"/>
      <c r="BC9" s="586"/>
      <c r="BD9" s="586"/>
      <c r="BE9" s="586"/>
      <c r="BF9" s="587"/>
      <c r="BG9" s="588">
        <v>18808</v>
      </c>
      <c r="BH9" s="589"/>
      <c r="BI9" s="589"/>
      <c r="BJ9" s="589"/>
      <c r="BK9" s="589"/>
      <c r="BL9" s="589"/>
      <c r="BM9" s="589"/>
      <c r="BN9" s="590"/>
      <c r="BO9" s="641">
        <v>41.1</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238956</v>
      </c>
      <c r="CS9" s="589"/>
      <c r="CT9" s="589"/>
      <c r="CU9" s="589"/>
      <c r="CV9" s="589"/>
      <c r="CW9" s="589"/>
      <c r="CX9" s="589"/>
      <c r="CY9" s="590"/>
      <c r="CZ9" s="641">
        <v>12.1</v>
      </c>
      <c r="DA9" s="641"/>
      <c r="DB9" s="641"/>
      <c r="DC9" s="641"/>
      <c r="DD9" s="594">
        <v>151610</v>
      </c>
      <c r="DE9" s="589"/>
      <c r="DF9" s="589"/>
      <c r="DG9" s="589"/>
      <c r="DH9" s="589"/>
      <c r="DI9" s="589"/>
      <c r="DJ9" s="589"/>
      <c r="DK9" s="589"/>
      <c r="DL9" s="589"/>
      <c r="DM9" s="589"/>
      <c r="DN9" s="589"/>
      <c r="DO9" s="589"/>
      <c r="DP9" s="590"/>
      <c r="DQ9" s="594">
        <v>56950</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6953</v>
      </c>
      <c r="S10" s="589"/>
      <c r="T10" s="589"/>
      <c r="U10" s="589"/>
      <c r="V10" s="589"/>
      <c r="W10" s="589"/>
      <c r="X10" s="589"/>
      <c r="Y10" s="590"/>
      <c r="Z10" s="641">
        <v>0.3</v>
      </c>
      <c r="AA10" s="641"/>
      <c r="AB10" s="641"/>
      <c r="AC10" s="641"/>
      <c r="AD10" s="642">
        <v>6953</v>
      </c>
      <c r="AE10" s="642"/>
      <c r="AF10" s="642"/>
      <c r="AG10" s="642"/>
      <c r="AH10" s="642"/>
      <c r="AI10" s="642"/>
      <c r="AJ10" s="642"/>
      <c r="AK10" s="642"/>
      <c r="AL10" s="611">
        <v>1</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1240</v>
      </c>
      <c r="BH10" s="589"/>
      <c r="BI10" s="589"/>
      <c r="BJ10" s="589"/>
      <c r="BK10" s="589"/>
      <c r="BL10" s="589"/>
      <c r="BM10" s="589"/>
      <c r="BN10" s="590"/>
      <c r="BO10" s="641">
        <v>2.7</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6</v>
      </c>
      <c r="CS10" s="589"/>
      <c r="CT10" s="589"/>
      <c r="CU10" s="589"/>
      <c r="CV10" s="589"/>
      <c r="CW10" s="589"/>
      <c r="CX10" s="589"/>
      <c r="CY10" s="590"/>
      <c r="CZ10" s="641">
        <v>0</v>
      </c>
      <c r="DA10" s="641"/>
      <c r="DB10" s="641"/>
      <c r="DC10" s="641"/>
      <c r="DD10" s="594" t="s">
        <v>223</v>
      </c>
      <c r="DE10" s="589"/>
      <c r="DF10" s="589"/>
      <c r="DG10" s="589"/>
      <c r="DH10" s="589"/>
      <c r="DI10" s="589"/>
      <c r="DJ10" s="589"/>
      <c r="DK10" s="589"/>
      <c r="DL10" s="589"/>
      <c r="DM10" s="589"/>
      <c r="DN10" s="589"/>
      <c r="DO10" s="589"/>
      <c r="DP10" s="590"/>
      <c r="DQ10" s="594">
        <v>6</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77</v>
      </c>
      <c r="BH11" s="589"/>
      <c r="BI11" s="589"/>
      <c r="BJ11" s="589"/>
      <c r="BK11" s="589"/>
      <c r="BL11" s="589"/>
      <c r="BM11" s="589"/>
      <c r="BN11" s="590"/>
      <c r="BO11" s="641">
        <v>0.2</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203394</v>
      </c>
      <c r="CS11" s="589"/>
      <c r="CT11" s="589"/>
      <c r="CU11" s="589"/>
      <c r="CV11" s="589"/>
      <c r="CW11" s="589"/>
      <c r="CX11" s="589"/>
      <c r="CY11" s="590"/>
      <c r="CZ11" s="641">
        <v>10.3</v>
      </c>
      <c r="DA11" s="641"/>
      <c r="DB11" s="641"/>
      <c r="DC11" s="641"/>
      <c r="DD11" s="594">
        <v>83879</v>
      </c>
      <c r="DE11" s="589"/>
      <c r="DF11" s="589"/>
      <c r="DG11" s="589"/>
      <c r="DH11" s="589"/>
      <c r="DI11" s="589"/>
      <c r="DJ11" s="589"/>
      <c r="DK11" s="589"/>
      <c r="DL11" s="589"/>
      <c r="DM11" s="589"/>
      <c r="DN11" s="589"/>
      <c r="DO11" s="589"/>
      <c r="DP11" s="590"/>
      <c r="DQ11" s="594">
        <v>90170</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19687</v>
      </c>
      <c r="BH12" s="589"/>
      <c r="BI12" s="589"/>
      <c r="BJ12" s="589"/>
      <c r="BK12" s="589"/>
      <c r="BL12" s="589"/>
      <c r="BM12" s="589"/>
      <c r="BN12" s="590"/>
      <c r="BO12" s="641">
        <v>43</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24833</v>
      </c>
      <c r="CS12" s="589"/>
      <c r="CT12" s="589"/>
      <c r="CU12" s="589"/>
      <c r="CV12" s="589"/>
      <c r="CW12" s="589"/>
      <c r="CX12" s="589"/>
      <c r="CY12" s="590"/>
      <c r="CZ12" s="641">
        <v>1.3</v>
      </c>
      <c r="DA12" s="641"/>
      <c r="DB12" s="641"/>
      <c r="DC12" s="641"/>
      <c r="DD12" s="594" t="s">
        <v>223</v>
      </c>
      <c r="DE12" s="589"/>
      <c r="DF12" s="589"/>
      <c r="DG12" s="589"/>
      <c r="DH12" s="589"/>
      <c r="DI12" s="589"/>
      <c r="DJ12" s="589"/>
      <c r="DK12" s="589"/>
      <c r="DL12" s="589"/>
      <c r="DM12" s="589"/>
      <c r="DN12" s="589"/>
      <c r="DO12" s="589"/>
      <c r="DP12" s="590"/>
      <c r="DQ12" s="594">
        <v>21661</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729</v>
      </c>
      <c r="S13" s="589"/>
      <c r="T13" s="589"/>
      <c r="U13" s="589"/>
      <c r="V13" s="589"/>
      <c r="W13" s="589"/>
      <c r="X13" s="589"/>
      <c r="Y13" s="590"/>
      <c r="Z13" s="641">
        <v>0</v>
      </c>
      <c r="AA13" s="641"/>
      <c r="AB13" s="641"/>
      <c r="AC13" s="641"/>
      <c r="AD13" s="642">
        <v>729</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19628</v>
      </c>
      <c r="BH13" s="589"/>
      <c r="BI13" s="589"/>
      <c r="BJ13" s="589"/>
      <c r="BK13" s="589"/>
      <c r="BL13" s="589"/>
      <c r="BM13" s="589"/>
      <c r="BN13" s="590"/>
      <c r="BO13" s="641">
        <v>42.9</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58483</v>
      </c>
      <c r="CS13" s="589"/>
      <c r="CT13" s="589"/>
      <c r="CU13" s="589"/>
      <c r="CV13" s="589"/>
      <c r="CW13" s="589"/>
      <c r="CX13" s="589"/>
      <c r="CY13" s="590"/>
      <c r="CZ13" s="641">
        <v>3</v>
      </c>
      <c r="DA13" s="641"/>
      <c r="DB13" s="641"/>
      <c r="DC13" s="641"/>
      <c r="DD13" s="594">
        <v>29954</v>
      </c>
      <c r="DE13" s="589"/>
      <c r="DF13" s="589"/>
      <c r="DG13" s="589"/>
      <c r="DH13" s="589"/>
      <c r="DI13" s="589"/>
      <c r="DJ13" s="589"/>
      <c r="DK13" s="589"/>
      <c r="DL13" s="589"/>
      <c r="DM13" s="589"/>
      <c r="DN13" s="589"/>
      <c r="DO13" s="589"/>
      <c r="DP13" s="590"/>
      <c r="DQ13" s="594">
        <v>30115</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1604</v>
      </c>
      <c r="BH14" s="589"/>
      <c r="BI14" s="589"/>
      <c r="BJ14" s="589"/>
      <c r="BK14" s="589"/>
      <c r="BL14" s="589"/>
      <c r="BM14" s="589"/>
      <c r="BN14" s="590"/>
      <c r="BO14" s="641">
        <v>3.5</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56642</v>
      </c>
      <c r="CS14" s="589"/>
      <c r="CT14" s="589"/>
      <c r="CU14" s="589"/>
      <c r="CV14" s="589"/>
      <c r="CW14" s="589"/>
      <c r="CX14" s="589"/>
      <c r="CY14" s="590"/>
      <c r="CZ14" s="641">
        <v>2.9</v>
      </c>
      <c r="DA14" s="641"/>
      <c r="DB14" s="641"/>
      <c r="DC14" s="641"/>
      <c r="DD14" s="594">
        <v>604</v>
      </c>
      <c r="DE14" s="589"/>
      <c r="DF14" s="589"/>
      <c r="DG14" s="589"/>
      <c r="DH14" s="589"/>
      <c r="DI14" s="589"/>
      <c r="DJ14" s="589"/>
      <c r="DK14" s="589"/>
      <c r="DL14" s="589"/>
      <c r="DM14" s="589"/>
      <c r="DN14" s="589"/>
      <c r="DO14" s="589"/>
      <c r="DP14" s="590"/>
      <c r="DQ14" s="594">
        <v>32695</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64</v>
      </c>
      <c r="S15" s="589"/>
      <c r="T15" s="589"/>
      <c r="U15" s="589"/>
      <c r="V15" s="589"/>
      <c r="W15" s="589"/>
      <c r="X15" s="589"/>
      <c r="Y15" s="590"/>
      <c r="Z15" s="641">
        <v>0</v>
      </c>
      <c r="AA15" s="641"/>
      <c r="AB15" s="641"/>
      <c r="AC15" s="641"/>
      <c r="AD15" s="642">
        <v>64</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3394</v>
      </c>
      <c r="BH15" s="589"/>
      <c r="BI15" s="589"/>
      <c r="BJ15" s="589"/>
      <c r="BK15" s="589"/>
      <c r="BL15" s="589"/>
      <c r="BM15" s="589"/>
      <c r="BN15" s="590"/>
      <c r="BO15" s="641">
        <v>7.4</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71242</v>
      </c>
      <c r="CS15" s="589"/>
      <c r="CT15" s="589"/>
      <c r="CU15" s="589"/>
      <c r="CV15" s="589"/>
      <c r="CW15" s="589"/>
      <c r="CX15" s="589"/>
      <c r="CY15" s="590"/>
      <c r="CZ15" s="641">
        <v>3.6</v>
      </c>
      <c r="DA15" s="641"/>
      <c r="DB15" s="641"/>
      <c r="DC15" s="641"/>
      <c r="DD15" s="594">
        <v>204</v>
      </c>
      <c r="DE15" s="589"/>
      <c r="DF15" s="589"/>
      <c r="DG15" s="589"/>
      <c r="DH15" s="589"/>
      <c r="DI15" s="589"/>
      <c r="DJ15" s="589"/>
      <c r="DK15" s="589"/>
      <c r="DL15" s="589"/>
      <c r="DM15" s="589"/>
      <c r="DN15" s="589"/>
      <c r="DO15" s="589"/>
      <c r="DP15" s="590"/>
      <c r="DQ15" s="594">
        <v>58854</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770212</v>
      </c>
      <c r="S16" s="589"/>
      <c r="T16" s="589"/>
      <c r="U16" s="589"/>
      <c r="V16" s="589"/>
      <c r="W16" s="589"/>
      <c r="X16" s="589"/>
      <c r="Y16" s="590"/>
      <c r="Z16" s="641">
        <v>38</v>
      </c>
      <c r="AA16" s="641"/>
      <c r="AB16" s="641"/>
      <c r="AC16" s="641"/>
      <c r="AD16" s="642">
        <v>620298</v>
      </c>
      <c r="AE16" s="642"/>
      <c r="AF16" s="642"/>
      <c r="AG16" s="642"/>
      <c r="AH16" s="642"/>
      <c r="AI16" s="642"/>
      <c r="AJ16" s="642"/>
      <c r="AK16" s="642"/>
      <c r="AL16" s="611">
        <v>90.7</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5</v>
      </c>
      <c r="CS16" s="589"/>
      <c r="CT16" s="589"/>
      <c r="CU16" s="589"/>
      <c r="CV16" s="589"/>
      <c r="CW16" s="589"/>
      <c r="CX16" s="589"/>
      <c r="CY16" s="590"/>
      <c r="CZ16" s="641">
        <v>0</v>
      </c>
      <c r="DA16" s="641"/>
      <c r="DB16" s="641"/>
      <c r="DC16" s="641"/>
      <c r="DD16" s="594" t="s">
        <v>223</v>
      </c>
      <c r="DE16" s="589"/>
      <c r="DF16" s="589"/>
      <c r="DG16" s="589"/>
      <c r="DH16" s="589"/>
      <c r="DI16" s="589"/>
      <c r="DJ16" s="589"/>
      <c r="DK16" s="589"/>
      <c r="DL16" s="589"/>
      <c r="DM16" s="589"/>
      <c r="DN16" s="589"/>
      <c r="DO16" s="589"/>
      <c r="DP16" s="590"/>
      <c r="DQ16" s="594">
        <v>5</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620298</v>
      </c>
      <c r="S17" s="589"/>
      <c r="T17" s="589"/>
      <c r="U17" s="589"/>
      <c r="V17" s="589"/>
      <c r="W17" s="589"/>
      <c r="X17" s="589"/>
      <c r="Y17" s="590"/>
      <c r="Z17" s="641">
        <v>30.6</v>
      </c>
      <c r="AA17" s="641"/>
      <c r="AB17" s="641"/>
      <c r="AC17" s="641"/>
      <c r="AD17" s="642">
        <v>620298</v>
      </c>
      <c r="AE17" s="642"/>
      <c r="AF17" s="642"/>
      <c r="AG17" s="642"/>
      <c r="AH17" s="642"/>
      <c r="AI17" s="642"/>
      <c r="AJ17" s="642"/>
      <c r="AK17" s="642"/>
      <c r="AL17" s="611">
        <v>90.7</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187207</v>
      </c>
      <c r="CS17" s="589"/>
      <c r="CT17" s="589"/>
      <c r="CU17" s="589"/>
      <c r="CV17" s="589"/>
      <c r="CW17" s="589"/>
      <c r="CX17" s="589"/>
      <c r="CY17" s="590"/>
      <c r="CZ17" s="641">
        <v>9.5</v>
      </c>
      <c r="DA17" s="641"/>
      <c r="DB17" s="641"/>
      <c r="DC17" s="641"/>
      <c r="DD17" s="594" t="s">
        <v>223</v>
      </c>
      <c r="DE17" s="589"/>
      <c r="DF17" s="589"/>
      <c r="DG17" s="589"/>
      <c r="DH17" s="589"/>
      <c r="DI17" s="589"/>
      <c r="DJ17" s="589"/>
      <c r="DK17" s="589"/>
      <c r="DL17" s="589"/>
      <c r="DM17" s="589"/>
      <c r="DN17" s="589"/>
      <c r="DO17" s="589"/>
      <c r="DP17" s="590"/>
      <c r="DQ17" s="594">
        <v>170796</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149914</v>
      </c>
      <c r="S18" s="589"/>
      <c r="T18" s="589"/>
      <c r="U18" s="589"/>
      <c r="V18" s="589"/>
      <c r="W18" s="589"/>
      <c r="X18" s="589"/>
      <c r="Y18" s="590"/>
      <c r="Z18" s="641">
        <v>7.4</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833719</v>
      </c>
      <c r="S20" s="589"/>
      <c r="T20" s="589"/>
      <c r="U20" s="589"/>
      <c r="V20" s="589"/>
      <c r="W20" s="589"/>
      <c r="X20" s="589"/>
      <c r="Y20" s="590"/>
      <c r="Z20" s="641">
        <v>41.2</v>
      </c>
      <c r="AA20" s="641"/>
      <c r="AB20" s="641"/>
      <c r="AC20" s="641"/>
      <c r="AD20" s="642">
        <v>683805</v>
      </c>
      <c r="AE20" s="642"/>
      <c r="AF20" s="642"/>
      <c r="AG20" s="642"/>
      <c r="AH20" s="642"/>
      <c r="AI20" s="642"/>
      <c r="AJ20" s="642"/>
      <c r="AK20" s="642"/>
      <c r="AL20" s="611">
        <v>100</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1970726</v>
      </c>
      <c r="CS20" s="589"/>
      <c r="CT20" s="589"/>
      <c r="CU20" s="589"/>
      <c r="CV20" s="589"/>
      <c r="CW20" s="589"/>
      <c r="CX20" s="589"/>
      <c r="CY20" s="590"/>
      <c r="CZ20" s="641">
        <v>100</v>
      </c>
      <c r="DA20" s="641"/>
      <c r="DB20" s="641"/>
      <c r="DC20" s="641"/>
      <c r="DD20" s="594">
        <v>859085</v>
      </c>
      <c r="DE20" s="589"/>
      <c r="DF20" s="589"/>
      <c r="DG20" s="589"/>
      <c r="DH20" s="589"/>
      <c r="DI20" s="589"/>
      <c r="DJ20" s="589"/>
      <c r="DK20" s="589"/>
      <c r="DL20" s="589"/>
      <c r="DM20" s="589"/>
      <c r="DN20" s="589"/>
      <c r="DO20" s="589"/>
      <c r="DP20" s="590"/>
      <c r="DQ20" s="594">
        <v>904039</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t="s">
        <v>223</v>
      </c>
      <c r="S21" s="589"/>
      <c r="T21" s="589"/>
      <c r="U21" s="589"/>
      <c r="V21" s="589"/>
      <c r="W21" s="589"/>
      <c r="X21" s="589"/>
      <c r="Y21" s="590"/>
      <c r="Z21" s="641" t="s">
        <v>223</v>
      </c>
      <c r="AA21" s="641"/>
      <c r="AB21" s="641"/>
      <c r="AC21" s="641"/>
      <c r="AD21" s="642" t="s">
        <v>223</v>
      </c>
      <c r="AE21" s="642"/>
      <c r="AF21" s="642"/>
      <c r="AG21" s="642"/>
      <c r="AH21" s="642"/>
      <c r="AI21" s="642"/>
      <c r="AJ21" s="642"/>
      <c r="AK21" s="642"/>
      <c r="AL21" s="611" t="s">
        <v>223</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8534</v>
      </c>
      <c r="S22" s="589"/>
      <c r="T22" s="589"/>
      <c r="U22" s="589"/>
      <c r="V22" s="589"/>
      <c r="W22" s="589"/>
      <c r="X22" s="589"/>
      <c r="Y22" s="590"/>
      <c r="Z22" s="641">
        <v>0.4</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14770</v>
      </c>
      <c r="S23" s="589"/>
      <c r="T23" s="589"/>
      <c r="U23" s="589"/>
      <c r="V23" s="589"/>
      <c r="W23" s="589"/>
      <c r="X23" s="589"/>
      <c r="Y23" s="590"/>
      <c r="Z23" s="641">
        <v>0.7</v>
      </c>
      <c r="AA23" s="641"/>
      <c r="AB23" s="641"/>
      <c r="AC23" s="641"/>
      <c r="AD23" s="642" t="s">
        <v>223</v>
      </c>
      <c r="AE23" s="642"/>
      <c r="AF23" s="642"/>
      <c r="AG23" s="642"/>
      <c r="AH23" s="642"/>
      <c r="AI23" s="642"/>
      <c r="AJ23" s="642"/>
      <c r="AK23" s="642"/>
      <c r="AL23" s="611" t="s">
        <v>223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5492</v>
      </c>
      <c r="S24" s="589"/>
      <c r="T24" s="589"/>
      <c r="U24" s="589"/>
      <c r="V24" s="589"/>
      <c r="W24" s="589"/>
      <c r="X24" s="589"/>
      <c r="Y24" s="590"/>
      <c r="Z24" s="641">
        <v>0.3</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515623</v>
      </c>
      <c r="CS24" s="639"/>
      <c r="CT24" s="639"/>
      <c r="CU24" s="639"/>
      <c r="CV24" s="639"/>
      <c r="CW24" s="639"/>
      <c r="CX24" s="639"/>
      <c r="CY24" s="686"/>
      <c r="CZ24" s="690">
        <v>26.2</v>
      </c>
      <c r="DA24" s="691"/>
      <c r="DB24" s="691"/>
      <c r="DC24" s="692"/>
      <c r="DD24" s="685">
        <v>463164</v>
      </c>
      <c r="DE24" s="639"/>
      <c r="DF24" s="639"/>
      <c r="DG24" s="639"/>
      <c r="DH24" s="639"/>
      <c r="DI24" s="639"/>
      <c r="DJ24" s="639"/>
      <c r="DK24" s="686"/>
      <c r="DL24" s="685">
        <v>456773</v>
      </c>
      <c r="DM24" s="639"/>
      <c r="DN24" s="639"/>
      <c r="DO24" s="639"/>
      <c r="DP24" s="639"/>
      <c r="DQ24" s="639"/>
      <c r="DR24" s="639"/>
      <c r="DS24" s="639"/>
      <c r="DT24" s="639"/>
      <c r="DU24" s="639"/>
      <c r="DV24" s="686"/>
      <c r="DW24" s="687">
        <v>63.6</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192583</v>
      </c>
      <c r="S25" s="589"/>
      <c r="T25" s="589"/>
      <c r="U25" s="589"/>
      <c r="V25" s="589"/>
      <c r="W25" s="589"/>
      <c r="X25" s="589"/>
      <c r="Y25" s="590"/>
      <c r="Z25" s="641">
        <v>9.5</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286036</v>
      </c>
      <c r="CS25" s="607"/>
      <c r="CT25" s="607"/>
      <c r="CU25" s="607"/>
      <c r="CV25" s="607"/>
      <c r="CW25" s="607"/>
      <c r="CX25" s="607"/>
      <c r="CY25" s="608"/>
      <c r="CZ25" s="591">
        <v>14.5</v>
      </c>
      <c r="DA25" s="609"/>
      <c r="DB25" s="609"/>
      <c r="DC25" s="610"/>
      <c r="DD25" s="594">
        <v>277854</v>
      </c>
      <c r="DE25" s="607"/>
      <c r="DF25" s="607"/>
      <c r="DG25" s="607"/>
      <c r="DH25" s="607"/>
      <c r="DI25" s="607"/>
      <c r="DJ25" s="607"/>
      <c r="DK25" s="608"/>
      <c r="DL25" s="594">
        <v>271463</v>
      </c>
      <c r="DM25" s="607"/>
      <c r="DN25" s="607"/>
      <c r="DO25" s="607"/>
      <c r="DP25" s="607"/>
      <c r="DQ25" s="607"/>
      <c r="DR25" s="607"/>
      <c r="DS25" s="607"/>
      <c r="DT25" s="607"/>
      <c r="DU25" s="607"/>
      <c r="DV25" s="608"/>
      <c r="DW25" s="611">
        <v>37.799999999999997</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146876</v>
      </c>
      <c r="CS26" s="589"/>
      <c r="CT26" s="589"/>
      <c r="CU26" s="589"/>
      <c r="CV26" s="589"/>
      <c r="CW26" s="589"/>
      <c r="CX26" s="589"/>
      <c r="CY26" s="590"/>
      <c r="CZ26" s="591">
        <v>7.5</v>
      </c>
      <c r="DA26" s="609"/>
      <c r="DB26" s="609"/>
      <c r="DC26" s="610"/>
      <c r="DD26" s="594">
        <v>139807</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127432</v>
      </c>
      <c r="S27" s="589"/>
      <c r="T27" s="589"/>
      <c r="U27" s="589"/>
      <c r="V27" s="589"/>
      <c r="W27" s="589"/>
      <c r="X27" s="589"/>
      <c r="Y27" s="590"/>
      <c r="Z27" s="641">
        <v>6.3</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45736</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42380</v>
      </c>
      <c r="CS27" s="607"/>
      <c r="CT27" s="607"/>
      <c r="CU27" s="607"/>
      <c r="CV27" s="607"/>
      <c r="CW27" s="607"/>
      <c r="CX27" s="607"/>
      <c r="CY27" s="608"/>
      <c r="CZ27" s="591">
        <v>2.2000000000000002</v>
      </c>
      <c r="DA27" s="609"/>
      <c r="DB27" s="609"/>
      <c r="DC27" s="610"/>
      <c r="DD27" s="594">
        <v>14514</v>
      </c>
      <c r="DE27" s="607"/>
      <c r="DF27" s="607"/>
      <c r="DG27" s="607"/>
      <c r="DH27" s="607"/>
      <c r="DI27" s="607"/>
      <c r="DJ27" s="607"/>
      <c r="DK27" s="608"/>
      <c r="DL27" s="594">
        <v>14514</v>
      </c>
      <c r="DM27" s="607"/>
      <c r="DN27" s="607"/>
      <c r="DO27" s="607"/>
      <c r="DP27" s="607"/>
      <c r="DQ27" s="607"/>
      <c r="DR27" s="607"/>
      <c r="DS27" s="607"/>
      <c r="DT27" s="607"/>
      <c r="DU27" s="607"/>
      <c r="DV27" s="608"/>
      <c r="DW27" s="611">
        <v>2</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40970</v>
      </c>
      <c r="S28" s="589"/>
      <c r="T28" s="589"/>
      <c r="U28" s="589"/>
      <c r="V28" s="589"/>
      <c r="W28" s="589"/>
      <c r="X28" s="589"/>
      <c r="Y28" s="590"/>
      <c r="Z28" s="641">
        <v>2</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187207</v>
      </c>
      <c r="CS28" s="589"/>
      <c r="CT28" s="589"/>
      <c r="CU28" s="589"/>
      <c r="CV28" s="589"/>
      <c r="CW28" s="589"/>
      <c r="CX28" s="589"/>
      <c r="CY28" s="590"/>
      <c r="CZ28" s="591">
        <v>9.5</v>
      </c>
      <c r="DA28" s="609"/>
      <c r="DB28" s="609"/>
      <c r="DC28" s="610"/>
      <c r="DD28" s="594">
        <v>170796</v>
      </c>
      <c r="DE28" s="589"/>
      <c r="DF28" s="589"/>
      <c r="DG28" s="589"/>
      <c r="DH28" s="589"/>
      <c r="DI28" s="589"/>
      <c r="DJ28" s="589"/>
      <c r="DK28" s="590"/>
      <c r="DL28" s="594">
        <v>170796</v>
      </c>
      <c r="DM28" s="589"/>
      <c r="DN28" s="589"/>
      <c r="DO28" s="589"/>
      <c r="DP28" s="589"/>
      <c r="DQ28" s="589"/>
      <c r="DR28" s="589"/>
      <c r="DS28" s="589"/>
      <c r="DT28" s="589"/>
      <c r="DU28" s="589"/>
      <c r="DV28" s="590"/>
      <c r="DW28" s="611">
        <v>23.8</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1305</v>
      </c>
      <c r="S29" s="589"/>
      <c r="T29" s="589"/>
      <c r="U29" s="589"/>
      <c r="V29" s="589"/>
      <c r="W29" s="589"/>
      <c r="X29" s="589"/>
      <c r="Y29" s="590"/>
      <c r="Z29" s="641">
        <v>0.1</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184555</v>
      </c>
      <c r="CS29" s="607"/>
      <c r="CT29" s="607"/>
      <c r="CU29" s="607"/>
      <c r="CV29" s="607"/>
      <c r="CW29" s="607"/>
      <c r="CX29" s="607"/>
      <c r="CY29" s="608"/>
      <c r="CZ29" s="591">
        <v>9.4</v>
      </c>
      <c r="DA29" s="609"/>
      <c r="DB29" s="609"/>
      <c r="DC29" s="610"/>
      <c r="DD29" s="594">
        <v>168144</v>
      </c>
      <c r="DE29" s="607"/>
      <c r="DF29" s="607"/>
      <c r="DG29" s="607"/>
      <c r="DH29" s="607"/>
      <c r="DI29" s="607"/>
      <c r="DJ29" s="607"/>
      <c r="DK29" s="608"/>
      <c r="DL29" s="594">
        <v>168144</v>
      </c>
      <c r="DM29" s="607"/>
      <c r="DN29" s="607"/>
      <c r="DO29" s="607"/>
      <c r="DP29" s="607"/>
      <c r="DQ29" s="607"/>
      <c r="DR29" s="607"/>
      <c r="DS29" s="607"/>
      <c r="DT29" s="607"/>
      <c r="DU29" s="607"/>
      <c r="DV29" s="608"/>
      <c r="DW29" s="611">
        <v>23.4</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5702</v>
      </c>
      <c r="S30" s="589"/>
      <c r="T30" s="589"/>
      <c r="U30" s="589"/>
      <c r="V30" s="589"/>
      <c r="W30" s="589"/>
      <c r="X30" s="589"/>
      <c r="Y30" s="590"/>
      <c r="Z30" s="641">
        <v>0.3</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100</v>
      </c>
      <c r="BH30" s="655"/>
      <c r="BI30" s="655"/>
      <c r="BJ30" s="655"/>
      <c r="BK30" s="655"/>
      <c r="BL30" s="655"/>
      <c r="BM30" s="656">
        <v>100</v>
      </c>
      <c r="BN30" s="655"/>
      <c r="BO30" s="655"/>
      <c r="BP30" s="655"/>
      <c r="BQ30" s="657"/>
      <c r="BR30" s="654">
        <v>99.8</v>
      </c>
      <c r="BS30" s="655"/>
      <c r="BT30" s="655"/>
      <c r="BU30" s="655"/>
      <c r="BV30" s="655"/>
      <c r="BW30" s="655"/>
      <c r="BX30" s="656">
        <v>99.8</v>
      </c>
      <c r="BY30" s="655"/>
      <c r="BZ30" s="655"/>
      <c r="CA30" s="655"/>
      <c r="CB30" s="657"/>
      <c r="CD30" s="660"/>
      <c r="CE30" s="661"/>
      <c r="CF30" s="625" t="s">
        <v>295</v>
      </c>
      <c r="CG30" s="622"/>
      <c r="CH30" s="622"/>
      <c r="CI30" s="622"/>
      <c r="CJ30" s="622"/>
      <c r="CK30" s="622"/>
      <c r="CL30" s="622"/>
      <c r="CM30" s="622"/>
      <c r="CN30" s="622"/>
      <c r="CO30" s="622"/>
      <c r="CP30" s="622"/>
      <c r="CQ30" s="623"/>
      <c r="CR30" s="588">
        <v>167605</v>
      </c>
      <c r="CS30" s="589"/>
      <c r="CT30" s="589"/>
      <c r="CU30" s="589"/>
      <c r="CV30" s="589"/>
      <c r="CW30" s="589"/>
      <c r="CX30" s="589"/>
      <c r="CY30" s="590"/>
      <c r="CZ30" s="591">
        <v>8.5</v>
      </c>
      <c r="DA30" s="609"/>
      <c r="DB30" s="609"/>
      <c r="DC30" s="610"/>
      <c r="DD30" s="594">
        <v>151196</v>
      </c>
      <c r="DE30" s="589"/>
      <c r="DF30" s="589"/>
      <c r="DG30" s="589"/>
      <c r="DH30" s="589"/>
      <c r="DI30" s="589"/>
      <c r="DJ30" s="589"/>
      <c r="DK30" s="590"/>
      <c r="DL30" s="594">
        <v>151196</v>
      </c>
      <c r="DM30" s="589"/>
      <c r="DN30" s="589"/>
      <c r="DO30" s="589"/>
      <c r="DP30" s="589"/>
      <c r="DQ30" s="589"/>
      <c r="DR30" s="589"/>
      <c r="DS30" s="589"/>
      <c r="DT30" s="589"/>
      <c r="DU30" s="589"/>
      <c r="DV30" s="590"/>
      <c r="DW30" s="611">
        <v>21.1</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33893</v>
      </c>
      <c r="S31" s="589"/>
      <c r="T31" s="589"/>
      <c r="U31" s="589"/>
      <c r="V31" s="589"/>
      <c r="W31" s="589"/>
      <c r="X31" s="589"/>
      <c r="Y31" s="590"/>
      <c r="Z31" s="641">
        <v>1.7</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100</v>
      </c>
      <c r="BH31" s="607"/>
      <c r="BI31" s="607"/>
      <c r="BJ31" s="607"/>
      <c r="BK31" s="607"/>
      <c r="BL31" s="607"/>
      <c r="BM31" s="643">
        <v>100</v>
      </c>
      <c r="BN31" s="653"/>
      <c r="BO31" s="653"/>
      <c r="BP31" s="653"/>
      <c r="BQ31" s="617"/>
      <c r="BR31" s="652">
        <v>99.5</v>
      </c>
      <c r="BS31" s="607"/>
      <c r="BT31" s="607"/>
      <c r="BU31" s="607"/>
      <c r="BV31" s="607"/>
      <c r="BW31" s="607"/>
      <c r="BX31" s="643">
        <v>99.5</v>
      </c>
      <c r="BY31" s="653"/>
      <c r="BZ31" s="653"/>
      <c r="CA31" s="653"/>
      <c r="CB31" s="617"/>
      <c r="CD31" s="660"/>
      <c r="CE31" s="661"/>
      <c r="CF31" s="625" t="s">
        <v>299</v>
      </c>
      <c r="CG31" s="622"/>
      <c r="CH31" s="622"/>
      <c r="CI31" s="622"/>
      <c r="CJ31" s="622"/>
      <c r="CK31" s="622"/>
      <c r="CL31" s="622"/>
      <c r="CM31" s="622"/>
      <c r="CN31" s="622"/>
      <c r="CO31" s="622"/>
      <c r="CP31" s="622"/>
      <c r="CQ31" s="623"/>
      <c r="CR31" s="588">
        <v>16950</v>
      </c>
      <c r="CS31" s="607"/>
      <c r="CT31" s="607"/>
      <c r="CU31" s="607"/>
      <c r="CV31" s="607"/>
      <c r="CW31" s="607"/>
      <c r="CX31" s="607"/>
      <c r="CY31" s="608"/>
      <c r="CZ31" s="591">
        <v>0.9</v>
      </c>
      <c r="DA31" s="609"/>
      <c r="DB31" s="609"/>
      <c r="DC31" s="610"/>
      <c r="DD31" s="594">
        <v>16948</v>
      </c>
      <c r="DE31" s="607"/>
      <c r="DF31" s="607"/>
      <c r="DG31" s="607"/>
      <c r="DH31" s="607"/>
      <c r="DI31" s="607"/>
      <c r="DJ31" s="607"/>
      <c r="DK31" s="608"/>
      <c r="DL31" s="594">
        <v>16948</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25917</v>
      </c>
      <c r="S32" s="589"/>
      <c r="T32" s="589"/>
      <c r="U32" s="589"/>
      <c r="V32" s="589"/>
      <c r="W32" s="589"/>
      <c r="X32" s="589"/>
      <c r="Y32" s="590"/>
      <c r="Z32" s="641">
        <v>1.3</v>
      </c>
      <c r="AA32" s="641"/>
      <c r="AB32" s="641"/>
      <c r="AC32" s="641"/>
      <c r="AD32" s="642">
        <v>37</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100</v>
      </c>
      <c r="BH32" s="573"/>
      <c r="BI32" s="573"/>
      <c r="BJ32" s="573"/>
      <c r="BK32" s="573"/>
      <c r="BL32" s="573"/>
      <c r="BM32" s="636">
        <v>100</v>
      </c>
      <c r="BN32" s="573"/>
      <c r="BO32" s="573"/>
      <c r="BP32" s="573"/>
      <c r="BQ32" s="630"/>
      <c r="BR32" s="651">
        <v>100</v>
      </c>
      <c r="BS32" s="573"/>
      <c r="BT32" s="573"/>
      <c r="BU32" s="573"/>
      <c r="BV32" s="573"/>
      <c r="BW32" s="573"/>
      <c r="BX32" s="636">
        <v>100</v>
      </c>
      <c r="BY32" s="573"/>
      <c r="BZ32" s="573"/>
      <c r="CA32" s="573"/>
      <c r="CB32" s="630"/>
      <c r="CD32" s="662"/>
      <c r="CE32" s="663"/>
      <c r="CF32" s="625" t="s">
        <v>302</v>
      </c>
      <c r="CG32" s="622"/>
      <c r="CH32" s="622"/>
      <c r="CI32" s="622"/>
      <c r="CJ32" s="622"/>
      <c r="CK32" s="622"/>
      <c r="CL32" s="622"/>
      <c r="CM32" s="622"/>
      <c r="CN32" s="622"/>
      <c r="CO32" s="622"/>
      <c r="CP32" s="622"/>
      <c r="CQ32" s="623"/>
      <c r="CR32" s="588">
        <v>2652</v>
      </c>
      <c r="CS32" s="589"/>
      <c r="CT32" s="589"/>
      <c r="CU32" s="589"/>
      <c r="CV32" s="589"/>
      <c r="CW32" s="589"/>
      <c r="CX32" s="589"/>
      <c r="CY32" s="590"/>
      <c r="CZ32" s="591">
        <v>0.1</v>
      </c>
      <c r="DA32" s="609"/>
      <c r="DB32" s="609"/>
      <c r="DC32" s="610"/>
      <c r="DD32" s="594">
        <v>2652</v>
      </c>
      <c r="DE32" s="589"/>
      <c r="DF32" s="589"/>
      <c r="DG32" s="589"/>
      <c r="DH32" s="589"/>
      <c r="DI32" s="589"/>
      <c r="DJ32" s="589"/>
      <c r="DK32" s="590"/>
      <c r="DL32" s="594">
        <v>2652</v>
      </c>
      <c r="DM32" s="589"/>
      <c r="DN32" s="589"/>
      <c r="DO32" s="589"/>
      <c r="DP32" s="589"/>
      <c r="DQ32" s="589"/>
      <c r="DR32" s="589"/>
      <c r="DS32" s="589"/>
      <c r="DT32" s="589"/>
      <c r="DU32" s="589"/>
      <c r="DV32" s="590"/>
      <c r="DW32" s="611">
        <v>0.4</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735239</v>
      </c>
      <c r="S33" s="589"/>
      <c r="T33" s="589"/>
      <c r="U33" s="589"/>
      <c r="V33" s="589"/>
      <c r="W33" s="589"/>
      <c r="X33" s="589"/>
      <c r="Y33" s="590"/>
      <c r="Z33" s="641">
        <v>36.299999999999997</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596013</v>
      </c>
      <c r="CS33" s="607"/>
      <c r="CT33" s="607"/>
      <c r="CU33" s="607"/>
      <c r="CV33" s="607"/>
      <c r="CW33" s="607"/>
      <c r="CX33" s="607"/>
      <c r="CY33" s="608"/>
      <c r="CZ33" s="591">
        <v>30.2</v>
      </c>
      <c r="DA33" s="609"/>
      <c r="DB33" s="609"/>
      <c r="DC33" s="610"/>
      <c r="DD33" s="594">
        <v>428054</v>
      </c>
      <c r="DE33" s="607"/>
      <c r="DF33" s="607"/>
      <c r="DG33" s="607"/>
      <c r="DH33" s="607"/>
      <c r="DI33" s="607"/>
      <c r="DJ33" s="607"/>
      <c r="DK33" s="608"/>
      <c r="DL33" s="594">
        <v>254185</v>
      </c>
      <c r="DM33" s="607"/>
      <c r="DN33" s="607"/>
      <c r="DO33" s="607"/>
      <c r="DP33" s="607"/>
      <c r="DQ33" s="607"/>
      <c r="DR33" s="607"/>
      <c r="DS33" s="607"/>
      <c r="DT33" s="607"/>
      <c r="DU33" s="607"/>
      <c r="DV33" s="608"/>
      <c r="DW33" s="611">
        <v>35.4</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257954</v>
      </c>
      <c r="CS34" s="589"/>
      <c r="CT34" s="589"/>
      <c r="CU34" s="589"/>
      <c r="CV34" s="589"/>
      <c r="CW34" s="589"/>
      <c r="CX34" s="589"/>
      <c r="CY34" s="590"/>
      <c r="CZ34" s="591">
        <v>13.1</v>
      </c>
      <c r="DA34" s="609"/>
      <c r="DB34" s="609"/>
      <c r="DC34" s="610"/>
      <c r="DD34" s="594">
        <v>167048</v>
      </c>
      <c r="DE34" s="589"/>
      <c r="DF34" s="589"/>
      <c r="DG34" s="589"/>
      <c r="DH34" s="589"/>
      <c r="DI34" s="589"/>
      <c r="DJ34" s="589"/>
      <c r="DK34" s="590"/>
      <c r="DL34" s="594">
        <v>115622</v>
      </c>
      <c r="DM34" s="589"/>
      <c r="DN34" s="589"/>
      <c r="DO34" s="589"/>
      <c r="DP34" s="589"/>
      <c r="DQ34" s="589"/>
      <c r="DR34" s="589"/>
      <c r="DS34" s="589"/>
      <c r="DT34" s="589"/>
      <c r="DU34" s="589"/>
      <c r="DV34" s="590"/>
      <c r="DW34" s="611">
        <v>16.100000000000001</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33839</v>
      </c>
      <c r="S35" s="589"/>
      <c r="T35" s="589"/>
      <c r="U35" s="589"/>
      <c r="V35" s="589"/>
      <c r="W35" s="589"/>
      <c r="X35" s="589"/>
      <c r="Y35" s="590"/>
      <c r="Z35" s="641">
        <v>1.7</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138032</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1922</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t="s">
        <v>223</v>
      </c>
      <c r="CS35" s="607"/>
      <c r="CT35" s="607"/>
      <c r="CU35" s="607"/>
      <c r="CV35" s="607"/>
      <c r="CW35" s="607"/>
      <c r="CX35" s="607"/>
      <c r="CY35" s="608"/>
      <c r="CZ35" s="591" t="s">
        <v>223</v>
      </c>
      <c r="DA35" s="609"/>
      <c r="DB35" s="609"/>
      <c r="DC35" s="610"/>
      <c r="DD35" s="594" t="s">
        <v>223</v>
      </c>
      <c r="DE35" s="607"/>
      <c r="DF35" s="607"/>
      <c r="DG35" s="607"/>
      <c r="DH35" s="607"/>
      <c r="DI35" s="607"/>
      <c r="DJ35" s="607"/>
      <c r="DK35" s="608"/>
      <c r="DL35" s="594" t="s">
        <v>223</v>
      </c>
      <c r="DM35" s="607"/>
      <c r="DN35" s="607"/>
      <c r="DO35" s="607"/>
      <c r="DP35" s="607"/>
      <c r="DQ35" s="607"/>
      <c r="DR35" s="607"/>
      <c r="DS35" s="607"/>
      <c r="DT35" s="607"/>
      <c r="DU35" s="607"/>
      <c r="DV35" s="608"/>
      <c r="DW35" s="611" t="s">
        <v>223</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2025556</v>
      </c>
      <c r="S36" s="629"/>
      <c r="T36" s="629"/>
      <c r="U36" s="629"/>
      <c r="V36" s="629"/>
      <c r="W36" s="629"/>
      <c r="X36" s="629"/>
      <c r="Y36" s="632"/>
      <c r="Z36" s="633">
        <v>100</v>
      </c>
      <c r="AA36" s="633"/>
      <c r="AB36" s="633"/>
      <c r="AC36" s="633"/>
      <c r="AD36" s="634">
        <v>683842</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57582</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1922</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178420</v>
      </c>
      <c r="CS36" s="589"/>
      <c r="CT36" s="589"/>
      <c r="CU36" s="589"/>
      <c r="CV36" s="589"/>
      <c r="CW36" s="589"/>
      <c r="CX36" s="589"/>
      <c r="CY36" s="590"/>
      <c r="CZ36" s="591">
        <v>9.1</v>
      </c>
      <c r="DA36" s="609"/>
      <c r="DB36" s="609"/>
      <c r="DC36" s="610"/>
      <c r="DD36" s="594">
        <v>121010</v>
      </c>
      <c r="DE36" s="589"/>
      <c r="DF36" s="589"/>
      <c r="DG36" s="589"/>
      <c r="DH36" s="589"/>
      <c r="DI36" s="589"/>
      <c r="DJ36" s="589"/>
      <c r="DK36" s="590"/>
      <c r="DL36" s="594">
        <v>103835</v>
      </c>
      <c r="DM36" s="589"/>
      <c r="DN36" s="589"/>
      <c r="DO36" s="589"/>
      <c r="DP36" s="589"/>
      <c r="DQ36" s="589"/>
      <c r="DR36" s="589"/>
      <c r="DS36" s="589"/>
      <c r="DT36" s="589"/>
      <c r="DU36" s="589"/>
      <c r="DV36" s="590"/>
      <c r="DW36" s="611">
        <v>14.5</v>
      </c>
      <c r="DX36" s="612"/>
      <c r="DY36" s="612"/>
      <c r="DZ36" s="612"/>
      <c r="EA36" s="612"/>
      <c r="EB36" s="612"/>
      <c r="EC36" s="613"/>
    </row>
    <row r="37" spans="2:133" ht="11.25" customHeight="1">
      <c r="AQ37" s="614" t="s">
        <v>317</v>
      </c>
      <c r="AR37" s="615"/>
      <c r="AS37" s="615"/>
      <c r="AT37" s="615"/>
      <c r="AU37" s="615"/>
      <c r="AV37" s="615"/>
      <c r="AW37" s="615"/>
      <c r="AX37" s="615"/>
      <c r="AY37" s="616"/>
      <c r="AZ37" s="588">
        <v>18448</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152</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101708</v>
      </c>
      <c r="CS37" s="607"/>
      <c r="CT37" s="607"/>
      <c r="CU37" s="607"/>
      <c r="CV37" s="607"/>
      <c r="CW37" s="607"/>
      <c r="CX37" s="607"/>
      <c r="CY37" s="608"/>
      <c r="CZ37" s="591">
        <v>5.2</v>
      </c>
      <c r="DA37" s="609"/>
      <c r="DB37" s="609"/>
      <c r="DC37" s="610"/>
      <c r="DD37" s="594">
        <v>78508</v>
      </c>
      <c r="DE37" s="607"/>
      <c r="DF37" s="607"/>
      <c r="DG37" s="607"/>
      <c r="DH37" s="607"/>
      <c r="DI37" s="607"/>
      <c r="DJ37" s="607"/>
      <c r="DK37" s="608"/>
      <c r="DL37" s="594">
        <v>78508</v>
      </c>
      <c r="DM37" s="607"/>
      <c r="DN37" s="607"/>
      <c r="DO37" s="607"/>
      <c r="DP37" s="607"/>
      <c r="DQ37" s="607"/>
      <c r="DR37" s="607"/>
      <c r="DS37" s="607"/>
      <c r="DT37" s="607"/>
      <c r="DU37" s="607"/>
      <c r="DV37" s="608"/>
      <c r="DW37" s="611">
        <v>10.9</v>
      </c>
      <c r="DX37" s="612"/>
      <c r="DY37" s="612"/>
      <c r="DZ37" s="612"/>
      <c r="EA37" s="612"/>
      <c r="EB37" s="612"/>
      <c r="EC37" s="613"/>
    </row>
    <row r="38" spans="2:133" ht="11.25" customHeight="1">
      <c r="AQ38" s="614" t="s">
        <v>320</v>
      </c>
      <c r="AR38" s="615"/>
      <c r="AS38" s="615"/>
      <c r="AT38" s="615"/>
      <c r="AU38" s="615"/>
      <c r="AV38" s="615"/>
      <c r="AW38" s="615"/>
      <c r="AX38" s="615"/>
      <c r="AY38" s="616"/>
      <c r="AZ38" s="588">
        <v>4545</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216</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133487</v>
      </c>
      <c r="CS38" s="589"/>
      <c r="CT38" s="589"/>
      <c r="CU38" s="589"/>
      <c r="CV38" s="589"/>
      <c r="CW38" s="589"/>
      <c r="CX38" s="589"/>
      <c r="CY38" s="590"/>
      <c r="CZ38" s="591">
        <v>6.8</v>
      </c>
      <c r="DA38" s="609"/>
      <c r="DB38" s="609"/>
      <c r="DC38" s="610"/>
      <c r="DD38" s="594">
        <v>117418</v>
      </c>
      <c r="DE38" s="589"/>
      <c r="DF38" s="589"/>
      <c r="DG38" s="589"/>
      <c r="DH38" s="589"/>
      <c r="DI38" s="589"/>
      <c r="DJ38" s="589"/>
      <c r="DK38" s="590"/>
      <c r="DL38" s="594">
        <v>34728</v>
      </c>
      <c r="DM38" s="589"/>
      <c r="DN38" s="589"/>
      <c r="DO38" s="589"/>
      <c r="DP38" s="589"/>
      <c r="DQ38" s="589"/>
      <c r="DR38" s="589"/>
      <c r="DS38" s="589"/>
      <c r="DT38" s="589"/>
      <c r="DU38" s="589"/>
      <c r="DV38" s="590"/>
      <c r="DW38" s="611">
        <v>4.8</v>
      </c>
      <c r="DX38" s="612"/>
      <c r="DY38" s="612"/>
      <c r="DZ38" s="612"/>
      <c r="EA38" s="612"/>
      <c r="EB38" s="612"/>
      <c r="EC38" s="613"/>
    </row>
    <row r="39" spans="2:133" ht="11.25" customHeight="1">
      <c r="AQ39" s="614" t="s">
        <v>323</v>
      </c>
      <c r="AR39" s="615"/>
      <c r="AS39" s="615"/>
      <c r="AT39" s="615"/>
      <c r="AU39" s="615"/>
      <c r="AV39" s="615"/>
      <c r="AW39" s="615"/>
      <c r="AX39" s="615"/>
      <c r="AY39" s="616"/>
      <c r="AZ39" s="588" t="s">
        <v>223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80</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24322</v>
      </c>
      <c r="CS39" s="607"/>
      <c r="CT39" s="607"/>
      <c r="CU39" s="607"/>
      <c r="CV39" s="607"/>
      <c r="CW39" s="607"/>
      <c r="CX39" s="607"/>
      <c r="CY39" s="608"/>
      <c r="CZ39" s="591">
        <v>1.2</v>
      </c>
      <c r="DA39" s="609"/>
      <c r="DB39" s="609"/>
      <c r="DC39" s="610"/>
      <c r="DD39" s="594">
        <v>22578</v>
      </c>
      <c r="DE39" s="607"/>
      <c r="DF39" s="607"/>
      <c r="DG39" s="607"/>
      <c r="DH39" s="607"/>
      <c r="DI39" s="607"/>
      <c r="DJ39" s="607"/>
      <c r="DK39" s="608"/>
      <c r="DL39" s="594" t="s">
        <v>223</v>
      </c>
      <c r="DM39" s="607"/>
      <c r="DN39" s="607"/>
      <c r="DO39" s="607"/>
      <c r="DP39" s="607"/>
      <c r="DQ39" s="607"/>
      <c r="DR39" s="607"/>
      <c r="DS39" s="607"/>
      <c r="DT39" s="607"/>
      <c r="DU39" s="607"/>
      <c r="DV39" s="608"/>
      <c r="DW39" s="611" t="s">
        <v>223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28362</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198</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1830</v>
      </c>
      <c r="CS40" s="589"/>
      <c r="CT40" s="589"/>
      <c r="CU40" s="589"/>
      <c r="CV40" s="589"/>
      <c r="CW40" s="589"/>
      <c r="CX40" s="589"/>
      <c r="CY40" s="590"/>
      <c r="CZ40" s="591">
        <v>0.1</v>
      </c>
      <c r="DA40" s="609"/>
      <c r="DB40" s="609"/>
      <c r="DC40" s="610"/>
      <c r="DD40" s="594" t="s">
        <v>223</v>
      </c>
      <c r="DE40" s="589"/>
      <c r="DF40" s="589"/>
      <c r="DG40" s="589"/>
      <c r="DH40" s="589"/>
      <c r="DI40" s="589"/>
      <c r="DJ40" s="589"/>
      <c r="DK40" s="590"/>
      <c r="DL40" s="594" t="s">
        <v>223</v>
      </c>
      <c r="DM40" s="589"/>
      <c r="DN40" s="589"/>
      <c r="DO40" s="589"/>
      <c r="DP40" s="589"/>
      <c r="DQ40" s="589"/>
      <c r="DR40" s="589"/>
      <c r="DS40" s="589"/>
      <c r="DT40" s="589"/>
      <c r="DU40" s="589"/>
      <c r="DV40" s="590"/>
      <c r="DW40" s="611" t="s">
        <v>223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29095</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318</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859090</v>
      </c>
      <c r="CS42" s="589"/>
      <c r="CT42" s="589"/>
      <c r="CU42" s="589"/>
      <c r="CV42" s="589"/>
      <c r="CW42" s="589"/>
      <c r="CX42" s="589"/>
      <c r="CY42" s="590"/>
      <c r="CZ42" s="591">
        <v>43.6</v>
      </c>
      <c r="DA42" s="592"/>
      <c r="DB42" s="592"/>
      <c r="DC42" s="593"/>
      <c r="DD42" s="594">
        <v>12821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14395</v>
      </c>
      <c r="CS43" s="607"/>
      <c r="CT43" s="607"/>
      <c r="CU43" s="607"/>
      <c r="CV43" s="607"/>
      <c r="CW43" s="607"/>
      <c r="CX43" s="607"/>
      <c r="CY43" s="608"/>
      <c r="CZ43" s="591">
        <v>0.7</v>
      </c>
      <c r="DA43" s="609"/>
      <c r="DB43" s="609"/>
      <c r="DC43" s="610"/>
      <c r="DD43" s="594">
        <v>479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290</v>
      </c>
      <c r="CE44" s="602"/>
      <c r="CF44" s="585" t="s">
        <v>338</v>
      </c>
      <c r="CG44" s="586"/>
      <c r="CH44" s="586"/>
      <c r="CI44" s="586"/>
      <c r="CJ44" s="586"/>
      <c r="CK44" s="586"/>
      <c r="CL44" s="586"/>
      <c r="CM44" s="586"/>
      <c r="CN44" s="586"/>
      <c r="CO44" s="586"/>
      <c r="CP44" s="586"/>
      <c r="CQ44" s="587"/>
      <c r="CR44" s="588">
        <v>859085</v>
      </c>
      <c r="CS44" s="589"/>
      <c r="CT44" s="589"/>
      <c r="CU44" s="589"/>
      <c r="CV44" s="589"/>
      <c r="CW44" s="589"/>
      <c r="CX44" s="589"/>
      <c r="CY44" s="590"/>
      <c r="CZ44" s="591">
        <v>43.6</v>
      </c>
      <c r="DA44" s="592"/>
      <c r="DB44" s="592"/>
      <c r="DC44" s="593"/>
      <c r="DD44" s="594">
        <v>12816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816173</v>
      </c>
      <c r="CS45" s="607"/>
      <c r="CT45" s="607"/>
      <c r="CU45" s="607"/>
      <c r="CV45" s="607"/>
      <c r="CW45" s="607"/>
      <c r="CX45" s="607"/>
      <c r="CY45" s="608"/>
      <c r="CZ45" s="591">
        <v>41.4</v>
      </c>
      <c r="DA45" s="609"/>
      <c r="DB45" s="609"/>
      <c r="DC45" s="610"/>
      <c r="DD45" s="594">
        <v>8911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42912</v>
      </c>
      <c r="CS46" s="589"/>
      <c r="CT46" s="589"/>
      <c r="CU46" s="589"/>
      <c r="CV46" s="589"/>
      <c r="CW46" s="589"/>
      <c r="CX46" s="589"/>
      <c r="CY46" s="590"/>
      <c r="CZ46" s="591">
        <v>2.2000000000000002</v>
      </c>
      <c r="DA46" s="592"/>
      <c r="DB46" s="592"/>
      <c r="DC46" s="593"/>
      <c r="DD46" s="594">
        <v>3905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5</v>
      </c>
      <c r="CS47" s="607"/>
      <c r="CT47" s="607"/>
      <c r="CU47" s="607"/>
      <c r="CV47" s="607"/>
      <c r="CW47" s="607"/>
      <c r="CX47" s="607"/>
      <c r="CY47" s="608"/>
      <c r="CZ47" s="591">
        <v>0</v>
      </c>
      <c r="DA47" s="609"/>
      <c r="DB47" s="609"/>
      <c r="DC47" s="610"/>
      <c r="DD47" s="594">
        <v>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223</v>
      </c>
      <c r="CS48" s="589"/>
      <c r="CT48" s="589"/>
      <c r="CU48" s="589"/>
      <c r="CV48" s="589"/>
      <c r="CW48" s="589"/>
      <c r="CX48" s="589"/>
      <c r="CY48" s="590"/>
      <c r="CZ48" s="591" t="s">
        <v>223</v>
      </c>
      <c r="DA48" s="592"/>
      <c r="DB48" s="592"/>
      <c r="DC48" s="593"/>
      <c r="DD48" s="594" t="s">
        <v>223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1970726</v>
      </c>
      <c r="CS49" s="573"/>
      <c r="CT49" s="573"/>
      <c r="CU49" s="573"/>
      <c r="CV49" s="573"/>
      <c r="CW49" s="573"/>
      <c r="CX49" s="573"/>
      <c r="CY49" s="574"/>
      <c r="CZ49" s="575">
        <v>100</v>
      </c>
      <c r="DA49" s="576"/>
      <c r="DB49" s="576"/>
      <c r="DC49" s="577"/>
      <c r="DD49" s="578">
        <v>904039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2026</v>
      </c>
      <c r="R7" s="1101"/>
      <c r="S7" s="1101"/>
      <c r="T7" s="1101"/>
      <c r="U7" s="1101"/>
      <c r="V7" s="1101">
        <v>1971</v>
      </c>
      <c r="W7" s="1101"/>
      <c r="X7" s="1101"/>
      <c r="Y7" s="1101"/>
      <c r="Z7" s="1101"/>
      <c r="AA7" s="1101">
        <v>55</v>
      </c>
      <c r="AB7" s="1101"/>
      <c r="AC7" s="1101"/>
      <c r="AD7" s="1101"/>
      <c r="AE7" s="1102"/>
      <c r="AF7" s="1103">
        <v>54</v>
      </c>
      <c r="AG7" s="1104"/>
      <c r="AH7" s="1104"/>
      <c r="AI7" s="1104"/>
      <c r="AJ7" s="1105"/>
      <c r="AK7" s="1087" t="s">
        <v>539</v>
      </c>
      <c r="AL7" s="1088"/>
      <c r="AM7" s="1088"/>
      <c r="AN7" s="1088"/>
      <c r="AO7" s="1088"/>
      <c r="AP7" s="1088">
        <v>2103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3</v>
      </c>
      <c r="CI7" s="1085"/>
      <c r="CJ7" s="1085"/>
      <c r="CK7" s="1085"/>
      <c r="CL7" s="1086"/>
      <c r="CM7" s="1084">
        <v>45</v>
      </c>
      <c r="CN7" s="1085"/>
      <c r="CO7" s="1085"/>
      <c r="CP7" s="1085"/>
      <c r="CQ7" s="1086"/>
      <c r="CR7" s="1084">
        <v>50</v>
      </c>
      <c r="CS7" s="1085"/>
      <c r="CT7" s="1085"/>
      <c r="CU7" s="1085"/>
      <c r="CV7" s="1086"/>
      <c r="CW7" s="1084" t="s">
        <v>539</v>
      </c>
      <c r="CX7" s="1085"/>
      <c r="CY7" s="1085"/>
      <c r="CZ7" s="1085"/>
      <c r="DA7" s="1086"/>
      <c r="DB7" s="1084" t="s">
        <v>539</v>
      </c>
      <c r="DC7" s="1085"/>
      <c r="DD7" s="1085"/>
      <c r="DE7" s="1085"/>
      <c r="DF7" s="1086"/>
      <c r="DG7" s="1084" t="s">
        <v>539</v>
      </c>
      <c r="DH7" s="1085"/>
      <c r="DI7" s="1085"/>
      <c r="DJ7" s="1085"/>
      <c r="DK7" s="1086"/>
      <c r="DL7" s="1084" t="s">
        <v>539</v>
      </c>
      <c r="DM7" s="1085"/>
      <c r="DN7" s="1085"/>
      <c r="DO7" s="1085"/>
      <c r="DP7" s="1086"/>
      <c r="DQ7" s="1084" t="s">
        <v>539</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2026</v>
      </c>
      <c r="R23" s="1065"/>
      <c r="S23" s="1065"/>
      <c r="T23" s="1065"/>
      <c r="U23" s="1065"/>
      <c r="V23" s="1065">
        <v>1971</v>
      </c>
      <c r="W23" s="1065"/>
      <c r="X23" s="1065"/>
      <c r="Y23" s="1065"/>
      <c r="Z23" s="1065"/>
      <c r="AA23" s="1065">
        <v>55</v>
      </c>
      <c r="AB23" s="1065"/>
      <c r="AC23" s="1065"/>
      <c r="AD23" s="1065"/>
      <c r="AE23" s="1066"/>
      <c r="AF23" s="1067">
        <v>54</v>
      </c>
      <c r="AG23" s="1065"/>
      <c r="AH23" s="1065"/>
      <c r="AI23" s="1065"/>
      <c r="AJ23" s="1068"/>
      <c r="AK23" s="1069"/>
      <c r="AL23" s="1070"/>
      <c r="AM23" s="1070"/>
      <c r="AN23" s="1070"/>
      <c r="AO23" s="1070"/>
      <c r="AP23" s="1065">
        <v>2103</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144</v>
      </c>
      <c r="R28" s="1050"/>
      <c r="S28" s="1050"/>
      <c r="T28" s="1050"/>
      <c r="U28" s="1050"/>
      <c r="V28" s="1050">
        <v>142</v>
      </c>
      <c r="W28" s="1050"/>
      <c r="X28" s="1050"/>
      <c r="Y28" s="1050"/>
      <c r="Z28" s="1050"/>
      <c r="AA28" s="1050">
        <v>2</v>
      </c>
      <c r="AB28" s="1050"/>
      <c r="AC28" s="1050"/>
      <c r="AD28" s="1050"/>
      <c r="AE28" s="1051"/>
      <c r="AF28" s="1052">
        <v>2</v>
      </c>
      <c r="AG28" s="1050"/>
      <c r="AH28" s="1050"/>
      <c r="AI28" s="1050"/>
      <c r="AJ28" s="1053"/>
      <c r="AK28" s="1054" t="s">
        <v>527</v>
      </c>
      <c r="AL28" s="1042"/>
      <c r="AM28" s="1042"/>
      <c r="AN28" s="1042"/>
      <c r="AO28" s="1042"/>
      <c r="AP28" s="1042" t="s">
        <v>527</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111</v>
      </c>
      <c r="R29" s="1040"/>
      <c r="S29" s="1040"/>
      <c r="T29" s="1040"/>
      <c r="U29" s="1040"/>
      <c r="V29" s="1040">
        <v>111</v>
      </c>
      <c r="W29" s="1040"/>
      <c r="X29" s="1040"/>
      <c r="Y29" s="1040"/>
      <c r="Z29" s="1040"/>
      <c r="AA29" s="1040">
        <v>0</v>
      </c>
      <c r="AB29" s="1040"/>
      <c r="AC29" s="1040"/>
      <c r="AD29" s="1040"/>
      <c r="AE29" s="1041"/>
      <c r="AF29" s="1015" t="s">
        <v>112</v>
      </c>
      <c r="AG29" s="1016"/>
      <c r="AH29" s="1016"/>
      <c r="AI29" s="1016"/>
      <c r="AJ29" s="1017"/>
      <c r="AK29" s="976" t="s">
        <v>527</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19</v>
      </c>
      <c r="R30" s="1040"/>
      <c r="S30" s="1040"/>
      <c r="T30" s="1040"/>
      <c r="U30" s="1040"/>
      <c r="V30" s="1040">
        <v>19</v>
      </c>
      <c r="W30" s="1040"/>
      <c r="X30" s="1040"/>
      <c r="Y30" s="1040"/>
      <c r="Z30" s="1040"/>
      <c r="AA30" s="1040">
        <v>0</v>
      </c>
      <c r="AB30" s="1040"/>
      <c r="AC30" s="1040"/>
      <c r="AD30" s="1040"/>
      <c r="AE30" s="1041"/>
      <c r="AF30" s="1015" t="s">
        <v>112</v>
      </c>
      <c r="AG30" s="1016"/>
      <c r="AH30" s="1016"/>
      <c r="AI30" s="1016"/>
      <c r="AJ30" s="1017"/>
      <c r="AK30" s="976" t="s">
        <v>527</v>
      </c>
      <c r="AL30" s="967"/>
      <c r="AM30" s="967"/>
      <c r="AN30" s="967"/>
      <c r="AO30" s="967"/>
      <c r="AP30" s="967" t="s">
        <v>527</v>
      </c>
      <c r="AQ30" s="967"/>
      <c r="AR30" s="967"/>
      <c r="AS30" s="967"/>
      <c r="AT30" s="967"/>
      <c r="AU30" s="967" t="s">
        <v>527</v>
      </c>
      <c r="AV30" s="967"/>
      <c r="AW30" s="967"/>
      <c r="AX30" s="967"/>
      <c r="AY30" s="967"/>
      <c r="AZ30" s="1038" t="s">
        <v>527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525</v>
      </c>
      <c r="C31" s="1034"/>
      <c r="D31" s="1034"/>
      <c r="E31" s="1034"/>
      <c r="F31" s="1034"/>
      <c r="G31" s="1034"/>
      <c r="H31" s="1034"/>
      <c r="I31" s="1034"/>
      <c r="J31" s="1034"/>
      <c r="K31" s="1034"/>
      <c r="L31" s="1034"/>
      <c r="M31" s="1034"/>
      <c r="N31" s="1034"/>
      <c r="O31" s="1034"/>
      <c r="P31" s="1035"/>
      <c r="Q31" s="1039">
        <v>59</v>
      </c>
      <c r="R31" s="1040"/>
      <c r="S31" s="1040"/>
      <c r="T31" s="1040"/>
      <c r="U31" s="1040"/>
      <c r="V31" s="1040">
        <v>59</v>
      </c>
      <c r="W31" s="1040"/>
      <c r="X31" s="1040"/>
      <c r="Y31" s="1040"/>
      <c r="Z31" s="1040"/>
      <c r="AA31" s="1040">
        <v>0</v>
      </c>
      <c r="AB31" s="1040"/>
      <c r="AC31" s="1040"/>
      <c r="AD31" s="1040"/>
      <c r="AE31" s="1041"/>
      <c r="AF31" s="1015">
        <v>0</v>
      </c>
      <c r="AG31" s="1016"/>
      <c r="AH31" s="1016"/>
      <c r="AI31" s="1016"/>
      <c r="AJ31" s="1017"/>
      <c r="AK31" s="976">
        <v>18</v>
      </c>
      <c r="AL31" s="967"/>
      <c r="AM31" s="967"/>
      <c r="AN31" s="967"/>
      <c r="AO31" s="967"/>
      <c r="AP31" s="967">
        <v>276</v>
      </c>
      <c r="AQ31" s="967"/>
      <c r="AR31" s="967"/>
      <c r="AS31" s="967"/>
      <c r="AT31" s="967"/>
      <c r="AU31" s="967">
        <v>210</v>
      </c>
      <c r="AV31" s="967"/>
      <c r="AW31" s="967"/>
      <c r="AX31" s="967"/>
      <c r="AY31" s="967"/>
      <c r="AZ31" s="1038" t="s">
        <v>527</v>
      </c>
      <c r="BA31" s="1038"/>
      <c r="BB31" s="1038"/>
      <c r="BC31" s="1038"/>
      <c r="BD31" s="1038"/>
      <c r="BE31" s="1028" t="s">
        <v>526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524</v>
      </c>
      <c r="C32" s="1034"/>
      <c r="D32" s="1034"/>
      <c r="E32" s="1034"/>
      <c r="F32" s="1034"/>
      <c r="G32" s="1034"/>
      <c r="H32" s="1034"/>
      <c r="I32" s="1034"/>
      <c r="J32" s="1034"/>
      <c r="K32" s="1034"/>
      <c r="L32" s="1034"/>
      <c r="M32" s="1034"/>
      <c r="N32" s="1034"/>
      <c r="O32" s="1034"/>
      <c r="P32" s="1035"/>
      <c r="Q32" s="1039">
        <v>72</v>
      </c>
      <c r="R32" s="1040"/>
      <c r="S32" s="1040"/>
      <c r="T32" s="1040"/>
      <c r="U32" s="1040"/>
      <c r="V32" s="1040">
        <v>72</v>
      </c>
      <c r="W32" s="1040"/>
      <c r="X32" s="1040"/>
      <c r="Y32" s="1040"/>
      <c r="Z32" s="1040"/>
      <c r="AA32" s="1040">
        <v>0</v>
      </c>
      <c r="AB32" s="1040"/>
      <c r="AC32" s="1040"/>
      <c r="AD32" s="1040"/>
      <c r="AE32" s="1041"/>
      <c r="AF32" s="1015">
        <v>0</v>
      </c>
      <c r="AG32" s="1016"/>
      <c r="AH32" s="1016"/>
      <c r="AI32" s="1016"/>
      <c r="AJ32" s="1017"/>
      <c r="AK32" s="976">
        <v>58</v>
      </c>
      <c r="AL32" s="967"/>
      <c r="AM32" s="967"/>
      <c r="AN32" s="967"/>
      <c r="AO32" s="967"/>
      <c r="AP32" s="967">
        <v>618</v>
      </c>
      <c r="AQ32" s="967"/>
      <c r="AR32" s="967"/>
      <c r="AS32" s="967"/>
      <c r="AT32" s="967"/>
      <c r="AU32" s="967">
        <v>511</v>
      </c>
      <c r="AV32" s="967"/>
      <c r="AW32" s="967"/>
      <c r="AX32" s="967"/>
      <c r="AY32" s="967"/>
      <c r="AZ32" s="1038" t="s">
        <v>527</v>
      </c>
      <c r="BA32" s="1038"/>
      <c r="BB32" s="1038"/>
      <c r="BC32" s="1038"/>
      <c r="BD32" s="1038"/>
      <c r="BE32" s="1028" t="s">
        <v>526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387</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528</v>
      </c>
      <c r="C68" s="982"/>
      <c r="D68" s="982"/>
      <c r="E68" s="982"/>
      <c r="F68" s="982"/>
      <c r="G68" s="982"/>
      <c r="H68" s="982"/>
      <c r="I68" s="982"/>
      <c r="J68" s="982"/>
      <c r="K68" s="982"/>
      <c r="L68" s="982"/>
      <c r="M68" s="982"/>
      <c r="N68" s="982"/>
      <c r="O68" s="982"/>
      <c r="P68" s="983"/>
      <c r="Q68" s="984">
        <v>2094</v>
      </c>
      <c r="R68" s="978"/>
      <c r="S68" s="978"/>
      <c r="T68" s="978"/>
      <c r="U68" s="978"/>
      <c r="V68" s="978">
        <v>2086</v>
      </c>
      <c r="W68" s="978"/>
      <c r="X68" s="978"/>
      <c r="Y68" s="978"/>
      <c r="Z68" s="978"/>
      <c r="AA68" s="978">
        <v>7</v>
      </c>
      <c r="AB68" s="978"/>
      <c r="AC68" s="978"/>
      <c r="AD68" s="978"/>
      <c r="AE68" s="978"/>
      <c r="AF68" s="978">
        <v>1</v>
      </c>
      <c r="AG68" s="978"/>
      <c r="AH68" s="978"/>
      <c r="AI68" s="978"/>
      <c r="AJ68" s="978"/>
      <c r="AK68" s="978">
        <v>22</v>
      </c>
      <c r="AL68" s="978"/>
      <c r="AM68" s="978"/>
      <c r="AN68" s="978"/>
      <c r="AO68" s="978"/>
      <c r="AP68" s="978">
        <v>439</v>
      </c>
      <c r="AQ68" s="978"/>
      <c r="AR68" s="978"/>
      <c r="AS68" s="978"/>
      <c r="AT68" s="978"/>
      <c r="AU68" s="978">
        <v>17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529</v>
      </c>
      <c r="C69" s="971"/>
      <c r="D69" s="971"/>
      <c r="E69" s="971"/>
      <c r="F69" s="971"/>
      <c r="G69" s="971"/>
      <c r="H69" s="971"/>
      <c r="I69" s="971"/>
      <c r="J69" s="971"/>
      <c r="K69" s="971"/>
      <c r="L69" s="971"/>
      <c r="M69" s="971"/>
      <c r="N69" s="971"/>
      <c r="O69" s="971"/>
      <c r="P69" s="972"/>
      <c r="Q69" s="973">
        <v>3452</v>
      </c>
      <c r="R69" s="967"/>
      <c r="S69" s="967"/>
      <c r="T69" s="967"/>
      <c r="U69" s="967"/>
      <c r="V69" s="967">
        <v>3366</v>
      </c>
      <c r="W69" s="967"/>
      <c r="X69" s="967"/>
      <c r="Y69" s="967"/>
      <c r="Z69" s="967"/>
      <c r="AA69" s="967">
        <v>86</v>
      </c>
      <c r="AB69" s="967"/>
      <c r="AC69" s="967"/>
      <c r="AD69" s="967"/>
      <c r="AE69" s="967"/>
      <c r="AF69" s="967">
        <v>86</v>
      </c>
      <c r="AG69" s="967"/>
      <c r="AH69" s="967"/>
      <c r="AI69" s="967"/>
      <c r="AJ69" s="967"/>
      <c r="AK69" s="967">
        <v>507</v>
      </c>
      <c r="AL69" s="967"/>
      <c r="AM69" s="967"/>
      <c r="AN69" s="967"/>
      <c r="AO69" s="967"/>
      <c r="AP69" s="967" t="s">
        <v>530</v>
      </c>
      <c r="AQ69" s="967"/>
      <c r="AR69" s="967"/>
      <c r="AS69" s="967"/>
      <c r="AT69" s="967"/>
      <c r="AU69" s="967" t="s">
        <v>530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531</v>
      </c>
      <c r="C70" s="971"/>
      <c r="D70" s="971"/>
      <c r="E70" s="971"/>
      <c r="F70" s="971"/>
      <c r="G70" s="971"/>
      <c r="H70" s="971"/>
      <c r="I70" s="971"/>
      <c r="J70" s="971"/>
      <c r="K70" s="971"/>
      <c r="L70" s="971"/>
      <c r="M70" s="971"/>
      <c r="N70" s="971"/>
      <c r="O70" s="971"/>
      <c r="P70" s="972"/>
      <c r="Q70" s="973">
        <v>2949</v>
      </c>
      <c r="R70" s="967"/>
      <c r="S70" s="967"/>
      <c r="T70" s="967"/>
      <c r="U70" s="967"/>
      <c r="V70" s="967">
        <v>3278</v>
      </c>
      <c r="W70" s="967"/>
      <c r="X70" s="967"/>
      <c r="Y70" s="967"/>
      <c r="Z70" s="967"/>
      <c r="AA70" s="967">
        <v>-330</v>
      </c>
      <c r="AB70" s="967"/>
      <c r="AC70" s="967"/>
      <c r="AD70" s="967"/>
      <c r="AE70" s="967"/>
      <c r="AF70" s="967">
        <v>634</v>
      </c>
      <c r="AG70" s="967"/>
      <c r="AH70" s="967"/>
      <c r="AI70" s="967"/>
      <c r="AJ70" s="967"/>
      <c r="AK70" s="967">
        <v>726</v>
      </c>
      <c r="AL70" s="967"/>
      <c r="AM70" s="967"/>
      <c r="AN70" s="967"/>
      <c r="AO70" s="967"/>
      <c r="AP70" s="967">
        <v>1324</v>
      </c>
      <c r="AQ70" s="967"/>
      <c r="AR70" s="967"/>
      <c r="AS70" s="967"/>
      <c r="AT70" s="967"/>
      <c r="AU70" s="967" t="s">
        <v>530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532</v>
      </c>
      <c r="C71" s="971"/>
      <c r="D71" s="971"/>
      <c r="E71" s="971"/>
      <c r="F71" s="971"/>
      <c r="G71" s="971"/>
      <c r="H71" s="971"/>
      <c r="I71" s="971"/>
      <c r="J71" s="971"/>
      <c r="K71" s="971"/>
      <c r="L71" s="971"/>
      <c r="M71" s="971"/>
      <c r="N71" s="971"/>
      <c r="O71" s="971"/>
      <c r="P71" s="972"/>
      <c r="Q71" s="973">
        <v>758</v>
      </c>
      <c r="R71" s="967"/>
      <c r="S71" s="967"/>
      <c r="T71" s="967"/>
      <c r="U71" s="967"/>
      <c r="V71" s="967">
        <v>775</v>
      </c>
      <c r="W71" s="967"/>
      <c r="X71" s="967"/>
      <c r="Y71" s="967"/>
      <c r="Z71" s="967"/>
      <c r="AA71" s="967">
        <v>-17</v>
      </c>
      <c r="AB71" s="967"/>
      <c r="AC71" s="967"/>
      <c r="AD71" s="967"/>
      <c r="AE71" s="967"/>
      <c r="AF71" s="967">
        <v>98</v>
      </c>
      <c r="AG71" s="967"/>
      <c r="AH71" s="967"/>
      <c r="AI71" s="967"/>
      <c r="AJ71" s="967"/>
      <c r="AK71" s="967">
        <v>177</v>
      </c>
      <c r="AL71" s="967"/>
      <c r="AM71" s="967"/>
      <c r="AN71" s="967"/>
      <c r="AO71" s="967"/>
      <c r="AP71" s="967">
        <v>553</v>
      </c>
      <c r="AQ71" s="967"/>
      <c r="AR71" s="967"/>
      <c r="AS71" s="967"/>
      <c r="AT71" s="967"/>
      <c r="AU71" s="967">
        <v>15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533</v>
      </c>
      <c r="C72" s="971"/>
      <c r="D72" s="971"/>
      <c r="E72" s="971"/>
      <c r="F72" s="971"/>
      <c r="G72" s="971"/>
      <c r="H72" s="971"/>
      <c r="I72" s="971"/>
      <c r="J72" s="971"/>
      <c r="K72" s="971"/>
      <c r="L72" s="971"/>
      <c r="M72" s="971"/>
      <c r="N72" s="971"/>
      <c r="O72" s="971"/>
      <c r="P72" s="972"/>
      <c r="Q72" s="973">
        <v>683</v>
      </c>
      <c r="R72" s="967"/>
      <c r="S72" s="967"/>
      <c r="T72" s="967"/>
      <c r="U72" s="967"/>
      <c r="V72" s="967">
        <v>671</v>
      </c>
      <c r="W72" s="967"/>
      <c r="X72" s="967"/>
      <c r="Y72" s="967"/>
      <c r="Z72" s="967"/>
      <c r="AA72" s="967">
        <v>12</v>
      </c>
      <c r="AB72" s="967"/>
      <c r="AC72" s="967"/>
      <c r="AD72" s="967"/>
      <c r="AE72" s="967"/>
      <c r="AF72" s="967">
        <v>12</v>
      </c>
      <c r="AG72" s="967"/>
      <c r="AH72" s="967"/>
      <c r="AI72" s="967"/>
      <c r="AJ72" s="967"/>
      <c r="AK72" s="967" t="s">
        <v>530</v>
      </c>
      <c r="AL72" s="967"/>
      <c r="AM72" s="967"/>
      <c r="AN72" s="967"/>
      <c r="AO72" s="967"/>
      <c r="AP72" s="967" t="s">
        <v>530</v>
      </c>
      <c r="AQ72" s="967"/>
      <c r="AR72" s="967"/>
      <c r="AS72" s="967"/>
      <c r="AT72" s="967"/>
      <c r="AU72" s="967" t="s">
        <v>530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534</v>
      </c>
      <c r="C73" s="971"/>
      <c r="D73" s="971"/>
      <c r="E73" s="971"/>
      <c r="F73" s="971"/>
      <c r="G73" s="971"/>
      <c r="H73" s="971"/>
      <c r="I73" s="971"/>
      <c r="J73" s="971"/>
      <c r="K73" s="971"/>
      <c r="L73" s="971"/>
      <c r="M73" s="971"/>
      <c r="N73" s="971"/>
      <c r="O73" s="971"/>
      <c r="P73" s="972"/>
      <c r="Q73" s="973">
        <v>6388</v>
      </c>
      <c r="R73" s="967"/>
      <c r="S73" s="967"/>
      <c r="T73" s="967"/>
      <c r="U73" s="967"/>
      <c r="V73" s="967">
        <v>6331</v>
      </c>
      <c r="W73" s="967"/>
      <c r="X73" s="967"/>
      <c r="Y73" s="967"/>
      <c r="Z73" s="967"/>
      <c r="AA73" s="967">
        <v>57</v>
      </c>
      <c r="AB73" s="967"/>
      <c r="AC73" s="967"/>
      <c r="AD73" s="967"/>
      <c r="AE73" s="967"/>
      <c r="AF73" s="967">
        <v>57</v>
      </c>
      <c r="AG73" s="967"/>
      <c r="AH73" s="967"/>
      <c r="AI73" s="967"/>
      <c r="AJ73" s="967"/>
      <c r="AK73" s="967">
        <v>36</v>
      </c>
      <c r="AL73" s="967"/>
      <c r="AM73" s="967"/>
      <c r="AN73" s="967"/>
      <c r="AO73" s="967"/>
      <c r="AP73" s="967" t="s">
        <v>530</v>
      </c>
      <c r="AQ73" s="967"/>
      <c r="AR73" s="967"/>
      <c r="AS73" s="967"/>
      <c r="AT73" s="967"/>
      <c r="AU73" s="967" t="s">
        <v>535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536</v>
      </c>
      <c r="C74" s="971"/>
      <c r="D74" s="971"/>
      <c r="E74" s="971"/>
      <c r="F74" s="971"/>
      <c r="G74" s="971"/>
      <c r="H74" s="971"/>
      <c r="I74" s="971"/>
      <c r="J74" s="971"/>
      <c r="K74" s="971"/>
      <c r="L74" s="971"/>
      <c r="M74" s="971"/>
      <c r="N74" s="971"/>
      <c r="O74" s="971"/>
      <c r="P74" s="972"/>
      <c r="Q74" s="973">
        <v>1003</v>
      </c>
      <c r="R74" s="967"/>
      <c r="S74" s="967"/>
      <c r="T74" s="967"/>
      <c r="U74" s="967"/>
      <c r="V74" s="967">
        <v>990</v>
      </c>
      <c r="W74" s="967"/>
      <c r="X74" s="967"/>
      <c r="Y74" s="967"/>
      <c r="Z74" s="967"/>
      <c r="AA74" s="967">
        <v>13</v>
      </c>
      <c r="AB74" s="967"/>
      <c r="AC74" s="967"/>
      <c r="AD74" s="967"/>
      <c r="AE74" s="967"/>
      <c r="AF74" s="967">
        <v>13</v>
      </c>
      <c r="AG74" s="967"/>
      <c r="AH74" s="967"/>
      <c r="AI74" s="967"/>
      <c r="AJ74" s="967"/>
      <c r="AK74" s="967">
        <v>33</v>
      </c>
      <c r="AL74" s="967"/>
      <c r="AM74" s="967"/>
      <c r="AN74" s="967"/>
      <c r="AO74" s="967"/>
      <c r="AP74" s="967" t="s">
        <v>530</v>
      </c>
      <c r="AQ74" s="967"/>
      <c r="AR74" s="967"/>
      <c r="AS74" s="967"/>
      <c r="AT74" s="967"/>
      <c r="AU74" s="967" t="s">
        <v>530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537</v>
      </c>
      <c r="C75" s="971"/>
      <c r="D75" s="971"/>
      <c r="E75" s="971"/>
      <c r="F75" s="971"/>
      <c r="G75" s="971"/>
      <c r="H75" s="971"/>
      <c r="I75" s="971"/>
      <c r="J75" s="971"/>
      <c r="K75" s="971"/>
      <c r="L75" s="971"/>
      <c r="M75" s="971"/>
      <c r="N75" s="971"/>
      <c r="O75" s="971"/>
      <c r="P75" s="972"/>
      <c r="Q75" s="974">
        <v>105861</v>
      </c>
      <c r="R75" s="975"/>
      <c r="S75" s="975"/>
      <c r="T75" s="975"/>
      <c r="U75" s="976"/>
      <c r="V75" s="977">
        <v>104455</v>
      </c>
      <c r="W75" s="975"/>
      <c r="X75" s="975"/>
      <c r="Y75" s="975"/>
      <c r="Z75" s="976"/>
      <c r="AA75" s="977">
        <v>1406</v>
      </c>
      <c r="AB75" s="975"/>
      <c r="AC75" s="975"/>
      <c r="AD75" s="975"/>
      <c r="AE75" s="976"/>
      <c r="AF75" s="977">
        <v>1406</v>
      </c>
      <c r="AG75" s="975"/>
      <c r="AH75" s="975"/>
      <c r="AI75" s="975"/>
      <c r="AJ75" s="976"/>
      <c r="AK75" s="977">
        <v>1543</v>
      </c>
      <c r="AL75" s="975"/>
      <c r="AM75" s="975"/>
      <c r="AN75" s="975"/>
      <c r="AO75" s="976"/>
      <c r="AP75" s="977" t="s">
        <v>530</v>
      </c>
      <c r="AQ75" s="975"/>
      <c r="AR75" s="975"/>
      <c r="AS75" s="975"/>
      <c r="AT75" s="976"/>
      <c r="AU75" s="977" t="s">
        <v>530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289</v>
      </c>
      <c r="AG109" s="888"/>
      <c r="AH109" s="888"/>
      <c r="AI109" s="888"/>
      <c r="AJ109" s="889"/>
      <c r="AK109" s="890" t="s">
        <v>288</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289</v>
      </c>
      <c r="BW109" s="888"/>
      <c r="BX109" s="888"/>
      <c r="BY109" s="888"/>
      <c r="BZ109" s="889"/>
      <c r="CA109" s="890" t="s">
        <v>288</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289</v>
      </c>
      <c r="DM109" s="888"/>
      <c r="DN109" s="888"/>
      <c r="DO109" s="888"/>
      <c r="DP109" s="889"/>
      <c r="DQ109" s="890" t="s">
        <v>288</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212010</v>
      </c>
      <c r="AB110" s="873"/>
      <c r="AC110" s="873"/>
      <c r="AD110" s="873"/>
      <c r="AE110" s="874"/>
      <c r="AF110" s="875">
        <v>191714</v>
      </c>
      <c r="AG110" s="873"/>
      <c r="AH110" s="873"/>
      <c r="AI110" s="873"/>
      <c r="AJ110" s="874"/>
      <c r="AK110" s="875">
        <v>184554</v>
      </c>
      <c r="AL110" s="873"/>
      <c r="AM110" s="873"/>
      <c r="AN110" s="873"/>
      <c r="AO110" s="874"/>
      <c r="AP110" s="876">
        <v>33.1</v>
      </c>
      <c r="AQ110" s="877"/>
      <c r="AR110" s="877"/>
      <c r="AS110" s="877"/>
      <c r="AT110" s="878"/>
      <c r="AU110" s="920" t="s">
        <v>61</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1441135</v>
      </c>
      <c r="BR110" s="800"/>
      <c r="BS110" s="800"/>
      <c r="BT110" s="800"/>
      <c r="BU110" s="800"/>
      <c r="BV110" s="800">
        <v>1535727</v>
      </c>
      <c r="BW110" s="800"/>
      <c r="BX110" s="800"/>
      <c r="BY110" s="800"/>
      <c r="BZ110" s="800"/>
      <c r="CA110" s="800">
        <v>2103361</v>
      </c>
      <c r="CB110" s="800"/>
      <c r="CC110" s="800"/>
      <c r="CD110" s="800"/>
      <c r="CE110" s="800"/>
      <c r="CF110" s="861">
        <v>377.7</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798323</v>
      </c>
      <c r="BR112" s="771"/>
      <c r="BS112" s="771"/>
      <c r="BT112" s="771"/>
      <c r="BU112" s="771"/>
      <c r="BV112" s="771">
        <v>752817</v>
      </c>
      <c r="BW112" s="771"/>
      <c r="BX112" s="771"/>
      <c r="BY112" s="771"/>
      <c r="BZ112" s="771"/>
      <c r="CA112" s="771">
        <v>721016</v>
      </c>
      <c r="CB112" s="771"/>
      <c r="CC112" s="771"/>
      <c r="CD112" s="771"/>
      <c r="CE112" s="771"/>
      <c r="CF112" s="848">
        <v>129.5</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68564</v>
      </c>
      <c r="AB113" s="909"/>
      <c r="AC113" s="909"/>
      <c r="AD113" s="909"/>
      <c r="AE113" s="910"/>
      <c r="AF113" s="911">
        <v>67233</v>
      </c>
      <c r="AG113" s="909"/>
      <c r="AH113" s="909"/>
      <c r="AI113" s="909"/>
      <c r="AJ113" s="910"/>
      <c r="AK113" s="911">
        <v>62319</v>
      </c>
      <c r="AL113" s="909"/>
      <c r="AM113" s="909"/>
      <c r="AN113" s="909"/>
      <c r="AO113" s="910"/>
      <c r="AP113" s="912">
        <v>11.2</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26422</v>
      </c>
      <c r="BR113" s="771"/>
      <c r="BS113" s="771"/>
      <c r="BT113" s="771"/>
      <c r="BU113" s="771"/>
      <c r="BV113" s="771">
        <v>32419</v>
      </c>
      <c r="BW113" s="771"/>
      <c r="BX113" s="771"/>
      <c r="BY113" s="771"/>
      <c r="BZ113" s="771"/>
      <c r="CA113" s="771">
        <v>31937</v>
      </c>
      <c r="CB113" s="771"/>
      <c r="CC113" s="771"/>
      <c r="CD113" s="771"/>
      <c r="CE113" s="771"/>
      <c r="CF113" s="848">
        <v>5.7</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1194</v>
      </c>
      <c r="AB114" s="784"/>
      <c r="AC114" s="784"/>
      <c r="AD114" s="784"/>
      <c r="AE114" s="785"/>
      <c r="AF114" s="786">
        <v>1704</v>
      </c>
      <c r="AG114" s="784"/>
      <c r="AH114" s="784"/>
      <c r="AI114" s="784"/>
      <c r="AJ114" s="785"/>
      <c r="AK114" s="786">
        <v>1431</v>
      </c>
      <c r="AL114" s="784"/>
      <c r="AM114" s="784"/>
      <c r="AN114" s="784"/>
      <c r="AO114" s="785"/>
      <c r="AP114" s="754">
        <v>0.3</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230908</v>
      </c>
      <c r="BR114" s="771"/>
      <c r="BS114" s="771"/>
      <c r="BT114" s="771"/>
      <c r="BU114" s="771"/>
      <c r="BV114" s="771">
        <v>197657</v>
      </c>
      <c r="BW114" s="771"/>
      <c r="BX114" s="771"/>
      <c r="BY114" s="771"/>
      <c r="BZ114" s="771"/>
      <c r="CA114" s="771">
        <v>208639</v>
      </c>
      <c r="CB114" s="771"/>
      <c r="CC114" s="771"/>
      <c r="CD114" s="771"/>
      <c r="CE114" s="771"/>
      <c r="CF114" s="848">
        <v>37.5</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281768</v>
      </c>
      <c r="AB117" s="895"/>
      <c r="AC117" s="895"/>
      <c r="AD117" s="895"/>
      <c r="AE117" s="896"/>
      <c r="AF117" s="898">
        <v>260651</v>
      </c>
      <c r="AG117" s="895"/>
      <c r="AH117" s="895"/>
      <c r="AI117" s="895"/>
      <c r="AJ117" s="896"/>
      <c r="AK117" s="898">
        <v>248304</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289</v>
      </c>
      <c r="AG118" s="888"/>
      <c r="AH118" s="888"/>
      <c r="AI118" s="888"/>
      <c r="AJ118" s="889"/>
      <c r="AK118" s="890" t="s">
        <v>288</v>
      </c>
      <c r="AL118" s="888"/>
      <c r="AM118" s="888"/>
      <c r="AN118" s="888"/>
      <c r="AO118" s="889"/>
      <c r="AP118" s="891" t="s">
        <v>398</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426</v>
      </c>
      <c r="BP118" s="838"/>
      <c r="BQ118" s="857">
        <v>2496788</v>
      </c>
      <c r="BR118" s="858"/>
      <c r="BS118" s="858"/>
      <c r="BT118" s="858"/>
      <c r="BU118" s="858"/>
      <c r="BV118" s="858">
        <v>2518620</v>
      </c>
      <c r="BW118" s="858"/>
      <c r="BX118" s="858"/>
      <c r="BY118" s="858"/>
      <c r="BZ118" s="858"/>
      <c r="CA118" s="858">
        <v>3064953</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946654</v>
      </c>
      <c r="BR119" s="800"/>
      <c r="BS119" s="800"/>
      <c r="BT119" s="800"/>
      <c r="BU119" s="800"/>
      <c r="BV119" s="800">
        <v>979767</v>
      </c>
      <c r="BW119" s="800"/>
      <c r="BX119" s="800"/>
      <c r="BY119" s="800"/>
      <c r="BZ119" s="800"/>
      <c r="CA119" s="800">
        <v>1008682</v>
      </c>
      <c r="CB119" s="800"/>
      <c r="CC119" s="800"/>
      <c r="CD119" s="800"/>
      <c r="CE119" s="800"/>
      <c r="CF119" s="861">
        <v>181.1</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97369</v>
      </c>
      <c r="BR120" s="771"/>
      <c r="BS120" s="771"/>
      <c r="BT120" s="771"/>
      <c r="BU120" s="771"/>
      <c r="BV120" s="771">
        <v>84467</v>
      </c>
      <c r="BW120" s="771"/>
      <c r="BX120" s="771"/>
      <c r="BY120" s="771"/>
      <c r="BZ120" s="771"/>
      <c r="CA120" s="771">
        <v>72837</v>
      </c>
      <c r="CB120" s="771"/>
      <c r="CC120" s="771"/>
      <c r="CD120" s="771"/>
      <c r="CE120" s="771"/>
      <c r="CF120" s="848">
        <v>13.1</v>
      </c>
      <c r="CG120" s="849"/>
      <c r="CH120" s="849"/>
      <c r="CI120" s="849"/>
      <c r="CJ120" s="849"/>
      <c r="CK120" s="850" t="s">
        <v>432</v>
      </c>
      <c r="CL120" s="810"/>
      <c r="CM120" s="810"/>
      <c r="CN120" s="810"/>
      <c r="CO120" s="811"/>
      <c r="CP120" s="854" t="s">
        <v>433</v>
      </c>
      <c r="CQ120" s="855"/>
      <c r="CR120" s="855"/>
      <c r="CS120" s="855"/>
      <c r="CT120" s="855"/>
      <c r="CU120" s="855"/>
      <c r="CV120" s="855"/>
      <c r="CW120" s="855"/>
      <c r="CX120" s="855"/>
      <c r="CY120" s="855"/>
      <c r="CZ120" s="855"/>
      <c r="DA120" s="855"/>
      <c r="DB120" s="855"/>
      <c r="DC120" s="855"/>
      <c r="DD120" s="855"/>
      <c r="DE120" s="855"/>
      <c r="DF120" s="856"/>
      <c r="DG120" s="799">
        <v>567538</v>
      </c>
      <c r="DH120" s="800"/>
      <c r="DI120" s="800"/>
      <c r="DJ120" s="800"/>
      <c r="DK120" s="800"/>
      <c r="DL120" s="800">
        <v>547855</v>
      </c>
      <c r="DM120" s="800"/>
      <c r="DN120" s="800"/>
      <c r="DO120" s="800"/>
      <c r="DP120" s="800"/>
      <c r="DQ120" s="800">
        <v>511123</v>
      </c>
      <c r="DR120" s="800"/>
      <c r="DS120" s="800"/>
      <c r="DT120" s="800"/>
      <c r="DU120" s="800"/>
      <c r="DV120" s="801">
        <v>91.8</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1407181</v>
      </c>
      <c r="BR121" s="858"/>
      <c r="BS121" s="858"/>
      <c r="BT121" s="858"/>
      <c r="BU121" s="858"/>
      <c r="BV121" s="858">
        <v>1469059</v>
      </c>
      <c r="BW121" s="858"/>
      <c r="BX121" s="858"/>
      <c r="BY121" s="858"/>
      <c r="BZ121" s="858"/>
      <c r="CA121" s="858">
        <v>1891560</v>
      </c>
      <c r="CB121" s="858"/>
      <c r="CC121" s="858"/>
      <c r="CD121" s="858"/>
      <c r="CE121" s="858"/>
      <c r="CF121" s="859">
        <v>339.6</v>
      </c>
      <c r="CG121" s="860"/>
      <c r="CH121" s="860"/>
      <c r="CI121" s="860"/>
      <c r="CJ121" s="860"/>
      <c r="CK121" s="851"/>
      <c r="CL121" s="812"/>
      <c r="CM121" s="812"/>
      <c r="CN121" s="812"/>
      <c r="CO121" s="813"/>
      <c r="CP121" s="828" t="s">
        <v>436</v>
      </c>
      <c r="CQ121" s="829"/>
      <c r="CR121" s="829"/>
      <c r="CS121" s="829"/>
      <c r="CT121" s="829"/>
      <c r="CU121" s="829"/>
      <c r="CV121" s="829"/>
      <c r="CW121" s="829"/>
      <c r="CX121" s="829"/>
      <c r="CY121" s="829"/>
      <c r="CZ121" s="829"/>
      <c r="DA121" s="829"/>
      <c r="DB121" s="829"/>
      <c r="DC121" s="829"/>
      <c r="DD121" s="829"/>
      <c r="DE121" s="829"/>
      <c r="DF121" s="830"/>
      <c r="DG121" s="770">
        <v>230785</v>
      </c>
      <c r="DH121" s="771"/>
      <c r="DI121" s="771"/>
      <c r="DJ121" s="771"/>
      <c r="DK121" s="771"/>
      <c r="DL121" s="771">
        <v>204962</v>
      </c>
      <c r="DM121" s="771"/>
      <c r="DN121" s="771"/>
      <c r="DO121" s="771"/>
      <c r="DP121" s="771"/>
      <c r="DQ121" s="771">
        <v>209893</v>
      </c>
      <c r="DR121" s="771"/>
      <c r="DS121" s="771"/>
      <c r="DT121" s="771"/>
      <c r="DU121" s="771"/>
      <c r="DV121" s="823">
        <v>37.700000000000003</v>
      </c>
      <c r="DW121" s="823"/>
      <c r="DX121" s="823"/>
      <c r="DY121" s="823"/>
      <c r="DZ121" s="824"/>
    </row>
    <row r="122" spans="1:130" s="197" customFormat="1" ht="26.25" customHeight="1">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437</v>
      </c>
      <c r="BP122" s="838"/>
      <c r="BQ122" s="839">
        <v>2451204</v>
      </c>
      <c r="BR122" s="840"/>
      <c r="BS122" s="840"/>
      <c r="BT122" s="840"/>
      <c r="BU122" s="840"/>
      <c r="BV122" s="840">
        <v>2533293</v>
      </c>
      <c r="BW122" s="840"/>
      <c r="BX122" s="840"/>
      <c r="BY122" s="840"/>
      <c r="BZ122" s="840"/>
      <c r="CA122" s="840">
        <v>2973079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v>
      </c>
      <c r="BR123" s="832"/>
      <c r="BS123" s="832"/>
      <c r="BT123" s="832"/>
      <c r="BU123" s="832"/>
      <c r="BV123" s="832" t="s">
        <v>112</v>
      </c>
      <c r="BW123" s="832"/>
      <c r="BX123" s="832"/>
      <c r="BY123" s="832"/>
      <c r="BZ123" s="832"/>
      <c r="CA123" s="832">
        <v>16.399999999999999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448</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13779</v>
      </c>
      <c r="AB128" s="724"/>
      <c r="AC128" s="724"/>
      <c r="AD128" s="724"/>
      <c r="AE128" s="725"/>
      <c r="AF128" s="726">
        <v>13777</v>
      </c>
      <c r="AG128" s="724"/>
      <c r="AH128" s="724"/>
      <c r="AI128" s="724"/>
      <c r="AJ128" s="725"/>
      <c r="AK128" s="726">
        <v>16411</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760794</v>
      </c>
      <c r="AB129" s="784"/>
      <c r="AC129" s="784"/>
      <c r="AD129" s="784"/>
      <c r="AE129" s="785"/>
      <c r="AF129" s="786">
        <v>739737</v>
      </c>
      <c r="AG129" s="784"/>
      <c r="AH129" s="784"/>
      <c r="AI129" s="784"/>
      <c r="AJ129" s="785"/>
      <c r="AK129" s="786">
        <v>717500</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13.7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183967</v>
      </c>
      <c r="AB130" s="784"/>
      <c r="AC130" s="784"/>
      <c r="AD130" s="784"/>
      <c r="AE130" s="785"/>
      <c r="AF130" s="786">
        <v>167939</v>
      </c>
      <c r="AG130" s="784"/>
      <c r="AH130" s="784"/>
      <c r="AI130" s="784"/>
      <c r="AJ130" s="785"/>
      <c r="AK130" s="786">
        <v>160584</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16.399999999999999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576827</v>
      </c>
      <c r="AB131" s="717"/>
      <c r="AC131" s="717"/>
      <c r="AD131" s="717"/>
      <c r="AE131" s="718"/>
      <c r="AF131" s="719">
        <v>571798</v>
      </c>
      <c r="AG131" s="717"/>
      <c r="AH131" s="717"/>
      <c r="AI131" s="717"/>
      <c r="AJ131" s="718"/>
      <c r="AK131" s="719">
        <v>556916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14.566239100000001</v>
      </c>
      <c r="AB132" s="740"/>
      <c r="AC132" s="740"/>
      <c r="AD132" s="740"/>
      <c r="AE132" s="741"/>
      <c r="AF132" s="742">
        <v>13.804700260000001</v>
      </c>
      <c r="AG132" s="740"/>
      <c r="AH132" s="740"/>
      <c r="AI132" s="740"/>
      <c r="AJ132" s="741"/>
      <c r="AK132" s="742">
        <v>12.80426492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14.8</v>
      </c>
      <c r="AB133" s="749"/>
      <c r="AC133" s="749"/>
      <c r="AD133" s="749"/>
      <c r="AE133" s="750"/>
      <c r="AF133" s="748">
        <v>14.5</v>
      </c>
      <c r="AG133" s="749"/>
      <c r="AH133" s="749"/>
      <c r="AI133" s="749"/>
      <c r="AJ133" s="750"/>
      <c r="AK133" s="748">
        <v>13.7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286036</v>
      </c>
      <c r="L9" s="264">
        <v>483169</v>
      </c>
      <c r="M9" s="265">
        <v>189429</v>
      </c>
      <c r="N9" s="266">
        <v>155.1</v>
      </c>
    </row>
    <row r="10" spans="1:16">
      <c r="A10" s="248"/>
      <c r="B10" s="244"/>
      <c r="C10" s="244"/>
      <c r="D10" s="244"/>
      <c r="E10" s="244"/>
      <c r="F10" s="244"/>
      <c r="G10" s="1133" t="s">
        <v>470</v>
      </c>
      <c r="H10" s="1134"/>
      <c r="I10" s="1134"/>
      <c r="J10" s="1135"/>
      <c r="K10" s="267">
        <v>28413</v>
      </c>
      <c r="L10" s="268">
        <v>47995</v>
      </c>
      <c r="M10" s="269">
        <v>18027</v>
      </c>
      <c r="N10" s="270">
        <v>166.2</v>
      </c>
    </row>
    <row r="11" spans="1:16" ht="13.5" customHeight="1">
      <c r="A11" s="248"/>
      <c r="B11" s="244"/>
      <c r="C11" s="244"/>
      <c r="D11" s="244"/>
      <c r="E11" s="244"/>
      <c r="F11" s="244"/>
      <c r="G11" s="1133" t="s">
        <v>471</v>
      </c>
      <c r="H11" s="1134"/>
      <c r="I11" s="1134"/>
      <c r="J11" s="1135"/>
      <c r="K11" s="267">
        <v>27649</v>
      </c>
      <c r="L11" s="268">
        <v>46704</v>
      </c>
      <c r="M11" s="269">
        <v>27251</v>
      </c>
      <c r="N11" s="270">
        <v>71.400000000000006</v>
      </c>
    </row>
    <row r="12" spans="1:16" ht="13.5" customHeight="1">
      <c r="A12" s="248"/>
      <c r="B12" s="244"/>
      <c r="C12" s="244"/>
      <c r="D12" s="244"/>
      <c r="E12" s="244"/>
      <c r="F12" s="244"/>
      <c r="G12" s="1133" t="s">
        <v>472</v>
      </c>
      <c r="H12" s="1134"/>
      <c r="I12" s="1134"/>
      <c r="J12" s="1135"/>
      <c r="K12" s="267" t="s">
        <v>473</v>
      </c>
      <c r="L12" s="268" t="s">
        <v>473</v>
      </c>
      <c r="M12" s="269">
        <v>4133</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v>12784</v>
      </c>
      <c r="L14" s="268">
        <v>21595</v>
      </c>
      <c r="M14" s="269">
        <v>9019</v>
      </c>
      <c r="N14" s="270">
        <v>139.4</v>
      </c>
    </row>
    <row r="15" spans="1:16" ht="13.5" customHeight="1">
      <c r="A15" s="248"/>
      <c r="B15" s="244"/>
      <c r="C15" s="244"/>
      <c r="D15" s="244"/>
      <c r="E15" s="244"/>
      <c r="F15" s="244"/>
      <c r="G15" s="1133" t="s">
        <v>476</v>
      </c>
      <c r="H15" s="1134"/>
      <c r="I15" s="1134"/>
      <c r="J15" s="1135"/>
      <c r="K15" s="267">
        <v>14395</v>
      </c>
      <c r="L15" s="268">
        <v>24316</v>
      </c>
      <c r="M15" s="269">
        <v>5105</v>
      </c>
      <c r="N15" s="270">
        <v>376.3</v>
      </c>
    </row>
    <row r="16" spans="1:16">
      <c r="A16" s="248"/>
      <c r="B16" s="244"/>
      <c r="C16" s="244"/>
      <c r="D16" s="244"/>
      <c r="E16" s="244"/>
      <c r="F16" s="244"/>
      <c r="G16" s="1136" t="s">
        <v>477</v>
      </c>
      <c r="H16" s="1137"/>
      <c r="I16" s="1137"/>
      <c r="J16" s="1138"/>
      <c r="K16" s="268">
        <v>-33474</v>
      </c>
      <c r="L16" s="268">
        <v>-56544</v>
      </c>
      <c r="M16" s="269">
        <v>-20971</v>
      </c>
      <c r="N16" s="270">
        <v>169.6</v>
      </c>
    </row>
    <row r="17" spans="1:16">
      <c r="A17" s="248"/>
      <c r="B17" s="244"/>
      <c r="C17" s="244"/>
      <c r="D17" s="244"/>
      <c r="E17" s="244"/>
      <c r="F17" s="244"/>
      <c r="G17" s="1136" t="s">
        <v>172</v>
      </c>
      <c r="H17" s="1137"/>
      <c r="I17" s="1137"/>
      <c r="J17" s="1138"/>
      <c r="K17" s="268">
        <v>335803</v>
      </c>
      <c r="L17" s="268">
        <v>567235</v>
      </c>
      <c r="M17" s="269">
        <v>231994</v>
      </c>
      <c r="N17" s="270">
        <v>144.5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50.68</v>
      </c>
      <c r="L21" s="281">
        <v>21.1</v>
      </c>
      <c r="M21" s="282">
        <v>29.58</v>
      </c>
      <c r="N21" s="249"/>
      <c r="O21" s="283"/>
      <c r="P21" s="279"/>
    </row>
    <row r="22" spans="1:16" s="284" customFormat="1">
      <c r="A22" s="279"/>
      <c r="B22" s="249"/>
      <c r="C22" s="249"/>
      <c r="D22" s="249"/>
      <c r="E22" s="249"/>
      <c r="F22" s="249"/>
      <c r="G22" s="1130" t="s">
        <v>483</v>
      </c>
      <c r="H22" s="1131"/>
      <c r="I22" s="1131"/>
      <c r="J22" s="1132"/>
      <c r="K22" s="285">
        <v>96</v>
      </c>
      <c r="L22" s="286">
        <v>95</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184554</v>
      </c>
      <c r="L32" s="294">
        <v>311747</v>
      </c>
      <c r="M32" s="295">
        <v>144190</v>
      </c>
      <c r="N32" s="296">
        <v>116.2</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t="s">
        <v>473</v>
      </c>
      <c r="N34" s="296" t="s">
        <v>473</v>
      </c>
    </row>
    <row r="35" spans="1:16" ht="27" customHeight="1">
      <c r="A35" s="248"/>
      <c r="B35" s="244"/>
      <c r="C35" s="244"/>
      <c r="D35" s="244"/>
      <c r="E35" s="244"/>
      <c r="F35" s="244"/>
      <c r="G35" s="1121" t="s">
        <v>489</v>
      </c>
      <c r="H35" s="1122"/>
      <c r="I35" s="1122"/>
      <c r="J35" s="1123"/>
      <c r="K35" s="294">
        <v>62319</v>
      </c>
      <c r="L35" s="294">
        <v>105269</v>
      </c>
      <c r="M35" s="295">
        <v>29858</v>
      </c>
      <c r="N35" s="296">
        <v>252.6</v>
      </c>
    </row>
    <row r="36" spans="1:16" ht="27" customHeight="1">
      <c r="A36" s="248"/>
      <c r="B36" s="244"/>
      <c r="C36" s="244"/>
      <c r="D36" s="244"/>
      <c r="E36" s="244"/>
      <c r="F36" s="244"/>
      <c r="G36" s="1121" t="s">
        <v>490</v>
      </c>
      <c r="H36" s="1122"/>
      <c r="I36" s="1122"/>
      <c r="J36" s="1123"/>
      <c r="K36" s="294">
        <v>1431</v>
      </c>
      <c r="L36" s="294">
        <v>2417</v>
      </c>
      <c r="M36" s="295">
        <v>6079</v>
      </c>
      <c r="N36" s="296">
        <v>-60.2</v>
      </c>
    </row>
    <row r="37" spans="1:16" ht="13.5" customHeight="1">
      <c r="A37" s="248"/>
      <c r="B37" s="244"/>
      <c r="C37" s="244"/>
      <c r="D37" s="244"/>
      <c r="E37" s="244"/>
      <c r="F37" s="244"/>
      <c r="G37" s="1121" t="s">
        <v>491</v>
      </c>
      <c r="H37" s="1122"/>
      <c r="I37" s="1122"/>
      <c r="J37" s="1123"/>
      <c r="K37" s="294" t="s">
        <v>473</v>
      </c>
      <c r="L37" s="294" t="s">
        <v>473</v>
      </c>
      <c r="M37" s="295">
        <v>2554</v>
      </c>
      <c r="N37" s="296" t="s">
        <v>473</v>
      </c>
    </row>
    <row r="38" spans="1:16" ht="27" customHeight="1">
      <c r="A38" s="248"/>
      <c r="B38" s="244"/>
      <c r="C38" s="244"/>
      <c r="D38" s="244"/>
      <c r="E38" s="244"/>
      <c r="F38" s="244"/>
      <c r="G38" s="1124" t="s">
        <v>492</v>
      </c>
      <c r="H38" s="1125"/>
      <c r="I38" s="1125"/>
      <c r="J38" s="1126"/>
      <c r="K38" s="297" t="s">
        <v>473</v>
      </c>
      <c r="L38" s="297" t="s">
        <v>473</v>
      </c>
      <c r="M38" s="298">
        <v>44</v>
      </c>
      <c r="N38" s="299" t="s">
        <v>473</v>
      </c>
      <c r="O38" s="293"/>
    </row>
    <row r="39" spans="1:16">
      <c r="A39" s="248"/>
      <c r="B39" s="244"/>
      <c r="C39" s="244"/>
      <c r="D39" s="244"/>
      <c r="E39" s="244"/>
      <c r="F39" s="244"/>
      <c r="G39" s="1124" t="s">
        <v>493</v>
      </c>
      <c r="H39" s="1125"/>
      <c r="I39" s="1125"/>
      <c r="J39" s="1126"/>
      <c r="K39" s="300">
        <v>-16411</v>
      </c>
      <c r="L39" s="300">
        <v>-27721</v>
      </c>
      <c r="M39" s="301">
        <v>-7957</v>
      </c>
      <c r="N39" s="302">
        <v>248.4</v>
      </c>
      <c r="O39" s="293"/>
    </row>
    <row r="40" spans="1:16" ht="27" customHeight="1">
      <c r="A40" s="248"/>
      <c r="B40" s="244"/>
      <c r="C40" s="244"/>
      <c r="D40" s="244"/>
      <c r="E40" s="244"/>
      <c r="F40" s="244"/>
      <c r="G40" s="1121" t="s">
        <v>494</v>
      </c>
      <c r="H40" s="1122"/>
      <c r="I40" s="1122"/>
      <c r="J40" s="1123"/>
      <c r="K40" s="300">
        <v>-160584</v>
      </c>
      <c r="L40" s="300">
        <v>-271257</v>
      </c>
      <c r="M40" s="301">
        <v>-129245</v>
      </c>
      <c r="N40" s="302">
        <v>109.9</v>
      </c>
      <c r="O40" s="293"/>
    </row>
    <row r="41" spans="1:16">
      <c r="A41" s="248"/>
      <c r="B41" s="244"/>
      <c r="C41" s="244"/>
      <c r="D41" s="244"/>
      <c r="E41" s="244"/>
      <c r="F41" s="244"/>
      <c r="G41" s="1127" t="s">
        <v>283</v>
      </c>
      <c r="H41" s="1128"/>
      <c r="I41" s="1128"/>
      <c r="J41" s="1129"/>
      <c r="K41" s="294">
        <v>71309</v>
      </c>
      <c r="L41" s="300">
        <v>120454</v>
      </c>
      <c r="M41" s="301">
        <v>45523</v>
      </c>
      <c r="N41" s="302">
        <v>164.6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112524</v>
      </c>
      <c r="J51" s="320">
        <v>174186</v>
      </c>
      <c r="K51" s="321">
        <v>-19</v>
      </c>
      <c r="L51" s="322">
        <v>334234</v>
      </c>
      <c r="M51" s="323">
        <v>27.2</v>
      </c>
      <c r="N51" s="324">
        <v>-46.2</v>
      </c>
    </row>
    <row r="52" spans="1:14">
      <c r="A52" s="248"/>
      <c r="B52" s="244"/>
      <c r="C52" s="244"/>
      <c r="D52" s="244"/>
      <c r="E52" s="244"/>
      <c r="F52" s="244"/>
      <c r="G52" s="325"/>
      <c r="H52" s="326" t="s">
        <v>505</v>
      </c>
      <c r="I52" s="327">
        <v>65027</v>
      </c>
      <c r="J52" s="328">
        <v>100661</v>
      </c>
      <c r="K52" s="329">
        <v>-21.2</v>
      </c>
      <c r="L52" s="330">
        <v>135366</v>
      </c>
      <c r="M52" s="331">
        <v>-8.1999999999999993</v>
      </c>
      <c r="N52" s="332">
        <v>-13</v>
      </c>
    </row>
    <row r="53" spans="1:14">
      <c r="A53" s="248"/>
      <c r="B53" s="244"/>
      <c r="C53" s="244"/>
      <c r="D53" s="244"/>
      <c r="E53" s="244"/>
      <c r="F53" s="244"/>
      <c r="G53" s="310" t="s">
        <v>506</v>
      </c>
      <c r="H53" s="311"/>
      <c r="I53" s="319">
        <v>62318</v>
      </c>
      <c r="J53" s="320">
        <v>103518</v>
      </c>
      <c r="K53" s="321">
        <v>-40.6</v>
      </c>
      <c r="L53" s="322">
        <v>216155</v>
      </c>
      <c r="M53" s="323">
        <v>-35.299999999999997</v>
      </c>
      <c r="N53" s="324">
        <v>-5.3</v>
      </c>
    </row>
    <row r="54" spans="1:14">
      <c r="A54" s="248"/>
      <c r="B54" s="244"/>
      <c r="C54" s="244"/>
      <c r="D54" s="244"/>
      <c r="E54" s="244"/>
      <c r="F54" s="244"/>
      <c r="G54" s="325"/>
      <c r="H54" s="326" t="s">
        <v>505</v>
      </c>
      <c r="I54" s="327">
        <v>62318</v>
      </c>
      <c r="J54" s="328">
        <v>103518</v>
      </c>
      <c r="K54" s="329">
        <v>2.8</v>
      </c>
      <c r="L54" s="330">
        <v>108827</v>
      </c>
      <c r="M54" s="331">
        <v>-19.600000000000001</v>
      </c>
      <c r="N54" s="332">
        <v>22.4</v>
      </c>
    </row>
    <row r="55" spans="1:14">
      <c r="A55" s="248"/>
      <c r="B55" s="244"/>
      <c r="C55" s="244"/>
      <c r="D55" s="244"/>
      <c r="E55" s="244"/>
      <c r="F55" s="244"/>
      <c r="G55" s="310" t="s">
        <v>507</v>
      </c>
      <c r="H55" s="311"/>
      <c r="I55" s="319">
        <v>86110</v>
      </c>
      <c r="J55" s="320">
        <v>146446</v>
      </c>
      <c r="K55" s="321">
        <v>41.5</v>
      </c>
      <c r="L55" s="322">
        <v>228305</v>
      </c>
      <c r="M55" s="323">
        <v>5.6</v>
      </c>
      <c r="N55" s="324">
        <v>35.9</v>
      </c>
    </row>
    <row r="56" spans="1:14">
      <c r="A56" s="248"/>
      <c r="B56" s="244"/>
      <c r="C56" s="244"/>
      <c r="D56" s="244"/>
      <c r="E56" s="244"/>
      <c r="F56" s="244"/>
      <c r="G56" s="325"/>
      <c r="H56" s="326" t="s">
        <v>505</v>
      </c>
      <c r="I56" s="327">
        <v>73470</v>
      </c>
      <c r="J56" s="328">
        <v>124949</v>
      </c>
      <c r="K56" s="329">
        <v>20.7</v>
      </c>
      <c r="L56" s="330">
        <v>86611</v>
      </c>
      <c r="M56" s="331">
        <v>-20.399999999999999</v>
      </c>
      <c r="N56" s="332">
        <v>41.1</v>
      </c>
    </row>
    <row r="57" spans="1:14">
      <c r="A57" s="248"/>
      <c r="B57" s="244"/>
      <c r="C57" s="244"/>
      <c r="D57" s="244"/>
      <c r="E57" s="244"/>
      <c r="F57" s="244"/>
      <c r="G57" s="310" t="s">
        <v>508</v>
      </c>
      <c r="H57" s="311"/>
      <c r="I57" s="319">
        <v>229472</v>
      </c>
      <c r="J57" s="320">
        <v>384375</v>
      </c>
      <c r="K57" s="321">
        <v>162.5</v>
      </c>
      <c r="L57" s="322">
        <v>316331</v>
      </c>
      <c r="M57" s="323">
        <v>38.6</v>
      </c>
      <c r="N57" s="324">
        <v>123.9</v>
      </c>
    </row>
    <row r="58" spans="1:14">
      <c r="A58" s="248"/>
      <c r="B58" s="244"/>
      <c r="C58" s="244"/>
      <c r="D58" s="244"/>
      <c r="E58" s="244"/>
      <c r="F58" s="244"/>
      <c r="G58" s="325"/>
      <c r="H58" s="326" t="s">
        <v>505</v>
      </c>
      <c r="I58" s="327">
        <v>28027</v>
      </c>
      <c r="J58" s="328">
        <v>46946</v>
      </c>
      <c r="K58" s="329">
        <v>-62.4</v>
      </c>
      <c r="L58" s="330">
        <v>106387</v>
      </c>
      <c r="M58" s="331">
        <v>22.8</v>
      </c>
      <c r="N58" s="332">
        <v>-85.2</v>
      </c>
    </row>
    <row r="59" spans="1:14">
      <c r="A59" s="248"/>
      <c r="B59" s="244"/>
      <c r="C59" s="244"/>
      <c r="D59" s="244"/>
      <c r="E59" s="244"/>
      <c r="F59" s="244"/>
      <c r="G59" s="310" t="s">
        <v>509</v>
      </c>
      <c r="H59" s="311"/>
      <c r="I59" s="319">
        <v>859085</v>
      </c>
      <c r="J59" s="320">
        <v>1451157</v>
      </c>
      <c r="K59" s="321">
        <v>277.5</v>
      </c>
      <c r="L59" s="322">
        <v>333013</v>
      </c>
      <c r="M59" s="323">
        <v>5.3</v>
      </c>
      <c r="N59" s="324">
        <v>272.2</v>
      </c>
    </row>
    <row r="60" spans="1:14">
      <c r="A60" s="248"/>
      <c r="B60" s="244"/>
      <c r="C60" s="244"/>
      <c r="D60" s="244"/>
      <c r="E60" s="244"/>
      <c r="F60" s="244"/>
      <c r="G60" s="325"/>
      <c r="H60" s="326" t="s">
        <v>505</v>
      </c>
      <c r="I60" s="333">
        <v>42912</v>
      </c>
      <c r="J60" s="328">
        <v>72486</v>
      </c>
      <c r="K60" s="329">
        <v>54.4</v>
      </c>
      <c r="L60" s="330">
        <v>126732</v>
      </c>
      <c r="M60" s="331">
        <v>19.100000000000001</v>
      </c>
      <c r="N60" s="332">
        <v>35.299999999999997</v>
      </c>
    </row>
    <row r="61" spans="1:14">
      <c r="A61" s="248"/>
      <c r="B61" s="244"/>
      <c r="C61" s="244"/>
      <c r="D61" s="244"/>
      <c r="E61" s="244"/>
      <c r="F61" s="244"/>
      <c r="G61" s="310" t="s">
        <v>510</v>
      </c>
      <c r="H61" s="334"/>
      <c r="I61" s="335">
        <v>269902</v>
      </c>
      <c r="J61" s="336">
        <v>451936</v>
      </c>
      <c r="K61" s="337">
        <v>84.4</v>
      </c>
      <c r="L61" s="338">
        <v>285608</v>
      </c>
      <c r="M61" s="339">
        <v>8.3000000000000007</v>
      </c>
      <c r="N61" s="324">
        <v>76.099999999999994</v>
      </c>
    </row>
    <row r="62" spans="1:14">
      <c r="A62" s="248"/>
      <c r="B62" s="244"/>
      <c r="C62" s="244"/>
      <c r="D62" s="244"/>
      <c r="E62" s="244"/>
      <c r="F62" s="244"/>
      <c r="G62" s="325"/>
      <c r="H62" s="326" t="s">
        <v>505</v>
      </c>
      <c r="I62" s="327">
        <v>54351</v>
      </c>
      <c r="J62" s="328">
        <v>89712</v>
      </c>
      <c r="K62" s="329">
        <v>-1.1000000000000001</v>
      </c>
      <c r="L62" s="330">
        <v>112785</v>
      </c>
      <c r="M62" s="331">
        <v>-1.3</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37.24</v>
      </c>
      <c r="G47" s="12">
        <v>48.92</v>
      </c>
      <c r="H47" s="12">
        <v>52.54</v>
      </c>
      <c r="I47" s="12">
        <v>57.11</v>
      </c>
      <c r="J47" s="13">
        <v>60.93</v>
      </c>
    </row>
    <row r="48" spans="2:10" ht="57.75" customHeight="1">
      <c r="B48" s="14"/>
      <c r="C48" s="1141" t="s">
        <v>4</v>
      </c>
      <c r="D48" s="1141"/>
      <c r="E48" s="1142"/>
      <c r="F48" s="15">
        <v>5.65</v>
      </c>
      <c r="G48" s="16">
        <v>5.82</v>
      </c>
      <c r="H48" s="16">
        <v>8.56</v>
      </c>
      <c r="I48" s="16">
        <v>4.58</v>
      </c>
      <c r="J48" s="17">
        <v>7.52</v>
      </c>
    </row>
    <row r="49" spans="2:10" ht="57.75" customHeight="1" thickBot="1">
      <c r="B49" s="18"/>
      <c r="C49" s="1143" t="s">
        <v>5</v>
      </c>
      <c r="D49" s="1143"/>
      <c r="E49" s="1144"/>
      <c r="F49" s="19">
        <v>6.57</v>
      </c>
      <c r="G49" s="20">
        <v>8.81</v>
      </c>
      <c r="H49" s="20">
        <v>5.62</v>
      </c>
      <c r="I49" s="20" t="s">
        <v>517</v>
      </c>
      <c r="J49" s="21">
        <v>4.8499999999999996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518</v>
      </c>
      <c r="D34" s="1151"/>
      <c r="E34" s="1152"/>
      <c r="F34" s="32">
        <v>5.65</v>
      </c>
      <c r="G34" s="33">
        <v>5.81</v>
      </c>
      <c r="H34" s="33">
        <v>8.5500000000000007</v>
      </c>
      <c r="I34" s="33">
        <v>4.58</v>
      </c>
      <c r="J34" s="34">
        <v>7.52</v>
      </c>
      <c r="K34" s="22"/>
      <c r="L34" s="22"/>
      <c r="M34" s="22"/>
      <c r="N34" s="22"/>
      <c r="O34" s="22"/>
      <c r="P34" s="22"/>
    </row>
    <row r="35" spans="1:16" ht="39" customHeight="1">
      <c r="A35" s="22"/>
      <c r="B35" s="35"/>
      <c r="C35" s="1145" t="s">
        <v>519</v>
      </c>
      <c r="D35" s="1146"/>
      <c r="E35" s="1147"/>
      <c r="F35" s="36">
        <v>1.57</v>
      </c>
      <c r="G35" s="37">
        <v>0.79</v>
      </c>
      <c r="H35" s="37">
        <v>0</v>
      </c>
      <c r="I35" s="37">
        <v>1.74</v>
      </c>
      <c r="J35" s="38">
        <v>0.26</v>
      </c>
      <c r="K35" s="22"/>
      <c r="L35" s="22"/>
      <c r="M35" s="22"/>
      <c r="N35" s="22"/>
      <c r="O35" s="22"/>
      <c r="P35" s="22"/>
    </row>
    <row r="36" spans="1:16" ht="39" customHeight="1">
      <c r="A36" s="22"/>
      <c r="B36" s="35"/>
      <c r="C36" s="1145" t="s">
        <v>520</v>
      </c>
      <c r="D36" s="1146"/>
      <c r="E36" s="1147"/>
      <c r="F36" s="36">
        <v>0</v>
      </c>
      <c r="G36" s="37">
        <v>0</v>
      </c>
      <c r="H36" s="37">
        <v>0</v>
      </c>
      <c r="I36" s="37">
        <v>0</v>
      </c>
      <c r="J36" s="38">
        <v>0</v>
      </c>
      <c r="K36" s="22"/>
      <c r="L36" s="22"/>
      <c r="M36" s="22"/>
      <c r="N36" s="22"/>
      <c r="O36" s="22"/>
      <c r="P36" s="22"/>
    </row>
    <row r="37" spans="1:16" ht="39" customHeight="1">
      <c r="A37" s="22"/>
      <c r="B37" s="35"/>
      <c r="C37" s="1145" t="s">
        <v>521</v>
      </c>
      <c r="D37" s="1146"/>
      <c r="E37" s="1147"/>
      <c r="F37" s="36">
        <v>0</v>
      </c>
      <c r="G37" s="37">
        <v>0</v>
      </c>
      <c r="H37" s="37">
        <v>0</v>
      </c>
      <c r="I37" s="37">
        <v>0</v>
      </c>
      <c r="J37" s="38">
        <v>0</v>
      </c>
      <c r="K37" s="22"/>
      <c r="L37" s="22"/>
      <c r="M37" s="22"/>
      <c r="N37" s="22"/>
      <c r="O37" s="22"/>
      <c r="P37" s="22"/>
    </row>
    <row r="38" spans="1:16" ht="39" customHeight="1">
      <c r="A38" s="22"/>
      <c r="B38" s="35"/>
      <c r="C38" s="1145"/>
      <c r="D38" s="1146"/>
      <c r="E38" s="1147"/>
      <c r="F38" s="36"/>
      <c r="G38" s="37"/>
      <c r="H38" s="37"/>
      <c r="I38" s="37"/>
      <c r="J38" s="38"/>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522</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523</v>
      </c>
      <c r="D43" s="1149"/>
      <c r="E43" s="1150"/>
      <c r="F43" s="41">
        <v>0</v>
      </c>
      <c r="G43" s="42">
        <v>0</v>
      </c>
      <c r="H43" s="42">
        <v>0</v>
      </c>
      <c r="I43" s="42">
        <v>0</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226</v>
      </c>
      <c r="L45" s="60">
        <v>215</v>
      </c>
      <c r="M45" s="60">
        <v>212</v>
      </c>
      <c r="N45" s="60">
        <v>192</v>
      </c>
      <c r="O45" s="61">
        <v>185</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67</v>
      </c>
      <c r="L48" s="64">
        <v>66</v>
      </c>
      <c r="M48" s="64">
        <v>69</v>
      </c>
      <c r="N48" s="64">
        <v>67</v>
      </c>
      <c r="O48" s="65">
        <v>62</v>
      </c>
      <c r="P48" s="48"/>
      <c r="Q48" s="48"/>
      <c r="R48" s="48"/>
      <c r="S48" s="48"/>
      <c r="T48" s="48"/>
      <c r="U48" s="48"/>
    </row>
    <row r="49" spans="1:21" ht="30.75" customHeight="1">
      <c r="A49" s="48"/>
      <c r="B49" s="1163"/>
      <c r="C49" s="1164"/>
      <c r="D49" s="62"/>
      <c r="E49" s="1155" t="s">
        <v>16</v>
      </c>
      <c r="F49" s="1155"/>
      <c r="G49" s="1155"/>
      <c r="H49" s="1155"/>
      <c r="I49" s="1155"/>
      <c r="J49" s="1156"/>
      <c r="K49" s="63">
        <v>1</v>
      </c>
      <c r="L49" s="64">
        <v>1</v>
      </c>
      <c r="M49" s="64">
        <v>1</v>
      </c>
      <c r="N49" s="64">
        <v>2</v>
      </c>
      <c r="O49" s="65">
        <v>1</v>
      </c>
      <c r="P49" s="48"/>
      <c r="Q49" s="48"/>
      <c r="R49" s="48"/>
      <c r="S49" s="48"/>
      <c r="T49" s="48"/>
      <c r="U49" s="48"/>
    </row>
    <row r="50" spans="1:21" ht="30.75" customHeight="1">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200</v>
      </c>
      <c r="L52" s="64">
        <v>191</v>
      </c>
      <c r="M52" s="64">
        <v>198</v>
      </c>
      <c r="N52" s="64">
        <v>182</v>
      </c>
      <c r="O52" s="65">
        <v>176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94</v>
      </c>
      <c r="L53" s="69">
        <v>91</v>
      </c>
      <c r="M53" s="69">
        <v>84</v>
      </c>
      <c r="N53" s="69">
        <v>79</v>
      </c>
      <c r="O53" s="70">
        <v>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2016-04-25T06:04:14Z</cp:lastPrinted>
  <dcterms:created xsi:type="dcterms:W3CDTF">2016-02-15T01:58:26Z</dcterms:created>
  <dcterms:modified xsi:type="dcterms:W3CDTF">2016-05-09T06:30:16Z</dcterms:modified>
</cp:coreProperties>
</file>