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<sst xmlns="http://schemas.openxmlformats.org/spreadsheetml/2006/main" count="1032" uniqueCount="539">
  <si>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</si>
  <si>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</si>
  <si>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</si>
  <si>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</si>
  <si>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</si>
  <si>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</si>
  <si>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</si>
  <si>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</si>
  <si>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</si>
  <si>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</si>
  <si>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</si>
  <si>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</si>
  <si>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</si>
  <si>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</si>
  <si>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</si>
  <si>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</si>
  <si>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</si>
  <si>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</si>
  <si>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</si>
  <si>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</si>
  <si>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</si>
  <si>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</si>
  <si>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</si>
  <si>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</si>
  <si>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</si>
  <si>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</si>
  <si>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</si>
  <si>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</si>
  <si>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</si>
  <si>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</si>
  <si>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</si>
  <si>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</si>
  <si>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</si>
  <si>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</si>
  <si>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</si>
  <si>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</si>
  <si>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</si>
  <si>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</si>
  <si>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</si>
  <si>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</si>
  <si>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</si>
  <si>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</si>
  <si>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</si>
  <si>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</si>
  <si>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</si>
  <si>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</si>
  <si>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</si>
  <si>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</si>
  <si>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</si>
  <si>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</si>
  <si>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</si>
  <si>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</si>
  <si>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</si>
  <si>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</si>
  <si>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</si>
  <si>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</si>
  <si>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</si>
  <si>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</si>
  <si>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</si>
  <si>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</si>
  <si>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</si>
  <si>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</si>
  <si>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</si>
  <si>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</si>
  <si>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</si>
  <si>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</si>
  <si>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</si>
  <si>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</si>
  <si>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</si>
  <si>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</si>
  <si>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</si>
  <si>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</si>
  <si>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</si>
  <si>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</si>
  <si>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</si>
  <si>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</si>
  <si>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</si>
  <si>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</si>
  <si>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</si>
  <si>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</si>
  <si>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</si>
  <si>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</si>
  <si>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</si>
  <si>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</si>
  <si>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</si>
  <si>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</si>
  <si>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</si>
  <si>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</si>
  <si>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</si>
  <si>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</si>
  <si>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</si>
  <si>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</si>
  <si>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</si>
  <si>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</si>
  <si>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</si>
  <si>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</si>
  <si>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</si>
  <si>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</si>
  <si>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</si>
  <si>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</si>
  <si>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</si>
  <si>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</si>
  <si>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</si>
  <si>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</si>
  <si>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</si>
  <si>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</si>
  <si>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</si>
  <si>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</si>
  <si>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</si>
  <si>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</si>
  <si>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</si>
  <si>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</si>
  <si>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</si>
  <si>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</si>
  <si>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</si>
  <si>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</si>
  <si>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</si>
  <si>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</si>
  <si>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</si>
  <si>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</si>
  <si>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</si>
  <si>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</si>
  <si>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</si>
  <si>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</si>
  <si>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</si>
  <si>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</si>
  <si>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</si>
  <si>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</si>
  <si>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</si>
  <si>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</si>
  <si>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</si>
  <si>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</si>
  <si>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</si>
  <si>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</si>
  <si>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</si>
  <si>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</si>
  <si>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</si>
  <si>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</si>
  <si>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</si>
  <si>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</si>
  <si>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</si>
  <si>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</si>
  <si>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</si>
  <si>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</si>
  <si>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</si>
  <si>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</si>
  <si>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</si>
  <si>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</si>
  <si>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</si>
  <si>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</si>
  <si>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</si>
  <si>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</si>
  <si>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</si>
  <si>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</si>
  <si>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</si>
  <si>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</si>
  <si>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</si>
  <si>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</si>
  <si>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</si>
  <si>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</si>
  <si>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</si>
  <si>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</si>
  <si>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</si>
  <si>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</si>
  <si>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</si>
  <si>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</si>
  <si>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</si>
  <si>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</si>
  <si>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</si>
  <si>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</si>
  <si>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</si>
  <si>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</si>
  <si>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</si>
  <si>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</si>
  <si>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</si>
  <si>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</si>
  <si>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</si>
  <si>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</si>
  <si>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</si>
  <si>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</si>
  <si>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</si>
  <si>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</si>
  <si>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</si>
  <si>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</si>
  <si>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</si>
  <si>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</si>
  <si>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</si>
  <si>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</si>
  <si>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</si>
  <si>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</si>
  <si>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</si>
  <si>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</si>
  <si>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</si>
  <si>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</si>
  <si>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</si>
  <si>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</si>
  <si>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島根県西ノ島町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</si>
  <si>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</si>
  <si>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</si>
  <si>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</si>
  <si>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</si>
  <si>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</si>
  <si>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</si>
  <si>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</si>
  <si>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</si>
  <si>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</si>
  <si>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</si>
  <si>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</si>
  <si>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</si>
  <si>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</si>
  <si>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</si>
  <si>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</si>
  <si>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</si>
  <si>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</si>
  <si>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</si>
  <si>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</si>
  <si>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</si>
  <si>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</si>
  <si>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</si>
  <si>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</si>
  <si>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</si>
  <si>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</si>
  <si>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</si>
  <si>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</si>
  <si>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</si>
  <si>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</si>
  <si>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</si>
  <si>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</si>
  <si>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</si>
  <si>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</si>
  <si>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</si>
  <si>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</si>
  <si>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</si>
  <si>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</si>
  <si>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</si>
  <si>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</si>
  <si>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</si>
  <si>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</si>
  <si>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</si>
  <si>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</si>
  <si>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</si>
  <si>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</si>
  <si>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</si>
  <si>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</si>
  <si>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</si>
  <si>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</si>
  <si>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</si>
  <si>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</si>
  <si>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</si>
  <si>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</si>
  <si>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</si>
  <si>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</si>
  <si>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</si>
  <si>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</si>
  <si>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</si>
  <si>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</si>
  <si>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</si>
  <si>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</si>
  <si>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</si>
  <si>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</si>
  <si>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</si>
  <si>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</si>
  <si>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</si>
  <si>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</si>
  <si>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</si>
  <si>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</si>
  <si>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</si>
  <si>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</si>
  <si>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</si>
  <si>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</si>
  <si>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</si>
  <si>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</si>
  <si>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</si>
  <si>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</si>
  <si>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</si>
  <si>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</si>
  <si>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</si>
  <si>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</si>
  <si>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</si>
  <si>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</si>
  <si>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</si>
  <si>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</si>
  <si>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</si>
  <si>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</si>
  <si>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</si>
  <si>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</si>
  <si>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</si>
  <si>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</si>
  <si>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</si>
  <si>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</si>
  <si>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</si>
  <si>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</si>
  <si>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</si>
  <si>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</si>
  <si>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</si>
  <si>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</si>
  <si>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</si>
  <si>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</si>
  <si>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</si>
  <si>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</si>
  <si>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</si>
  <si>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</si>
  <si>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</si>
  <si>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</si>
  <si>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</si>
  <si>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</si>
  <si>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</si>
  <si>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</si>
  <si>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</si>
  <si>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</si>
  <si>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</si>
  <si>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</si>
  <si>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</si>
  <si>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</si>
  <si>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</si>
  <si>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</si>
  <si>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</si>
  <si>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</si>
  <si>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</si>
  <si>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</si>
  <si>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</si>
  <si>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</si>
  <si>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</si>
  <si>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</si>
  <si>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</si>
  <si>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</si>
  <si>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</si>
  <si>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</si>
  <si>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</si>
  <si>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</si>
  <si>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</si>
  <si>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</si>
  <si>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</si>
  <si>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</si>
  <si>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</si>
  <si>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</si>
  <si>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</si>
  <si>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</si>
  <si>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</si>
  <si>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</si>
  <si>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</si>
  <si>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</si>
  <si>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</si>
  <si>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</si>
  <si>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</si>
  <si>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</si>
  <si>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</si>
  <si>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島根県西ノ島町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</si>
  <si>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</si>
  <si>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</si>
  <si>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</si>
  <si>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</si>
  <si>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</si>
  <si>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</si>
  <si>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</si>
  <si>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</si>
  <si>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</si>
  <si>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</si>
  <si>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</si>
  <si>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</si>
  <si>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</si>
  <si>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</si>
  <si>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</si>
  <si>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</si>
  <si>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</si>
  <si>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</si>
  <si>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</si>
  <si>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</si>
  <si>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へき地三度出張診療所会計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</si>
  <si>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</si>
  <si>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</si>
  <si>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</si>
  <si>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</si>
  <si>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</si>
  <si>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</si>
  <si>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</si>
  <si>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</si>
  <si>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</si>
  <si>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</si>
  <si>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</si>
  <si>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</si>
  <si>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</si>
  <si>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</si>
  <si>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後期高齢者医療保険事業会計</t>
    <phoneticPr fontId="5"/>
  </si>
  <si>
    <t>浦郷診療所会計</t>
    <phoneticPr fontId="5"/>
  </si>
  <si>
    <t>簡易水道事業会計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</si>
  <si>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</si>
  <si>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</si>
  <si>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</si>
  <si>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</si>
  <si>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</si>
  <si>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</si>
  <si>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</si>
  <si>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</si>
  <si>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</si>
  <si>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</si>
  <si>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</si>
  <si>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</si>
  <si>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</si>
  <si>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</si>
  <si>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</si>
  <si>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</si>
  <si>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</si>
  <si>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</si>
  <si>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</si>
  <si>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</si>
  <si>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</si>
  <si>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</si>
  <si>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</si>
  <si>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</si>
  <si>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</si>
  <si>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</si>
  <si>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</si>
  <si>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</si>
  <si>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</si>
  <si>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</si>
  <si>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</si>
  <si>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</si>
  <si>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</si>
  <si>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</si>
  <si>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</si>
  <si>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</si>
  <si>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</si>
  <si>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</si>
  <si>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</si>
  <si>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</si>
  <si>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</si>
  <si>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</si>
  <si>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</si>
  <si>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</si>
  <si>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</si>
  <si>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</si>
  <si>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</si>
  <si>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</si>
  <si>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</si>
  <si>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</si>
  <si>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</si>
  <si>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</si>
  <si>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</si>
  <si>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</si>
  <si>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</si>
  <si>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</si>
  <si>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</si>
  <si>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</si>
  <si>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</si>
  <si>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</si>
  <si>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</si>
  <si>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</si>
  <si>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</si>
  <si>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</si>
  <si>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</si>
  <si>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</si>
  <si>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</si>
  <si>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</si>
  <si>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</si>
  <si>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</si>
  <si>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</si>
  <si>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</si>
  <si>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</si>
  <si>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</si>
  <si>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</si>
  <si>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</si>
  <si>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</si>
  <si>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</si>
  <si>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</si>
  <si>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</si>
  <si>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</si>
  <si>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</si>
  <si>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</si>
  <si>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</si>
  <si>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</si>
  <si>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</si>
  <si>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</si>
  <si>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</si>
  <si>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</si>
  <si>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</si>
  <si>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</si>
  <si>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</si>
  <si>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</si>
  <si>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</si>
  <si>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</si>
  <si>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</si>
  <si>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</si>
  <si>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</si>
  <si>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</si>
  <si>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</si>
  <si>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</si>
  <si>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</si>
  <si>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</si>
  <si>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</si>
  <si>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</si>
  <si>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</si>
  <si>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</si>
  <si>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</si>
  <si>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</si>
  <si>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</si>
  <si>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</si>
  <si>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</si>
  <si>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</si>
  <si>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</si>
  <si>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</si>
  <si>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</si>
  <si>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</si>
  <si>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</si>
  <si>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</si>
  <si>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</si>
  <si>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</si>
  <si>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</si>
  <si>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</si>
  <si>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</si>
  <si>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</si>
  <si>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</si>
  <si>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</si>
  <si>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</si>
  <si>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</si>
  <si>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</si>
  <si>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</si>
  <si>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</si>
  <si>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</si>
  <si>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</si>
  <si>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</si>
  <si>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国民健康保険事業会計</t>
  </si>
  <si>
    <t>下水道事業会計</t>
  </si>
  <si>
    <t>後期高齢者医療保険事業会計</t>
  </si>
  <si>
    <t>簡易水道事業会計</t>
  </si>
  <si>
    <t>浦郷診療所会計</t>
  </si>
  <si>
    <t>へき地三度出張診療所会計</t>
  </si>
  <si>
    <t>その他会計（赤字）</t>
  </si>
  <si>
    <t>その他会計（黒字）</t>
  </si>
  <si>
    <t>-</t>
    <phoneticPr fontId="2"/>
  </si>
  <si>
    <t>-</t>
    <phoneticPr fontId="2"/>
  </si>
  <si>
    <t>隠岐広域連合（普通会計）</t>
    <rPh sb="0" eb="2">
      <t>オキ</t>
    </rPh>
    <rPh sb="2" eb="4">
      <t>コウイキ</t>
    </rPh>
    <rPh sb="4" eb="6">
      <t>レンゴウ</t>
    </rPh>
    <rPh sb="7" eb="9">
      <t>フツウ</t>
    </rPh>
    <rPh sb="9" eb="11">
      <t>カイケイ</t>
    </rPh>
    <phoneticPr fontId="5"/>
  </si>
  <si>
    <t>隠岐広域連合（介護会計）</t>
    <rPh sb="0" eb="2">
      <t>オキ</t>
    </rPh>
    <rPh sb="2" eb="4">
      <t>コウイキ</t>
    </rPh>
    <rPh sb="4" eb="6">
      <t>レンゴウ</t>
    </rPh>
    <rPh sb="7" eb="9">
      <t>カイゴ</t>
    </rPh>
    <rPh sb="9" eb="11">
      <t>カイケイ</t>
    </rPh>
    <phoneticPr fontId="5"/>
  </si>
  <si>
    <t>隠岐広域連合（隠岐病院会計）</t>
    <rPh sb="0" eb="2">
      <t>オキ</t>
    </rPh>
    <rPh sb="2" eb="4">
      <t>コウイキ</t>
    </rPh>
    <rPh sb="4" eb="6">
      <t>レンゴウ</t>
    </rPh>
    <rPh sb="7" eb="9">
      <t>オキ</t>
    </rPh>
    <rPh sb="9" eb="11">
      <t>ビョウイン</t>
    </rPh>
    <rPh sb="11" eb="13">
      <t>カイケイ</t>
    </rPh>
    <phoneticPr fontId="5"/>
  </si>
  <si>
    <t>隠岐広域連合（島前病院会計）</t>
    <rPh sb="0" eb="2">
      <t>オキ</t>
    </rPh>
    <rPh sb="2" eb="4">
      <t>コウイキ</t>
    </rPh>
    <rPh sb="4" eb="6">
      <t>レンゴウ</t>
    </rPh>
    <rPh sb="7" eb="9">
      <t>ドウゼン</t>
    </rPh>
    <rPh sb="9" eb="11">
      <t>ビョウイン</t>
    </rPh>
    <rPh sb="11" eb="13">
      <t>カイケイ</t>
    </rPh>
    <phoneticPr fontId="5"/>
  </si>
  <si>
    <t>島前町村組合</t>
    <rPh sb="0" eb="2">
      <t>ドウゼン</t>
    </rPh>
    <rPh sb="2" eb="4">
      <t>チョウソン</t>
    </rPh>
    <rPh sb="4" eb="6">
      <t>クミアイ</t>
    </rPh>
    <phoneticPr fontId="5"/>
  </si>
  <si>
    <t>島根県市町村総合事務組合</t>
    <rPh sb="0" eb="3">
      <t>シマネケン</t>
    </rPh>
    <rPh sb="3" eb="6">
      <t>シチョウソン</t>
    </rPh>
    <rPh sb="6" eb="8">
      <t>ソウゴウ</t>
    </rPh>
    <rPh sb="8" eb="10">
      <t>ジム</t>
    </rPh>
    <rPh sb="10" eb="12">
      <t>クミアイ</t>
    </rPh>
    <phoneticPr fontId="5"/>
  </si>
  <si>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5"/>
  </si>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</sst>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0"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329470</c:v>
                </c:pt>
                <c:pt idx="1">
                  <c:v>190134</c:v>
                </c:pt>
                <c:pt idx="2">
                  <c:v>598629</c:v>
                </c:pt>
                <c:pt idx="3">
                  <c:v>396969</c:v>
                </c:pt>
                <c:pt idx="4">
                  <c:v>475679</c:v>
                </c:pt>
              </c:numCache>
            </c:numRef>
          </c:val>
          <c:smooth val="0"/>
        </c:ser>
        <c:dLbls>
          <c:showLegendKey val="0"/>
          <c:showVal val="0"/>
          <c:showCatName val="0"/>
          <c:showSerName val="0"/>
          <c:showPercent val="0"/>
          <c:showBubbleSize val="0"/>
        </c:dLbls>
        <c:marker val="1"/>
        <c:smooth val="0"/>
        <c:axId val="212113280"/>
        <c:axId val="211890176"/>
      </c:lineChart>
      <c:catAx>
        <c:axId val="212113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890176"/>
        <c:crosses val="autoZero"/>
        <c:auto val="1"/>
        <c:lblAlgn val="ctr"/>
        <c:lblOffset val="100"/>
        <c:tickLblSkip val="1"/>
        <c:tickMarkSkip val="1"/>
        <c:noMultiLvlLbl val="0"/>
      </c:catAx>
      <c:valAx>
        <c:axId val="21189017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1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8.0500000000000007</c:v>
                </c:pt>
                <c:pt idx="1">
                  <c:v>7.51</c:v>
                </c:pt>
                <c:pt idx="2">
                  <c:v>8.58</c:v>
                </c:pt>
                <c:pt idx="3">
                  <c:v>7.47</c:v>
                </c:pt>
                <c:pt idx="4">
                  <c:v>8.94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23.28</c:v>
                </c:pt>
                <c:pt idx="1">
                  <c:v>28.22</c:v>
                </c:pt>
                <c:pt idx="2">
                  <c:v>32.19</c:v>
                </c:pt>
                <c:pt idx="3">
                  <c:v>36.229999999999997</c:v>
                </c:pt>
                <c:pt idx="4">
                  <c:v>39.880000000000003</c:v>
                </c:pt>
              </c:numCache>
            </c:numRef>
          </c:val>
        </c:ser>
        <c:dLbls>
          <c:showLegendKey val="0"/>
          <c:showVal val="0"/>
          <c:showCatName val="0"/>
          <c:showSerName val="0"/>
          <c:showPercent val="0"/>
          <c:showBubbleSize val="0"/>
        </c:dLbls>
        <c:gapWidth val="250"/>
        <c:overlap val="100"/>
        <c:axId val="212730624"/>
        <c:axId val="21273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17.91</c:v>
                </c:pt>
                <c:pt idx="1">
                  <c:v>7.69</c:v>
                </c:pt>
                <c:pt idx="2">
                  <c:v>7.71</c:v>
                </c:pt>
                <c:pt idx="3">
                  <c:v>8.59</c:v>
                </c:pt>
                <c:pt idx="4">
                  <c:v>8.48</c:v>
                </c:pt>
              </c:numCache>
            </c:numRef>
          </c:val>
          <c:smooth val="0"/>
        </c:ser>
        <c:dLbls>
          <c:showLegendKey val="0"/>
          <c:showVal val="0"/>
          <c:showCatName val="0"/>
          <c:showSerName val="0"/>
          <c:showPercent val="0"/>
          <c:showBubbleSize val="0"/>
        </c:dLbls>
        <c:marker val="1"/>
        <c:smooth val="0"/>
        <c:axId val="212730624"/>
        <c:axId val="212732544"/>
      </c:lineChart>
      <c:catAx>
        <c:axId val="21273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732544"/>
        <c:crosses val="autoZero"/>
        <c:auto val="1"/>
        <c:lblAlgn val="ctr"/>
        <c:lblOffset val="100"/>
        <c:tickLblSkip val="1"/>
        <c:tickMarkSkip val="1"/>
        <c:noMultiLvlLbl val="0"/>
      </c:catAx>
      <c:valAx>
        <c:axId val="2127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73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へき地三度出張診療所会計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浦郷診療所会計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0.25</c:v>
                </c:pt>
                <c:pt idx="4">
                  <c:v>#N/A</c:v>
                </c:pt>
                <c:pt idx="5">
                  <c:v>0.05</c:v>
                </c:pt>
                <c:pt idx="6">
                  <c:v>#N/A</c:v>
                </c:pt>
                <c:pt idx="7">
                  <c:v>0</c:v>
                </c:pt>
                <c:pt idx="8">
                  <c:v>#N/A</c:v>
                </c:pt>
                <c:pt idx="9">
                  <c:v>0</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ser>
        <c:ser>
          <c:idx val="6"/>
          <c:order val="6"/>
          <c:tx>
            <c:strRef>
              <c:f>データシート!$A$33</c:f>
              <c:strCache>
                <c:ptCount val="1"/>
                <c:pt idx="0">
                  <c:v>後期高齢者医療保険事業会計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0.05</c:v>
                </c:pt>
                <c:pt idx="2">
                  <c:v>#N/A</c:v>
                </c:pt>
                <c:pt idx="3">
                  <c:v>0.03</c:v>
                </c:pt>
                <c:pt idx="4">
                  <c:v>#N/A</c:v>
                </c:pt>
                <c:pt idx="5">
                  <c:v>0.03</c:v>
                </c:pt>
                <c:pt idx="6">
                  <c:v>#N/A</c:v>
                </c:pt>
                <c:pt idx="7">
                  <c:v>0.03</c:v>
                </c:pt>
                <c:pt idx="8">
                  <c:v>#N/A</c:v>
                </c:pt>
                <c:pt idx="9">
                  <c:v>0.03</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0.01</c:v>
                </c:pt>
                <c:pt idx="2">
                  <c:v>#N/A</c:v>
                </c:pt>
                <c:pt idx="3">
                  <c:v>0.01</c:v>
                </c:pt>
                <c:pt idx="4">
                  <c:v>#N/A</c:v>
                </c:pt>
                <c:pt idx="5">
                  <c:v>0.11</c:v>
                </c:pt>
                <c:pt idx="6">
                  <c:v>#N/A</c:v>
                </c:pt>
                <c:pt idx="7">
                  <c:v>0.64</c:v>
                </c:pt>
                <c:pt idx="8">
                  <c:v>#N/A</c:v>
                </c:pt>
                <c:pt idx="9">
                  <c:v>0.76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8.0299999999999994</c:v>
                </c:pt>
                <c:pt idx="2">
                  <c:v>#N/A</c:v>
                </c:pt>
                <c:pt idx="3">
                  <c:v>7.49</c:v>
                </c:pt>
                <c:pt idx="4">
                  <c:v>#N/A</c:v>
                </c:pt>
                <c:pt idx="5">
                  <c:v>8.57</c:v>
                </c:pt>
                <c:pt idx="6">
                  <c:v>#N/A</c:v>
                </c:pt>
                <c:pt idx="7">
                  <c:v>7.46</c:v>
                </c:pt>
                <c:pt idx="8">
                  <c:v>#N/A</c:v>
                </c:pt>
                <c:pt idx="9">
                  <c:v>8.93</c:v>
                </c:pt>
              </c:numCache>
            </c:numRef>
          </c:val>
        </c:ser>
        <c:dLbls>
          <c:showLegendKey val="0"/>
          <c:showVal val="0"/>
          <c:showCatName val="0"/>
          <c:showSerName val="0"/>
          <c:showPercent val="0"/>
          <c:showBubbleSize val="0"/>
        </c:dLbls>
        <c:gapWidth val="150"/>
        <c:overlap val="100"/>
        <c:axId val="212802176"/>
        <c:axId val="212816256"/>
      </c:barChart>
      <c:catAx>
        <c:axId val="2128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816256"/>
        <c:crosses val="autoZero"/>
        <c:auto val="1"/>
        <c:lblAlgn val="ctr"/>
        <c:lblOffset val="100"/>
        <c:tickLblSkip val="1"/>
        <c:tickMarkSkip val="1"/>
        <c:noMultiLvlLbl val="0"/>
      </c:catAx>
      <c:valAx>
        <c:axId val="21281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0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538</c:v>
                </c:pt>
                <c:pt idx="5">
                  <c:v>558</c:v>
                </c:pt>
                <c:pt idx="8">
                  <c:v>569</c:v>
                </c:pt>
                <c:pt idx="11">
                  <c:v>573</c:v>
                </c:pt>
                <c:pt idx="14">
                  <c:v>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12</c:v>
                </c:pt>
                <c:pt idx="6">
                  <c:v>15</c:v>
                </c:pt>
                <c:pt idx="9">
                  <c:v>20</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135</c:v>
                </c:pt>
                <c:pt idx="3">
                  <c:v>123</c:v>
                </c:pt>
                <c:pt idx="6">
                  <c:v>144</c:v>
                </c:pt>
                <c:pt idx="9">
                  <c:v>143</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640</c:v>
                </c:pt>
                <c:pt idx="3">
                  <c:v>638</c:v>
                </c:pt>
                <c:pt idx="6">
                  <c:v>599</c:v>
                </c:pt>
                <c:pt idx="9">
                  <c:v>627</c:v>
                </c:pt>
                <c:pt idx="12">
                  <c:v>604</c:v>
                </c:pt>
              </c:numCache>
            </c:numRef>
          </c:val>
        </c:ser>
        <c:dLbls>
          <c:showLegendKey val="0"/>
          <c:showVal val="0"/>
          <c:showCatName val="0"/>
          <c:showSerName val="0"/>
          <c:showPercent val="0"/>
          <c:showBubbleSize val="0"/>
        </c:dLbls>
        <c:gapWidth val="100"/>
        <c:overlap val="100"/>
        <c:axId val="212457344"/>
        <c:axId val="21254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262</c:v>
                </c:pt>
                <c:pt idx="2">
                  <c:v>#N/A</c:v>
                </c:pt>
                <c:pt idx="3">
                  <c:v>#N/A</c:v>
                </c:pt>
                <c:pt idx="4">
                  <c:v>215</c:v>
                </c:pt>
                <c:pt idx="5">
                  <c:v>#N/A</c:v>
                </c:pt>
                <c:pt idx="6">
                  <c:v>#N/A</c:v>
                </c:pt>
                <c:pt idx="7">
                  <c:v>189</c:v>
                </c:pt>
                <c:pt idx="8">
                  <c:v>#N/A</c:v>
                </c:pt>
                <c:pt idx="9">
                  <c:v>#N/A</c:v>
                </c:pt>
                <c:pt idx="10">
                  <c:v>218</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212457344"/>
        <c:axId val="212545536"/>
      </c:lineChart>
      <c:catAx>
        <c:axId val="2124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545536"/>
        <c:crosses val="autoZero"/>
        <c:auto val="1"/>
        <c:lblAlgn val="ctr"/>
        <c:lblOffset val="100"/>
        <c:tickLblSkip val="1"/>
        <c:tickMarkSkip val="1"/>
        <c:noMultiLvlLbl val="0"/>
      </c:catAx>
      <c:valAx>
        <c:axId val="21254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4702</c:v>
                </c:pt>
                <c:pt idx="5">
                  <c:v>4896</c:v>
                </c:pt>
                <c:pt idx="8">
                  <c:v>5789</c:v>
                </c:pt>
                <c:pt idx="11">
                  <c:v>5942</c:v>
                </c:pt>
                <c:pt idx="14">
                  <c:v>6514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655</c:v>
                </c:pt>
                <c:pt idx="5">
                  <c:v>554</c:v>
                </c:pt>
                <c:pt idx="8">
                  <c:v>576</c:v>
                </c:pt>
                <c:pt idx="11">
                  <c:v>562</c:v>
                </c:pt>
                <c:pt idx="14">
                  <c:v>498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885</c:v>
                </c:pt>
                <c:pt idx="5">
                  <c:v>1192</c:v>
                </c:pt>
                <c:pt idx="8">
                  <c:v>1421</c:v>
                </c:pt>
                <c:pt idx="11">
                  <c:v>1606</c:v>
                </c:pt>
                <c:pt idx="14">
                  <c:v>1796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786</c:v>
                </c:pt>
                <c:pt idx="3">
                  <c:v>807</c:v>
                </c:pt>
                <c:pt idx="6">
                  <c:v>785</c:v>
                </c:pt>
                <c:pt idx="9">
                  <c:v>775</c:v>
                </c:pt>
                <c:pt idx="12">
                  <c:v>744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291</c:v>
                </c:pt>
                <c:pt idx="3">
                  <c:v>276</c:v>
                </c:pt>
                <c:pt idx="6">
                  <c:v>283</c:v>
                </c:pt>
                <c:pt idx="9">
                  <c:v>255</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2006</c:v>
                </c:pt>
                <c:pt idx="3">
                  <c:v>1883</c:v>
                </c:pt>
                <c:pt idx="6">
                  <c:v>1816</c:v>
                </c:pt>
                <c:pt idx="9">
                  <c:v>1746</c:v>
                </c:pt>
                <c:pt idx="12">
                  <c:v>1725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5227</c:v>
                </c:pt>
                <c:pt idx="3">
                  <c:v>5325</c:v>
                </c:pt>
                <c:pt idx="6">
                  <c:v>6374</c:v>
                </c:pt>
                <c:pt idx="9">
                  <c:v>6714</c:v>
                </c:pt>
                <c:pt idx="12">
                  <c:v>7118</c:v>
                </c:pt>
              </c:numCache>
            </c:numRef>
          </c:val>
        </c:ser>
        <c:dLbls>
          <c:showLegendKey val="0"/>
          <c:showVal val="0"/>
          <c:showCatName val="0"/>
          <c:showSerName val="0"/>
          <c:showPercent val="0"/>
          <c:showBubbleSize val="0"/>
        </c:dLbls>
        <c:gapWidth val="100"/>
        <c:overlap val="100"/>
        <c:axId val="213499904"/>
        <c:axId val="21350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2068</c:v>
                </c:pt>
                <c:pt idx="2">
                  <c:v>#N/A</c:v>
                </c:pt>
                <c:pt idx="3">
                  <c:v>#N/A</c:v>
                </c:pt>
                <c:pt idx="4">
                  <c:v>1650</c:v>
                </c:pt>
                <c:pt idx="5">
                  <c:v>#N/A</c:v>
                </c:pt>
                <c:pt idx="6">
                  <c:v>#N/A</c:v>
                </c:pt>
                <c:pt idx="7">
                  <c:v>1472</c:v>
                </c:pt>
                <c:pt idx="8">
                  <c:v>#N/A</c:v>
                </c:pt>
                <c:pt idx="9">
                  <c:v>#N/A</c:v>
                </c:pt>
                <c:pt idx="10">
                  <c:v>1381</c:v>
                </c:pt>
                <c:pt idx="11">
                  <c:v>#N/A</c:v>
                </c:pt>
                <c:pt idx="12">
                  <c:v>#N/A</c:v>
                </c:pt>
                <c:pt idx="13">
                  <c:v>1030</c:v>
                </c:pt>
                <c:pt idx="14">
                  <c:v>#N/A</c:v>
                </c:pt>
              </c:numCache>
            </c:numRef>
          </c:val>
          <c:smooth val="0"/>
        </c:ser>
        <c:dLbls>
          <c:showLegendKey val="0"/>
          <c:showVal val="0"/>
          <c:showCatName val="0"/>
          <c:showSerName val="0"/>
          <c:showPercent val="0"/>
          <c:showBubbleSize val="0"/>
        </c:dLbls>
        <c:marker val="1"/>
        <c:smooth val="0"/>
        <c:axId val="213499904"/>
        <c:axId val="213501824"/>
      </c:lineChart>
      <c:catAx>
        <c:axId val="2134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501824"/>
        <c:crosses val="autoZero"/>
        <c:auto val="1"/>
        <c:lblAlgn val="ctr"/>
        <c:lblOffset val="100"/>
        <c:tickLblSkip val="1"/>
        <c:tickMarkSkip val="1"/>
        <c:noMultiLvlLbl val="0"/>
      </c:catAx>
      <c:valAx>
        <c:axId val="21350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3,046
3,036
55.95
5,230,296
5,017,357
200,060
2,238,166
7,118,295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本土から約６５ｋｍ離れた離島にある本町は、漁業や観光等が基幹産業</a:t>
          </a:r>
          <a:r>
            <a:rPr kumimoji="1" lang="ja-JP" altLang="en-US" sz="1100">
              <a:solidFill>
                <a:schemeClr val="dk1"/>
              </a:solidFill>
              <a:effectLst/>
              <a:latin typeface="+mn-lt"/>
              <a:ea typeface="+mn-ea"/>
              <a:cs typeface="+mn-cs"/>
            </a:rPr>
            <a:t>ですが</a:t>
          </a:r>
          <a:r>
            <a:rPr kumimoji="1" lang="ja-JP" altLang="ja-JP" sz="1100">
              <a:solidFill>
                <a:schemeClr val="dk1"/>
              </a:solidFill>
              <a:effectLst/>
              <a:latin typeface="+mn-lt"/>
              <a:ea typeface="+mn-ea"/>
              <a:cs typeface="+mn-cs"/>
            </a:rPr>
            <a:t>、地理的要件等から大きな企業がなく、また、人口の減少や、少子高齢化の進展により、自主財源となる税源に乏しく財政基盤が弱い。そのため、財政力指数は、類似団体平均値を下回</a:t>
          </a:r>
          <a:r>
            <a:rPr kumimoji="1" lang="ja-JP" altLang="en-US" sz="1100">
              <a:solidFill>
                <a:schemeClr val="dk1"/>
              </a:solidFill>
              <a:effectLst/>
              <a:latin typeface="+mn-lt"/>
              <a:ea typeface="+mn-ea"/>
              <a:cs typeface="+mn-cs"/>
            </a:rPr>
            <a:t>り０．１３となっています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漁業や畜産をはじめとした産業振興に対する支援制度の拡充や、イベント等による交流の促進、子育て環境の充実等により、人口増加・地域活性化を図り、自主財源の確保に取り組んでいます。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また、自主財源が乏しい財政構造が大きく変わることは見込めないことから、歳出の削減に努め、財政の健全化を図っています。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2" name="直線コネクタ 61"/>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5" name="直線コネクタ 64"/>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8" name="直線コネクタ 67"/>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4" name="フローチャート : 判断 73"/>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75" name="テキスト ボックス 74"/>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1" name="円/楕円 80"/>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2"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3" name="円/楕円 82"/>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4" name="テキスト ボックス 83"/>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5" name="円/楕円 84"/>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6" name="テキスト ボックス 85"/>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・地方税</a:t>
          </a:r>
          <a:r>
            <a:rPr kumimoji="1" lang="ja-JP" altLang="ja-JP" sz="1100">
              <a:solidFill>
                <a:schemeClr val="dk1"/>
              </a:solidFill>
              <a:effectLst/>
              <a:latin typeface="+mn-lt"/>
              <a:ea typeface="+mn-ea"/>
              <a:cs typeface="+mn-cs"/>
            </a:rPr>
            <a:t>は前年度比で増加したものの、支出においては</a:t>
          </a:r>
          <a:r>
            <a:rPr kumimoji="1" lang="ja-JP" altLang="en-US" sz="1100">
              <a:solidFill>
                <a:schemeClr val="dk1"/>
              </a:solidFill>
              <a:effectLst/>
              <a:latin typeface="+mn-lt"/>
              <a:ea typeface="+mn-ea"/>
              <a:cs typeface="+mn-cs"/>
            </a:rPr>
            <a:t>、後期高齢者会計への繰出金等の増加により、比率は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ました。</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団体平均値を上回っており、消防・介護・病院等の負担金等や繰出金により、今後も硬直的な財政状況が続くことが見込まれます。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82127</xdr:rowOff>
    </xdr:from>
    <xdr:to>
      <xdr:col>7</xdr:col>
      <xdr:colOff>152400</xdr:colOff>
      <xdr:row>63</xdr:row>
      <xdr:rowOff>112289</xdr:rowOff>
    </xdr:to>
    <xdr:cxnSp macro="">
      <xdr:nvCxnSpPr>
        <xdr:cNvPr id="125" name="直線コネクタ 124"/>
        <xdr:cNvCxnSpPr/>
      </xdr:nvCxnSpPr>
      <xdr:spPr>
        <a:xfrm>
          <a:off x="4114800" y="1088347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82127</xdr:rowOff>
    </xdr:to>
    <xdr:cxnSp macro="">
      <xdr:nvCxnSpPr>
        <xdr:cNvPr id="128" name="直線コネクタ 127"/>
        <xdr:cNvCxnSpPr/>
      </xdr:nvCxnSpPr>
      <xdr:spPr>
        <a:xfrm>
          <a:off x="3225800" y="1081510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13758</xdr:rowOff>
    </xdr:from>
    <xdr:to>
      <xdr:col>4</xdr:col>
      <xdr:colOff>482600</xdr:colOff>
      <xdr:row>63</xdr:row>
      <xdr:rowOff>21802</xdr:rowOff>
    </xdr:to>
    <xdr:cxnSp macro="">
      <xdr:nvCxnSpPr>
        <xdr:cNvPr id="131" name="直線コネクタ 130"/>
        <xdr:cNvCxnSpPr/>
      </xdr:nvCxnSpPr>
      <xdr:spPr>
        <a:xfrm flipV="1">
          <a:off x="2336800" y="108151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63</xdr:row>
      <xdr:rowOff>21802</xdr:rowOff>
    </xdr:to>
    <xdr:cxnSp macro="">
      <xdr:nvCxnSpPr>
        <xdr:cNvPr id="134" name="直線コネクタ 133"/>
        <xdr:cNvCxnSpPr/>
      </xdr:nvCxnSpPr>
      <xdr:spPr>
        <a:xfrm>
          <a:off x="1447800" y="10823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68051</xdr:rowOff>
    </xdr:from>
    <xdr:to>
      <xdr:col>2</xdr:col>
      <xdr:colOff>127000</xdr:colOff>
      <xdr:row>62</xdr:row>
      <xdr:rowOff>169651</xdr:rowOff>
    </xdr:to>
    <xdr:sp macro="" textlink="">
      <xdr:nvSpPr>
        <xdr:cNvPr id="137" name="フローチャート : 判断 136"/>
        <xdr:cNvSpPr/>
      </xdr:nvSpPr>
      <xdr:spPr>
        <a:xfrm>
          <a:off x="1397000" y="1069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8378</xdr:rowOff>
    </xdr:from>
    <xdr:ext cx="762000" cy="259045"/>
    <xdr:sp macro="" textlink="">
      <xdr:nvSpPr>
        <xdr:cNvPr id="138" name="テキスト ボックス 137"/>
        <xdr:cNvSpPr txBox="1"/>
      </xdr:nvSpPr>
      <xdr:spPr>
        <a:xfrm>
          <a:off x="1066800" y="104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61489</xdr:rowOff>
    </xdr:from>
    <xdr:to>
      <xdr:col>7</xdr:col>
      <xdr:colOff>203200</xdr:colOff>
      <xdr:row>63</xdr:row>
      <xdr:rowOff>163089</xdr:rowOff>
    </xdr:to>
    <xdr:sp macro="" textlink="">
      <xdr:nvSpPr>
        <xdr:cNvPr id="144" name="円/楕円 143"/>
        <xdr:cNvSpPr/>
      </xdr:nvSpPr>
      <xdr:spPr>
        <a:xfrm>
          <a:off x="49022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33566</xdr:rowOff>
    </xdr:from>
    <xdr:ext cx="762000" cy="259045"/>
    <xdr:sp macro="" textlink="">
      <xdr:nvSpPr>
        <xdr:cNvPr id="145" name="財政構造の弾力性該当値テキスト"/>
        <xdr:cNvSpPr txBox="1"/>
      </xdr:nvSpPr>
      <xdr:spPr>
        <a:xfrm>
          <a:off x="5041900" y="1083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31327</xdr:rowOff>
    </xdr:from>
    <xdr:to>
      <xdr:col>6</xdr:col>
      <xdr:colOff>50800</xdr:colOff>
      <xdr:row>63</xdr:row>
      <xdr:rowOff>132927</xdr:rowOff>
    </xdr:to>
    <xdr:sp macro="" textlink="">
      <xdr:nvSpPr>
        <xdr:cNvPr id="146" name="円/楕円 145"/>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117704</xdr:rowOff>
    </xdr:from>
    <xdr:ext cx="736600" cy="259045"/>
    <xdr:sp macro="" textlink="">
      <xdr:nvSpPr>
        <xdr:cNvPr id="147" name="テキスト ボックス 146"/>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48" name="円/楕円 147"/>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49" name="テキスト ボックス 148"/>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142452</xdr:rowOff>
    </xdr:from>
    <xdr:to>
      <xdr:col>3</xdr:col>
      <xdr:colOff>330200</xdr:colOff>
      <xdr:row>63</xdr:row>
      <xdr:rowOff>72602</xdr:rowOff>
    </xdr:to>
    <xdr:sp macro="" textlink="">
      <xdr:nvSpPr>
        <xdr:cNvPr id="150" name="円/楕円 149"/>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51" name="テキスト ボックス 15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2" name="円/楕円 151"/>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53" name="テキスト ボックス 152"/>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離島という地理的条件から、社会福祉施設・環境衛生施設等の広域的な取組みが難しく管理運営にかかるコストが高くなります。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人件費は、これまでの行財政改革により、指定管理</a:t>
          </a:r>
          <a:r>
            <a:rPr kumimoji="1" lang="ja-JP" altLang="en-US" sz="1100">
              <a:solidFill>
                <a:schemeClr val="dk1"/>
              </a:solidFill>
              <a:effectLst/>
              <a:latin typeface="+mn-lt"/>
              <a:ea typeface="+mn-ea"/>
              <a:cs typeface="+mn-cs"/>
            </a:rPr>
            <a:t>者制度の活用</a:t>
          </a:r>
          <a:r>
            <a:rPr kumimoji="1" lang="ja-JP" altLang="ja-JP" sz="1100">
              <a:solidFill>
                <a:schemeClr val="dk1"/>
              </a:solidFill>
              <a:effectLst/>
              <a:latin typeface="+mn-lt"/>
              <a:ea typeface="+mn-ea"/>
              <a:cs typeface="+mn-cs"/>
            </a:rPr>
            <a:t>や職員の年齢構成が若くなったこと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抑えられています。</a:t>
          </a:r>
          <a:endParaRPr lang="ja-JP" altLang="ja-JP" sz="1400">
            <a:effectLst/>
          </a:endParaRPr>
        </a:p>
        <a:p>
          <a:r>
            <a:rPr kumimoji="1" lang="ja-JP" altLang="ja-JP" sz="1100">
              <a:solidFill>
                <a:schemeClr val="dk1"/>
              </a:solidFill>
              <a:effectLst/>
              <a:latin typeface="+mn-lt"/>
              <a:ea typeface="+mn-ea"/>
              <a:cs typeface="+mn-cs"/>
            </a:rPr>
            <a:t>　一方、物件費については、経費削減に努めているものの、行財政改革に伴い指定管理</a:t>
          </a:r>
          <a:r>
            <a:rPr kumimoji="1" lang="ja-JP" altLang="en-US" sz="1100">
              <a:solidFill>
                <a:schemeClr val="dk1"/>
              </a:solidFill>
              <a:effectLst/>
              <a:latin typeface="+mn-lt"/>
              <a:ea typeface="+mn-ea"/>
              <a:cs typeface="+mn-cs"/>
            </a:rPr>
            <a:t>者制度の活用</a:t>
          </a:r>
          <a:r>
            <a:rPr kumimoji="1" lang="ja-JP" altLang="ja-JP" sz="1100">
              <a:solidFill>
                <a:schemeClr val="dk1"/>
              </a:solidFill>
              <a:effectLst/>
              <a:latin typeface="+mn-lt"/>
              <a:ea typeface="+mn-ea"/>
              <a:cs typeface="+mn-cs"/>
            </a:rPr>
            <a:t>を積極的に行ったことに加え、光ファイバー事業に係る施設管理費</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物件費の増加の要因となっています。今後も、</a:t>
          </a:r>
          <a:r>
            <a:rPr kumimoji="1" lang="ja-JP" altLang="en-US" sz="1100">
              <a:solidFill>
                <a:schemeClr val="dk1"/>
              </a:solidFill>
              <a:effectLst/>
              <a:latin typeface="+mn-lt"/>
              <a:ea typeface="+mn-ea"/>
              <a:cs typeface="+mn-cs"/>
            </a:rPr>
            <a:t>適切に</a:t>
          </a:r>
          <a:r>
            <a:rPr kumimoji="1" lang="ja-JP" altLang="ja-JP" sz="1100">
              <a:solidFill>
                <a:schemeClr val="dk1"/>
              </a:solidFill>
              <a:effectLst/>
              <a:latin typeface="+mn-lt"/>
              <a:ea typeface="+mn-ea"/>
              <a:cs typeface="+mn-cs"/>
            </a:rPr>
            <a:t>施設管理を行うほか、経費削減に取り組んでまいります。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21774</xdr:rowOff>
    </xdr:from>
    <xdr:to>
      <xdr:col>7</xdr:col>
      <xdr:colOff>152400</xdr:colOff>
      <xdr:row>82</xdr:row>
      <xdr:rowOff>29381</xdr:rowOff>
    </xdr:to>
    <xdr:cxnSp macro="">
      <xdr:nvCxnSpPr>
        <xdr:cNvPr id="185" name="直線コネクタ 184"/>
        <xdr:cNvCxnSpPr/>
      </xdr:nvCxnSpPr>
      <xdr:spPr>
        <a:xfrm>
          <a:off x="4114800" y="14080674"/>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159362</xdr:rowOff>
    </xdr:from>
    <xdr:to>
      <xdr:col>6</xdr:col>
      <xdr:colOff>0</xdr:colOff>
      <xdr:row>82</xdr:row>
      <xdr:rowOff>21774</xdr:rowOff>
    </xdr:to>
    <xdr:cxnSp macro="">
      <xdr:nvCxnSpPr>
        <xdr:cNvPr id="188" name="直線コネクタ 187"/>
        <xdr:cNvCxnSpPr/>
      </xdr:nvCxnSpPr>
      <xdr:spPr>
        <a:xfrm>
          <a:off x="3225800" y="14046812"/>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159362</xdr:rowOff>
    </xdr:from>
    <xdr:to>
      <xdr:col>4</xdr:col>
      <xdr:colOff>482600</xdr:colOff>
      <xdr:row>81</xdr:row>
      <xdr:rowOff>165863</xdr:rowOff>
    </xdr:to>
    <xdr:cxnSp macro="">
      <xdr:nvCxnSpPr>
        <xdr:cNvPr id="191" name="直線コネクタ 190"/>
        <xdr:cNvCxnSpPr/>
      </xdr:nvCxnSpPr>
      <xdr:spPr>
        <a:xfrm flipV="1">
          <a:off x="2336800" y="14046812"/>
          <a:ext cx="8890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150805</xdr:rowOff>
    </xdr:from>
    <xdr:to>
      <xdr:col>3</xdr:col>
      <xdr:colOff>279400</xdr:colOff>
      <xdr:row>81</xdr:row>
      <xdr:rowOff>165863</xdr:rowOff>
    </xdr:to>
    <xdr:cxnSp macro="">
      <xdr:nvCxnSpPr>
        <xdr:cNvPr id="194" name="直線コネクタ 193"/>
        <xdr:cNvCxnSpPr/>
      </xdr:nvCxnSpPr>
      <xdr:spPr>
        <a:xfrm>
          <a:off x="1447800" y="14038255"/>
          <a:ext cx="88900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197" name="フローチャート : 判断 196"/>
        <xdr:cNvSpPr/>
      </xdr:nvSpPr>
      <xdr:spPr>
        <a:xfrm>
          <a:off x="1397000" y="139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198" name="テキスト ボックス 197"/>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150031</xdr:rowOff>
    </xdr:from>
    <xdr:to>
      <xdr:col>7</xdr:col>
      <xdr:colOff>203200</xdr:colOff>
      <xdr:row>82</xdr:row>
      <xdr:rowOff>80181</xdr:rowOff>
    </xdr:to>
    <xdr:sp macro="" textlink="">
      <xdr:nvSpPr>
        <xdr:cNvPr id="204" name="円/楕円 203"/>
        <xdr:cNvSpPr/>
      </xdr:nvSpPr>
      <xdr:spPr>
        <a:xfrm>
          <a:off x="4902200" y="140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26858</xdr:rowOff>
    </xdr:from>
    <xdr:ext cx="762000" cy="259045"/>
    <xdr:sp macro="" textlink="">
      <xdr:nvSpPr>
        <xdr:cNvPr id="205" name="人件費・物件費等の状況該当値テキスト"/>
        <xdr:cNvSpPr txBox="1"/>
      </xdr:nvSpPr>
      <xdr:spPr>
        <a:xfrm>
          <a:off x="5041900" y="140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429,302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142424</xdr:rowOff>
    </xdr:from>
    <xdr:to>
      <xdr:col>6</xdr:col>
      <xdr:colOff>50800</xdr:colOff>
      <xdr:row>82</xdr:row>
      <xdr:rowOff>72574</xdr:rowOff>
    </xdr:to>
    <xdr:sp macro="" textlink="">
      <xdr:nvSpPr>
        <xdr:cNvPr id="206" name="円/楕円 205"/>
        <xdr:cNvSpPr/>
      </xdr:nvSpPr>
      <xdr:spPr>
        <a:xfrm>
          <a:off x="4064000" y="1402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57351</xdr:rowOff>
    </xdr:from>
    <xdr:ext cx="736600" cy="259045"/>
    <xdr:sp macro="" textlink="">
      <xdr:nvSpPr>
        <xdr:cNvPr id="207" name="テキスト ボックス 206"/>
        <xdr:cNvSpPr txBox="1"/>
      </xdr:nvSpPr>
      <xdr:spPr>
        <a:xfrm>
          <a:off x="3733800" y="14116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108562</xdr:rowOff>
    </xdr:from>
    <xdr:to>
      <xdr:col>4</xdr:col>
      <xdr:colOff>533400</xdr:colOff>
      <xdr:row>82</xdr:row>
      <xdr:rowOff>38712</xdr:rowOff>
    </xdr:to>
    <xdr:sp macro="" textlink="">
      <xdr:nvSpPr>
        <xdr:cNvPr id="208" name="円/楕円 207"/>
        <xdr:cNvSpPr/>
      </xdr:nvSpPr>
      <xdr:spPr>
        <a:xfrm>
          <a:off x="3175000" y="139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48889</xdr:rowOff>
    </xdr:from>
    <xdr:ext cx="762000" cy="259045"/>
    <xdr:sp macro="" textlink="">
      <xdr:nvSpPr>
        <xdr:cNvPr id="209" name="テキスト ボックス 208"/>
        <xdr:cNvSpPr txBox="1"/>
      </xdr:nvSpPr>
      <xdr:spPr>
        <a:xfrm>
          <a:off x="2844800" y="1376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343,374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115063</xdr:rowOff>
    </xdr:from>
    <xdr:to>
      <xdr:col>3</xdr:col>
      <xdr:colOff>330200</xdr:colOff>
      <xdr:row>82</xdr:row>
      <xdr:rowOff>45213</xdr:rowOff>
    </xdr:to>
    <xdr:sp macro="" textlink="">
      <xdr:nvSpPr>
        <xdr:cNvPr id="210" name="円/楕円 209"/>
        <xdr:cNvSpPr/>
      </xdr:nvSpPr>
      <xdr:spPr>
        <a:xfrm>
          <a:off x="2286000" y="140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55390</xdr:rowOff>
    </xdr:from>
    <xdr:ext cx="762000" cy="259045"/>
    <xdr:sp macro="" textlink="">
      <xdr:nvSpPr>
        <xdr:cNvPr id="211" name="テキスト ボックス 210"/>
        <xdr:cNvSpPr txBox="1"/>
      </xdr:nvSpPr>
      <xdr:spPr>
        <a:xfrm>
          <a:off x="1955800" y="137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100005</xdr:rowOff>
    </xdr:from>
    <xdr:to>
      <xdr:col>2</xdr:col>
      <xdr:colOff>127000</xdr:colOff>
      <xdr:row>82</xdr:row>
      <xdr:rowOff>30155</xdr:rowOff>
    </xdr:to>
    <xdr:sp macro="" textlink="">
      <xdr:nvSpPr>
        <xdr:cNvPr id="212" name="円/楕円 211"/>
        <xdr:cNvSpPr/>
      </xdr:nvSpPr>
      <xdr:spPr>
        <a:xfrm>
          <a:off x="1397000" y="1398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40332</xdr:rowOff>
    </xdr:from>
    <xdr:ext cx="762000" cy="259045"/>
    <xdr:sp macro="" textlink="">
      <xdr:nvSpPr>
        <xdr:cNvPr id="213" name="テキスト ボックス 212"/>
        <xdr:cNvSpPr txBox="1"/>
      </xdr:nvSpPr>
      <xdr:spPr>
        <a:xfrm>
          <a:off x="1066800" y="137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国家公務員の給与削減が終了したことと</a:t>
          </a:r>
          <a:r>
            <a:rPr kumimoji="1" lang="ja-JP" altLang="en-US" sz="1100">
              <a:solidFill>
                <a:schemeClr val="dk1"/>
              </a:solidFill>
              <a:effectLst/>
              <a:latin typeface="+mn-lt"/>
              <a:ea typeface="+mn-ea"/>
              <a:cs typeface="+mn-cs"/>
            </a:rPr>
            <a:t>により、再び指数は１００を下回っています。</a:t>
          </a:r>
          <a:endParaRPr lang="ja-JP" altLang="ja-JP" sz="1400">
            <a:effectLst/>
          </a:endParaRPr>
        </a:p>
        <a:p>
          <a:r>
            <a:rPr kumimoji="1" lang="ja-JP" altLang="ja-JP" sz="1100">
              <a:solidFill>
                <a:schemeClr val="dk1"/>
              </a:solidFill>
              <a:effectLst/>
              <a:latin typeface="+mn-lt"/>
              <a:ea typeface="+mn-ea"/>
              <a:cs typeface="+mn-cs"/>
            </a:rPr>
            <a:t>　引き続き職員給与の適正化に努めてまいります。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155893</xdr:rowOff>
    </xdr:from>
    <xdr:to>
      <xdr:col>24</xdr:col>
      <xdr:colOff>558800</xdr:colOff>
      <xdr:row>87</xdr:row>
      <xdr:rowOff>32702</xdr:rowOff>
    </xdr:to>
    <xdr:cxnSp macro="">
      <xdr:nvCxnSpPr>
        <xdr:cNvPr id="243" name="直線コネクタ 242"/>
        <xdr:cNvCxnSpPr/>
      </xdr:nvCxnSpPr>
      <xdr:spPr>
        <a:xfrm flipV="1">
          <a:off x="16179800" y="14900593"/>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32702</xdr:rowOff>
    </xdr:from>
    <xdr:to>
      <xdr:col>23</xdr:col>
      <xdr:colOff>406400</xdr:colOff>
      <xdr:row>89</xdr:row>
      <xdr:rowOff>21589</xdr:rowOff>
    </xdr:to>
    <xdr:cxnSp macro="">
      <xdr:nvCxnSpPr>
        <xdr:cNvPr id="246" name="直線コネクタ 245"/>
        <xdr:cNvCxnSpPr/>
      </xdr:nvCxnSpPr>
      <xdr:spPr>
        <a:xfrm flipV="1">
          <a:off x="15290800" y="14948852"/>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48" name="テキスト ボックス 247"/>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66357</xdr:rowOff>
    </xdr:from>
    <xdr:to>
      <xdr:col>22</xdr:col>
      <xdr:colOff>203200</xdr:colOff>
      <xdr:row>89</xdr:row>
      <xdr:rowOff>21589</xdr:rowOff>
    </xdr:to>
    <xdr:cxnSp macro="">
      <xdr:nvCxnSpPr>
        <xdr:cNvPr id="249" name="直線コネクタ 248"/>
        <xdr:cNvCxnSpPr/>
      </xdr:nvCxnSpPr>
      <xdr:spPr>
        <a:xfrm>
          <a:off x="14401800" y="15153957"/>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67945</xdr:rowOff>
    </xdr:from>
    <xdr:to>
      <xdr:col>21</xdr:col>
      <xdr:colOff>0</xdr:colOff>
      <xdr:row>88</xdr:row>
      <xdr:rowOff>66357</xdr:rowOff>
    </xdr:to>
    <xdr:cxnSp macro="">
      <xdr:nvCxnSpPr>
        <xdr:cNvPr id="252" name="直線コネクタ 251"/>
        <xdr:cNvCxnSpPr/>
      </xdr:nvCxnSpPr>
      <xdr:spPr>
        <a:xfrm>
          <a:off x="13512800" y="14641195"/>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44768</xdr:rowOff>
    </xdr:from>
    <xdr:to>
      <xdr:col>19</xdr:col>
      <xdr:colOff>533400</xdr:colOff>
      <xdr:row>86</xdr:row>
      <xdr:rowOff>146368</xdr:rowOff>
    </xdr:to>
    <xdr:sp macro="" textlink="">
      <xdr:nvSpPr>
        <xdr:cNvPr id="255" name="フローチャート : 判断 254"/>
        <xdr:cNvSpPr/>
      </xdr:nvSpPr>
      <xdr:spPr>
        <a:xfrm>
          <a:off x="13462000" y="147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131145</xdr:rowOff>
    </xdr:from>
    <xdr:ext cx="762000" cy="259045"/>
    <xdr:sp macro="" textlink="">
      <xdr:nvSpPr>
        <xdr:cNvPr id="256" name="テキスト ボックス 255"/>
        <xdr:cNvSpPr txBox="1"/>
      </xdr:nvSpPr>
      <xdr:spPr>
        <a:xfrm>
          <a:off x="13131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62" name="円/楕円 261"/>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77170</xdr:rowOff>
    </xdr:from>
    <xdr:ext cx="762000" cy="259045"/>
    <xdr:sp macro="" textlink="">
      <xdr:nvSpPr>
        <xdr:cNvPr id="263" name="給与水準   （国との比較）該当値テキスト"/>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153352</xdr:rowOff>
    </xdr:from>
    <xdr:to>
      <xdr:col>23</xdr:col>
      <xdr:colOff>457200</xdr:colOff>
      <xdr:row>87</xdr:row>
      <xdr:rowOff>83502</xdr:rowOff>
    </xdr:to>
    <xdr:sp macro="" textlink="">
      <xdr:nvSpPr>
        <xdr:cNvPr id="264" name="円/楕円 263"/>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68279</xdr:rowOff>
    </xdr:from>
    <xdr:ext cx="736600" cy="259045"/>
    <xdr:sp macro="" textlink="">
      <xdr:nvSpPr>
        <xdr:cNvPr id="265" name="テキスト ボックス 264"/>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66" name="円/楕円 265"/>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7" name="テキスト ボックス 266"/>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15557</xdr:rowOff>
    </xdr:from>
    <xdr:to>
      <xdr:col>21</xdr:col>
      <xdr:colOff>50800</xdr:colOff>
      <xdr:row>88</xdr:row>
      <xdr:rowOff>117157</xdr:rowOff>
    </xdr:to>
    <xdr:sp macro="" textlink="">
      <xdr:nvSpPr>
        <xdr:cNvPr id="268" name="円/楕円 267"/>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127334</xdr:rowOff>
    </xdr:from>
    <xdr:ext cx="762000" cy="259045"/>
    <xdr:sp macro="" textlink="">
      <xdr:nvSpPr>
        <xdr:cNvPr id="269" name="テキスト ボックス 268"/>
        <xdr:cNvSpPr txBox="1"/>
      </xdr:nvSpPr>
      <xdr:spPr>
        <a:xfrm>
          <a:off x="14020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17145</xdr:rowOff>
    </xdr:from>
    <xdr:to>
      <xdr:col>19</xdr:col>
      <xdr:colOff>533400</xdr:colOff>
      <xdr:row>85</xdr:row>
      <xdr:rowOff>118745</xdr:rowOff>
    </xdr:to>
    <xdr:sp macro="" textlink="">
      <xdr:nvSpPr>
        <xdr:cNvPr id="270" name="円/楕円 269"/>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128922</xdr:rowOff>
    </xdr:from>
    <xdr:ext cx="762000" cy="259045"/>
    <xdr:sp macro="" textlink="">
      <xdr:nvSpPr>
        <xdr:cNvPr id="271" name="テキスト ボックス 270"/>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しました。また、類似団体平均値と比較し、</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人上回ってます。離島である本町の特性から、診療所や保育所をはじめ幅広い公共サービスを行政が行う必要があることが大きな要因だと考えます。</a:t>
          </a:r>
          <a:endParaRPr lang="ja-JP" altLang="ja-JP" sz="1400">
            <a:effectLst/>
          </a:endParaRPr>
        </a:p>
        <a:p>
          <a:r>
            <a:rPr kumimoji="1" lang="ja-JP" altLang="ja-JP" sz="1100">
              <a:solidFill>
                <a:schemeClr val="dk1"/>
              </a:solidFill>
              <a:effectLst/>
              <a:latin typeface="+mn-lt"/>
              <a:ea typeface="+mn-ea"/>
              <a:cs typeface="+mn-cs"/>
            </a:rPr>
            <a:t>　今後も、引き続き事務事業の見直しや指定管理</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制度等の活用により適正化を図ります。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170039</xdr:rowOff>
    </xdr:from>
    <xdr:to>
      <xdr:col>24</xdr:col>
      <xdr:colOff>558800</xdr:colOff>
      <xdr:row>60</xdr:row>
      <xdr:rowOff>13335</xdr:rowOff>
    </xdr:to>
    <xdr:cxnSp macro="">
      <xdr:nvCxnSpPr>
        <xdr:cNvPr id="305" name="直線コネクタ 304"/>
        <xdr:cNvCxnSpPr/>
      </xdr:nvCxnSpPr>
      <xdr:spPr>
        <a:xfrm flipV="1">
          <a:off x="16179800" y="10285589"/>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2477</xdr:rowOff>
    </xdr:from>
    <xdr:to>
      <xdr:col>23</xdr:col>
      <xdr:colOff>406400</xdr:colOff>
      <xdr:row>60</xdr:row>
      <xdr:rowOff>13335</xdr:rowOff>
    </xdr:to>
    <xdr:cxnSp macro="">
      <xdr:nvCxnSpPr>
        <xdr:cNvPr id="308" name="直線コネクタ 307"/>
        <xdr:cNvCxnSpPr/>
      </xdr:nvCxnSpPr>
      <xdr:spPr>
        <a:xfrm>
          <a:off x="15290800" y="1028947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2477</xdr:rowOff>
    </xdr:from>
    <xdr:to>
      <xdr:col>22</xdr:col>
      <xdr:colOff>203200</xdr:colOff>
      <xdr:row>60</xdr:row>
      <xdr:rowOff>16821</xdr:rowOff>
    </xdr:to>
    <xdr:cxnSp macro="">
      <xdr:nvCxnSpPr>
        <xdr:cNvPr id="311" name="直線コネクタ 310"/>
        <xdr:cNvCxnSpPr/>
      </xdr:nvCxnSpPr>
      <xdr:spPr>
        <a:xfrm flipV="1">
          <a:off x="14401800" y="10289477"/>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165615</xdr:rowOff>
    </xdr:from>
    <xdr:to>
      <xdr:col>21</xdr:col>
      <xdr:colOff>0</xdr:colOff>
      <xdr:row>60</xdr:row>
      <xdr:rowOff>16821</xdr:rowOff>
    </xdr:to>
    <xdr:cxnSp macro="">
      <xdr:nvCxnSpPr>
        <xdr:cNvPr id="314" name="直線コネクタ 313"/>
        <xdr:cNvCxnSpPr/>
      </xdr:nvCxnSpPr>
      <xdr:spPr>
        <a:xfrm>
          <a:off x="13512800" y="10281165"/>
          <a:ext cx="889000" cy="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87468</xdr:rowOff>
    </xdr:from>
    <xdr:to>
      <xdr:col>19</xdr:col>
      <xdr:colOff>533400</xdr:colOff>
      <xdr:row>60</xdr:row>
      <xdr:rowOff>17618</xdr:rowOff>
    </xdr:to>
    <xdr:sp macro="" textlink="">
      <xdr:nvSpPr>
        <xdr:cNvPr id="317" name="フローチャート : 判断 316"/>
        <xdr:cNvSpPr/>
      </xdr:nvSpPr>
      <xdr:spPr>
        <a:xfrm>
          <a:off x="13462000" y="102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27795</xdr:rowOff>
    </xdr:from>
    <xdr:ext cx="762000" cy="259045"/>
    <xdr:sp macro="" textlink="">
      <xdr:nvSpPr>
        <xdr:cNvPr id="318" name="テキスト ボックス 317"/>
        <xdr:cNvSpPr txBox="1"/>
      </xdr:nvSpPr>
      <xdr:spPr>
        <a:xfrm>
          <a:off x="13131800" y="99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119239</xdr:rowOff>
    </xdr:from>
    <xdr:to>
      <xdr:col>24</xdr:col>
      <xdr:colOff>609600</xdr:colOff>
      <xdr:row>60</xdr:row>
      <xdr:rowOff>49389</xdr:rowOff>
    </xdr:to>
    <xdr:sp macro="" textlink="">
      <xdr:nvSpPr>
        <xdr:cNvPr id="324" name="円/楕円 323"/>
        <xdr:cNvSpPr/>
      </xdr:nvSpPr>
      <xdr:spPr>
        <a:xfrm>
          <a:off x="169672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135766</xdr:rowOff>
    </xdr:from>
    <xdr:ext cx="762000" cy="259045"/>
    <xdr:sp macro="" textlink="">
      <xdr:nvSpPr>
        <xdr:cNvPr id="325" name="定員管理の状況該当値テキスト"/>
        <xdr:cNvSpPr txBox="1"/>
      </xdr:nvSpPr>
      <xdr:spPr>
        <a:xfrm>
          <a:off x="17106900" y="1007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133985</xdr:rowOff>
    </xdr:from>
    <xdr:to>
      <xdr:col>23</xdr:col>
      <xdr:colOff>457200</xdr:colOff>
      <xdr:row>60</xdr:row>
      <xdr:rowOff>64135</xdr:rowOff>
    </xdr:to>
    <xdr:sp macro="" textlink="">
      <xdr:nvSpPr>
        <xdr:cNvPr id="326" name="円/楕円 325"/>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48912</xdr:rowOff>
    </xdr:from>
    <xdr:ext cx="736600" cy="259045"/>
    <xdr:sp macro="" textlink="">
      <xdr:nvSpPr>
        <xdr:cNvPr id="327" name="テキスト ボックス 326"/>
        <xdr:cNvSpPr txBox="1"/>
      </xdr:nvSpPr>
      <xdr:spPr>
        <a:xfrm>
          <a:off x="15798800" y="1033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123127</xdr:rowOff>
    </xdr:from>
    <xdr:to>
      <xdr:col>22</xdr:col>
      <xdr:colOff>254000</xdr:colOff>
      <xdr:row>60</xdr:row>
      <xdr:rowOff>53277</xdr:rowOff>
    </xdr:to>
    <xdr:sp macro="" textlink="">
      <xdr:nvSpPr>
        <xdr:cNvPr id="328" name="円/楕円 327"/>
        <xdr:cNvSpPr/>
      </xdr:nvSpPr>
      <xdr:spPr>
        <a:xfrm>
          <a:off x="15240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38054</xdr:rowOff>
    </xdr:from>
    <xdr:ext cx="762000" cy="259045"/>
    <xdr:sp macro="" textlink="">
      <xdr:nvSpPr>
        <xdr:cNvPr id="329" name="テキスト ボックス 328"/>
        <xdr:cNvSpPr txBox="1"/>
      </xdr:nvSpPr>
      <xdr:spPr>
        <a:xfrm>
          <a:off x="14909800" y="103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137471</xdr:rowOff>
    </xdr:from>
    <xdr:to>
      <xdr:col>21</xdr:col>
      <xdr:colOff>50800</xdr:colOff>
      <xdr:row>60</xdr:row>
      <xdr:rowOff>67621</xdr:rowOff>
    </xdr:to>
    <xdr:sp macro="" textlink="">
      <xdr:nvSpPr>
        <xdr:cNvPr id="330" name="円/楕円 329"/>
        <xdr:cNvSpPr/>
      </xdr:nvSpPr>
      <xdr:spPr>
        <a:xfrm>
          <a:off x="14351000" y="102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52398</xdr:rowOff>
    </xdr:from>
    <xdr:ext cx="762000" cy="259045"/>
    <xdr:sp macro="" textlink="">
      <xdr:nvSpPr>
        <xdr:cNvPr id="331" name="テキスト ボックス 330"/>
        <xdr:cNvSpPr txBox="1"/>
      </xdr:nvSpPr>
      <xdr:spPr>
        <a:xfrm>
          <a:off x="14020800" y="1033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114815</xdr:rowOff>
    </xdr:from>
    <xdr:to>
      <xdr:col>19</xdr:col>
      <xdr:colOff>533400</xdr:colOff>
      <xdr:row>60</xdr:row>
      <xdr:rowOff>44965</xdr:rowOff>
    </xdr:to>
    <xdr:sp macro="" textlink="">
      <xdr:nvSpPr>
        <xdr:cNvPr id="332" name="円/楕円 331"/>
        <xdr:cNvSpPr/>
      </xdr:nvSpPr>
      <xdr:spPr>
        <a:xfrm>
          <a:off x="13462000" y="102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29742</xdr:rowOff>
    </xdr:from>
    <xdr:ext cx="762000" cy="259045"/>
    <xdr:sp macro="" textlink="">
      <xdr:nvSpPr>
        <xdr:cNvPr id="333" name="テキスト ボックス 332"/>
        <xdr:cNvSpPr txBox="1"/>
      </xdr:nvSpPr>
      <xdr:spPr>
        <a:xfrm>
          <a:off x="13131800" y="103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過去の積極的な投資により、類似団体平均値と比較し依然として比率が高い水準にありますが、繰上償還の実施等により確実に比率は改善に向かって</a:t>
          </a:r>
          <a:r>
            <a:rPr kumimoji="1" lang="ja-JP" altLang="en-US" sz="1100">
              <a:solidFill>
                <a:schemeClr val="dk1"/>
              </a:solidFill>
              <a:effectLst/>
              <a:latin typeface="+mn-lt"/>
              <a:ea typeface="+mn-ea"/>
              <a:cs typeface="+mn-cs"/>
            </a:rPr>
            <a:t>おり、前年度比</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ポイント減となっています。</a:t>
          </a:r>
          <a:r>
            <a:rPr kumimoji="1" lang="ja-JP" altLang="ja-JP" sz="1100">
              <a:solidFill>
                <a:schemeClr val="dk1"/>
              </a:solidFill>
              <a:effectLst/>
              <a:latin typeface="+mn-lt"/>
              <a:ea typeface="+mn-ea"/>
              <a:cs typeface="+mn-cs"/>
            </a:rPr>
            <a:t>今後は、学校校舎やごみ処理施設等の大型建設事業の償還が始まっていくことから、引き続き繰上償還や交付税算入に有利な地方債の活用、適正な事務執行に努めてまります。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70168</xdr:rowOff>
    </xdr:to>
    <xdr:cxnSp macro="">
      <xdr:nvCxnSpPr>
        <xdr:cNvPr id="363" name="直線コネクタ 362"/>
        <xdr:cNvCxnSpPr/>
      </xdr:nvCxnSpPr>
      <xdr:spPr>
        <a:xfrm flipV="1">
          <a:off x="16179800" y="705739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70168</xdr:rowOff>
    </xdr:from>
    <xdr:to>
      <xdr:col>23</xdr:col>
      <xdr:colOff>406400</xdr:colOff>
      <xdr:row>41</xdr:row>
      <xdr:rowOff>106363</xdr:rowOff>
    </xdr:to>
    <xdr:cxnSp macro="">
      <xdr:nvCxnSpPr>
        <xdr:cNvPr id="366" name="直線コネクタ 365"/>
        <xdr:cNvCxnSpPr/>
      </xdr:nvCxnSpPr>
      <xdr:spPr>
        <a:xfrm flipV="1">
          <a:off x="15290800" y="70996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106363</xdr:rowOff>
    </xdr:from>
    <xdr:to>
      <xdr:col>22</xdr:col>
      <xdr:colOff>203200</xdr:colOff>
      <xdr:row>42</xdr:row>
      <xdr:rowOff>61595</xdr:rowOff>
    </xdr:to>
    <xdr:cxnSp macro="">
      <xdr:nvCxnSpPr>
        <xdr:cNvPr id="369" name="直線コネクタ 368"/>
        <xdr:cNvCxnSpPr/>
      </xdr:nvCxnSpPr>
      <xdr:spPr>
        <a:xfrm flipV="1">
          <a:off x="14401800" y="713581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43</xdr:row>
      <xdr:rowOff>89218</xdr:rowOff>
    </xdr:to>
    <xdr:cxnSp macro="">
      <xdr:nvCxnSpPr>
        <xdr:cNvPr id="372" name="直線コネクタ 371"/>
        <xdr:cNvCxnSpPr/>
      </xdr:nvCxnSpPr>
      <xdr:spPr>
        <a:xfrm flipV="1">
          <a:off x="13512800" y="7262495"/>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375" name="フローチャート : 判断 374"/>
        <xdr:cNvSpPr/>
      </xdr:nvSpPr>
      <xdr:spPr>
        <a:xfrm>
          <a:off x="13462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376" name="テキスト ボックス 375"/>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82" name="円/楕円 381"/>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83"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19368</xdr:rowOff>
    </xdr:from>
    <xdr:to>
      <xdr:col>23</xdr:col>
      <xdr:colOff>457200</xdr:colOff>
      <xdr:row>41</xdr:row>
      <xdr:rowOff>120968</xdr:rowOff>
    </xdr:to>
    <xdr:sp macro="" textlink="">
      <xdr:nvSpPr>
        <xdr:cNvPr id="384" name="円/楕円 383"/>
        <xdr:cNvSpPr/>
      </xdr:nvSpPr>
      <xdr:spPr>
        <a:xfrm>
          <a:off x="16129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105745</xdr:rowOff>
    </xdr:from>
    <xdr:ext cx="736600" cy="259045"/>
    <xdr:sp macro="" textlink="">
      <xdr:nvSpPr>
        <xdr:cNvPr id="385" name="テキスト ボックス 384"/>
        <xdr:cNvSpPr txBox="1"/>
      </xdr:nvSpPr>
      <xdr:spPr>
        <a:xfrm>
          <a:off x="15798800" y="713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55563</xdr:rowOff>
    </xdr:from>
    <xdr:to>
      <xdr:col>22</xdr:col>
      <xdr:colOff>254000</xdr:colOff>
      <xdr:row>41</xdr:row>
      <xdr:rowOff>157163</xdr:rowOff>
    </xdr:to>
    <xdr:sp macro="" textlink="">
      <xdr:nvSpPr>
        <xdr:cNvPr id="386" name="円/楕円 385"/>
        <xdr:cNvSpPr/>
      </xdr:nvSpPr>
      <xdr:spPr>
        <a:xfrm>
          <a:off x="15240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141940</xdr:rowOff>
    </xdr:from>
    <xdr:ext cx="762000" cy="259045"/>
    <xdr:sp macro="" textlink="">
      <xdr:nvSpPr>
        <xdr:cNvPr id="387" name="テキスト ボックス 386"/>
        <xdr:cNvSpPr txBox="1"/>
      </xdr:nvSpPr>
      <xdr:spPr>
        <a:xfrm>
          <a:off x="14909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10795</xdr:rowOff>
    </xdr:from>
    <xdr:to>
      <xdr:col>21</xdr:col>
      <xdr:colOff>50800</xdr:colOff>
      <xdr:row>42</xdr:row>
      <xdr:rowOff>112395</xdr:rowOff>
    </xdr:to>
    <xdr:sp macro="" textlink="">
      <xdr:nvSpPr>
        <xdr:cNvPr id="388" name="円/楕円 387"/>
        <xdr:cNvSpPr/>
      </xdr:nvSpPr>
      <xdr:spPr>
        <a:xfrm>
          <a:off x="14351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97172</xdr:rowOff>
    </xdr:from>
    <xdr:ext cx="762000" cy="259045"/>
    <xdr:sp macro="" textlink="">
      <xdr:nvSpPr>
        <xdr:cNvPr id="389" name="テキスト ボックス 388"/>
        <xdr:cNvSpPr txBox="1"/>
      </xdr:nvSpPr>
      <xdr:spPr>
        <a:xfrm>
          <a:off x="14020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390" name="円/楕円 389"/>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391" name="テキスト ボックス 390"/>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に基づく、繰上償還に伴う地方債残高の減少や、交付税上有利な地方債の運用に努めたことによる基金残高の増加、また、行財政改革による歳出の抑制や普通交付税増加等を要因として、前年度比</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ポイントの改善が図られ</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しかしながら、類似団体平均値と比較すると依然として高い水準にあり、引き続き改善に向け取り組んで</a:t>
          </a:r>
          <a:r>
            <a:rPr kumimoji="1" lang="ja-JP" altLang="en-US" sz="1100">
              <a:solidFill>
                <a:schemeClr val="dk1"/>
              </a:solidFill>
              <a:effectLst/>
              <a:latin typeface="+mn-lt"/>
              <a:ea typeface="+mn-ea"/>
              <a:cs typeface="+mn-cs"/>
            </a:rPr>
            <a:t>まいります</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110067</xdr:rowOff>
    </xdr:from>
    <xdr:to>
      <xdr:col>24</xdr:col>
      <xdr:colOff>558800</xdr:colOff>
      <xdr:row>17</xdr:row>
      <xdr:rowOff>97070</xdr:rowOff>
    </xdr:to>
    <xdr:cxnSp macro="">
      <xdr:nvCxnSpPr>
        <xdr:cNvPr id="425" name="直線コネクタ 424"/>
        <xdr:cNvCxnSpPr/>
      </xdr:nvCxnSpPr>
      <xdr:spPr>
        <a:xfrm flipV="1">
          <a:off x="16179800" y="2853267"/>
          <a:ext cx="8382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97070</xdr:rowOff>
    </xdr:from>
    <xdr:to>
      <xdr:col>23</xdr:col>
      <xdr:colOff>406400</xdr:colOff>
      <xdr:row>17</xdr:row>
      <xdr:rowOff>143722</xdr:rowOff>
    </xdr:to>
    <xdr:cxnSp macro="">
      <xdr:nvCxnSpPr>
        <xdr:cNvPr id="428" name="直線コネクタ 427"/>
        <xdr:cNvCxnSpPr/>
      </xdr:nvCxnSpPr>
      <xdr:spPr>
        <a:xfrm flipV="1">
          <a:off x="15290800" y="3011720"/>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143722</xdr:rowOff>
    </xdr:from>
    <xdr:to>
      <xdr:col>22</xdr:col>
      <xdr:colOff>203200</xdr:colOff>
      <xdr:row>18</xdr:row>
      <xdr:rowOff>43857</xdr:rowOff>
    </xdr:to>
    <xdr:cxnSp macro="">
      <xdr:nvCxnSpPr>
        <xdr:cNvPr id="431" name="直線コネクタ 430"/>
        <xdr:cNvCxnSpPr/>
      </xdr:nvCxnSpPr>
      <xdr:spPr>
        <a:xfrm flipV="1">
          <a:off x="14401800" y="3058372"/>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43857</xdr:rowOff>
    </xdr:from>
    <xdr:to>
      <xdr:col>21</xdr:col>
      <xdr:colOff>0</xdr:colOff>
      <xdr:row>19</xdr:row>
      <xdr:rowOff>19600</xdr:rowOff>
    </xdr:to>
    <xdr:cxnSp macro="">
      <xdr:nvCxnSpPr>
        <xdr:cNvPr id="434" name="直線コネクタ 433"/>
        <xdr:cNvCxnSpPr/>
      </xdr:nvCxnSpPr>
      <xdr:spPr>
        <a:xfrm flipV="1">
          <a:off x="13512800" y="3129957"/>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59267</xdr:rowOff>
    </xdr:from>
    <xdr:to>
      <xdr:col>24</xdr:col>
      <xdr:colOff>609600</xdr:colOff>
      <xdr:row>16</xdr:row>
      <xdr:rowOff>160867</xdr:rowOff>
    </xdr:to>
    <xdr:sp macro="" textlink="">
      <xdr:nvSpPr>
        <xdr:cNvPr id="444" name="円/楕円 443"/>
        <xdr:cNvSpPr/>
      </xdr:nvSpPr>
      <xdr:spPr>
        <a:xfrm>
          <a:off x="169672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31344</xdr:rowOff>
    </xdr:from>
    <xdr:ext cx="762000" cy="259045"/>
    <xdr:sp macro="" textlink="">
      <xdr:nvSpPr>
        <xdr:cNvPr id="445" name="将来負担の状況該当値テキスト"/>
        <xdr:cNvSpPr txBox="1"/>
      </xdr:nvSpPr>
      <xdr:spPr>
        <a:xfrm>
          <a:off x="171069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46270</xdr:rowOff>
    </xdr:from>
    <xdr:to>
      <xdr:col>23</xdr:col>
      <xdr:colOff>457200</xdr:colOff>
      <xdr:row>17</xdr:row>
      <xdr:rowOff>147870</xdr:rowOff>
    </xdr:to>
    <xdr:sp macro="" textlink="">
      <xdr:nvSpPr>
        <xdr:cNvPr id="446" name="円/楕円 445"/>
        <xdr:cNvSpPr/>
      </xdr:nvSpPr>
      <xdr:spPr>
        <a:xfrm>
          <a:off x="16129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132647</xdr:rowOff>
    </xdr:from>
    <xdr:ext cx="736600" cy="259045"/>
    <xdr:sp macro="" textlink="">
      <xdr:nvSpPr>
        <xdr:cNvPr id="447" name="テキスト ボックス 446"/>
        <xdr:cNvSpPr txBox="1"/>
      </xdr:nvSpPr>
      <xdr:spPr>
        <a:xfrm>
          <a:off x="15798800" y="304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92922</xdr:rowOff>
    </xdr:from>
    <xdr:to>
      <xdr:col>22</xdr:col>
      <xdr:colOff>254000</xdr:colOff>
      <xdr:row>18</xdr:row>
      <xdr:rowOff>23072</xdr:rowOff>
    </xdr:to>
    <xdr:sp macro="" textlink="">
      <xdr:nvSpPr>
        <xdr:cNvPr id="448" name="円/楕円 447"/>
        <xdr:cNvSpPr/>
      </xdr:nvSpPr>
      <xdr:spPr>
        <a:xfrm>
          <a:off x="152400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7849</xdr:rowOff>
    </xdr:from>
    <xdr:ext cx="762000" cy="259045"/>
    <xdr:sp macro="" textlink="">
      <xdr:nvSpPr>
        <xdr:cNvPr id="449" name="テキスト ボックス 448"/>
        <xdr:cNvSpPr txBox="1"/>
      </xdr:nvSpPr>
      <xdr:spPr>
        <a:xfrm>
          <a:off x="14909800" y="309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164507</xdr:rowOff>
    </xdr:from>
    <xdr:to>
      <xdr:col>21</xdr:col>
      <xdr:colOff>50800</xdr:colOff>
      <xdr:row>18</xdr:row>
      <xdr:rowOff>94657</xdr:rowOff>
    </xdr:to>
    <xdr:sp macro="" textlink="">
      <xdr:nvSpPr>
        <xdr:cNvPr id="450" name="円/楕円 449"/>
        <xdr:cNvSpPr/>
      </xdr:nvSpPr>
      <xdr:spPr>
        <a:xfrm>
          <a:off x="14351000" y="30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79434</xdr:rowOff>
    </xdr:from>
    <xdr:ext cx="762000" cy="259045"/>
    <xdr:sp macro="" textlink="">
      <xdr:nvSpPr>
        <xdr:cNvPr id="451" name="テキスト ボックス 450"/>
        <xdr:cNvSpPr txBox="1"/>
      </xdr:nvSpPr>
      <xdr:spPr>
        <a:xfrm>
          <a:off x="14020800" y="316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140250</xdr:rowOff>
    </xdr:from>
    <xdr:to>
      <xdr:col>19</xdr:col>
      <xdr:colOff>533400</xdr:colOff>
      <xdr:row>19</xdr:row>
      <xdr:rowOff>70400</xdr:rowOff>
    </xdr:to>
    <xdr:sp macro="" textlink="">
      <xdr:nvSpPr>
        <xdr:cNvPr id="452" name="円/楕円 451"/>
        <xdr:cNvSpPr/>
      </xdr:nvSpPr>
      <xdr:spPr>
        <a:xfrm>
          <a:off x="13462000" y="322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55177</xdr:rowOff>
    </xdr:from>
    <xdr:ext cx="762000" cy="259045"/>
    <xdr:sp macro="" textlink="">
      <xdr:nvSpPr>
        <xdr:cNvPr id="453" name="テキスト ボックス 452"/>
        <xdr:cNvSpPr txBox="1"/>
      </xdr:nvSpPr>
      <xdr:spPr>
        <a:xfrm>
          <a:off x="13131800" y="33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島根県西ノ島町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3,046
3,036
55.95
5,230,296
5,017,357
200,060
2,238,166
7,118,295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行財政改革により、施設等の外部委託（ごみ処理施設・し尿処理施設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）を進め、また、職員</a:t>
          </a:r>
          <a:r>
            <a:rPr kumimoji="1" lang="ja-JP" altLang="en-US" sz="1100">
              <a:solidFill>
                <a:schemeClr val="dk1"/>
              </a:solidFill>
              <a:effectLst/>
              <a:latin typeface="+mn-lt"/>
              <a:ea typeface="+mn-ea"/>
              <a:cs typeface="+mn-cs"/>
            </a:rPr>
            <a:t>給与</a:t>
          </a:r>
          <a:r>
            <a:rPr kumimoji="1" lang="ja-JP" altLang="ja-JP" sz="1100">
              <a:solidFill>
                <a:schemeClr val="dk1"/>
              </a:solidFill>
              <a:effectLst/>
              <a:latin typeface="+mn-lt"/>
              <a:ea typeface="+mn-ea"/>
              <a:cs typeface="+mn-cs"/>
            </a:rPr>
            <a:t>の見直し、職員構成の若返りにより、人件費は抑制されており、類似団体平均値を下回っています。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111760</xdr:rowOff>
    </xdr:to>
    <xdr:cxnSp macro="">
      <xdr:nvCxnSpPr>
        <xdr:cNvPr id="64" name="直線コネクタ 63"/>
        <xdr:cNvCxnSpPr/>
      </xdr:nvCxnSpPr>
      <xdr:spPr>
        <a:xfrm>
          <a:off x="3987800" y="60553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54610</xdr:rowOff>
    </xdr:to>
    <xdr:cxnSp macro="">
      <xdr:nvCxnSpPr>
        <xdr:cNvPr id="67" name="直線コネクタ 66"/>
        <xdr:cNvCxnSpPr/>
      </xdr:nvCxnSpPr>
      <xdr:spPr>
        <a:xfrm>
          <a:off x="3098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100330</xdr:rowOff>
    </xdr:to>
    <xdr:cxnSp macro="">
      <xdr:nvCxnSpPr>
        <xdr:cNvPr id="70" name="直線コネクタ 69"/>
        <xdr:cNvCxnSpPr/>
      </xdr:nvCxnSpPr>
      <xdr:spPr>
        <a:xfrm flipV="1">
          <a:off x="2209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35</xdr:row>
      <xdr:rowOff>119380</xdr:rowOff>
    </xdr:to>
    <xdr:cxnSp macro="">
      <xdr:nvCxnSpPr>
        <xdr:cNvPr id="73" name="直線コネクタ 72"/>
        <xdr:cNvCxnSpPr/>
      </xdr:nvCxnSpPr>
      <xdr:spPr>
        <a:xfrm flipV="1">
          <a:off x="1320800" y="6101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60960</xdr:rowOff>
    </xdr:from>
    <xdr:to>
      <xdr:col>7</xdr:col>
      <xdr:colOff>66675</xdr:colOff>
      <xdr:row>35</xdr:row>
      <xdr:rowOff>162560</xdr:rowOff>
    </xdr:to>
    <xdr:sp macro="" textlink="">
      <xdr:nvSpPr>
        <xdr:cNvPr id="83" name="円/楕円 82"/>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77487</xdr:rowOff>
    </xdr:from>
    <xdr:ext cx="762000" cy="259045"/>
    <xdr:sp macro="" textlink="">
      <xdr:nvSpPr>
        <xdr:cNvPr id="84"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5" name="円/楕円 84"/>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6" name="テキスト ボックス 85"/>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7" name="円/楕円 86"/>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88" name="テキスト ボックス 87"/>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49530</xdr:rowOff>
    </xdr:from>
    <xdr:to>
      <xdr:col>3</xdr:col>
      <xdr:colOff>193675</xdr:colOff>
      <xdr:row>35</xdr:row>
      <xdr:rowOff>151130</xdr:rowOff>
    </xdr:to>
    <xdr:sp macro="" textlink="">
      <xdr:nvSpPr>
        <xdr:cNvPr id="89" name="円/楕円 88"/>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161307</xdr:rowOff>
    </xdr:from>
    <xdr:ext cx="762000" cy="259045"/>
    <xdr:sp macro="" textlink="">
      <xdr:nvSpPr>
        <xdr:cNvPr id="90" name="テキスト ボックス 89"/>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68580</xdr:rowOff>
    </xdr:from>
    <xdr:to>
      <xdr:col>1</xdr:col>
      <xdr:colOff>676275</xdr:colOff>
      <xdr:row>35</xdr:row>
      <xdr:rowOff>170180</xdr:rowOff>
    </xdr:to>
    <xdr:sp macro="" textlink="">
      <xdr:nvSpPr>
        <xdr:cNvPr id="91" name="円/楕円 90"/>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154957</xdr:rowOff>
    </xdr:from>
    <xdr:ext cx="762000" cy="259045"/>
    <xdr:sp macro="" textlink="">
      <xdr:nvSpPr>
        <xdr:cNvPr id="92" name="テキスト ボックス 91"/>
        <xdr:cNvSpPr txBox="1"/>
      </xdr:nvSpPr>
      <xdr:spPr>
        <a:xfrm>
          <a:off x="939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物件費は概ね類似団体平均値と近い値で推移していますが、増加傾向にあります。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その主な要因は</a:t>
          </a:r>
          <a:r>
            <a:rPr kumimoji="1" lang="ja-JP" altLang="ja-JP" sz="1100">
              <a:solidFill>
                <a:schemeClr val="dk1"/>
              </a:solidFill>
              <a:effectLst/>
              <a:latin typeface="+mn-lt"/>
              <a:ea typeface="+mn-ea"/>
              <a:cs typeface="+mn-cs"/>
            </a:rPr>
            <a:t>指定管理</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制度導入により、人件費から物件費へ支出費目が</a:t>
          </a:r>
          <a:r>
            <a:rPr kumimoji="1" lang="ja-JP" altLang="en-US" sz="1100">
              <a:solidFill>
                <a:schemeClr val="dk1"/>
              </a:solidFill>
              <a:effectLst/>
              <a:latin typeface="+mn-lt"/>
              <a:ea typeface="+mn-ea"/>
              <a:cs typeface="+mn-cs"/>
            </a:rPr>
            <a:t>変わった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光ファイバー施設の管理が始まった</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とによるものであり、今後も恒常的に管理に係る負担が発生するため、引き続き歳出削減に努めてまいります。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74422</xdr:rowOff>
    </xdr:to>
    <xdr:cxnSp macro="">
      <xdr:nvCxnSpPr>
        <xdr:cNvPr id="122" name="直線コネクタ 121"/>
        <xdr:cNvCxnSpPr/>
      </xdr:nvCxnSpPr>
      <xdr:spPr>
        <a:xfrm>
          <a:off x="15671800" y="2979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65278</xdr:rowOff>
    </xdr:to>
    <xdr:cxnSp macro="">
      <xdr:nvCxnSpPr>
        <xdr:cNvPr id="125" name="直線コネクタ 124"/>
        <xdr:cNvCxnSpPr/>
      </xdr:nvCxnSpPr>
      <xdr:spPr>
        <a:xfrm>
          <a:off x="14782800" y="28930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149860</xdr:rowOff>
    </xdr:to>
    <xdr:cxnSp macro="">
      <xdr:nvCxnSpPr>
        <xdr:cNvPr id="128" name="直線コネクタ 127"/>
        <xdr:cNvCxnSpPr/>
      </xdr:nvCxnSpPr>
      <xdr:spPr>
        <a:xfrm>
          <a:off x="13893800" y="2810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67564</xdr:rowOff>
    </xdr:to>
    <xdr:cxnSp macro="">
      <xdr:nvCxnSpPr>
        <xdr:cNvPr id="131" name="直線コネクタ 130"/>
        <xdr:cNvCxnSpPr/>
      </xdr:nvCxnSpPr>
      <xdr:spPr>
        <a:xfrm>
          <a:off x="13004800" y="2742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34" name="フローチャート : 判断 133"/>
        <xdr:cNvSpPr/>
      </xdr:nvSpPr>
      <xdr:spPr>
        <a:xfrm>
          <a:off x="12954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35" name="テキスト ボックス 134"/>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1" name="円/楕円 140"/>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2"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3" name="円/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5" name="円/楕円 144"/>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6" name="テキスト ボックス 145"/>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7" name="円/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119634</xdr:rowOff>
    </xdr:from>
    <xdr:to>
      <xdr:col>19</xdr:col>
      <xdr:colOff>6350</xdr:colOff>
      <xdr:row>16</xdr:row>
      <xdr:rowOff>49784</xdr:rowOff>
    </xdr:to>
    <xdr:sp macro="" textlink="">
      <xdr:nvSpPr>
        <xdr:cNvPr id="149" name="円/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比率は横ばいで推移しており、類似団体平均値を下回っていますが、子育て支援制度の拡充等により支出額は増加しています。</a:t>
          </a:r>
          <a:endParaRPr lang="ja-JP" altLang="ja-JP" sz="1400">
            <a:effectLst/>
          </a:endParaRPr>
        </a:p>
        <a:p>
          <a:r>
            <a:rPr kumimoji="1" lang="ja-JP" altLang="ja-JP" sz="1100">
              <a:solidFill>
                <a:schemeClr val="dk1"/>
              </a:solidFill>
              <a:effectLst/>
              <a:latin typeface="+mn-lt"/>
              <a:ea typeface="+mn-ea"/>
              <a:cs typeface="+mn-cs"/>
            </a:rPr>
            <a:t>　扶助費は、</a:t>
          </a:r>
          <a:r>
            <a:rPr kumimoji="1" lang="ja-JP" altLang="en-US" sz="1100">
              <a:solidFill>
                <a:schemeClr val="dk1"/>
              </a:solidFill>
              <a:effectLst/>
              <a:latin typeface="+mn-lt"/>
              <a:ea typeface="+mn-ea"/>
              <a:cs typeface="+mn-cs"/>
            </a:rPr>
            <a:t>義務的経費であるため歳出の抑制は難しいですが</a:t>
          </a:r>
          <a:r>
            <a:rPr kumimoji="1" lang="ja-JP" altLang="ja-JP" sz="1100">
              <a:solidFill>
                <a:schemeClr val="dk1"/>
              </a:solidFill>
              <a:effectLst/>
              <a:latin typeface="+mn-lt"/>
              <a:ea typeface="+mn-ea"/>
              <a:cs typeface="+mn-cs"/>
            </a:rPr>
            <a:t>、対象世帯へ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健康指導等により扶助の軽減を図</a:t>
          </a:r>
          <a:r>
            <a:rPr kumimoji="1" lang="ja-JP" altLang="en-US" sz="1100">
              <a:solidFill>
                <a:schemeClr val="dk1"/>
              </a:solidFill>
              <a:effectLst/>
              <a:latin typeface="+mn-lt"/>
              <a:ea typeface="+mn-ea"/>
              <a:cs typeface="+mn-cs"/>
            </a:rPr>
            <a:t>り、適切な支給に取組み</a:t>
          </a:r>
          <a:r>
            <a:rPr kumimoji="1" lang="ja-JP" altLang="ja-JP" sz="1100">
              <a:solidFill>
                <a:schemeClr val="dk1"/>
              </a:solidFill>
              <a:effectLst/>
              <a:latin typeface="+mn-lt"/>
              <a:ea typeface="+mn-ea"/>
              <a:cs typeface="+mn-cs"/>
            </a:rPr>
            <a:t>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82" name="直線コネクタ 181"/>
        <xdr:cNvCxnSpPr/>
      </xdr:nvCxnSpPr>
      <xdr:spPr>
        <a:xfrm flipV="1">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85" name="直線コネクタ 184"/>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88" name="直線コネクタ 187"/>
        <xdr:cNvCxnSpPr/>
      </xdr:nvCxnSpPr>
      <xdr:spPr>
        <a:xfrm flipV="1">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1" name="直線コネクタ 190"/>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1" name="円/楕円 20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3" name="円/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7" name="円/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8" name="テキスト ボックス 20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9" name="円/楕円 20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0" name="テキスト ボックス 20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類似団体平均値を下回ってい</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下水道整備に伴う繰出金が、今後、増加することが予想されるため、下水道への加入を促進し、繰出金の抑制に努めてまいります。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132715</xdr:rowOff>
    </xdr:to>
    <xdr:cxnSp macro="">
      <xdr:nvCxnSpPr>
        <xdr:cNvPr id="238" name="直線コネクタ 237"/>
        <xdr:cNvCxnSpPr/>
      </xdr:nvCxnSpPr>
      <xdr:spPr>
        <a:xfrm>
          <a:off x="15671800" y="95224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56</xdr:row>
      <xdr:rowOff>1270</xdr:rowOff>
    </xdr:to>
    <xdr:cxnSp macro="">
      <xdr:nvCxnSpPr>
        <xdr:cNvPr id="241" name="直線コネクタ 240"/>
        <xdr:cNvCxnSpPr/>
      </xdr:nvCxnSpPr>
      <xdr:spPr>
        <a:xfrm flipV="1">
          <a:off x="14782800" y="9522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149860</xdr:rowOff>
    </xdr:from>
    <xdr:to>
      <xdr:col>21</xdr:col>
      <xdr:colOff>361950</xdr:colOff>
      <xdr:row>56</xdr:row>
      <xdr:rowOff>1270</xdr:rowOff>
    </xdr:to>
    <xdr:cxnSp macro="">
      <xdr:nvCxnSpPr>
        <xdr:cNvPr id="244" name="直線コネクタ 243"/>
        <xdr:cNvCxnSpPr/>
      </xdr:nvCxnSpPr>
      <xdr:spPr>
        <a:xfrm>
          <a:off x="13893800" y="9579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127000</xdr:rowOff>
    </xdr:from>
    <xdr:to>
      <xdr:col>20</xdr:col>
      <xdr:colOff>158750</xdr:colOff>
      <xdr:row>55</xdr:row>
      <xdr:rowOff>149860</xdr:rowOff>
    </xdr:to>
    <xdr:cxnSp macro="">
      <xdr:nvCxnSpPr>
        <xdr:cNvPr id="247" name="直線コネクタ 246"/>
        <xdr:cNvCxnSpPr/>
      </xdr:nvCxnSpPr>
      <xdr:spPr>
        <a:xfrm>
          <a:off x="13004800" y="9556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0" name="フローチャート : 判断 249"/>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51" name="テキスト ボックス 250"/>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81915</xdr:rowOff>
    </xdr:from>
    <xdr:to>
      <xdr:col>24</xdr:col>
      <xdr:colOff>82550</xdr:colOff>
      <xdr:row>56</xdr:row>
      <xdr:rowOff>12065</xdr:rowOff>
    </xdr:to>
    <xdr:sp macro="" textlink="">
      <xdr:nvSpPr>
        <xdr:cNvPr id="257" name="円/楕円 256"/>
        <xdr:cNvSpPr/>
      </xdr:nvSpPr>
      <xdr:spPr>
        <a:xfrm>
          <a:off x="164592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98442</xdr:rowOff>
    </xdr:from>
    <xdr:ext cx="762000" cy="259045"/>
    <xdr:sp macro="" textlink="">
      <xdr:nvSpPr>
        <xdr:cNvPr id="258" name="その他該当値テキスト"/>
        <xdr:cNvSpPr txBox="1"/>
      </xdr:nvSpPr>
      <xdr:spPr>
        <a:xfrm>
          <a:off x="16598900" y="93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59" name="円/楕円 258"/>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0" name="テキスト ボックス 25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121920</xdr:rowOff>
    </xdr:from>
    <xdr:to>
      <xdr:col>21</xdr:col>
      <xdr:colOff>412750</xdr:colOff>
      <xdr:row>56</xdr:row>
      <xdr:rowOff>52070</xdr:rowOff>
    </xdr:to>
    <xdr:sp macro="" textlink="">
      <xdr:nvSpPr>
        <xdr:cNvPr id="261" name="円/楕円 260"/>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62247</xdr:rowOff>
    </xdr:from>
    <xdr:ext cx="762000" cy="259045"/>
    <xdr:sp macro="" textlink="">
      <xdr:nvSpPr>
        <xdr:cNvPr id="262" name="テキスト ボックス 261"/>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99060</xdr:rowOff>
    </xdr:from>
    <xdr:to>
      <xdr:col>20</xdr:col>
      <xdr:colOff>209550</xdr:colOff>
      <xdr:row>56</xdr:row>
      <xdr:rowOff>29210</xdr:rowOff>
    </xdr:to>
    <xdr:sp macro="" textlink="">
      <xdr:nvSpPr>
        <xdr:cNvPr id="263" name="円/楕円 262"/>
        <xdr:cNvSpPr/>
      </xdr:nvSpPr>
      <xdr:spPr>
        <a:xfrm>
          <a:off x="138430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39387</xdr:rowOff>
    </xdr:from>
    <xdr:ext cx="762000" cy="259045"/>
    <xdr:sp macro="" textlink="">
      <xdr:nvSpPr>
        <xdr:cNvPr id="264" name="テキスト ボックス 263"/>
        <xdr:cNvSpPr txBox="1"/>
      </xdr:nvSpPr>
      <xdr:spPr>
        <a:xfrm>
          <a:off x="13512800" y="929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76200</xdr:rowOff>
    </xdr:from>
    <xdr:to>
      <xdr:col>19</xdr:col>
      <xdr:colOff>6350</xdr:colOff>
      <xdr:row>56</xdr:row>
      <xdr:rowOff>6350</xdr:rowOff>
    </xdr:to>
    <xdr:sp macro="" textlink="">
      <xdr:nvSpPr>
        <xdr:cNvPr id="265" name="円/楕円 264"/>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16527</xdr:rowOff>
    </xdr:from>
    <xdr:ext cx="762000" cy="259045"/>
    <xdr:sp macro="" textlink="">
      <xdr:nvSpPr>
        <xdr:cNvPr id="266" name="テキスト ボックス 265"/>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離島航路・消防・病院業務等を行う一部事務組合への負担金の割合が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当該業務は、離島である本町において、行政が行わざるを得ない公共サービスであり、類似団体平均値を上回る要因となってます。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40132</xdr:rowOff>
    </xdr:to>
    <xdr:cxnSp macro="">
      <xdr:nvCxnSpPr>
        <xdr:cNvPr id="296" name="直線コネクタ 295"/>
        <xdr:cNvCxnSpPr/>
      </xdr:nvCxnSpPr>
      <xdr:spPr>
        <a:xfrm>
          <a:off x="15671800" y="6532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38</xdr:row>
      <xdr:rowOff>17272</xdr:rowOff>
    </xdr:to>
    <xdr:cxnSp macro="">
      <xdr:nvCxnSpPr>
        <xdr:cNvPr id="299" name="直線コネクタ 298"/>
        <xdr:cNvCxnSpPr/>
      </xdr:nvCxnSpPr>
      <xdr:spPr>
        <a:xfrm>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124714</xdr:rowOff>
    </xdr:to>
    <xdr:cxnSp macro="">
      <xdr:nvCxnSpPr>
        <xdr:cNvPr id="302" name="直線コネクタ 301"/>
        <xdr:cNvCxnSpPr/>
      </xdr:nvCxnSpPr>
      <xdr:spPr>
        <a:xfrm>
          <a:off x="13893800" y="64455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38</xdr:row>
      <xdr:rowOff>21844</xdr:rowOff>
    </xdr:to>
    <xdr:cxnSp macro="">
      <xdr:nvCxnSpPr>
        <xdr:cNvPr id="305" name="直線コネクタ 304"/>
        <xdr:cNvCxnSpPr/>
      </xdr:nvCxnSpPr>
      <xdr:spPr>
        <a:xfrm flipV="1">
          <a:off x="13004800" y="6445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08" name="フローチャート : 判断 307"/>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09" name="テキスト ボックス 308"/>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15" name="円/楕円 314"/>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16"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17" name="円/楕円 316"/>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18" name="テキスト ボックス 317"/>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19" name="円/楕円 318"/>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0" name="テキスト ボックス 319"/>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1" name="円/楕円 320"/>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2" name="テキスト ボックス 321"/>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23" name="円/楕円 32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24" name="テキスト ボックス 32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公債費負担適正化計画に基づく起債発行の抑制と繰上償還等により公債費は改善傾向にありますが、依然として類似団体平均値を上回っています。今後は、学校校舎やごみ処理施設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の大型施設の償還が始まることにより公債費の増加が見込まれることから、計画的な事業実施、繰上償還や交付税参入に有利な地方債の活用に努めてまります。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85089</xdr:rowOff>
    </xdr:to>
    <xdr:cxnSp macro="">
      <xdr:nvCxnSpPr>
        <xdr:cNvPr id="356" name="直線コネクタ 355"/>
        <xdr:cNvCxnSpPr/>
      </xdr:nvCxnSpPr>
      <xdr:spPr>
        <a:xfrm flipV="1">
          <a:off x="3987800" y="13408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31750</xdr:rowOff>
    </xdr:from>
    <xdr:to>
      <xdr:col>5</xdr:col>
      <xdr:colOff>549275</xdr:colOff>
      <xdr:row>78</xdr:row>
      <xdr:rowOff>85089</xdr:rowOff>
    </xdr:to>
    <xdr:cxnSp macro="">
      <xdr:nvCxnSpPr>
        <xdr:cNvPr id="359" name="直線コネクタ 358"/>
        <xdr:cNvCxnSpPr/>
      </xdr:nvCxnSpPr>
      <xdr:spPr>
        <a:xfrm>
          <a:off x="3098800" y="134048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31750</xdr:rowOff>
    </xdr:from>
    <xdr:to>
      <xdr:col>4</xdr:col>
      <xdr:colOff>346075</xdr:colOff>
      <xdr:row>78</xdr:row>
      <xdr:rowOff>100330</xdr:rowOff>
    </xdr:to>
    <xdr:cxnSp macro="">
      <xdr:nvCxnSpPr>
        <xdr:cNvPr id="362" name="直線コネクタ 361"/>
        <xdr:cNvCxnSpPr/>
      </xdr:nvCxnSpPr>
      <xdr:spPr>
        <a:xfrm flipV="1">
          <a:off x="2209800" y="134048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100330</xdr:rowOff>
    </xdr:to>
    <xdr:cxnSp macro="">
      <xdr:nvCxnSpPr>
        <xdr:cNvPr id="365" name="直線コネクタ 364"/>
        <xdr:cNvCxnSpPr/>
      </xdr:nvCxnSpPr>
      <xdr:spPr>
        <a:xfrm>
          <a:off x="1320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68" name="フローチャート : 判断 367"/>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69" name="テキスト ボックス 368"/>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円/楕円 374"/>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76"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34289</xdr:rowOff>
    </xdr:from>
    <xdr:to>
      <xdr:col>5</xdr:col>
      <xdr:colOff>600075</xdr:colOff>
      <xdr:row>78</xdr:row>
      <xdr:rowOff>135889</xdr:rowOff>
    </xdr:to>
    <xdr:sp macro="" textlink="">
      <xdr:nvSpPr>
        <xdr:cNvPr id="377" name="円/楕円 376"/>
        <xdr:cNvSpPr/>
      </xdr:nvSpPr>
      <xdr:spPr>
        <a:xfrm>
          <a:off x="3937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120666</xdr:rowOff>
    </xdr:from>
    <xdr:ext cx="736600" cy="259045"/>
    <xdr:sp macro="" textlink="">
      <xdr:nvSpPr>
        <xdr:cNvPr id="378" name="テキスト ボックス 377"/>
        <xdr:cNvSpPr txBox="1"/>
      </xdr:nvSpPr>
      <xdr:spPr>
        <a:xfrm>
          <a:off x="3606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152400</xdr:rowOff>
    </xdr:from>
    <xdr:to>
      <xdr:col>4</xdr:col>
      <xdr:colOff>396875</xdr:colOff>
      <xdr:row>78</xdr:row>
      <xdr:rowOff>82550</xdr:rowOff>
    </xdr:to>
    <xdr:sp macro="" textlink="">
      <xdr:nvSpPr>
        <xdr:cNvPr id="379" name="円/楕円 378"/>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0" name="テキスト ボックス 379"/>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49530</xdr:rowOff>
    </xdr:from>
    <xdr:to>
      <xdr:col>3</xdr:col>
      <xdr:colOff>193675</xdr:colOff>
      <xdr:row>78</xdr:row>
      <xdr:rowOff>151130</xdr:rowOff>
    </xdr:to>
    <xdr:sp macro="" textlink="">
      <xdr:nvSpPr>
        <xdr:cNvPr id="381" name="円/楕円 380"/>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135907</xdr:rowOff>
    </xdr:from>
    <xdr:ext cx="762000" cy="259045"/>
    <xdr:sp macro="" textlink="">
      <xdr:nvSpPr>
        <xdr:cNvPr id="382" name="テキスト ボックス 381"/>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円/楕円 38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公債費以外は類似団体平均値を下回る数値となってい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が、大型建設事業により</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公債費が増加することが見込まれます。公債費以外についても、物件費等をはじめ、更なる歳出削減に努めます。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65278</xdr:rowOff>
    </xdr:to>
    <xdr:cxnSp macro="">
      <xdr:nvCxnSpPr>
        <xdr:cNvPr id="415" name="直線コネクタ 414"/>
        <xdr:cNvCxnSpPr/>
      </xdr:nvCxnSpPr>
      <xdr:spPr>
        <a:xfrm>
          <a:off x="15671800" y="1303147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77995</xdr:rowOff>
    </xdr:from>
    <xdr:ext cx="762000" cy="259045"/>
    <xdr:sp macro="" textlink="">
      <xdr:nvSpPr>
        <xdr:cNvPr id="416" name="公債費以外平均値テキスト"/>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1270</xdr:rowOff>
    </xdr:to>
    <xdr:cxnSp macro="">
      <xdr:nvCxnSpPr>
        <xdr:cNvPr id="418" name="直線コネクタ 417"/>
        <xdr:cNvCxnSpPr/>
      </xdr:nvCxnSpPr>
      <xdr:spPr>
        <a:xfrm>
          <a:off x="14782800" y="12985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94996</xdr:rowOff>
    </xdr:from>
    <xdr:to>
      <xdr:col>21</xdr:col>
      <xdr:colOff>361950</xdr:colOff>
      <xdr:row>75</xdr:row>
      <xdr:rowOff>127000</xdr:rowOff>
    </xdr:to>
    <xdr:cxnSp macro="">
      <xdr:nvCxnSpPr>
        <xdr:cNvPr id="421" name="直線コネクタ 420"/>
        <xdr:cNvCxnSpPr/>
      </xdr:nvCxnSpPr>
      <xdr:spPr>
        <a:xfrm>
          <a:off x="13893800" y="129537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94996</xdr:rowOff>
    </xdr:from>
    <xdr:to>
      <xdr:col>20</xdr:col>
      <xdr:colOff>158750</xdr:colOff>
      <xdr:row>75</xdr:row>
      <xdr:rowOff>106426</xdr:rowOff>
    </xdr:to>
    <xdr:cxnSp macro="">
      <xdr:nvCxnSpPr>
        <xdr:cNvPr id="424" name="直線コネクタ 423"/>
        <xdr:cNvCxnSpPr/>
      </xdr:nvCxnSpPr>
      <xdr:spPr>
        <a:xfrm flipV="1">
          <a:off x="13004800" y="129537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57912</xdr:rowOff>
    </xdr:from>
    <xdr:to>
      <xdr:col>19</xdr:col>
      <xdr:colOff>6350</xdr:colOff>
      <xdr:row>75</xdr:row>
      <xdr:rowOff>159513</xdr:rowOff>
    </xdr:to>
    <xdr:sp macro="" textlink="">
      <xdr:nvSpPr>
        <xdr:cNvPr id="427" name="フローチャート : 判断 426"/>
        <xdr:cNvSpPr/>
      </xdr:nvSpPr>
      <xdr:spPr>
        <a:xfrm>
          <a:off x="12954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144290</xdr:rowOff>
    </xdr:from>
    <xdr:ext cx="762000" cy="259045"/>
    <xdr:sp macro="" textlink="">
      <xdr:nvSpPr>
        <xdr:cNvPr id="428" name="テキスト ボックス 427"/>
        <xdr:cNvSpPr txBox="1"/>
      </xdr:nvSpPr>
      <xdr:spPr>
        <a:xfrm>
          <a:off x="12623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xdr:rowOff>
    </xdr:from>
    <xdr:to>
      <xdr:col>24</xdr:col>
      <xdr:colOff>82550</xdr:colOff>
      <xdr:row>76</xdr:row>
      <xdr:rowOff>116078</xdr:rowOff>
    </xdr:to>
    <xdr:sp macro="" textlink="">
      <xdr:nvSpPr>
        <xdr:cNvPr id="434" name="円/楕円 433"/>
        <xdr:cNvSpPr/>
      </xdr:nvSpPr>
      <xdr:spPr>
        <a:xfrm>
          <a:off x="164592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31005</xdr:rowOff>
    </xdr:from>
    <xdr:ext cx="762000" cy="259045"/>
    <xdr:sp macro="" textlink="">
      <xdr:nvSpPr>
        <xdr:cNvPr id="435" name="公債費以外該当値テキスト"/>
        <xdr:cNvSpPr txBox="1"/>
      </xdr:nvSpPr>
      <xdr:spPr>
        <a:xfrm>
          <a:off x="16598900" y="128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36" name="円/楕円 435"/>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37" name="テキスト ボックス 436"/>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38" name="円/楕円 437"/>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39" name="テキスト ボックス 438"/>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44196</xdr:rowOff>
    </xdr:from>
    <xdr:to>
      <xdr:col>20</xdr:col>
      <xdr:colOff>209550</xdr:colOff>
      <xdr:row>75</xdr:row>
      <xdr:rowOff>145796</xdr:rowOff>
    </xdr:to>
    <xdr:sp macro="" textlink="">
      <xdr:nvSpPr>
        <xdr:cNvPr id="440" name="円/楕円 439"/>
        <xdr:cNvSpPr/>
      </xdr:nvSpPr>
      <xdr:spPr>
        <a:xfrm>
          <a:off x="13843000" y="12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155973</xdr:rowOff>
    </xdr:from>
    <xdr:ext cx="762000" cy="259045"/>
    <xdr:sp macro="" textlink="">
      <xdr:nvSpPr>
        <xdr:cNvPr id="441" name="テキスト ボックス 440"/>
        <xdr:cNvSpPr txBox="1"/>
      </xdr:nvSpPr>
      <xdr:spPr>
        <a:xfrm>
          <a:off x="13512800" y="126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2" name="円/楕円 44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3" name="テキスト ボックス 44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島根県西ノ島町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120354</xdr:rowOff>
    </xdr:from>
    <xdr:to>
      <xdr:col>4</xdr:col>
      <xdr:colOff>1117600</xdr:colOff>
      <xdr:row>18</xdr:row>
      <xdr:rowOff>148073</xdr:rowOff>
    </xdr:to>
    <xdr:cxnSp macro="">
      <xdr:nvCxnSpPr>
        <xdr:cNvPr id="51" name="直線コネクタ 50"/>
        <xdr:cNvCxnSpPr/>
      </xdr:nvCxnSpPr>
      <xdr:spPr bwMode="auto">
        <a:xfrm flipV="1">
          <a:off x="5003800" y="3254079"/>
          <a:ext cx="647700" cy="27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148073</xdr:rowOff>
    </xdr:from>
    <xdr:to>
      <xdr:col>4</xdr:col>
      <xdr:colOff>469900</xdr:colOff>
      <xdr:row>18</xdr:row>
      <xdr:rowOff>149693</xdr:rowOff>
    </xdr:to>
    <xdr:cxnSp macro="">
      <xdr:nvCxnSpPr>
        <xdr:cNvPr id="54" name="直線コネクタ 53"/>
        <xdr:cNvCxnSpPr/>
      </xdr:nvCxnSpPr>
      <xdr:spPr bwMode="auto">
        <a:xfrm flipV="1">
          <a:off x="4305300" y="3281798"/>
          <a:ext cx="698500" cy="1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148463</xdr:rowOff>
    </xdr:from>
    <xdr:to>
      <xdr:col>3</xdr:col>
      <xdr:colOff>904875</xdr:colOff>
      <xdr:row>18</xdr:row>
      <xdr:rowOff>149693</xdr:rowOff>
    </xdr:to>
    <xdr:cxnSp macro="">
      <xdr:nvCxnSpPr>
        <xdr:cNvPr id="57" name="直線コネクタ 56"/>
        <xdr:cNvCxnSpPr/>
      </xdr:nvCxnSpPr>
      <xdr:spPr bwMode="auto">
        <a:xfrm>
          <a:off x="3606800" y="3282188"/>
          <a:ext cx="698500" cy="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144990</xdr:rowOff>
    </xdr:from>
    <xdr:to>
      <xdr:col>3</xdr:col>
      <xdr:colOff>206375</xdr:colOff>
      <xdr:row>18</xdr:row>
      <xdr:rowOff>148463</xdr:rowOff>
    </xdr:to>
    <xdr:cxnSp macro="">
      <xdr:nvCxnSpPr>
        <xdr:cNvPr id="60" name="直線コネクタ 59"/>
        <xdr:cNvCxnSpPr/>
      </xdr:nvCxnSpPr>
      <xdr:spPr bwMode="auto">
        <a:xfrm>
          <a:off x="2908300" y="3278715"/>
          <a:ext cx="698500" cy="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72176</xdr:rowOff>
    </xdr:from>
    <xdr:to>
      <xdr:col>2</xdr:col>
      <xdr:colOff>692150</xdr:colOff>
      <xdr:row>19</xdr:row>
      <xdr:rowOff>2326</xdr:rowOff>
    </xdr:to>
    <xdr:sp macro="" textlink="">
      <xdr:nvSpPr>
        <xdr:cNvPr id="63" name="フローチャート : 判断 62"/>
        <xdr:cNvSpPr/>
      </xdr:nvSpPr>
      <xdr:spPr bwMode="auto">
        <a:xfrm>
          <a:off x="2857500" y="3205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12503</xdr:rowOff>
    </xdr:from>
    <xdr:ext cx="762000" cy="259045"/>
    <xdr:sp macro="" textlink="">
      <xdr:nvSpPr>
        <xdr:cNvPr id="64" name="テキスト ボックス 63"/>
        <xdr:cNvSpPr txBox="1"/>
      </xdr:nvSpPr>
      <xdr:spPr>
        <a:xfrm>
          <a:off x="2527300" y="297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69554</xdr:rowOff>
    </xdr:from>
    <xdr:to>
      <xdr:col>5</xdr:col>
      <xdr:colOff>34925</xdr:colOff>
      <xdr:row>18</xdr:row>
      <xdr:rowOff>171154</xdr:rowOff>
    </xdr:to>
    <xdr:sp macro="" textlink="">
      <xdr:nvSpPr>
        <xdr:cNvPr id="70" name="円/楕円 69"/>
        <xdr:cNvSpPr/>
      </xdr:nvSpPr>
      <xdr:spPr bwMode="auto">
        <a:xfrm>
          <a:off x="5600700" y="320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41631</xdr:rowOff>
    </xdr:from>
    <xdr:ext cx="762000" cy="259045"/>
    <xdr:sp macro="" textlink="">
      <xdr:nvSpPr>
        <xdr:cNvPr id="71" name="人口1人当たり決算額の推移該当値テキスト130"/>
        <xdr:cNvSpPr txBox="1"/>
      </xdr:nvSpPr>
      <xdr:spPr>
        <a:xfrm>
          <a:off x="5740400" y="317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218,237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97273</xdr:rowOff>
    </xdr:from>
    <xdr:to>
      <xdr:col>4</xdr:col>
      <xdr:colOff>520700</xdr:colOff>
      <xdr:row>19</xdr:row>
      <xdr:rowOff>27423</xdr:rowOff>
    </xdr:to>
    <xdr:sp macro="" textlink="">
      <xdr:nvSpPr>
        <xdr:cNvPr id="72" name="円/楕円 71"/>
        <xdr:cNvSpPr/>
      </xdr:nvSpPr>
      <xdr:spPr bwMode="auto">
        <a:xfrm>
          <a:off x="4953000" y="323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12200</xdr:rowOff>
    </xdr:from>
    <xdr:ext cx="736600" cy="259045"/>
    <xdr:sp macro="" textlink="">
      <xdr:nvSpPr>
        <xdr:cNvPr id="73" name="テキスト ボックス 72"/>
        <xdr:cNvSpPr txBox="1"/>
      </xdr:nvSpPr>
      <xdr:spPr>
        <a:xfrm>
          <a:off x="4622800" y="331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201,261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98893</xdr:rowOff>
    </xdr:from>
    <xdr:to>
      <xdr:col>3</xdr:col>
      <xdr:colOff>955675</xdr:colOff>
      <xdr:row>19</xdr:row>
      <xdr:rowOff>29043</xdr:rowOff>
    </xdr:to>
    <xdr:sp macro="" textlink="">
      <xdr:nvSpPr>
        <xdr:cNvPr id="74" name="円/楕円 73"/>
        <xdr:cNvSpPr/>
      </xdr:nvSpPr>
      <xdr:spPr bwMode="auto">
        <a:xfrm>
          <a:off x="4254500" y="323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13820</xdr:rowOff>
    </xdr:from>
    <xdr:ext cx="762000" cy="259045"/>
    <xdr:sp macro="" textlink="">
      <xdr:nvSpPr>
        <xdr:cNvPr id="75" name="テキスト ボックス 74"/>
        <xdr:cNvSpPr txBox="1"/>
      </xdr:nvSpPr>
      <xdr:spPr>
        <a:xfrm>
          <a:off x="3924300" y="331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97663</xdr:rowOff>
    </xdr:from>
    <xdr:to>
      <xdr:col>3</xdr:col>
      <xdr:colOff>257175</xdr:colOff>
      <xdr:row>19</xdr:row>
      <xdr:rowOff>27813</xdr:rowOff>
    </xdr:to>
    <xdr:sp macro="" textlink="">
      <xdr:nvSpPr>
        <xdr:cNvPr id="76" name="円/楕円 75"/>
        <xdr:cNvSpPr/>
      </xdr:nvSpPr>
      <xdr:spPr bwMode="auto">
        <a:xfrm>
          <a:off x="3556000" y="3231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12590</xdr:rowOff>
    </xdr:from>
    <xdr:ext cx="762000" cy="259045"/>
    <xdr:sp macro="" textlink="">
      <xdr:nvSpPr>
        <xdr:cNvPr id="77" name="テキスト ボックス 76"/>
        <xdr:cNvSpPr txBox="1"/>
      </xdr:nvSpPr>
      <xdr:spPr>
        <a:xfrm>
          <a:off x="3225800" y="331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94190</xdr:rowOff>
    </xdr:from>
    <xdr:to>
      <xdr:col>2</xdr:col>
      <xdr:colOff>692150</xdr:colOff>
      <xdr:row>19</xdr:row>
      <xdr:rowOff>24340</xdr:rowOff>
    </xdr:to>
    <xdr:sp macro="" textlink="">
      <xdr:nvSpPr>
        <xdr:cNvPr id="78" name="円/楕円 77"/>
        <xdr:cNvSpPr/>
      </xdr:nvSpPr>
      <xdr:spPr bwMode="auto">
        <a:xfrm>
          <a:off x="2857500" y="322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9117</xdr:rowOff>
    </xdr:from>
    <xdr:ext cx="762000" cy="259045"/>
    <xdr:sp macro="" textlink="">
      <xdr:nvSpPr>
        <xdr:cNvPr id="79" name="テキスト ボックス 78"/>
        <xdr:cNvSpPr txBox="1"/>
      </xdr:nvSpPr>
      <xdr:spPr>
        <a:xfrm>
          <a:off x="2527300" y="33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91302</xdr:rowOff>
    </xdr:from>
    <xdr:to>
      <xdr:col>4</xdr:col>
      <xdr:colOff>1117600</xdr:colOff>
      <xdr:row>35</xdr:row>
      <xdr:rowOff>150582</xdr:rowOff>
    </xdr:to>
    <xdr:cxnSp macro="">
      <xdr:nvCxnSpPr>
        <xdr:cNvPr id="110" name="直線コネクタ 109"/>
        <xdr:cNvCxnSpPr/>
      </xdr:nvCxnSpPr>
      <xdr:spPr bwMode="auto">
        <a:xfrm>
          <a:off x="5003800" y="6701652"/>
          <a:ext cx="647700" cy="59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91302</xdr:rowOff>
    </xdr:from>
    <xdr:to>
      <xdr:col>4</xdr:col>
      <xdr:colOff>469900</xdr:colOff>
      <xdr:row>35</xdr:row>
      <xdr:rowOff>139016</xdr:rowOff>
    </xdr:to>
    <xdr:cxnSp macro="">
      <xdr:nvCxnSpPr>
        <xdr:cNvPr id="113" name="直線コネクタ 112"/>
        <xdr:cNvCxnSpPr/>
      </xdr:nvCxnSpPr>
      <xdr:spPr bwMode="auto">
        <a:xfrm flipV="1">
          <a:off x="4305300" y="6701652"/>
          <a:ext cx="698500" cy="4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102512</xdr:rowOff>
    </xdr:from>
    <xdr:to>
      <xdr:col>3</xdr:col>
      <xdr:colOff>904875</xdr:colOff>
      <xdr:row>35</xdr:row>
      <xdr:rowOff>139016</xdr:rowOff>
    </xdr:to>
    <xdr:cxnSp macro="">
      <xdr:nvCxnSpPr>
        <xdr:cNvPr id="116" name="直線コネクタ 115"/>
        <xdr:cNvCxnSpPr/>
      </xdr:nvCxnSpPr>
      <xdr:spPr bwMode="auto">
        <a:xfrm>
          <a:off x="3606800" y="6712862"/>
          <a:ext cx="698500" cy="3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40800</xdr:rowOff>
    </xdr:from>
    <xdr:to>
      <xdr:col>3</xdr:col>
      <xdr:colOff>206375</xdr:colOff>
      <xdr:row>35</xdr:row>
      <xdr:rowOff>102512</xdr:rowOff>
    </xdr:to>
    <xdr:cxnSp macro="">
      <xdr:nvCxnSpPr>
        <xdr:cNvPr id="119" name="直線コネクタ 118"/>
        <xdr:cNvCxnSpPr/>
      </xdr:nvCxnSpPr>
      <xdr:spPr bwMode="auto">
        <a:xfrm>
          <a:off x="2908300" y="6651150"/>
          <a:ext cx="698500" cy="6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64834</xdr:rowOff>
    </xdr:from>
    <xdr:to>
      <xdr:col>2</xdr:col>
      <xdr:colOff>692150</xdr:colOff>
      <xdr:row>35</xdr:row>
      <xdr:rowOff>166434</xdr:rowOff>
    </xdr:to>
    <xdr:sp macro="" textlink="">
      <xdr:nvSpPr>
        <xdr:cNvPr id="122" name="フローチャート : 判断 121"/>
        <xdr:cNvSpPr/>
      </xdr:nvSpPr>
      <xdr:spPr bwMode="auto">
        <a:xfrm>
          <a:off x="2857500" y="667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151211</xdr:rowOff>
    </xdr:from>
    <xdr:ext cx="762000" cy="259045"/>
    <xdr:sp macro="" textlink="">
      <xdr:nvSpPr>
        <xdr:cNvPr id="123" name="テキスト ボックス 122"/>
        <xdr:cNvSpPr txBox="1"/>
      </xdr:nvSpPr>
      <xdr:spPr>
        <a:xfrm>
          <a:off x="2527300" y="67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99782</xdr:rowOff>
    </xdr:from>
    <xdr:to>
      <xdr:col>5</xdr:col>
      <xdr:colOff>34925</xdr:colOff>
      <xdr:row>35</xdr:row>
      <xdr:rowOff>201382</xdr:rowOff>
    </xdr:to>
    <xdr:sp macro="" textlink="">
      <xdr:nvSpPr>
        <xdr:cNvPr id="129" name="円/楕円 128"/>
        <xdr:cNvSpPr/>
      </xdr:nvSpPr>
      <xdr:spPr bwMode="auto">
        <a:xfrm>
          <a:off x="5600700" y="671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287759</xdr:rowOff>
    </xdr:from>
    <xdr:ext cx="762000" cy="259045"/>
    <xdr:sp macro="" textlink="">
      <xdr:nvSpPr>
        <xdr:cNvPr id="130" name="人口1人当たり決算額の推移該当値テキスト445"/>
        <xdr:cNvSpPr txBox="1"/>
      </xdr:nvSpPr>
      <xdr:spPr>
        <a:xfrm>
          <a:off x="5740400" y="655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40502</xdr:rowOff>
    </xdr:from>
    <xdr:to>
      <xdr:col>4</xdr:col>
      <xdr:colOff>520700</xdr:colOff>
      <xdr:row>35</xdr:row>
      <xdr:rowOff>142102</xdr:rowOff>
    </xdr:to>
    <xdr:sp macro="" textlink="">
      <xdr:nvSpPr>
        <xdr:cNvPr id="131" name="円/楕円 130"/>
        <xdr:cNvSpPr/>
      </xdr:nvSpPr>
      <xdr:spPr bwMode="auto">
        <a:xfrm>
          <a:off x="4953000" y="665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152279</xdr:rowOff>
    </xdr:from>
    <xdr:ext cx="736600" cy="259045"/>
    <xdr:sp macro="" textlink="">
      <xdr:nvSpPr>
        <xdr:cNvPr id="132" name="テキスト ボックス 131"/>
        <xdr:cNvSpPr txBox="1"/>
      </xdr:nvSpPr>
      <xdr:spPr>
        <a:xfrm>
          <a:off x="4622800" y="6419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88216</xdr:rowOff>
    </xdr:from>
    <xdr:to>
      <xdr:col>3</xdr:col>
      <xdr:colOff>955675</xdr:colOff>
      <xdr:row>35</xdr:row>
      <xdr:rowOff>189816</xdr:rowOff>
    </xdr:to>
    <xdr:sp macro="" textlink="">
      <xdr:nvSpPr>
        <xdr:cNvPr id="133" name="円/楕円 132"/>
        <xdr:cNvSpPr/>
      </xdr:nvSpPr>
      <xdr:spPr bwMode="auto">
        <a:xfrm>
          <a:off x="4254500" y="6698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199993</xdr:rowOff>
    </xdr:from>
    <xdr:ext cx="762000" cy="259045"/>
    <xdr:sp macro="" textlink="">
      <xdr:nvSpPr>
        <xdr:cNvPr id="134" name="テキスト ボックス 133"/>
        <xdr:cNvSpPr txBox="1"/>
      </xdr:nvSpPr>
      <xdr:spPr>
        <a:xfrm>
          <a:off x="3924300" y="64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51712</xdr:rowOff>
    </xdr:from>
    <xdr:to>
      <xdr:col>3</xdr:col>
      <xdr:colOff>257175</xdr:colOff>
      <xdr:row>35</xdr:row>
      <xdr:rowOff>153312</xdr:rowOff>
    </xdr:to>
    <xdr:sp macro="" textlink="">
      <xdr:nvSpPr>
        <xdr:cNvPr id="135" name="円/楕円 134"/>
        <xdr:cNvSpPr/>
      </xdr:nvSpPr>
      <xdr:spPr bwMode="auto">
        <a:xfrm>
          <a:off x="3556000" y="666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163489</xdr:rowOff>
    </xdr:from>
    <xdr:ext cx="762000" cy="259045"/>
    <xdr:sp macro="" textlink="">
      <xdr:nvSpPr>
        <xdr:cNvPr id="136" name="テキスト ボックス 135"/>
        <xdr:cNvSpPr txBox="1"/>
      </xdr:nvSpPr>
      <xdr:spPr>
        <a:xfrm>
          <a:off x="3225800" y="64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332900</xdr:rowOff>
    </xdr:from>
    <xdr:to>
      <xdr:col>2</xdr:col>
      <xdr:colOff>692150</xdr:colOff>
      <xdr:row>35</xdr:row>
      <xdr:rowOff>91600</xdr:rowOff>
    </xdr:to>
    <xdr:sp macro="" textlink="">
      <xdr:nvSpPr>
        <xdr:cNvPr id="137" name="円/楕円 136"/>
        <xdr:cNvSpPr/>
      </xdr:nvSpPr>
      <xdr:spPr bwMode="auto">
        <a:xfrm>
          <a:off x="2857500" y="66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101776</xdr:rowOff>
    </xdr:from>
    <xdr:ext cx="762000" cy="259045"/>
    <xdr:sp macro="" textlink="">
      <xdr:nvSpPr>
        <xdr:cNvPr id="138" name="テキスト ボックス 137"/>
        <xdr:cNvSpPr txBox="1"/>
      </xdr:nvSpPr>
      <xdr:spPr>
        <a:xfrm>
          <a:off x="2527300" y="636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歳出面では、行財政改革で徹底した歳出抑制を行ったこと</a:t>
          </a:r>
          <a:r>
            <a:rPr kumimoji="1" lang="ja-JP" altLang="ja-JP" sz="1400">
              <a:solidFill>
                <a:schemeClr val="dk1"/>
              </a:solidFill>
              <a:effectLst/>
              <a:latin typeface="+mn-lt"/>
              <a:ea typeface="+mn-ea"/>
              <a:cs typeface="+mn-cs"/>
            </a:rPr>
            <a:t>、歳入面では、地方交付税</a:t>
          </a:r>
          <a:r>
            <a:rPr kumimoji="1" lang="ja-JP" altLang="en-US" sz="1400">
              <a:solidFill>
                <a:schemeClr val="dk1"/>
              </a:solidFill>
              <a:effectLst/>
              <a:latin typeface="+mn-lt"/>
              <a:ea typeface="+mn-ea"/>
              <a:cs typeface="+mn-cs"/>
            </a:rPr>
            <a:t>が比較的堅調に推移していることや</a:t>
          </a:r>
          <a:r>
            <a:rPr kumimoji="1" lang="ja-JP" altLang="ja-JP" sz="1400">
              <a:solidFill>
                <a:schemeClr val="dk1"/>
              </a:solidFill>
              <a:effectLst/>
              <a:latin typeface="+mn-lt"/>
              <a:ea typeface="+mn-ea"/>
              <a:cs typeface="+mn-cs"/>
            </a:rPr>
            <a:t>、徴収強化による地方税の確保や財政措置の有利な交付金等の活用により収支の改善が図られています。</a:t>
          </a:r>
          <a:endParaRPr lang="ja-JP" altLang="ja-JP" sz="1400">
            <a:effectLst/>
          </a:endParaRPr>
        </a:p>
        <a:p>
          <a:r>
            <a:rPr kumimoji="1" lang="ja-JP" altLang="ja-JP" sz="1400">
              <a:solidFill>
                <a:schemeClr val="dk1"/>
              </a:solidFill>
              <a:effectLst/>
              <a:latin typeface="+mn-lt"/>
              <a:ea typeface="+mn-ea"/>
              <a:cs typeface="+mn-cs"/>
            </a:rPr>
            <a:t>　今後も計画的な財政運営に取り組んでまります。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平成２２年度からは一般会計、特別会計ともに赤字はなく、収支は均衡した状態にあります。</a:t>
          </a:r>
          <a:endParaRPr lang="ja-JP" altLang="ja-JP" sz="1400">
            <a:effectLst/>
          </a:endParaRPr>
        </a:p>
        <a:p>
          <a:r>
            <a:rPr kumimoji="1" lang="ja-JP" altLang="ja-JP" sz="1400">
              <a:solidFill>
                <a:schemeClr val="dk1"/>
              </a:solidFill>
              <a:effectLst/>
              <a:latin typeface="+mn-lt"/>
              <a:ea typeface="+mn-ea"/>
              <a:cs typeface="+mn-cs"/>
            </a:rPr>
            <a:t>　繰上償還に伴う地方債残高の減少や地方交付税の増加により、一般会計の黒字額が増加し収支が改善しています。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実質公債費比率の分母は、平成２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年度に比べ平成２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１２０</a:t>
          </a:r>
          <a:r>
            <a:rPr kumimoji="1" lang="ja-JP" altLang="ja-JP" sz="1400">
              <a:solidFill>
                <a:schemeClr val="dk1"/>
              </a:solidFill>
              <a:effectLst/>
              <a:latin typeface="+mn-lt"/>
              <a:ea typeface="+mn-ea"/>
              <a:cs typeface="+mn-cs"/>
            </a:rPr>
            <a:t>百万円減少し、分子も</a:t>
          </a:r>
          <a:r>
            <a:rPr kumimoji="1" lang="ja-JP" altLang="en-US" sz="1400">
              <a:solidFill>
                <a:schemeClr val="dk1"/>
              </a:solidFill>
              <a:effectLst/>
              <a:latin typeface="+mn-lt"/>
              <a:ea typeface="+mn-ea"/>
              <a:cs typeface="+mn-cs"/>
            </a:rPr>
            <a:t>８７</a:t>
          </a:r>
          <a:r>
            <a:rPr kumimoji="1" lang="ja-JP" altLang="ja-JP" sz="1400">
              <a:solidFill>
                <a:schemeClr val="dk1"/>
              </a:solidFill>
              <a:effectLst/>
              <a:latin typeface="+mn-lt"/>
              <a:ea typeface="+mn-ea"/>
              <a:cs typeface="+mn-cs"/>
            </a:rPr>
            <a:t>百万円減少しています。平成２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年度単年ベースでは、前年度に比べ比率が約</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減少し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３年間を平均した比率は、この５年間で</a:t>
          </a:r>
          <a:r>
            <a:rPr kumimoji="1" lang="ja-JP" altLang="en-US" sz="1400">
              <a:solidFill>
                <a:schemeClr val="dk1"/>
              </a:solidFill>
              <a:effectLst/>
              <a:latin typeface="+mn-lt"/>
              <a:ea typeface="+mn-ea"/>
              <a:cs typeface="+mn-cs"/>
            </a:rPr>
            <a:t>１７．９</a:t>
          </a:r>
          <a:r>
            <a:rPr kumimoji="1" lang="ja-JP" altLang="ja-JP" sz="1400">
              <a:solidFill>
                <a:schemeClr val="dk1"/>
              </a:solidFill>
              <a:effectLst/>
              <a:latin typeface="+mn-lt"/>
              <a:ea typeface="+mn-ea"/>
              <a:cs typeface="+mn-cs"/>
            </a:rPr>
            <a:t>％から１１．</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％と大きく改善しています。</a:t>
          </a:r>
          <a:endParaRPr lang="ja-JP" altLang="ja-JP" sz="1400">
            <a:effectLst/>
          </a:endParaRPr>
        </a:p>
        <a:p>
          <a:r>
            <a:rPr kumimoji="1" lang="ja-JP" altLang="ja-JP" sz="1400">
              <a:solidFill>
                <a:schemeClr val="dk1"/>
              </a:solidFill>
              <a:effectLst/>
              <a:latin typeface="+mn-lt"/>
              <a:ea typeface="+mn-ea"/>
              <a:cs typeface="+mn-cs"/>
            </a:rPr>
            <a:t>　しかしながら、今後は平成２４年度に施工した光ファイバー事業の償還開始や、学校校舎・ごみ処理施設といった大型建設事業の実施に伴い、公債費が大幅に増加することが見込まれており、繰上償還や有利な地方債の活用、事業費の圧縮等に努めてまいります。</a:t>
          </a:r>
          <a:endParaRPr lang="ja-JP" altLang="ja-JP" sz="1400">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年度には、</a:t>
          </a:r>
          <a:r>
            <a:rPr kumimoji="1" lang="ja-JP" altLang="en-US" sz="1400">
              <a:solidFill>
                <a:schemeClr val="dk1"/>
              </a:solidFill>
              <a:effectLst/>
              <a:latin typeface="+mn-lt"/>
              <a:ea typeface="+mn-ea"/>
              <a:cs typeface="+mn-cs"/>
            </a:rPr>
            <a:t>１１２．７</a:t>
          </a:r>
          <a:r>
            <a:rPr kumimoji="1" lang="ja-JP" altLang="ja-JP" sz="1400">
              <a:solidFill>
                <a:schemeClr val="dk1"/>
              </a:solidFill>
              <a:effectLst/>
              <a:latin typeface="+mn-lt"/>
              <a:ea typeface="+mn-ea"/>
              <a:cs typeface="+mn-cs"/>
            </a:rPr>
            <a:t>％であった将来負担比率は、平成２</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年度には</a:t>
          </a:r>
          <a:r>
            <a:rPr kumimoji="1" lang="ja-JP" altLang="en-US" sz="1400">
              <a:solidFill>
                <a:schemeClr val="dk1"/>
              </a:solidFill>
              <a:effectLst/>
              <a:latin typeface="+mn-lt"/>
              <a:ea typeface="+mn-ea"/>
              <a:cs typeface="+mn-cs"/>
            </a:rPr>
            <a:t>６０．０</a:t>
          </a:r>
          <a:r>
            <a:rPr kumimoji="1" lang="ja-JP" altLang="ja-JP" sz="1400">
              <a:solidFill>
                <a:schemeClr val="dk1"/>
              </a:solidFill>
              <a:effectLst/>
              <a:latin typeface="+mn-lt"/>
              <a:ea typeface="+mn-ea"/>
              <a:cs typeface="+mn-cs"/>
            </a:rPr>
            <a:t>％まで減少しました。</a:t>
          </a:r>
          <a:endParaRPr lang="ja-JP" altLang="ja-JP" sz="1400">
            <a:effectLst/>
          </a:endParaRPr>
        </a:p>
        <a:p>
          <a:r>
            <a:rPr kumimoji="1" lang="ja-JP" altLang="ja-JP" sz="1400">
              <a:solidFill>
                <a:schemeClr val="dk1"/>
              </a:solidFill>
              <a:effectLst/>
              <a:latin typeface="+mn-lt"/>
              <a:ea typeface="+mn-ea"/>
              <a:cs typeface="+mn-cs"/>
            </a:rPr>
            <a:t>　これは、公債費負担適正化計画に基づく繰上償還等による地方債残高の減少、歳出抑制による財政調整基金及び減債基金の増加に努めたこと、また、地方交付税の増加等によることが大きな要因です。</a:t>
          </a:r>
          <a:endParaRPr lang="ja-JP" altLang="ja-JP" sz="1400">
            <a:effectLst/>
          </a:endParaRPr>
        </a:p>
        <a:p>
          <a:r>
            <a:rPr kumimoji="1" lang="ja-JP" altLang="ja-JP" sz="1400">
              <a:solidFill>
                <a:schemeClr val="dk1"/>
              </a:solidFill>
              <a:effectLst/>
              <a:latin typeface="+mn-lt"/>
              <a:ea typeface="+mn-ea"/>
              <a:cs typeface="+mn-cs"/>
            </a:rPr>
            <a:t>　今後は、学校校舎やごみ処理施設の大型建設事業による比率の上昇が想定されることから、繰上償還や有利な地方債の活用、事業の圧縮に務めてまります。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5230296</v>
      </c>
      <c r="BO4" s="379"/>
      <c r="BP4" s="379"/>
      <c r="BQ4" s="379"/>
      <c r="BR4" s="379"/>
      <c r="BS4" s="379"/>
      <c r="BT4" s="379"/>
      <c r="BU4" s="380"/>
      <c r="BV4" s="378">
        <v>5056433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8.9</v>
      </c>
      <c r="CU4" s="556"/>
      <c r="CV4" s="556"/>
      <c r="CW4" s="556"/>
      <c r="CX4" s="556"/>
      <c r="CY4" s="556"/>
      <c r="CZ4" s="556"/>
      <c r="DA4" s="557"/>
      <c r="DB4" s="555">
        <v>7.5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5017357</v>
      </c>
      <c r="BO5" s="384"/>
      <c r="BP5" s="384"/>
      <c r="BQ5" s="384"/>
      <c r="BR5" s="384"/>
      <c r="BS5" s="384"/>
      <c r="BT5" s="384"/>
      <c r="BU5" s="385"/>
      <c r="BV5" s="383">
        <v>4889818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212939</v>
      </c>
      <c r="BO6" s="384"/>
      <c r="BP6" s="384"/>
      <c r="BQ6" s="384"/>
      <c r="BR6" s="384"/>
      <c r="BS6" s="384"/>
      <c r="BT6" s="384"/>
      <c r="BU6" s="385"/>
      <c r="BV6" s="383">
        <v>166615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90.4</v>
      </c>
      <c r="CU6" s="530"/>
      <c r="CV6" s="530"/>
      <c r="CW6" s="530"/>
      <c r="CX6" s="530"/>
      <c r="CY6" s="530"/>
      <c r="CZ6" s="530"/>
      <c r="DA6" s="531"/>
      <c r="DB6" s="529">
        <v>88.9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12879</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2238166</v>
      </c>
      <c r="CU7" s="384"/>
      <c r="CV7" s="384"/>
      <c r="CW7" s="384"/>
      <c r="CX7" s="384"/>
      <c r="CY7" s="384"/>
      <c r="CZ7" s="384"/>
      <c r="DA7" s="385"/>
      <c r="DB7" s="383">
        <v>2230588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200060</v>
      </c>
      <c r="BO8" s="384"/>
      <c r="BP8" s="384"/>
      <c r="BQ8" s="384"/>
      <c r="BR8" s="384"/>
      <c r="BS8" s="384"/>
      <c r="BT8" s="384"/>
      <c r="BU8" s="385"/>
      <c r="BV8" s="383">
        <v>166615</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3136</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33445</v>
      </c>
      <c r="BO9" s="384"/>
      <c r="BP9" s="384"/>
      <c r="BQ9" s="384"/>
      <c r="BR9" s="384"/>
      <c r="BS9" s="384"/>
      <c r="BT9" s="384"/>
      <c r="BU9" s="385"/>
      <c r="BV9" s="383">
        <v>-23594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20.8</v>
      </c>
      <c r="CU9" s="354"/>
      <c r="CV9" s="354"/>
      <c r="CW9" s="354"/>
      <c r="CX9" s="354"/>
      <c r="CY9" s="354"/>
      <c r="CZ9" s="354"/>
      <c r="DA9" s="355"/>
      <c r="DB9" s="353">
        <v>23.9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3486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84420</v>
      </c>
      <c r="BO10" s="384"/>
      <c r="BP10" s="384"/>
      <c r="BQ10" s="384"/>
      <c r="BR10" s="384"/>
      <c r="BS10" s="384"/>
      <c r="BT10" s="384"/>
      <c r="BU10" s="385"/>
      <c r="BV10" s="383">
        <v>95008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v>71942</v>
      </c>
      <c r="BO11" s="384"/>
      <c r="BP11" s="384"/>
      <c r="BQ11" s="384"/>
      <c r="BR11" s="384"/>
      <c r="BS11" s="384"/>
      <c r="BT11" s="384"/>
      <c r="BU11" s="385"/>
      <c r="BV11" s="383">
        <v>120139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3046</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3036</v>
      </c>
      <c r="S13" s="485"/>
      <c r="T13" s="485"/>
      <c r="U13" s="485"/>
      <c r="V13" s="486"/>
      <c r="W13" s="472" t="s">
        <v>124</v>
      </c>
      <c r="X13" s="396"/>
      <c r="Y13" s="396"/>
      <c r="Z13" s="396"/>
      <c r="AA13" s="396"/>
      <c r="AB13" s="397"/>
      <c r="AC13" s="359">
        <v>265</v>
      </c>
      <c r="AD13" s="360"/>
      <c r="AE13" s="360"/>
      <c r="AF13" s="360"/>
      <c r="AG13" s="361"/>
      <c r="AH13" s="359">
        <v>313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189807</v>
      </c>
      <c r="BO13" s="384"/>
      <c r="BP13" s="384"/>
      <c r="BQ13" s="384"/>
      <c r="BR13" s="384"/>
      <c r="BS13" s="384"/>
      <c r="BT13" s="384"/>
      <c r="BU13" s="385"/>
      <c r="BV13" s="383">
        <v>191553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3117</v>
      </c>
      <c r="S14" s="485"/>
      <c r="T14" s="485"/>
      <c r="U14" s="485"/>
      <c r="V14" s="486"/>
      <c r="W14" s="487"/>
      <c r="X14" s="399"/>
      <c r="Y14" s="399"/>
      <c r="Z14" s="399"/>
      <c r="AA14" s="399"/>
      <c r="AB14" s="400"/>
      <c r="AC14" s="477">
        <v>18.5</v>
      </c>
      <c r="AD14" s="478"/>
      <c r="AE14" s="478"/>
      <c r="AF14" s="478"/>
      <c r="AG14" s="479"/>
      <c r="AH14" s="477">
        <v>20.399999999999999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60</v>
      </c>
      <c r="CU14" s="456"/>
      <c r="CV14" s="456"/>
      <c r="CW14" s="456"/>
      <c r="CX14" s="456"/>
      <c r="CY14" s="456"/>
      <c r="CZ14" s="456"/>
      <c r="DA14" s="457"/>
      <c r="DB14" s="488">
        <v>79.7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3107</v>
      </c>
      <c r="S15" s="485"/>
      <c r="T15" s="485"/>
      <c r="U15" s="485"/>
      <c r="V15" s="486"/>
      <c r="W15" s="472" t="s">
        <v>131</v>
      </c>
      <c r="X15" s="396"/>
      <c r="Y15" s="396"/>
      <c r="Z15" s="396"/>
      <c r="AA15" s="396"/>
      <c r="AB15" s="397"/>
      <c r="AC15" s="359">
        <v>182</v>
      </c>
      <c r="AD15" s="360"/>
      <c r="AE15" s="360"/>
      <c r="AF15" s="360"/>
      <c r="AG15" s="361"/>
      <c r="AH15" s="359">
        <v>195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263910</v>
      </c>
      <c r="BO15" s="379"/>
      <c r="BP15" s="379"/>
      <c r="BQ15" s="379"/>
      <c r="BR15" s="379"/>
      <c r="BS15" s="379"/>
      <c r="BT15" s="379"/>
      <c r="BU15" s="380"/>
      <c r="BV15" s="378">
        <v>258631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12.7</v>
      </c>
      <c r="AD16" s="478"/>
      <c r="AE16" s="478"/>
      <c r="AF16" s="478"/>
      <c r="AG16" s="479"/>
      <c r="AH16" s="477">
        <v>12.7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2058388</v>
      </c>
      <c r="BO16" s="384"/>
      <c r="BP16" s="384"/>
      <c r="BQ16" s="384"/>
      <c r="BR16" s="384"/>
      <c r="BS16" s="384"/>
      <c r="BT16" s="384"/>
      <c r="BU16" s="385"/>
      <c r="BV16" s="383">
        <v>2050018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983</v>
      </c>
      <c r="AD17" s="360"/>
      <c r="AE17" s="360"/>
      <c r="AF17" s="360"/>
      <c r="AG17" s="361"/>
      <c r="AH17" s="359">
        <v>1024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332587</v>
      </c>
      <c r="BO17" s="384"/>
      <c r="BP17" s="384"/>
      <c r="BQ17" s="384"/>
      <c r="BR17" s="384"/>
      <c r="BS17" s="384"/>
      <c r="BT17" s="384"/>
      <c r="BU17" s="385"/>
      <c r="BV17" s="383">
        <v>327899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55.95</v>
      </c>
      <c r="M18" s="448"/>
      <c r="N18" s="448"/>
      <c r="O18" s="448"/>
      <c r="P18" s="448"/>
      <c r="Q18" s="448"/>
      <c r="R18" s="449"/>
      <c r="S18" s="449"/>
      <c r="T18" s="449"/>
      <c r="U18" s="449"/>
      <c r="V18" s="450"/>
      <c r="W18" s="464"/>
      <c r="X18" s="465"/>
      <c r="Y18" s="465"/>
      <c r="Z18" s="465"/>
      <c r="AA18" s="465"/>
      <c r="AB18" s="473"/>
      <c r="AC18" s="347">
        <v>68.7</v>
      </c>
      <c r="AD18" s="348"/>
      <c r="AE18" s="348"/>
      <c r="AF18" s="348"/>
      <c r="AG18" s="451"/>
      <c r="AH18" s="347">
        <v>66.8</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1922666</v>
      </c>
      <c r="BO18" s="384"/>
      <c r="BP18" s="384"/>
      <c r="BQ18" s="384"/>
      <c r="BR18" s="384"/>
      <c r="BS18" s="384"/>
      <c r="BT18" s="384"/>
      <c r="BU18" s="385"/>
      <c r="BV18" s="383">
        <v>1880772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2891756</v>
      </c>
      <c r="BO19" s="384"/>
      <c r="BP19" s="384"/>
      <c r="BQ19" s="384"/>
      <c r="BR19" s="384"/>
      <c r="BS19" s="384"/>
      <c r="BT19" s="384"/>
      <c r="BU19" s="385"/>
      <c r="BV19" s="383">
        <v>2818592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1477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7118295</v>
      </c>
      <c r="BO23" s="384"/>
      <c r="BP23" s="384"/>
      <c r="BQ23" s="384"/>
      <c r="BR23" s="384"/>
      <c r="BS23" s="384"/>
      <c r="BT23" s="384"/>
      <c r="BU23" s="385"/>
      <c r="BV23" s="383">
        <v>6714302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6900</v>
      </c>
      <c r="R24" s="360"/>
      <c r="S24" s="360"/>
      <c r="T24" s="360"/>
      <c r="U24" s="360"/>
      <c r="V24" s="361"/>
      <c r="W24" s="425"/>
      <c r="X24" s="416"/>
      <c r="Y24" s="417"/>
      <c r="Z24" s="356" t="s">
        <v>154</v>
      </c>
      <c r="AA24" s="357"/>
      <c r="AB24" s="357"/>
      <c r="AC24" s="357"/>
      <c r="AD24" s="357"/>
      <c r="AE24" s="357"/>
      <c r="AF24" s="357"/>
      <c r="AG24" s="358"/>
      <c r="AH24" s="359">
        <v>63</v>
      </c>
      <c r="AI24" s="360"/>
      <c r="AJ24" s="360"/>
      <c r="AK24" s="360"/>
      <c r="AL24" s="361"/>
      <c r="AM24" s="359">
        <v>173187</v>
      </c>
      <c r="AN24" s="360"/>
      <c r="AO24" s="360"/>
      <c r="AP24" s="360"/>
      <c r="AQ24" s="360"/>
      <c r="AR24" s="361"/>
      <c r="AS24" s="359">
        <v>2749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6700943</v>
      </c>
      <c r="BO24" s="384"/>
      <c r="BP24" s="384"/>
      <c r="BQ24" s="384"/>
      <c r="BR24" s="384"/>
      <c r="BS24" s="384"/>
      <c r="BT24" s="384"/>
      <c r="BU24" s="385"/>
      <c r="BV24" s="383">
        <v>6242855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2109675</v>
      </c>
      <c r="BO25" s="379"/>
      <c r="BP25" s="379"/>
      <c r="BQ25" s="379"/>
      <c r="BR25" s="379"/>
      <c r="BS25" s="379"/>
      <c r="BT25" s="379"/>
      <c r="BU25" s="380"/>
      <c r="BV25" s="378">
        <v>86365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5330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2366</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74852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1967</v>
      </c>
      <c r="R28" s="360"/>
      <c r="S28" s="360"/>
      <c r="T28" s="360"/>
      <c r="U28" s="360"/>
      <c r="V28" s="361"/>
      <c r="W28" s="425"/>
      <c r="X28" s="416"/>
      <c r="Y28" s="417"/>
      <c r="Z28" s="356" t="s">
        <v>167</v>
      </c>
      <c r="AA28" s="357"/>
      <c r="AB28" s="357"/>
      <c r="AC28" s="357"/>
      <c r="AD28" s="357"/>
      <c r="AE28" s="357"/>
      <c r="AF28" s="357"/>
      <c r="AG28" s="358"/>
      <c r="AH28" s="359">
        <v>4</v>
      </c>
      <c r="AI28" s="360"/>
      <c r="AJ28" s="360"/>
      <c r="AK28" s="360"/>
      <c r="AL28" s="361"/>
      <c r="AM28" s="359">
        <v>6752</v>
      </c>
      <c r="AN28" s="360"/>
      <c r="AO28" s="360"/>
      <c r="AP28" s="360"/>
      <c r="AQ28" s="360"/>
      <c r="AR28" s="361"/>
      <c r="AS28" s="359">
        <v>1688</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892647</v>
      </c>
      <c r="BO28" s="379"/>
      <c r="BP28" s="379"/>
      <c r="BQ28" s="379"/>
      <c r="BR28" s="379"/>
      <c r="BS28" s="379"/>
      <c r="BT28" s="379"/>
      <c r="BU28" s="380"/>
      <c r="BV28" s="378">
        <v>808227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1644</v>
      </c>
      <c r="R29" s="360"/>
      <c r="S29" s="360"/>
      <c r="T29" s="360"/>
      <c r="U29" s="360"/>
      <c r="V29" s="361"/>
      <c r="W29" s="426"/>
      <c r="X29" s="427"/>
      <c r="Y29" s="428"/>
      <c r="Z29" s="356" t="s">
        <v>171</v>
      </c>
      <c r="AA29" s="357"/>
      <c r="AB29" s="357"/>
      <c r="AC29" s="357"/>
      <c r="AD29" s="357"/>
      <c r="AE29" s="357"/>
      <c r="AF29" s="357"/>
      <c r="AG29" s="358"/>
      <c r="AH29" s="359">
        <v>67</v>
      </c>
      <c r="AI29" s="360"/>
      <c r="AJ29" s="360"/>
      <c r="AK29" s="360"/>
      <c r="AL29" s="361"/>
      <c r="AM29" s="359">
        <v>179939</v>
      </c>
      <c r="AN29" s="360"/>
      <c r="AO29" s="360"/>
      <c r="AP29" s="360"/>
      <c r="AQ29" s="360"/>
      <c r="AR29" s="361"/>
      <c r="AS29" s="359">
        <v>2686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652802</v>
      </c>
      <c r="BO29" s="384"/>
      <c r="BP29" s="384"/>
      <c r="BQ29" s="384"/>
      <c r="BR29" s="384"/>
      <c r="BS29" s="384"/>
      <c r="BT29" s="384"/>
      <c r="BU29" s="385"/>
      <c r="BV29" s="383">
        <v>631697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202205</v>
      </c>
      <c r="BO30" s="387"/>
      <c r="BP30" s="387"/>
      <c r="BQ30" s="387"/>
      <c r="BR30" s="387"/>
      <c r="BS30" s="387"/>
      <c r="BT30" s="387"/>
      <c r="BU30" s="388"/>
      <c r="BV30" s="386">
        <v>121718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隠岐広域連合（普通会計）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へき地三度出張診療所会計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後期高齢者医療保険事業会計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隠岐広域連合（介護会計）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浦郷診療所会計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隠岐広域連合（隠岐病院会計）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隠岐広域連合（島前病院会計）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島前町村組合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島根県市町村総合事務組合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島根県後期高齢者医療広域連合（普通会計）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島根県後期高齢者医療広域連合（後期高齢会計）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2" t="s">
        <v>24</v>
      </c>
      <c r="C41" s="1183"/>
      <c r="D41" s="81"/>
      <c r="E41" s="1184" t="s">
        <v>25</v>
      </c>
      <c r="F41" s="1184"/>
      <c r="G41" s="1184"/>
      <c r="H41" s="1185"/>
      <c r="I41" s="82">
        <v>5227</v>
      </c>
      <c r="J41" s="83">
        <v>5325</v>
      </c>
      <c r="K41" s="83">
        <v>6374</v>
      </c>
      <c r="L41" s="83">
        <v>6714</v>
      </c>
      <c r="M41" s="84">
        <v>7118</v>
      </c>
    </row>
    <row r="42" spans="2:13" ht="27.75" customHeight="1">
      <c r="B42" s="1172"/>
      <c r="C42" s="1173"/>
      <c r="D42" s="85"/>
      <c r="E42" s="1176" t="s">
        <v>26</v>
      </c>
      <c r="F42" s="1176"/>
      <c r="G42" s="1176"/>
      <c r="H42" s="1177"/>
      <c r="I42" s="86" t="s">
        <v>476</v>
      </c>
      <c r="J42" s="87" t="s">
        <v>476</v>
      </c>
      <c r="K42" s="87" t="s">
        <v>476</v>
      </c>
      <c r="L42" s="87" t="s">
        <v>476</v>
      </c>
      <c r="M42" s="88" t="s">
        <v>476</v>
      </c>
    </row>
    <row r="43" spans="2:13" ht="27.75" customHeight="1">
      <c r="B43" s="1172"/>
      <c r="C43" s="1173"/>
      <c r="D43" s="85"/>
      <c r="E43" s="1176" t="s">
        <v>27</v>
      </c>
      <c r="F43" s="1176"/>
      <c r="G43" s="1176"/>
      <c r="H43" s="1177"/>
      <c r="I43" s="86">
        <v>2006</v>
      </c>
      <c r="J43" s="87">
        <v>1883</v>
      </c>
      <c r="K43" s="87">
        <v>1816</v>
      </c>
      <c r="L43" s="87">
        <v>1746</v>
      </c>
      <c r="M43" s="88">
        <v>1725</v>
      </c>
    </row>
    <row r="44" spans="2:13" ht="27.75" customHeight="1">
      <c r="B44" s="1172"/>
      <c r="C44" s="1173"/>
      <c r="D44" s="85"/>
      <c r="E44" s="1176" t="s">
        <v>28</v>
      </c>
      <c r="F44" s="1176"/>
      <c r="G44" s="1176"/>
      <c r="H44" s="1177"/>
      <c r="I44" s="86">
        <v>291</v>
      </c>
      <c r="J44" s="87">
        <v>276</v>
      </c>
      <c r="K44" s="87">
        <v>283</v>
      </c>
      <c r="L44" s="87">
        <v>255</v>
      </c>
      <c r="M44" s="88">
        <v>252</v>
      </c>
    </row>
    <row r="45" spans="2:13" ht="27.75" customHeight="1">
      <c r="B45" s="1172"/>
      <c r="C45" s="1173"/>
      <c r="D45" s="85"/>
      <c r="E45" s="1176" t="s">
        <v>29</v>
      </c>
      <c r="F45" s="1176"/>
      <c r="G45" s="1176"/>
      <c r="H45" s="1177"/>
      <c r="I45" s="86">
        <v>786</v>
      </c>
      <c r="J45" s="87">
        <v>807</v>
      </c>
      <c r="K45" s="87">
        <v>785</v>
      </c>
      <c r="L45" s="87">
        <v>775</v>
      </c>
      <c r="M45" s="88">
        <v>744</v>
      </c>
    </row>
    <row r="46" spans="2:13" ht="27.75" customHeight="1">
      <c r="B46" s="1172"/>
      <c r="C46" s="1173"/>
      <c r="D46" s="85"/>
      <c r="E46" s="1176" t="s">
        <v>30</v>
      </c>
      <c r="F46" s="1176"/>
      <c r="G46" s="1176"/>
      <c r="H46" s="1177"/>
      <c r="I46" s="86" t="s">
        <v>476</v>
      </c>
      <c r="J46" s="87" t="s">
        <v>476</v>
      </c>
      <c r="K46" s="87" t="s">
        <v>476</v>
      </c>
      <c r="L46" s="87" t="s">
        <v>476</v>
      </c>
      <c r="M46" s="88" t="s">
        <v>476</v>
      </c>
    </row>
    <row r="47" spans="2:13" ht="27.75" customHeight="1">
      <c r="B47" s="1172"/>
      <c r="C47" s="1173"/>
      <c r="D47" s="85"/>
      <c r="E47" s="1176" t="s">
        <v>31</v>
      </c>
      <c r="F47" s="1176"/>
      <c r="G47" s="1176"/>
      <c r="H47" s="1177"/>
      <c r="I47" s="86" t="s">
        <v>476</v>
      </c>
      <c r="J47" s="87" t="s">
        <v>476</v>
      </c>
      <c r="K47" s="87" t="s">
        <v>476</v>
      </c>
      <c r="L47" s="87" t="s">
        <v>476</v>
      </c>
      <c r="M47" s="88" t="s">
        <v>476</v>
      </c>
    </row>
    <row r="48" spans="2:13" ht="27.75" customHeight="1">
      <c r="B48" s="1174"/>
      <c r="C48" s="1175"/>
      <c r="D48" s="85"/>
      <c r="E48" s="1176" t="s">
        <v>32</v>
      </c>
      <c r="F48" s="1176"/>
      <c r="G48" s="1176"/>
      <c r="H48" s="1177"/>
      <c r="I48" s="86" t="s">
        <v>476</v>
      </c>
      <c r="J48" s="87" t="s">
        <v>476</v>
      </c>
      <c r="K48" s="87" t="s">
        <v>476</v>
      </c>
      <c r="L48" s="87" t="s">
        <v>476</v>
      </c>
      <c r="M48" s="88" t="s">
        <v>476</v>
      </c>
    </row>
    <row r="49" spans="2:13" ht="27.75" customHeight="1">
      <c r="B49" s="1170" t="s">
        <v>33</v>
      </c>
      <c r="C49" s="1171"/>
      <c r="D49" s="89"/>
      <c r="E49" s="1176" t="s">
        <v>34</v>
      </c>
      <c r="F49" s="1176"/>
      <c r="G49" s="1176"/>
      <c r="H49" s="1177"/>
      <c r="I49" s="86">
        <v>885</v>
      </c>
      <c r="J49" s="87">
        <v>1192</v>
      </c>
      <c r="K49" s="87">
        <v>1421</v>
      </c>
      <c r="L49" s="87">
        <v>1606</v>
      </c>
      <c r="M49" s="88">
        <v>1796</v>
      </c>
    </row>
    <row r="50" spans="2:13" ht="27.75" customHeight="1">
      <c r="B50" s="1172"/>
      <c r="C50" s="1173"/>
      <c r="D50" s="85"/>
      <c r="E50" s="1176" t="s">
        <v>35</v>
      </c>
      <c r="F50" s="1176"/>
      <c r="G50" s="1176"/>
      <c r="H50" s="1177"/>
      <c r="I50" s="86">
        <v>655</v>
      </c>
      <c r="J50" s="87">
        <v>554</v>
      </c>
      <c r="K50" s="87">
        <v>576</v>
      </c>
      <c r="L50" s="87">
        <v>562</v>
      </c>
      <c r="M50" s="88">
        <v>498</v>
      </c>
    </row>
    <row r="51" spans="2:13" ht="27.75" customHeight="1">
      <c r="B51" s="1174"/>
      <c r="C51" s="1175"/>
      <c r="D51" s="85"/>
      <c r="E51" s="1176" t="s">
        <v>36</v>
      </c>
      <c r="F51" s="1176"/>
      <c r="G51" s="1176"/>
      <c r="H51" s="1177"/>
      <c r="I51" s="86">
        <v>4702</v>
      </c>
      <c r="J51" s="87">
        <v>4896</v>
      </c>
      <c r="K51" s="87">
        <v>5789</v>
      </c>
      <c r="L51" s="87">
        <v>5942</v>
      </c>
      <c r="M51" s="88">
        <v>6514</v>
      </c>
    </row>
    <row r="52" spans="2:13" ht="27.75" customHeight="1" thickBot="1">
      <c r="B52" s="1178" t="s">
        <v>37</v>
      </c>
      <c r="C52" s="1179"/>
      <c r="D52" s="90"/>
      <c r="E52" s="1180" t="s">
        <v>38</v>
      </c>
      <c r="F52" s="1180"/>
      <c r="G52" s="1180"/>
      <c r="H52" s="1181"/>
      <c r="I52" s="91">
        <v>2068</v>
      </c>
      <c r="J52" s="92">
        <v>1650</v>
      </c>
      <c r="K52" s="92">
        <v>1472</v>
      </c>
      <c r="L52" s="92">
        <v>1381</v>
      </c>
      <c r="M52" s="93">
        <v>1030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329470</v>
      </c>
      <c r="E3" s="116"/>
      <c r="F3" s="117">
        <v>334234</v>
      </c>
      <c r="G3" s="118"/>
      <c r="H3" s="119"/>
    </row>
    <row r="4" spans="1:8">
      <c r="A4" s="120"/>
      <c r="B4" s="121"/>
      <c r="C4" s="122"/>
      <c r="D4" s="123">
        <v>76591</v>
      </c>
      <c r="E4" s="124"/>
      <c r="F4" s="125">
        <v>135366</v>
      </c>
      <c r="G4" s="126"/>
      <c r="H4" s="127"/>
    </row>
    <row r="5" spans="1:8">
      <c r="A5" s="108" t="s">
        <v>509</v>
      </c>
      <c r="B5" s="113"/>
      <c r="C5" s="114"/>
      <c r="D5" s="115">
        <v>190134</v>
      </c>
      <c r="E5" s="116"/>
      <c r="F5" s="117">
        <v>203567</v>
      </c>
      <c r="G5" s="118"/>
      <c r="H5" s="119"/>
    </row>
    <row r="6" spans="1:8">
      <c r="A6" s="120"/>
      <c r="B6" s="121"/>
      <c r="C6" s="122"/>
      <c r="D6" s="123">
        <v>65633</v>
      </c>
      <c r="E6" s="124"/>
      <c r="F6" s="125">
        <v>121137</v>
      </c>
      <c r="G6" s="126"/>
      <c r="H6" s="127"/>
    </row>
    <row r="7" spans="1:8">
      <c r="A7" s="108" t="s">
        <v>510</v>
      </c>
      <c r="B7" s="113"/>
      <c r="C7" s="114"/>
      <c r="D7" s="115">
        <v>598629</v>
      </c>
      <c r="E7" s="116"/>
      <c r="F7" s="117">
        <v>185018</v>
      </c>
      <c r="G7" s="118"/>
      <c r="H7" s="119"/>
    </row>
    <row r="8" spans="1:8">
      <c r="A8" s="120"/>
      <c r="B8" s="121"/>
      <c r="C8" s="122"/>
      <c r="D8" s="123">
        <v>73508</v>
      </c>
      <c r="E8" s="124"/>
      <c r="F8" s="125">
        <v>95064</v>
      </c>
      <c r="G8" s="126"/>
      <c r="H8" s="127"/>
    </row>
    <row r="9" spans="1:8">
      <c r="A9" s="108" t="s">
        <v>511</v>
      </c>
      <c r="B9" s="113"/>
      <c r="C9" s="114"/>
      <c r="D9" s="115">
        <v>396969</v>
      </c>
      <c r="E9" s="116"/>
      <c r="F9" s="117">
        <v>238802</v>
      </c>
      <c r="G9" s="118"/>
      <c r="H9" s="119"/>
    </row>
    <row r="10" spans="1:8">
      <c r="A10" s="120"/>
      <c r="B10" s="121"/>
      <c r="C10" s="122"/>
      <c r="D10" s="123">
        <v>40113</v>
      </c>
      <c r="E10" s="124"/>
      <c r="F10" s="125">
        <v>128562</v>
      </c>
      <c r="G10" s="126"/>
      <c r="H10" s="127"/>
    </row>
    <row r="11" spans="1:8">
      <c r="A11" s="108" t="s">
        <v>512</v>
      </c>
      <c r="B11" s="113"/>
      <c r="C11" s="114"/>
      <c r="D11" s="115">
        <v>475679</v>
      </c>
      <c r="E11" s="116"/>
      <c r="F11" s="117">
        <v>288550</v>
      </c>
      <c r="G11" s="118"/>
      <c r="H11" s="119"/>
    </row>
    <row r="12" spans="1:8">
      <c r="A12" s="120"/>
      <c r="B12" s="121"/>
      <c r="C12" s="128"/>
      <c r="D12" s="123">
        <v>43769</v>
      </c>
      <c r="E12" s="124"/>
      <c r="F12" s="125">
        <v>141525</v>
      </c>
      <c r="G12" s="126"/>
      <c r="H12" s="127"/>
    </row>
    <row r="13" spans="1:8">
      <c r="A13" s="108"/>
      <c r="B13" s="113"/>
      <c r="C13" s="129"/>
      <c r="D13" s="130">
        <v>398176</v>
      </c>
      <c r="E13" s="131"/>
      <c r="F13" s="132">
        <v>250034</v>
      </c>
      <c r="G13" s="133"/>
      <c r="H13" s="119"/>
    </row>
    <row r="14" spans="1:8">
      <c r="A14" s="120"/>
      <c r="B14" s="121"/>
      <c r="C14" s="122"/>
      <c r="D14" s="123">
        <v>59923</v>
      </c>
      <c r="E14" s="124"/>
      <c r="F14" s="125">
        <v>124331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8.0500000000000007</v>
      </c>
      <c r="C19" s="134">
        <f>ROUND(VALUE(SUBSTITUTE(実質収支比率等に係る経年分析!G$48,"▲","-")),2)</f>
        <v>7.51</v>
      </c>
      <c r="D19" s="134">
        <f>ROUND(VALUE(SUBSTITUTE(実質収支比率等に係る経年分析!H$48,"▲","-")),2)</f>
        <v>8.58</v>
      </c>
      <c r="E19" s="134">
        <f>ROUND(VALUE(SUBSTITUTE(実質収支比率等に係る経年分析!I$48,"▲","-")),2)</f>
        <v>7.47</v>
      </c>
      <c r="F19" s="134">
        <f>ROUND(VALUE(SUBSTITUTE(実質収支比率等に係る経年分析!J$48,"▲","-")),2)</f>
        <v>8.94</v>
      </c>
    </row>
    <row r="20" spans="1:11">
      <c r="A20" s="134" t="s">
        <v>43</v>
      </c>
      <c r="B20" s="134">
        <f>ROUND(VALUE(SUBSTITUTE(実質収支比率等に係る経年分析!F$47,"▲","-")),2)</f>
        <v>23.28</v>
      </c>
      <c r="C20" s="134">
        <f>ROUND(VALUE(SUBSTITUTE(実質収支比率等に係る経年分析!G$47,"▲","-")),2)</f>
        <v>28.22</v>
      </c>
      <c r="D20" s="134">
        <f>ROUND(VALUE(SUBSTITUTE(実質収支比率等に係る経年分析!H$47,"▲","-")),2)</f>
        <v>32.19</v>
      </c>
      <c r="E20" s="134">
        <f>ROUND(VALUE(SUBSTITUTE(実質収支比率等に係る経年分析!I$47,"▲","-")),2)</f>
        <v>36.229999999999997</v>
      </c>
      <c r="F20" s="134">
        <f>ROUND(VALUE(SUBSTITUTE(実質収支比率等に係る経年分析!J$47,"▲","-")),2)</f>
        <v>39.880000000000003</v>
      </c>
    </row>
    <row r="21" spans="1:11">
      <c r="A21" s="134" t="s">
        <v>44</v>
      </c>
      <c r="B21" s="134">
        <f>IF(ISNUMBER(VALUE(SUBSTITUTE(実質収支比率等に係る経年分析!F$49,"▲","-"))),ROUND(VALUE(SUBSTITUTE(実質収支比率等に係る経年分析!F$49,"▲","-")),2),NA())</f>
        <v>17.91</v>
      </c>
      <c r="C21" s="134">
        <f>IF(ISNUMBER(VALUE(SUBSTITUTE(実質収支比率等に係る経年分析!G$49,"▲","-"))),ROUND(VALUE(SUBSTITUTE(実質収支比率等に係る経年分析!G$49,"▲","-")),2),NA())</f>
        <v>7.69</v>
      </c>
      <c r="D21" s="134">
        <f>IF(ISNUMBER(VALUE(SUBSTITUTE(実質収支比率等に係る経年分析!H$49,"▲","-"))),ROUND(VALUE(SUBSTITUTE(実質収支比率等に係る経年分析!H$49,"▲","-")),2),NA())</f>
        <v>7.71</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8.48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へき地三度出張診療所会計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浦郷診療所会計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8.0299999999999994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538</v>
      </c>
      <c r="E42" s="136"/>
      <c r="F42" s="136"/>
      <c r="G42" s="136">
        <f>'実質公債費比率（分子）の構造'!L$52</f>
        <v>558</v>
      </c>
      <c r="H42" s="136"/>
      <c r="I42" s="136"/>
      <c r="J42" s="136">
        <f>'実質公債費比率（分子）の構造'!M$52</f>
        <v>569</v>
      </c>
      <c r="K42" s="136"/>
      <c r="L42" s="136"/>
      <c r="M42" s="136">
        <f>'実質公債費比率（分子）の構造'!N$52</f>
        <v>573</v>
      </c>
      <c r="N42" s="136"/>
      <c r="O42" s="136"/>
      <c r="P42" s="136">
        <f>'実質公債費比率（分子）の構造'!O$52</f>
        <v>598</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13</v>
      </c>
      <c r="C45" s="136"/>
      <c r="D45" s="136"/>
      <c r="E45" s="136">
        <f>'実質公債費比率（分子）の構造'!L$49</f>
        <v>12</v>
      </c>
      <c r="F45" s="136"/>
      <c r="G45" s="136"/>
      <c r="H45" s="136">
        <f>'実質公債費比率（分子）の構造'!M$49</f>
        <v>15</v>
      </c>
      <c r="I45" s="136"/>
      <c r="J45" s="136"/>
      <c r="K45" s="136">
        <f>'実質公債費比率（分子）の構造'!N$49</f>
        <v>20</v>
      </c>
      <c r="L45" s="136"/>
      <c r="M45" s="136"/>
      <c r="N45" s="136">
        <f>'実質公債費比率（分子）の構造'!O$49</f>
        <v>18</v>
      </c>
      <c r="O45" s="136"/>
      <c r="P45" s="136"/>
    </row>
    <row r="46" spans="1:16">
      <c r="A46" s="136" t="s">
        <v>55</v>
      </c>
      <c r="B46" s="136">
        <f>'実質公債費比率（分子）の構造'!K$48</f>
        <v>135</v>
      </c>
      <c r="C46" s="136"/>
      <c r="D46" s="136"/>
      <c r="E46" s="136">
        <f>'実質公債費比率（分子）の構造'!L$48</f>
        <v>123</v>
      </c>
      <c r="F46" s="136"/>
      <c r="G46" s="136"/>
      <c r="H46" s="136">
        <f>'実質公債費比率（分子）の構造'!M$48</f>
        <v>144</v>
      </c>
      <c r="I46" s="136"/>
      <c r="J46" s="136"/>
      <c r="K46" s="136">
        <f>'実質公債費比率（分子）の構造'!N$48</f>
        <v>143</v>
      </c>
      <c r="L46" s="136"/>
      <c r="M46" s="136"/>
      <c r="N46" s="136">
        <f>'実質公債費比率（分子）の構造'!O$48</f>
        <v>151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640</v>
      </c>
      <c r="C49" s="136"/>
      <c r="D49" s="136"/>
      <c r="E49" s="136">
        <f>'実質公債費比率（分子）の構造'!L$45</f>
        <v>638</v>
      </c>
      <c r="F49" s="136"/>
      <c r="G49" s="136"/>
      <c r="H49" s="136">
        <f>'実質公債費比率（分子）の構造'!M$45</f>
        <v>599</v>
      </c>
      <c r="I49" s="136"/>
      <c r="J49" s="136"/>
      <c r="K49" s="136">
        <f>'実質公債費比率（分子）の構造'!N$45</f>
        <v>627</v>
      </c>
      <c r="L49" s="136"/>
      <c r="M49" s="136"/>
      <c r="N49" s="136">
        <f>'実質公債費比率（分子）の構造'!O$45</f>
        <v>604</v>
      </c>
      <c r="O49" s="136"/>
      <c r="P49" s="136"/>
    </row>
    <row r="50" spans="1:16">
      <c r="A50" s="136" t="s">
        <v>59</v>
      </c>
      <c r="B50" s="136" t="e">
        <f>NA()</f>
        <v>#N/A</v>
      </c>
      <c r="C50" s="136">
        <f>IF(ISNUMBER('実質公債費比率（分子）の構造'!K$53),'実質公債費比率（分子）の構造'!K$53,NA())</f>
        <v>262</v>
      </c>
      <c r="D50" s="136" t="e">
        <f>NA()</f>
        <v>#N/A</v>
      </c>
      <c r="E50" s="136" t="e">
        <f>NA()</f>
        <v>#N/A</v>
      </c>
      <c r="F50" s="136">
        <f>IF(ISNUMBER('実質公債費比率（分子）の構造'!L$53),'実質公債費比率（分子）の構造'!L$53,NA())</f>
        <v>215</v>
      </c>
      <c r="G50" s="136" t="e">
        <f>NA()</f>
        <v>#N/A</v>
      </c>
      <c r="H50" s="136" t="e">
        <f>NA()</f>
        <v>#N/A</v>
      </c>
      <c r="I50" s="136">
        <f>IF(ISNUMBER('実質公債費比率（分子）の構造'!M$53),'実質公債費比率（分子）の構造'!M$53,NA())</f>
        <v>189</v>
      </c>
      <c r="J50" s="136" t="e">
        <f>NA()</f>
        <v>#N/A</v>
      </c>
      <c r="K50" s="136" t="e">
        <f>NA()</f>
        <v>#N/A</v>
      </c>
      <c r="L50" s="136">
        <f>IF(ISNUMBER('実質公債費比率（分子）の構造'!N$53),'実質公債費比率（分子）の構造'!N$53,NA())</f>
        <v>218</v>
      </c>
      <c r="M50" s="136" t="e">
        <f>NA()</f>
        <v>#N/A</v>
      </c>
      <c r="N50" s="136" t="e">
        <f>NA()</f>
        <v>#N/A</v>
      </c>
      <c r="O50" s="136">
        <f>IF(ISNUMBER('実質公債費比率（分子）の構造'!O$53),'実質公債費比率（分子）の構造'!O$53,NA())</f>
        <v>175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4702</v>
      </c>
      <c r="E56" s="135"/>
      <c r="F56" s="135"/>
      <c r="G56" s="135">
        <f>'将来負担比率（分子）の構造'!J$51</f>
        <v>4896</v>
      </c>
      <c r="H56" s="135"/>
      <c r="I56" s="135"/>
      <c r="J56" s="135">
        <f>'将来負担比率（分子）の構造'!K$51</f>
        <v>5789</v>
      </c>
      <c r="K56" s="135"/>
      <c r="L56" s="135"/>
      <c r="M56" s="135">
        <f>'将来負担比率（分子）の構造'!L$51</f>
        <v>5942</v>
      </c>
      <c r="N56" s="135"/>
      <c r="O56" s="135"/>
      <c r="P56" s="135">
        <f>'将来負担比率（分子）の構造'!M$51</f>
        <v>6514</v>
      </c>
    </row>
    <row r="57" spans="1:16">
      <c r="A57" s="135" t="s">
        <v>35</v>
      </c>
      <c r="B57" s="135"/>
      <c r="C57" s="135"/>
      <c r="D57" s="135">
        <f>'将来負担比率（分子）の構造'!I$50</f>
        <v>655</v>
      </c>
      <c r="E57" s="135"/>
      <c r="F57" s="135"/>
      <c r="G57" s="135">
        <f>'将来負担比率（分子）の構造'!J$50</f>
        <v>554</v>
      </c>
      <c r="H57" s="135"/>
      <c r="I57" s="135"/>
      <c r="J57" s="135">
        <f>'将来負担比率（分子）の構造'!K$50</f>
        <v>576</v>
      </c>
      <c r="K57" s="135"/>
      <c r="L57" s="135"/>
      <c r="M57" s="135">
        <f>'将来負担比率（分子）の構造'!L$50</f>
        <v>562</v>
      </c>
      <c r="N57" s="135"/>
      <c r="O57" s="135"/>
      <c r="P57" s="135">
        <f>'将来負担比率（分子）の構造'!M$50</f>
        <v>498</v>
      </c>
    </row>
    <row r="58" spans="1:16">
      <c r="A58" s="135" t="s">
        <v>34</v>
      </c>
      <c r="B58" s="135"/>
      <c r="C58" s="135"/>
      <c r="D58" s="135">
        <f>'将来負担比率（分子）の構造'!I$49</f>
        <v>885</v>
      </c>
      <c r="E58" s="135"/>
      <c r="F58" s="135"/>
      <c r="G58" s="135">
        <f>'将来負担比率（分子）の構造'!J$49</f>
        <v>1192</v>
      </c>
      <c r="H58" s="135"/>
      <c r="I58" s="135"/>
      <c r="J58" s="135">
        <f>'将来負担比率（分子）の構造'!K$49</f>
        <v>1421</v>
      </c>
      <c r="K58" s="135"/>
      <c r="L58" s="135"/>
      <c r="M58" s="135">
        <f>'将来負担比率（分子）の構造'!L$49</f>
        <v>1606</v>
      </c>
      <c r="N58" s="135"/>
      <c r="O58" s="135"/>
      <c r="P58" s="135">
        <f>'将来負担比率（分子）の構造'!M$49</f>
        <v>1796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786</v>
      </c>
      <c r="C62" s="135"/>
      <c r="D62" s="135"/>
      <c r="E62" s="135">
        <f>'将来負担比率（分子）の構造'!J$45</f>
        <v>807</v>
      </c>
      <c r="F62" s="135"/>
      <c r="G62" s="135"/>
      <c r="H62" s="135">
        <f>'将来負担比率（分子）の構造'!K$45</f>
        <v>785</v>
      </c>
      <c r="I62" s="135"/>
      <c r="J62" s="135"/>
      <c r="K62" s="135">
        <f>'将来負担比率（分子）の構造'!L$45</f>
        <v>775</v>
      </c>
      <c r="L62" s="135"/>
      <c r="M62" s="135"/>
      <c r="N62" s="135">
        <f>'将来負担比率（分子）の構造'!M$45</f>
        <v>744</v>
      </c>
      <c r="O62" s="135"/>
      <c r="P62" s="135"/>
    </row>
    <row r="63" spans="1:16">
      <c r="A63" s="135" t="s">
        <v>28</v>
      </c>
      <c r="B63" s="135">
        <f>'将来負担比率（分子）の構造'!I$44</f>
        <v>291</v>
      </c>
      <c r="C63" s="135"/>
      <c r="D63" s="135"/>
      <c r="E63" s="135">
        <f>'将来負担比率（分子）の構造'!J$44</f>
        <v>276</v>
      </c>
      <c r="F63" s="135"/>
      <c r="G63" s="135"/>
      <c r="H63" s="135">
        <f>'将来負担比率（分子）の構造'!K$44</f>
        <v>283</v>
      </c>
      <c r="I63" s="135"/>
      <c r="J63" s="135"/>
      <c r="K63" s="135">
        <f>'将来負担比率（分子）の構造'!L$44</f>
        <v>255</v>
      </c>
      <c r="L63" s="135"/>
      <c r="M63" s="135"/>
      <c r="N63" s="135">
        <f>'将来負担比率（分子）の構造'!M$44</f>
        <v>252</v>
      </c>
      <c r="O63" s="135"/>
      <c r="P63" s="135"/>
    </row>
    <row r="64" spans="1:16">
      <c r="A64" s="135" t="s">
        <v>27</v>
      </c>
      <c r="B64" s="135">
        <f>'将来負担比率（分子）の構造'!I$43</f>
        <v>2006</v>
      </c>
      <c r="C64" s="135"/>
      <c r="D64" s="135"/>
      <c r="E64" s="135">
        <f>'将来負担比率（分子）の構造'!J$43</f>
        <v>1883</v>
      </c>
      <c r="F64" s="135"/>
      <c r="G64" s="135"/>
      <c r="H64" s="135">
        <f>'将来負担比率（分子）の構造'!K$43</f>
        <v>1816</v>
      </c>
      <c r="I64" s="135"/>
      <c r="J64" s="135"/>
      <c r="K64" s="135">
        <f>'将来負担比率（分子）の構造'!L$43</f>
        <v>1746</v>
      </c>
      <c r="L64" s="135"/>
      <c r="M64" s="135"/>
      <c r="N64" s="135">
        <f>'将来負担比率（分子）の構造'!M$43</f>
        <v>1725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5227</v>
      </c>
      <c r="C66" s="135"/>
      <c r="D66" s="135"/>
      <c r="E66" s="135">
        <f>'将来負担比率（分子）の構造'!J$41</f>
        <v>5325</v>
      </c>
      <c r="F66" s="135"/>
      <c r="G66" s="135"/>
      <c r="H66" s="135">
        <f>'将来負担比率（分子）の構造'!K$41</f>
        <v>6374</v>
      </c>
      <c r="I66" s="135"/>
      <c r="J66" s="135"/>
      <c r="K66" s="135">
        <f>'将来負担比率（分子）の構造'!L$41</f>
        <v>6714</v>
      </c>
      <c r="L66" s="135"/>
      <c r="M66" s="135"/>
      <c r="N66" s="135">
        <f>'将来負担比率（分子）の構造'!M$41</f>
        <v>7118</v>
      </c>
      <c r="O66" s="135"/>
      <c r="P66" s="135"/>
    </row>
    <row r="67" spans="1:16">
      <c r="A67" s="135" t="s">
        <v>63</v>
      </c>
      <c r="B67" s="135" t="e">
        <f>NA()</f>
        <v>#N/A</v>
      </c>
      <c r="C67" s="135">
        <f>IF(ISNUMBER('将来負担比率（分子）の構造'!I$52), IF('将来負担比率（分子）の構造'!I$52 &lt; 0, 0, '将来負担比率（分子）の構造'!I$52), NA())</f>
        <v>2068</v>
      </c>
      <c r="D67" s="135" t="e">
        <f>NA()</f>
        <v>#N/A</v>
      </c>
      <c r="E67" s="135" t="e">
        <f>NA()</f>
        <v>#N/A</v>
      </c>
      <c r="F67" s="135">
        <f>IF(ISNUMBER('将来負担比率（分子）の構造'!J$52), IF('将来負担比率（分子）の構造'!J$52 &lt; 0, 0, '将来負担比率（分子）の構造'!J$52), NA())</f>
        <v>1650</v>
      </c>
      <c r="G67" s="135" t="e">
        <f>NA()</f>
        <v>#N/A</v>
      </c>
      <c r="H67" s="135" t="e">
        <f>NA()</f>
        <v>#N/A</v>
      </c>
      <c r="I67" s="135">
        <f>IF(ISNUMBER('将来負担比率（分子）の構造'!K$52), IF('将来負担比率（分子）の構造'!K$52 &lt; 0, 0, '将来負担比率（分子）の構造'!K$52), NA())</f>
        <v>1472</v>
      </c>
      <c r="J67" s="135" t="e">
        <f>NA()</f>
        <v>#N/A</v>
      </c>
      <c r="K67" s="135" t="e">
        <f>NA()</f>
        <v>#N/A</v>
      </c>
      <c r="L67" s="135">
        <f>IF(ISNUMBER('将来負担比率（分子）の構造'!L$52), IF('将来負担比率（分子）の構造'!L$52 &lt; 0, 0, '将来負担比率（分子）の構造'!L$52), NA())</f>
        <v>1381</v>
      </c>
      <c r="M67" s="135" t="e">
        <f>NA()</f>
        <v>#N/A</v>
      </c>
      <c r="N67" s="135" t="e">
        <f>NA()</f>
        <v>#N/A</v>
      </c>
      <c r="O67" s="135">
        <f>IF(ISNUMBER('将来負担比率（分子）の構造'!M$52), IF('将来負担比率（分子）の構造'!M$52 &lt; 0, 0, '将来負担比率（分子）の構造'!M$52), NA())</f>
        <v>1030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276928</v>
      </c>
      <c r="S5" s="639"/>
      <c r="T5" s="639"/>
      <c r="U5" s="639"/>
      <c r="V5" s="639"/>
      <c r="W5" s="639"/>
      <c r="X5" s="639"/>
      <c r="Y5" s="686"/>
      <c r="Z5" s="699">
        <v>5.3</v>
      </c>
      <c r="AA5" s="699"/>
      <c r="AB5" s="699"/>
      <c r="AC5" s="699"/>
      <c r="AD5" s="700">
        <v>276928</v>
      </c>
      <c r="AE5" s="700"/>
      <c r="AF5" s="700"/>
      <c r="AG5" s="700"/>
      <c r="AH5" s="700"/>
      <c r="AI5" s="700"/>
      <c r="AJ5" s="700"/>
      <c r="AK5" s="700"/>
      <c r="AL5" s="687">
        <v>13</v>
      </c>
      <c r="AM5" s="656"/>
      <c r="AN5" s="656"/>
      <c r="AO5" s="688"/>
      <c r="AP5" s="675" t="s">
        <v>209</v>
      </c>
      <c r="AQ5" s="676"/>
      <c r="AR5" s="676"/>
      <c r="AS5" s="676"/>
      <c r="AT5" s="676"/>
      <c r="AU5" s="676"/>
      <c r="AV5" s="676"/>
      <c r="AW5" s="676"/>
      <c r="AX5" s="676"/>
      <c r="AY5" s="676"/>
      <c r="AZ5" s="676"/>
      <c r="BA5" s="676"/>
      <c r="BB5" s="676"/>
      <c r="BC5" s="676"/>
      <c r="BD5" s="676"/>
      <c r="BE5" s="676"/>
      <c r="BF5" s="677"/>
      <c r="BG5" s="588">
        <v>276928</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16032</v>
      </c>
      <c r="S6" s="589"/>
      <c r="T6" s="589"/>
      <c r="U6" s="589"/>
      <c r="V6" s="589"/>
      <c r="W6" s="589"/>
      <c r="X6" s="589"/>
      <c r="Y6" s="590"/>
      <c r="Z6" s="641">
        <v>0.3</v>
      </c>
      <c r="AA6" s="641"/>
      <c r="AB6" s="641"/>
      <c r="AC6" s="641"/>
      <c r="AD6" s="642">
        <v>16032</v>
      </c>
      <c r="AE6" s="642"/>
      <c r="AF6" s="642"/>
      <c r="AG6" s="642"/>
      <c r="AH6" s="642"/>
      <c r="AI6" s="642"/>
      <c r="AJ6" s="642"/>
      <c r="AK6" s="642"/>
      <c r="AL6" s="611">
        <v>0.8</v>
      </c>
      <c r="AM6" s="643"/>
      <c r="AN6" s="643"/>
      <c r="AO6" s="644"/>
      <c r="AP6" s="585" t="s">
        <v>215</v>
      </c>
      <c r="AQ6" s="586"/>
      <c r="AR6" s="586"/>
      <c r="AS6" s="586"/>
      <c r="AT6" s="586"/>
      <c r="AU6" s="586"/>
      <c r="AV6" s="586"/>
      <c r="AW6" s="586"/>
      <c r="AX6" s="586"/>
      <c r="AY6" s="586"/>
      <c r="AZ6" s="586"/>
      <c r="BA6" s="586"/>
      <c r="BB6" s="586"/>
      <c r="BC6" s="586"/>
      <c r="BD6" s="586"/>
      <c r="BE6" s="586"/>
      <c r="BF6" s="587"/>
      <c r="BG6" s="588">
        <v>276928</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52612</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52612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959</v>
      </c>
      <c r="S7" s="589"/>
      <c r="T7" s="589"/>
      <c r="U7" s="589"/>
      <c r="V7" s="589"/>
      <c r="W7" s="589"/>
      <c r="X7" s="589"/>
      <c r="Y7" s="590"/>
      <c r="Z7" s="641">
        <v>0</v>
      </c>
      <c r="AA7" s="641"/>
      <c r="AB7" s="641"/>
      <c r="AC7" s="641"/>
      <c r="AD7" s="642">
        <v>959</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136372</v>
      </c>
      <c r="BH7" s="589"/>
      <c r="BI7" s="589"/>
      <c r="BJ7" s="589"/>
      <c r="BK7" s="589"/>
      <c r="BL7" s="589"/>
      <c r="BM7" s="589"/>
      <c r="BN7" s="590"/>
      <c r="BO7" s="641">
        <v>49.2</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877003</v>
      </c>
      <c r="CS7" s="589"/>
      <c r="CT7" s="589"/>
      <c r="CU7" s="589"/>
      <c r="CV7" s="589"/>
      <c r="CW7" s="589"/>
      <c r="CX7" s="589"/>
      <c r="CY7" s="590"/>
      <c r="CZ7" s="641">
        <v>17.5</v>
      </c>
      <c r="DA7" s="641"/>
      <c r="DB7" s="641"/>
      <c r="DC7" s="641"/>
      <c r="DD7" s="594">
        <v>28716</v>
      </c>
      <c r="DE7" s="589"/>
      <c r="DF7" s="589"/>
      <c r="DG7" s="589"/>
      <c r="DH7" s="589"/>
      <c r="DI7" s="589"/>
      <c r="DJ7" s="589"/>
      <c r="DK7" s="589"/>
      <c r="DL7" s="589"/>
      <c r="DM7" s="589"/>
      <c r="DN7" s="589"/>
      <c r="DO7" s="589"/>
      <c r="DP7" s="590"/>
      <c r="DQ7" s="594">
        <v>657846</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1824</v>
      </c>
      <c r="S8" s="589"/>
      <c r="T8" s="589"/>
      <c r="U8" s="589"/>
      <c r="V8" s="589"/>
      <c r="W8" s="589"/>
      <c r="X8" s="589"/>
      <c r="Y8" s="590"/>
      <c r="Z8" s="641">
        <v>0</v>
      </c>
      <c r="AA8" s="641"/>
      <c r="AB8" s="641"/>
      <c r="AC8" s="641"/>
      <c r="AD8" s="642">
        <v>1824</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5313</v>
      </c>
      <c r="BH8" s="589"/>
      <c r="BI8" s="589"/>
      <c r="BJ8" s="589"/>
      <c r="BK8" s="589"/>
      <c r="BL8" s="589"/>
      <c r="BM8" s="589"/>
      <c r="BN8" s="590"/>
      <c r="BO8" s="641">
        <v>1.9</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703426</v>
      </c>
      <c r="CS8" s="589"/>
      <c r="CT8" s="589"/>
      <c r="CU8" s="589"/>
      <c r="CV8" s="589"/>
      <c r="CW8" s="589"/>
      <c r="CX8" s="589"/>
      <c r="CY8" s="590"/>
      <c r="CZ8" s="641">
        <v>14</v>
      </c>
      <c r="DA8" s="641"/>
      <c r="DB8" s="641"/>
      <c r="DC8" s="641"/>
      <c r="DD8" s="594">
        <v>26757</v>
      </c>
      <c r="DE8" s="589"/>
      <c r="DF8" s="589"/>
      <c r="DG8" s="589"/>
      <c r="DH8" s="589"/>
      <c r="DI8" s="589"/>
      <c r="DJ8" s="589"/>
      <c r="DK8" s="589"/>
      <c r="DL8" s="589"/>
      <c r="DM8" s="589"/>
      <c r="DN8" s="589"/>
      <c r="DO8" s="589"/>
      <c r="DP8" s="590"/>
      <c r="DQ8" s="594">
        <v>398966</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993</v>
      </c>
      <c r="S9" s="589"/>
      <c r="T9" s="589"/>
      <c r="U9" s="589"/>
      <c r="V9" s="589"/>
      <c r="W9" s="589"/>
      <c r="X9" s="589"/>
      <c r="Y9" s="590"/>
      <c r="Z9" s="641">
        <v>0</v>
      </c>
      <c r="AA9" s="641"/>
      <c r="AB9" s="641"/>
      <c r="AC9" s="641"/>
      <c r="AD9" s="642">
        <v>993</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113970</v>
      </c>
      <c r="BH9" s="589"/>
      <c r="BI9" s="589"/>
      <c r="BJ9" s="589"/>
      <c r="BK9" s="589"/>
      <c r="BL9" s="589"/>
      <c r="BM9" s="589"/>
      <c r="BN9" s="590"/>
      <c r="BO9" s="641">
        <v>41.2</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595892</v>
      </c>
      <c r="CS9" s="589"/>
      <c r="CT9" s="589"/>
      <c r="CU9" s="589"/>
      <c r="CV9" s="589"/>
      <c r="CW9" s="589"/>
      <c r="CX9" s="589"/>
      <c r="CY9" s="590"/>
      <c r="CZ9" s="641">
        <v>11.9</v>
      </c>
      <c r="DA9" s="641"/>
      <c r="DB9" s="641"/>
      <c r="DC9" s="641"/>
      <c r="DD9" s="594">
        <v>169800</v>
      </c>
      <c r="DE9" s="589"/>
      <c r="DF9" s="589"/>
      <c r="DG9" s="589"/>
      <c r="DH9" s="589"/>
      <c r="DI9" s="589"/>
      <c r="DJ9" s="589"/>
      <c r="DK9" s="589"/>
      <c r="DL9" s="589"/>
      <c r="DM9" s="589"/>
      <c r="DN9" s="589"/>
      <c r="DO9" s="589"/>
      <c r="DP9" s="590"/>
      <c r="DQ9" s="594">
        <v>332700</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34841</v>
      </c>
      <c r="S10" s="589"/>
      <c r="T10" s="589"/>
      <c r="U10" s="589"/>
      <c r="V10" s="589"/>
      <c r="W10" s="589"/>
      <c r="X10" s="589"/>
      <c r="Y10" s="590"/>
      <c r="Z10" s="641">
        <v>0.7</v>
      </c>
      <c r="AA10" s="641"/>
      <c r="AB10" s="641"/>
      <c r="AC10" s="641"/>
      <c r="AD10" s="642">
        <v>34841</v>
      </c>
      <c r="AE10" s="642"/>
      <c r="AF10" s="642"/>
      <c r="AG10" s="642"/>
      <c r="AH10" s="642"/>
      <c r="AI10" s="642"/>
      <c r="AJ10" s="642"/>
      <c r="AK10" s="642"/>
      <c r="AL10" s="611">
        <v>1.6</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5905</v>
      </c>
      <c r="BH10" s="589"/>
      <c r="BI10" s="589"/>
      <c r="BJ10" s="589"/>
      <c r="BK10" s="589"/>
      <c r="BL10" s="589"/>
      <c r="BM10" s="589"/>
      <c r="BN10" s="590"/>
      <c r="BO10" s="641">
        <v>2.1</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11184</v>
      </c>
      <c r="BH11" s="589"/>
      <c r="BI11" s="589"/>
      <c r="BJ11" s="589"/>
      <c r="BK11" s="589"/>
      <c r="BL11" s="589"/>
      <c r="BM11" s="589"/>
      <c r="BN11" s="590"/>
      <c r="BO11" s="641">
        <v>4</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383303</v>
      </c>
      <c r="CS11" s="589"/>
      <c r="CT11" s="589"/>
      <c r="CU11" s="589"/>
      <c r="CV11" s="589"/>
      <c r="CW11" s="589"/>
      <c r="CX11" s="589"/>
      <c r="CY11" s="590"/>
      <c r="CZ11" s="641">
        <v>7.6</v>
      </c>
      <c r="DA11" s="641"/>
      <c r="DB11" s="641"/>
      <c r="DC11" s="641"/>
      <c r="DD11" s="594">
        <v>149967</v>
      </c>
      <c r="DE11" s="589"/>
      <c r="DF11" s="589"/>
      <c r="DG11" s="589"/>
      <c r="DH11" s="589"/>
      <c r="DI11" s="589"/>
      <c r="DJ11" s="589"/>
      <c r="DK11" s="589"/>
      <c r="DL11" s="589"/>
      <c r="DM11" s="589"/>
      <c r="DN11" s="589"/>
      <c r="DO11" s="589"/>
      <c r="DP11" s="590"/>
      <c r="DQ11" s="594">
        <v>134054</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107649</v>
      </c>
      <c r="BH12" s="589"/>
      <c r="BI12" s="589"/>
      <c r="BJ12" s="589"/>
      <c r="BK12" s="589"/>
      <c r="BL12" s="589"/>
      <c r="BM12" s="589"/>
      <c r="BN12" s="590"/>
      <c r="BO12" s="641">
        <v>38.9</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115390</v>
      </c>
      <c r="CS12" s="589"/>
      <c r="CT12" s="589"/>
      <c r="CU12" s="589"/>
      <c r="CV12" s="589"/>
      <c r="CW12" s="589"/>
      <c r="CX12" s="589"/>
      <c r="CY12" s="590"/>
      <c r="CZ12" s="641">
        <v>2.2999999999999998</v>
      </c>
      <c r="DA12" s="641"/>
      <c r="DB12" s="641"/>
      <c r="DC12" s="641"/>
      <c r="DD12" s="594">
        <v>28243</v>
      </c>
      <c r="DE12" s="589"/>
      <c r="DF12" s="589"/>
      <c r="DG12" s="589"/>
      <c r="DH12" s="589"/>
      <c r="DI12" s="589"/>
      <c r="DJ12" s="589"/>
      <c r="DK12" s="589"/>
      <c r="DL12" s="589"/>
      <c r="DM12" s="589"/>
      <c r="DN12" s="589"/>
      <c r="DO12" s="589"/>
      <c r="DP12" s="590"/>
      <c r="DQ12" s="594">
        <v>73856</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1246</v>
      </c>
      <c r="S13" s="589"/>
      <c r="T13" s="589"/>
      <c r="U13" s="589"/>
      <c r="V13" s="589"/>
      <c r="W13" s="589"/>
      <c r="X13" s="589"/>
      <c r="Y13" s="590"/>
      <c r="Z13" s="641">
        <v>0</v>
      </c>
      <c r="AA13" s="641"/>
      <c r="AB13" s="641"/>
      <c r="AC13" s="641"/>
      <c r="AD13" s="642">
        <v>1246</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105140</v>
      </c>
      <c r="BH13" s="589"/>
      <c r="BI13" s="589"/>
      <c r="BJ13" s="589"/>
      <c r="BK13" s="589"/>
      <c r="BL13" s="589"/>
      <c r="BM13" s="589"/>
      <c r="BN13" s="590"/>
      <c r="BO13" s="641">
        <v>38</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413366</v>
      </c>
      <c r="CS13" s="589"/>
      <c r="CT13" s="589"/>
      <c r="CU13" s="589"/>
      <c r="CV13" s="589"/>
      <c r="CW13" s="589"/>
      <c r="CX13" s="589"/>
      <c r="CY13" s="590"/>
      <c r="CZ13" s="641">
        <v>8.1999999999999993</v>
      </c>
      <c r="DA13" s="641"/>
      <c r="DB13" s="641"/>
      <c r="DC13" s="641"/>
      <c r="DD13" s="594">
        <v>270651</v>
      </c>
      <c r="DE13" s="589"/>
      <c r="DF13" s="589"/>
      <c r="DG13" s="589"/>
      <c r="DH13" s="589"/>
      <c r="DI13" s="589"/>
      <c r="DJ13" s="589"/>
      <c r="DK13" s="589"/>
      <c r="DL13" s="589"/>
      <c r="DM13" s="589"/>
      <c r="DN13" s="589"/>
      <c r="DO13" s="589"/>
      <c r="DP13" s="590"/>
      <c r="DQ13" s="594">
        <v>144413</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9046</v>
      </c>
      <c r="BH14" s="589"/>
      <c r="BI14" s="589"/>
      <c r="BJ14" s="589"/>
      <c r="BK14" s="589"/>
      <c r="BL14" s="589"/>
      <c r="BM14" s="589"/>
      <c r="BN14" s="590"/>
      <c r="BO14" s="641">
        <v>3.3</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248482</v>
      </c>
      <c r="CS14" s="589"/>
      <c r="CT14" s="589"/>
      <c r="CU14" s="589"/>
      <c r="CV14" s="589"/>
      <c r="CW14" s="589"/>
      <c r="CX14" s="589"/>
      <c r="CY14" s="590"/>
      <c r="CZ14" s="641">
        <v>5</v>
      </c>
      <c r="DA14" s="641"/>
      <c r="DB14" s="641"/>
      <c r="DC14" s="641"/>
      <c r="DD14" s="594">
        <v>3053</v>
      </c>
      <c r="DE14" s="589"/>
      <c r="DF14" s="589"/>
      <c r="DG14" s="589"/>
      <c r="DH14" s="589"/>
      <c r="DI14" s="589"/>
      <c r="DJ14" s="589"/>
      <c r="DK14" s="589"/>
      <c r="DL14" s="589"/>
      <c r="DM14" s="589"/>
      <c r="DN14" s="589"/>
      <c r="DO14" s="589"/>
      <c r="DP14" s="590"/>
      <c r="DQ14" s="594">
        <v>131197</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187</v>
      </c>
      <c r="S15" s="589"/>
      <c r="T15" s="589"/>
      <c r="U15" s="589"/>
      <c r="V15" s="589"/>
      <c r="W15" s="589"/>
      <c r="X15" s="589"/>
      <c r="Y15" s="590"/>
      <c r="Z15" s="641">
        <v>0</v>
      </c>
      <c r="AA15" s="641"/>
      <c r="AB15" s="641"/>
      <c r="AC15" s="641"/>
      <c r="AD15" s="642">
        <v>187</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23861</v>
      </c>
      <c r="BH15" s="589"/>
      <c r="BI15" s="589"/>
      <c r="BJ15" s="589"/>
      <c r="BK15" s="589"/>
      <c r="BL15" s="589"/>
      <c r="BM15" s="589"/>
      <c r="BN15" s="590"/>
      <c r="BO15" s="641">
        <v>8.6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952066</v>
      </c>
      <c r="CS15" s="589"/>
      <c r="CT15" s="589"/>
      <c r="CU15" s="589"/>
      <c r="CV15" s="589"/>
      <c r="CW15" s="589"/>
      <c r="CX15" s="589"/>
      <c r="CY15" s="590"/>
      <c r="CZ15" s="641">
        <v>19</v>
      </c>
      <c r="DA15" s="641"/>
      <c r="DB15" s="641"/>
      <c r="DC15" s="641"/>
      <c r="DD15" s="594">
        <v>771730</v>
      </c>
      <c r="DE15" s="589"/>
      <c r="DF15" s="589"/>
      <c r="DG15" s="589"/>
      <c r="DH15" s="589"/>
      <c r="DI15" s="589"/>
      <c r="DJ15" s="589"/>
      <c r="DK15" s="589"/>
      <c r="DL15" s="589"/>
      <c r="DM15" s="589"/>
      <c r="DN15" s="589"/>
      <c r="DO15" s="589"/>
      <c r="DP15" s="590"/>
      <c r="DQ15" s="594">
        <v>152452</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2163434</v>
      </c>
      <c r="S16" s="589"/>
      <c r="T16" s="589"/>
      <c r="U16" s="589"/>
      <c r="V16" s="589"/>
      <c r="W16" s="589"/>
      <c r="X16" s="589"/>
      <c r="Y16" s="590"/>
      <c r="Z16" s="641">
        <v>41.4</v>
      </c>
      <c r="AA16" s="641"/>
      <c r="AB16" s="641"/>
      <c r="AC16" s="641"/>
      <c r="AD16" s="642">
        <v>1794478</v>
      </c>
      <c r="AE16" s="642"/>
      <c r="AF16" s="642"/>
      <c r="AG16" s="642"/>
      <c r="AH16" s="642"/>
      <c r="AI16" s="642"/>
      <c r="AJ16" s="642"/>
      <c r="AK16" s="642"/>
      <c r="AL16" s="611">
        <v>84.3</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1794478</v>
      </c>
      <c r="S17" s="589"/>
      <c r="T17" s="589"/>
      <c r="U17" s="589"/>
      <c r="V17" s="589"/>
      <c r="W17" s="589"/>
      <c r="X17" s="589"/>
      <c r="Y17" s="590"/>
      <c r="Z17" s="641">
        <v>34.299999999999997</v>
      </c>
      <c r="AA17" s="641"/>
      <c r="AB17" s="641"/>
      <c r="AC17" s="641"/>
      <c r="AD17" s="642">
        <v>1794478</v>
      </c>
      <c r="AE17" s="642"/>
      <c r="AF17" s="642"/>
      <c r="AG17" s="642"/>
      <c r="AH17" s="642"/>
      <c r="AI17" s="642"/>
      <c r="AJ17" s="642"/>
      <c r="AK17" s="642"/>
      <c r="AL17" s="611">
        <v>84.3</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675817</v>
      </c>
      <c r="CS17" s="589"/>
      <c r="CT17" s="589"/>
      <c r="CU17" s="589"/>
      <c r="CV17" s="589"/>
      <c r="CW17" s="589"/>
      <c r="CX17" s="589"/>
      <c r="CY17" s="590"/>
      <c r="CZ17" s="641">
        <v>13.5</v>
      </c>
      <c r="DA17" s="641"/>
      <c r="DB17" s="641"/>
      <c r="DC17" s="641"/>
      <c r="DD17" s="594" t="s">
        <v>223</v>
      </c>
      <c r="DE17" s="589"/>
      <c r="DF17" s="589"/>
      <c r="DG17" s="589"/>
      <c r="DH17" s="589"/>
      <c r="DI17" s="589"/>
      <c r="DJ17" s="589"/>
      <c r="DK17" s="589"/>
      <c r="DL17" s="589"/>
      <c r="DM17" s="589"/>
      <c r="DN17" s="589"/>
      <c r="DO17" s="589"/>
      <c r="DP17" s="590"/>
      <c r="DQ17" s="594">
        <v>600721</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368956</v>
      </c>
      <c r="S18" s="589"/>
      <c r="T18" s="589"/>
      <c r="U18" s="589"/>
      <c r="V18" s="589"/>
      <c r="W18" s="589"/>
      <c r="X18" s="589"/>
      <c r="Y18" s="590"/>
      <c r="Z18" s="641">
        <v>7.1</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2496444</v>
      </c>
      <c r="S20" s="589"/>
      <c r="T20" s="589"/>
      <c r="U20" s="589"/>
      <c r="V20" s="589"/>
      <c r="W20" s="589"/>
      <c r="X20" s="589"/>
      <c r="Y20" s="590"/>
      <c r="Z20" s="641">
        <v>47.7</v>
      </c>
      <c r="AA20" s="641"/>
      <c r="AB20" s="641"/>
      <c r="AC20" s="641"/>
      <c r="AD20" s="642">
        <v>2127488</v>
      </c>
      <c r="AE20" s="642"/>
      <c r="AF20" s="642"/>
      <c r="AG20" s="642"/>
      <c r="AH20" s="642"/>
      <c r="AI20" s="642"/>
      <c r="AJ20" s="642"/>
      <c r="AK20" s="642"/>
      <c r="AL20" s="611">
        <v>100</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5017357</v>
      </c>
      <c r="CS20" s="589"/>
      <c r="CT20" s="589"/>
      <c r="CU20" s="589"/>
      <c r="CV20" s="589"/>
      <c r="CW20" s="589"/>
      <c r="CX20" s="589"/>
      <c r="CY20" s="590"/>
      <c r="CZ20" s="641">
        <v>100</v>
      </c>
      <c r="DA20" s="641"/>
      <c r="DB20" s="641"/>
      <c r="DC20" s="641"/>
      <c r="DD20" s="594">
        <v>1448917</v>
      </c>
      <c r="DE20" s="589"/>
      <c r="DF20" s="589"/>
      <c r="DG20" s="589"/>
      <c r="DH20" s="589"/>
      <c r="DI20" s="589"/>
      <c r="DJ20" s="589"/>
      <c r="DK20" s="589"/>
      <c r="DL20" s="589"/>
      <c r="DM20" s="589"/>
      <c r="DN20" s="589"/>
      <c r="DO20" s="589"/>
      <c r="DP20" s="590"/>
      <c r="DQ20" s="594">
        <v>2678817</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82093</v>
      </c>
      <c r="S22" s="589"/>
      <c r="T22" s="589"/>
      <c r="U22" s="589"/>
      <c r="V22" s="589"/>
      <c r="W22" s="589"/>
      <c r="X22" s="589"/>
      <c r="Y22" s="590"/>
      <c r="Z22" s="641">
        <v>1.6</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95175</v>
      </c>
      <c r="S23" s="589"/>
      <c r="T23" s="589"/>
      <c r="U23" s="589"/>
      <c r="V23" s="589"/>
      <c r="W23" s="589"/>
      <c r="X23" s="589"/>
      <c r="Y23" s="590"/>
      <c r="Z23" s="641">
        <v>1.8</v>
      </c>
      <c r="AA23" s="641"/>
      <c r="AB23" s="641"/>
      <c r="AC23" s="641"/>
      <c r="AD23" s="642" t="s">
        <v>223</v>
      </c>
      <c r="AE23" s="642"/>
      <c r="AF23" s="642"/>
      <c r="AG23" s="642"/>
      <c r="AH23" s="642"/>
      <c r="AI23" s="642"/>
      <c r="AJ23" s="642"/>
      <c r="AK23" s="642"/>
      <c r="AL23" s="611" t="s">
        <v>223</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20512</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1410603</v>
      </c>
      <c r="CS24" s="639"/>
      <c r="CT24" s="639"/>
      <c r="CU24" s="639"/>
      <c r="CV24" s="639"/>
      <c r="CW24" s="639"/>
      <c r="CX24" s="639"/>
      <c r="CY24" s="686"/>
      <c r="CZ24" s="690">
        <v>28.1</v>
      </c>
      <c r="DA24" s="691"/>
      <c r="DB24" s="691"/>
      <c r="DC24" s="692"/>
      <c r="DD24" s="685">
        <v>1159519</v>
      </c>
      <c r="DE24" s="639"/>
      <c r="DF24" s="639"/>
      <c r="DG24" s="639"/>
      <c r="DH24" s="639"/>
      <c r="DI24" s="639"/>
      <c r="DJ24" s="639"/>
      <c r="DK24" s="686"/>
      <c r="DL24" s="685">
        <v>1065195</v>
      </c>
      <c r="DM24" s="639"/>
      <c r="DN24" s="639"/>
      <c r="DO24" s="639"/>
      <c r="DP24" s="639"/>
      <c r="DQ24" s="639"/>
      <c r="DR24" s="639"/>
      <c r="DS24" s="639"/>
      <c r="DT24" s="639"/>
      <c r="DU24" s="639"/>
      <c r="DV24" s="686"/>
      <c r="DW24" s="687">
        <v>47.6</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903955</v>
      </c>
      <c r="S25" s="589"/>
      <c r="T25" s="589"/>
      <c r="U25" s="589"/>
      <c r="V25" s="589"/>
      <c r="W25" s="589"/>
      <c r="X25" s="589"/>
      <c r="Y25" s="590"/>
      <c r="Z25" s="641">
        <v>17.3</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558158</v>
      </c>
      <c r="CS25" s="607"/>
      <c r="CT25" s="607"/>
      <c r="CU25" s="607"/>
      <c r="CV25" s="607"/>
      <c r="CW25" s="607"/>
      <c r="CX25" s="607"/>
      <c r="CY25" s="608"/>
      <c r="CZ25" s="591">
        <v>11.1</v>
      </c>
      <c r="DA25" s="609"/>
      <c r="DB25" s="609"/>
      <c r="DC25" s="610"/>
      <c r="DD25" s="594">
        <v>511580</v>
      </c>
      <c r="DE25" s="607"/>
      <c r="DF25" s="607"/>
      <c r="DG25" s="607"/>
      <c r="DH25" s="607"/>
      <c r="DI25" s="607"/>
      <c r="DJ25" s="607"/>
      <c r="DK25" s="608"/>
      <c r="DL25" s="594">
        <v>494170</v>
      </c>
      <c r="DM25" s="607"/>
      <c r="DN25" s="607"/>
      <c r="DO25" s="607"/>
      <c r="DP25" s="607"/>
      <c r="DQ25" s="607"/>
      <c r="DR25" s="607"/>
      <c r="DS25" s="607"/>
      <c r="DT25" s="607"/>
      <c r="DU25" s="607"/>
      <c r="DV25" s="608"/>
      <c r="DW25" s="611">
        <v>22.1</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345393</v>
      </c>
      <c r="CS26" s="589"/>
      <c r="CT26" s="589"/>
      <c r="CU26" s="589"/>
      <c r="CV26" s="589"/>
      <c r="CW26" s="589"/>
      <c r="CX26" s="589"/>
      <c r="CY26" s="590"/>
      <c r="CZ26" s="591">
        <v>6.9</v>
      </c>
      <c r="DA26" s="609"/>
      <c r="DB26" s="609"/>
      <c r="DC26" s="610"/>
      <c r="DD26" s="594">
        <v>299683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268947</v>
      </c>
      <c r="S27" s="589"/>
      <c r="T27" s="589"/>
      <c r="U27" s="589"/>
      <c r="V27" s="589"/>
      <c r="W27" s="589"/>
      <c r="X27" s="589"/>
      <c r="Y27" s="590"/>
      <c r="Z27" s="641">
        <v>5.0999999999999996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276928</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176628</v>
      </c>
      <c r="CS27" s="607"/>
      <c r="CT27" s="607"/>
      <c r="CU27" s="607"/>
      <c r="CV27" s="607"/>
      <c r="CW27" s="607"/>
      <c r="CX27" s="607"/>
      <c r="CY27" s="608"/>
      <c r="CZ27" s="591">
        <v>3.5</v>
      </c>
      <c r="DA27" s="609"/>
      <c r="DB27" s="609"/>
      <c r="DC27" s="610"/>
      <c r="DD27" s="594">
        <v>47218</v>
      </c>
      <c r="DE27" s="607"/>
      <c r="DF27" s="607"/>
      <c r="DG27" s="607"/>
      <c r="DH27" s="607"/>
      <c r="DI27" s="607"/>
      <c r="DJ27" s="607"/>
      <c r="DK27" s="608"/>
      <c r="DL27" s="594">
        <v>42246</v>
      </c>
      <c r="DM27" s="607"/>
      <c r="DN27" s="607"/>
      <c r="DO27" s="607"/>
      <c r="DP27" s="607"/>
      <c r="DQ27" s="607"/>
      <c r="DR27" s="607"/>
      <c r="DS27" s="607"/>
      <c r="DT27" s="607"/>
      <c r="DU27" s="607"/>
      <c r="DV27" s="608"/>
      <c r="DW27" s="611">
        <v>1.9</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69649</v>
      </c>
      <c r="S28" s="589"/>
      <c r="T28" s="589"/>
      <c r="U28" s="589"/>
      <c r="V28" s="589"/>
      <c r="W28" s="589"/>
      <c r="X28" s="589"/>
      <c r="Y28" s="590"/>
      <c r="Z28" s="641">
        <v>1.3</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675817</v>
      </c>
      <c r="CS28" s="589"/>
      <c r="CT28" s="589"/>
      <c r="CU28" s="589"/>
      <c r="CV28" s="589"/>
      <c r="CW28" s="589"/>
      <c r="CX28" s="589"/>
      <c r="CY28" s="590"/>
      <c r="CZ28" s="591">
        <v>13.5</v>
      </c>
      <c r="DA28" s="609"/>
      <c r="DB28" s="609"/>
      <c r="DC28" s="610"/>
      <c r="DD28" s="594">
        <v>600721</v>
      </c>
      <c r="DE28" s="589"/>
      <c r="DF28" s="589"/>
      <c r="DG28" s="589"/>
      <c r="DH28" s="589"/>
      <c r="DI28" s="589"/>
      <c r="DJ28" s="589"/>
      <c r="DK28" s="590"/>
      <c r="DL28" s="594">
        <v>528779</v>
      </c>
      <c r="DM28" s="589"/>
      <c r="DN28" s="589"/>
      <c r="DO28" s="589"/>
      <c r="DP28" s="589"/>
      <c r="DQ28" s="589"/>
      <c r="DR28" s="589"/>
      <c r="DS28" s="589"/>
      <c r="DT28" s="589"/>
      <c r="DU28" s="589"/>
      <c r="DV28" s="590"/>
      <c r="DW28" s="611">
        <v>23.6</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22424</v>
      </c>
      <c r="S29" s="589"/>
      <c r="T29" s="589"/>
      <c r="U29" s="589"/>
      <c r="V29" s="589"/>
      <c r="W29" s="589"/>
      <c r="X29" s="589"/>
      <c r="Y29" s="590"/>
      <c r="Z29" s="641">
        <v>0.4</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675817</v>
      </c>
      <c r="CS29" s="607"/>
      <c r="CT29" s="607"/>
      <c r="CU29" s="607"/>
      <c r="CV29" s="607"/>
      <c r="CW29" s="607"/>
      <c r="CX29" s="607"/>
      <c r="CY29" s="608"/>
      <c r="CZ29" s="591">
        <v>13.5</v>
      </c>
      <c r="DA29" s="609"/>
      <c r="DB29" s="609"/>
      <c r="DC29" s="610"/>
      <c r="DD29" s="594">
        <v>600721</v>
      </c>
      <c r="DE29" s="607"/>
      <c r="DF29" s="607"/>
      <c r="DG29" s="607"/>
      <c r="DH29" s="607"/>
      <c r="DI29" s="607"/>
      <c r="DJ29" s="607"/>
      <c r="DK29" s="608"/>
      <c r="DL29" s="594">
        <v>528779</v>
      </c>
      <c r="DM29" s="607"/>
      <c r="DN29" s="607"/>
      <c r="DO29" s="607"/>
      <c r="DP29" s="607"/>
      <c r="DQ29" s="607"/>
      <c r="DR29" s="607"/>
      <c r="DS29" s="607"/>
      <c r="DT29" s="607"/>
      <c r="DU29" s="607"/>
      <c r="DV29" s="608"/>
      <c r="DW29" s="611">
        <v>23.6</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17236</v>
      </c>
      <c r="S30" s="589"/>
      <c r="T30" s="589"/>
      <c r="U30" s="589"/>
      <c r="V30" s="589"/>
      <c r="W30" s="589"/>
      <c r="X30" s="589"/>
      <c r="Y30" s="590"/>
      <c r="Z30" s="641">
        <v>0.3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99.6</v>
      </c>
      <c r="BH30" s="655"/>
      <c r="BI30" s="655"/>
      <c r="BJ30" s="655"/>
      <c r="BK30" s="655"/>
      <c r="BL30" s="655"/>
      <c r="BM30" s="656">
        <v>98.2</v>
      </c>
      <c r="BN30" s="655"/>
      <c r="BO30" s="655"/>
      <c r="BP30" s="655"/>
      <c r="BQ30" s="657"/>
      <c r="BR30" s="654">
        <v>99.5</v>
      </c>
      <c r="BS30" s="655"/>
      <c r="BT30" s="655"/>
      <c r="BU30" s="655"/>
      <c r="BV30" s="655"/>
      <c r="BW30" s="655"/>
      <c r="BX30" s="656">
        <v>98</v>
      </c>
      <c r="BY30" s="655"/>
      <c r="BZ30" s="655"/>
      <c r="CA30" s="655"/>
      <c r="CB30" s="657"/>
      <c r="CD30" s="660"/>
      <c r="CE30" s="661"/>
      <c r="CF30" s="625" t="s">
        <v>295</v>
      </c>
      <c r="CG30" s="622"/>
      <c r="CH30" s="622"/>
      <c r="CI30" s="622"/>
      <c r="CJ30" s="622"/>
      <c r="CK30" s="622"/>
      <c r="CL30" s="622"/>
      <c r="CM30" s="622"/>
      <c r="CN30" s="622"/>
      <c r="CO30" s="622"/>
      <c r="CP30" s="622"/>
      <c r="CQ30" s="623"/>
      <c r="CR30" s="588">
        <v>612607</v>
      </c>
      <c r="CS30" s="589"/>
      <c r="CT30" s="589"/>
      <c r="CU30" s="589"/>
      <c r="CV30" s="589"/>
      <c r="CW30" s="589"/>
      <c r="CX30" s="589"/>
      <c r="CY30" s="590"/>
      <c r="CZ30" s="591">
        <v>12.2</v>
      </c>
      <c r="DA30" s="609"/>
      <c r="DB30" s="609"/>
      <c r="DC30" s="610"/>
      <c r="DD30" s="594">
        <v>547379</v>
      </c>
      <c r="DE30" s="589"/>
      <c r="DF30" s="589"/>
      <c r="DG30" s="589"/>
      <c r="DH30" s="589"/>
      <c r="DI30" s="589"/>
      <c r="DJ30" s="589"/>
      <c r="DK30" s="590"/>
      <c r="DL30" s="594">
        <v>475437</v>
      </c>
      <c r="DM30" s="589"/>
      <c r="DN30" s="589"/>
      <c r="DO30" s="589"/>
      <c r="DP30" s="589"/>
      <c r="DQ30" s="589"/>
      <c r="DR30" s="589"/>
      <c r="DS30" s="589"/>
      <c r="DT30" s="589"/>
      <c r="DU30" s="589"/>
      <c r="DV30" s="590"/>
      <c r="DW30" s="611">
        <v>21.2</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166615</v>
      </c>
      <c r="S31" s="589"/>
      <c r="T31" s="589"/>
      <c r="U31" s="589"/>
      <c r="V31" s="589"/>
      <c r="W31" s="589"/>
      <c r="X31" s="589"/>
      <c r="Y31" s="590"/>
      <c r="Z31" s="641">
        <v>3.2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99.7</v>
      </c>
      <c r="BH31" s="607"/>
      <c r="BI31" s="607"/>
      <c r="BJ31" s="607"/>
      <c r="BK31" s="607"/>
      <c r="BL31" s="607"/>
      <c r="BM31" s="643">
        <v>98.9</v>
      </c>
      <c r="BN31" s="653"/>
      <c r="BO31" s="653"/>
      <c r="BP31" s="653"/>
      <c r="BQ31" s="617"/>
      <c r="BR31" s="652">
        <v>99.6</v>
      </c>
      <c r="BS31" s="607"/>
      <c r="BT31" s="607"/>
      <c r="BU31" s="607"/>
      <c r="BV31" s="607"/>
      <c r="BW31" s="607"/>
      <c r="BX31" s="643">
        <v>98.9</v>
      </c>
      <c r="BY31" s="653"/>
      <c r="BZ31" s="653"/>
      <c r="CA31" s="653"/>
      <c r="CB31" s="617"/>
      <c r="CD31" s="660"/>
      <c r="CE31" s="661"/>
      <c r="CF31" s="625" t="s">
        <v>299</v>
      </c>
      <c r="CG31" s="622"/>
      <c r="CH31" s="622"/>
      <c r="CI31" s="622"/>
      <c r="CJ31" s="622"/>
      <c r="CK31" s="622"/>
      <c r="CL31" s="622"/>
      <c r="CM31" s="622"/>
      <c r="CN31" s="622"/>
      <c r="CO31" s="622"/>
      <c r="CP31" s="622"/>
      <c r="CQ31" s="623"/>
      <c r="CR31" s="588">
        <v>63210</v>
      </c>
      <c r="CS31" s="607"/>
      <c r="CT31" s="607"/>
      <c r="CU31" s="607"/>
      <c r="CV31" s="607"/>
      <c r="CW31" s="607"/>
      <c r="CX31" s="607"/>
      <c r="CY31" s="608"/>
      <c r="CZ31" s="591">
        <v>1.3</v>
      </c>
      <c r="DA31" s="609"/>
      <c r="DB31" s="609"/>
      <c r="DC31" s="610"/>
      <c r="DD31" s="594">
        <v>53342</v>
      </c>
      <c r="DE31" s="607"/>
      <c r="DF31" s="607"/>
      <c r="DG31" s="607"/>
      <c r="DH31" s="607"/>
      <c r="DI31" s="607"/>
      <c r="DJ31" s="607"/>
      <c r="DK31" s="608"/>
      <c r="DL31" s="594">
        <v>53342</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70646</v>
      </c>
      <c r="S32" s="589"/>
      <c r="T32" s="589"/>
      <c r="U32" s="589"/>
      <c r="V32" s="589"/>
      <c r="W32" s="589"/>
      <c r="X32" s="589"/>
      <c r="Y32" s="590"/>
      <c r="Z32" s="641">
        <v>1.4</v>
      </c>
      <c r="AA32" s="641"/>
      <c r="AB32" s="641"/>
      <c r="AC32" s="641"/>
      <c r="AD32" s="642">
        <v>9</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99.2</v>
      </c>
      <c r="BH32" s="573"/>
      <c r="BI32" s="573"/>
      <c r="BJ32" s="573"/>
      <c r="BK32" s="573"/>
      <c r="BL32" s="573"/>
      <c r="BM32" s="636">
        <v>96.7</v>
      </c>
      <c r="BN32" s="573"/>
      <c r="BO32" s="573"/>
      <c r="BP32" s="573"/>
      <c r="BQ32" s="630"/>
      <c r="BR32" s="651">
        <v>99.2</v>
      </c>
      <c r="BS32" s="573"/>
      <c r="BT32" s="573"/>
      <c r="BU32" s="573"/>
      <c r="BV32" s="573"/>
      <c r="BW32" s="573"/>
      <c r="BX32" s="636">
        <v>96.3</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1016600</v>
      </c>
      <c r="S33" s="589"/>
      <c r="T33" s="589"/>
      <c r="U33" s="589"/>
      <c r="V33" s="589"/>
      <c r="W33" s="589"/>
      <c r="X33" s="589"/>
      <c r="Y33" s="590"/>
      <c r="Z33" s="641">
        <v>19.399999999999999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2157837</v>
      </c>
      <c r="CS33" s="607"/>
      <c r="CT33" s="607"/>
      <c r="CU33" s="607"/>
      <c r="CV33" s="607"/>
      <c r="CW33" s="607"/>
      <c r="CX33" s="607"/>
      <c r="CY33" s="608"/>
      <c r="CZ33" s="591">
        <v>43</v>
      </c>
      <c r="DA33" s="609"/>
      <c r="DB33" s="609"/>
      <c r="DC33" s="610"/>
      <c r="DD33" s="594">
        <v>1467840</v>
      </c>
      <c r="DE33" s="607"/>
      <c r="DF33" s="607"/>
      <c r="DG33" s="607"/>
      <c r="DH33" s="607"/>
      <c r="DI33" s="607"/>
      <c r="DJ33" s="607"/>
      <c r="DK33" s="608"/>
      <c r="DL33" s="594">
        <v>857471</v>
      </c>
      <c r="DM33" s="607"/>
      <c r="DN33" s="607"/>
      <c r="DO33" s="607"/>
      <c r="DP33" s="607"/>
      <c r="DQ33" s="607"/>
      <c r="DR33" s="607"/>
      <c r="DS33" s="607"/>
      <c r="DT33" s="607"/>
      <c r="DU33" s="607"/>
      <c r="DV33" s="608"/>
      <c r="DW33" s="611">
        <v>38.299999999999997</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775095</v>
      </c>
      <c r="CS34" s="589"/>
      <c r="CT34" s="589"/>
      <c r="CU34" s="589"/>
      <c r="CV34" s="589"/>
      <c r="CW34" s="589"/>
      <c r="CX34" s="589"/>
      <c r="CY34" s="590"/>
      <c r="CZ34" s="591">
        <v>15.4</v>
      </c>
      <c r="DA34" s="609"/>
      <c r="DB34" s="609"/>
      <c r="DC34" s="610"/>
      <c r="DD34" s="594">
        <v>470283</v>
      </c>
      <c r="DE34" s="589"/>
      <c r="DF34" s="589"/>
      <c r="DG34" s="589"/>
      <c r="DH34" s="589"/>
      <c r="DI34" s="589"/>
      <c r="DJ34" s="589"/>
      <c r="DK34" s="590"/>
      <c r="DL34" s="594">
        <v>337579</v>
      </c>
      <c r="DM34" s="589"/>
      <c r="DN34" s="589"/>
      <c r="DO34" s="589"/>
      <c r="DP34" s="589"/>
      <c r="DQ34" s="589"/>
      <c r="DR34" s="589"/>
      <c r="DS34" s="589"/>
      <c r="DT34" s="589"/>
      <c r="DU34" s="589"/>
      <c r="DV34" s="590"/>
      <c r="DW34" s="611">
        <v>15.1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111000</v>
      </c>
      <c r="S35" s="589"/>
      <c r="T35" s="589"/>
      <c r="U35" s="589"/>
      <c r="V35" s="589"/>
      <c r="W35" s="589"/>
      <c r="X35" s="589"/>
      <c r="Y35" s="590"/>
      <c r="Z35" s="641">
        <v>2.1</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519390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17093</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17633</v>
      </c>
      <c r="CS35" s="607"/>
      <c r="CT35" s="607"/>
      <c r="CU35" s="607"/>
      <c r="CV35" s="607"/>
      <c r="CW35" s="607"/>
      <c r="CX35" s="607"/>
      <c r="CY35" s="608"/>
      <c r="CZ35" s="591">
        <v>0.4</v>
      </c>
      <c r="DA35" s="609"/>
      <c r="DB35" s="609"/>
      <c r="DC35" s="610"/>
      <c r="DD35" s="594">
        <v>14633</v>
      </c>
      <c r="DE35" s="607"/>
      <c r="DF35" s="607"/>
      <c r="DG35" s="607"/>
      <c r="DH35" s="607"/>
      <c r="DI35" s="607"/>
      <c r="DJ35" s="607"/>
      <c r="DK35" s="608"/>
      <c r="DL35" s="594">
        <v>14633</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5230296</v>
      </c>
      <c r="S36" s="629"/>
      <c r="T36" s="629"/>
      <c r="U36" s="629"/>
      <c r="V36" s="629"/>
      <c r="W36" s="629"/>
      <c r="X36" s="629"/>
      <c r="Y36" s="632"/>
      <c r="Z36" s="633">
        <v>100</v>
      </c>
      <c r="AA36" s="633"/>
      <c r="AB36" s="633"/>
      <c r="AC36" s="633"/>
      <c r="AD36" s="634">
        <v>2127497</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158080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14270</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809813</v>
      </c>
      <c r="CS36" s="589"/>
      <c r="CT36" s="589"/>
      <c r="CU36" s="589"/>
      <c r="CV36" s="589"/>
      <c r="CW36" s="589"/>
      <c r="CX36" s="589"/>
      <c r="CY36" s="590"/>
      <c r="CZ36" s="591">
        <v>16.100000000000001</v>
      </c>
      <c r="DA36" s="609"/>
      <c r="DB36" s="609"/>
      <c r="DC36" s="610"/>
      <c r="DD36" s="594">
        <v>473405</v>
      </c>
      <c r="DE36" s="589"/>
      <c r="DF36" s="589"/>
      <c r="DG36" s="589"/>
      <c r="DH36" s="589"/>
      <c r="DI36" s="589"/>
      <c r="DJ36" s="589"/>
      <c r="DK36" s="590"/>
      <c r="DL36" s="594">
        <v>404105</v>
      </c>
      <c r="DM36" s="589"/>
      <c r="DN36" s="589"/>
      <c r="DO36" s="589"/>
      <c r="DP36" s="589"/>
      <c r="DQ36" s="589"/>
      <c r="DR36" s="589"/>
      <c r="DS36" s="589"/>
      <c r="DT36" s="589"/>
      <c r="DU36" s="589"/>
      <c r="DV36" s="590"/>
      <c r="DW36" s="611">
        <v>18.100000000000001</v>
      </c>
      <c r="DX36" s="612"/>
      <c r="DY36" s="612"/>
      <c r="DZ36" s="612"/>
      <c r="EA36" s="612"/>
      <c r="EB36" s="612"/>
      <c r="EC36" s="613"/>
    </row>
    <row r="37" spans="2:133" ht="11.25" customHeight="1">
      <c r="AQ37" s="614" t="s">
        <v>317</v>
      </c>
      <c r="AR37" s="615"/>
      <c r="AS37" s="615"/>
      <c r="AT37" s="615"/>
      <c r="AU37" s="615"/>
      <c r="AV37" s="615"/>
      <c r="AW37" s="615"/>
      <c r="AX37" s="615"/>
      <c r="AY37" s="616"/>
      <c r="AZ37" s="588">
        <v>152323</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596</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330801</v>
      </c>
      <c r="CS37" s="607"/>
      <c r="CT37" s="607"/>
      <c r="CU37" s="607"/>
      <c r="CV37" s="607"/>
      <c r="CW37" s="607"/>
      <c r="CX37" s="607"/>
      <c r="CY37" s="608"/>
      <c r="CZ37" s="591">
        <v>6.6</v>
      </c>
      <c r="DA37" s="609"/>
      <c r="DB37" s="609"/>
      <c r="DC37" s="610"/>
      <c r="DD37" s="594">
        <v>221601</v>
      </c>
      <c r="DE37" s="607"/>
      <c r="DF37" s="607"/>
      <c r="DG37" s="607"/>
      <c r="DH37" s="607"/>
      <c r="DI37" s="607"/>
      <c r="DJ37" s="607"/>
      <c r="DK37" s="608"/>
      <c r="DL37" s="594">
        <v>221516</v>
      </c>
      <c r="DM37" s="607"/>
      <c r="DN37" s="607"/>
      <c r="DO37" s="607"/>
      <c r="DP37" s="607"/>
      <c r="DQ37" s="607"/>
      <c r="DR37" s="607"/>
      <c r="DS37" s="607"/>
      <c r="DT37" s="607"/>
      <c r="DU37" s="607"/>
      <c r="DV37" s="608"/>
      <c r="DW37" s="611">
        <v>9.9</v>
      </c>
      <c r="DX37" s="612"/>
      <c r="DY37" s="612"/>
      <c r="DZ37" s="612"/>
      <c r="EA37" s="612"/>
      <c r="EB37" s="612"/>
      <c r="EC37" s="613"/>
    </row>
    <row r="38" spans="2:133" ht="11.25" customHeight="1">
      <c r="AQ38" s="614" t="s">
        <v>320</v>
      </c>
      <c r="AR38" s="615"/>
      <c r="AS38" s="615"/>
      <c r="AT38" s="615"/>
      <c r="AU38" s="615"/>
      <c r="AV38" s="615"/>
      <c r="AW38" s="615"/>
      <c r="AX38" s="615"/>
      <c r="AY38" s="616"/>
      <c r="AZ38" s="588">
        <v>27200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906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361310</v>
      </c>
      <c r="CS38" s="589"/>
      <c r="CT38" s="589"/>
      <c r="CU38" s="589"/>
      <c r="CV38" s="589"/>
      <c r="CW38" s="589"/>
      <c r="CX38" s="589"/>
      <c r="CY38" s="590"/>
      <c r="CZ38" s="591">
        <v>7.2</v>
      </c>
      <c r="DA38" s="609"/>
      <c r="DB38" s="609"/>
      <c r="DC38" s="610"/>
      <c r="DD38" s="594">
        <v>338289</v>
      </c>
      <c r="DE38" s="589"/>
      <c r="DF38" s="589"/>
      <c r="DG38" s="589"/>
      <c r="DH38" s="589"/>
      <c r="DI38" s="589"/>
      <c r="DJ38" s="589"/>
      <c r="DK38" s="590"/>
      <c r="DL38" s="594">
        <v>101154</v>
      </c>
      <c r="DM38" s="589"/>
      <c r="DN38" s="589"/>
      <c r="DO38" s="589"/>
      <c r="DP38" s="589"/>
      <c r="DQ38" s="589"/>
      <c r="DR38" s="589"/>
      <c r="DS38" s="589"/>
      <c r="DT38" s="589"/>
      <c r="DU38" s="589"/>
      <c r="DV38" s="590"/>
      <c r="DW38" s="611">
        <v>4.5</v>
      </c>
      <c r="DX38" s="612"/>
      <c r="DY38" s="612"/>
      <c r="DZ38" s="612"/>
      <c r="EA38" s="612"/>
      <c r="EB38" s="612"/>
      <c r="EC38" s="613"/>
    </row>
    <row r="39" spans="2:133" ht="11.25" customHeight="1">
      <c r="AQ39" s="614" t="s">
        <v>323</v>
      </c>
      <c r="AR39" s="615"/>
      <c r="AS39" s="615"/>
      <c r="AT39" s="615"/>
      <c r="AU39" s="615"/>
      <c r="AV39" s="615"/>
      <c r="AW39" s="615"/>
      <c r="AX39" s="615"/>
      <c r="AY39" s="616"/>
      <c r="AZ39" s="588" t="s">
        <v>324</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103</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193986</v>
      </c>
      <c r="CS39" s="607"/>
      <c r="CT39" s="607"/>
      <c r="CU39" s="607"/>
      <c r="CV39" s="607"/>
      <c r="CW39" s="607"/>
      <c r="CX39" s="607"/>
      <c r="CY39" s="608"/>
      <c r="CZ39" s="591">
        <v>3.9</v>
      </c>
      <c r="DA39" s="609"/>
      <c r="DB39" s="609"/>
      <c r="DC39" s="610"/>
      <c r="DD39" s="594">
        <v>171230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33991</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87</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t="s">
        <v>324</v>
      </c>
      <c r="CS40" s="589"/>
      <c r="CT40" s="589"/>
      <c r="CU40" s="589"/>
      <c r="CV40" s="589"/>
      <c r="CW40" s="589"/>
      <c r="CX40" s="589"/>
      <c r="CY40" s="590"/>
      <c r="CZ40" s="591" t="s">
        <v>324</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147796</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364</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1448917</v>
      </c>
      <c r="CS42" s="589"/>
      <c r="CT42" s="589"/>
      <c r="CU42" s="589"/>
      <c r="CV42" s="589"/>
      <c r="CW42" s="589"/>
      <c r="CX42" s="589"/>
      <c r="CY42" s="590"/>
      <c r="CZ42" s="591">
        <v>28.9</v>
      </c>
      <c r="DA42" s="592"/>
      <c r="DB42" s="592"/>
      <c r="DC42" s="593"/>
      <c r="DD42" s="594">
        <v>51458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9779</v>
      </c>
      <c r="CS43" s="607"/>
      <c r="CT43" s="607"/>
      <c r="CU43" s="607"/>
      <c r="CV43" s="607"/>
      <c r="CW43" s="607"/>
      <c r="CX43" s="607"/>
      <c r="CY43" s="608"/>
      <c r="CZ43" s="591">
        <v>0.2</v>
      </c>
      <c r="DA43" s="609"/>
      <c r="DB43" s="609"/>
      <c r="DC43" s="610"/>
      <c r="DD43" s="594">
        <v>280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290</v>
      </c>
      <c r="CE44" s="602"/>
      <c r="CF44" s="585" t="s">
        <v>339</v>
      </c>
      <c r="CG44" s="586"/>
      <c r="CH44" s="586"/>
      <c r="CI44" s="586"/>
      <c r="CJ44" s="586"/>
      <c r="CK44" s="586"/>
      <c r="CL44" s="586"/>
      <c r="CM44" s="586"/>
      <c r="CN44" s="586"/>
      <c r="CO44" s="586"/>
      <c r="CP44" s="586"/>
      <c r="CQ44" s="587"/>
      <c r="CR44" s="588">
        <v>1448917</v>
      </c>
      <c r="CS44" s="589"/>
      <c r="CT44" s="589"/>
      <c r="CU44" s="589"/>
      <c r="CV44" s="589"/>
      <c r="CW44" s="589"/>
      <c r="CX44" s="589"/>
      <c r="CY44" s="590"/>
      <c r="CZ44" s="591">
        <v>28.9</v>
      </c>
      <c r="DA44" s="592"/>
      <c r="DB44" s="592"/>
      <c r="DC44" s="593"/>
      <c r="DD44" s="594">
        <v>51458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1315598</v>
      </c>
      <c r="CS45" s="607"/>
      <c r="CT45" s="607"/>
      <c r="CU45" s="607"/>
      <c r="CV45" s="607"/>
      <c r="CW45" s="607"/>
      <c r="CX45" s="607"/>
      <c r="CY45" s="608"/>
      <c r="CZ45" s="591">
        <v>26.2</v>
      </c>
      <c r="DA45" s="609"/>
      <c r="DB45" s="609"/>
      <c r="DC45" s="610"/>
      <c r="DD45" s="594">
        <v>12352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133319</v>
      </c>
      <c r="CS46" s="589"/>
      <c r="CT46" s="589"/>
      <c r="CU46" s="589"/>
      <c r="CV46" s="589"/>
      <c r="CW46" s="589"/>
      <c r="CX46" s="589"/>
      <c r="CY46" s="590"/>
      <c r="CZ46" s="591">
        <v>2.7</v>
      </c>
      <c r="DA46" s="592"/>
      <c r="DB46" s="592"/>
      <c r="DC46" s="593"/>
      <c r="DD46" s="594">
        <v>39106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5017357</v>
      </c>
      <c r="CS49" s="573"/>
      <c r="CT49" s="573"/>
      <c r="CU49" s="573"/>
      <c r="CV49" s="573"/>
      <c r="CW49" s="573"/>
      <c r="CX49" s="573"/>
      <c r="CY49" s="574"/>
      <c r="CZ49" s="575">
        <v>100</v>
      </c>
      <c r="DA49" s="576"/>
      <c r="DB49" s="576"/>
      <c r="DC49" s="577"/>
      <c r="DD49" s="578">
        <v>2678817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346</v>
      </c>
      <c r="DK2" s="1108"/>
      <c r="DL2" s="1108"/>
      <c r="DM2" s="1108"/>
      <c r="DN2" s="1108"/>
      <c r="DO2" s="1109"/>
      <c r="DP2" s="200"/>
      <c r="DQ2" s="1107" t="s">
        <v>347</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348</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10"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5" t="s">
        <v>364</v>
      </c>
      <c r="DH5" s="1096"/>
      <c r="DI5" s="1096"/>
      <c r="DJ5" s="1096"/>
      <c r="DK5" s="1097"/>
      <c r="DL5" s="1095" t="s">
        <v>365</v>
      </c>
      <c r="DM5" s="1096"/>
      <c r="DN5" s="1096"/>
      <c r="DO5" s="1096"/>
      <c r="DP5" s="1097"/>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7" t="s">
        <v>367</v>
      </c>
      <c r="C7" s="1048"/>
      <c r="D7" s="1048"/>
      <c r="E7" s="1048"/>
      <c r="F7" s="1048"/>
      <c r="G7" s="1048"/>
      <c r="H7" s="1048"/>
      <c r="I7" s="1048"/>
      <c r="J7" s="1048"/>
      <c r="K7" s="1048"/>
      <c r="L7" s="1048"/>
      <c r="M7" s="1048"/>
      <c r="N7" s="1048"/>
      <c r="O7" s="1048"/>
      <c r="P7" s="1049"/>
      <c r="Q7" s="1101">
        <v>5225</v>
      </c>
      <c r="R7" s="1102"/>
      <c r="S7" s="1102"/>
      <c r="T7" s="1102"/>
      <c r="U7" s="1102"/>
      <c r="V7" s="1102">
        <v>5012</v>
      </c>
      <c r="W7" s="1102"/>
      <c r="X7" s="1102"/>
      <c r="Y7" s="1102"/>
      <c r="Z7" s="1102"/>
      <c r="AA7" s="1102">
        <v>213</v>
      </c>
      <c r="AB7" s="1102"/>
      <c r="AC7" s="1102"/>
      <c r="AD7" s="1102"/>
      <c r="AE7" s="1103"/>
      <c r="AF7" s="1104">
        <v>200</v>
      </c>
      <c r="AG7" s="1105"/>
      <c r="AH7" s="1105"/>
      <c r="AI7" s="1105"/>
      <c r="AJ7" s="1106"/>
      <c r="AK7" s="1088">
        <v>0</v>
      </c>
      <c r="AL7" s="1089"/>
      <c r="AM7" s="1089"/>
      <c r="AN7" s="1089"/>
      <c r="AO7" s="1089"/>
      <c r="AP7" s="1089">
        <v>7118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12</v>
      </c>
      <c r="R8" s="1040"/>
      <c r="S8" s="1040"/>
      <c r="T8" s="1040"/>
      <c r="U8" s="1040"/>
      <c r="V8" s="1040">
        <v>12</v>
      </c>
      <c r="W8" s="1040"/>
      <c r="X8" s="1040"/>
      <c r="Y8" s="1040"/>
      <c r="Z8" s="1040"/>
      <c r="AA8" s="1040">
        <v>0</v>
      </c>
      <c r="AB8" s="1040"/>
      <c r="AC8" s="1040"/>
      <c r="AD8" s="1040"/>
      <c r="AE8" s="1041"/>
      <c r="AF8" s="1015">
        <v>0</v>
      </c>
      <c r="AG8" s="1016"/>
      <c r="AH8" s="1016"/>
      <c r="AI8" s="1016"/>
      <c r="AJ8" s="1017"/>
      <c r="AK8" s="1083">
        <v>7</v>
      </c>
      <c r="AL8" s="1084"/>
      <c r="AM8" s="1084"/>
      <c r="AN8" s="1084"/>
      <c r="AO8" s="1084"/>
      <c r="AP8" s="1084" t="s">
        <v>529</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5">
        <v>5230</v>
      </c>
      <c r="R23" s="1066"/>
      <c r="S23" s="1066"/>
      <c r="T23" s="1066"/>
      <c r="U23" s="1066"/>
      <c r="V23" s="1066">
        <v>5017</v>
      </c>
      <c r="W23" s="1066"/>
      <c r="X23" s="1066"/>
      <c r="Y23" s="1066"/>
      <c r="Z23" s="1066"/>
      <c r="AA23" s="1066">
        <v>213</v>
      </c>
      <c r="AB23" s="1066"/>
      <c r="AC23" s="1066"/>
      <c r="AD23" s="1066"/>
      <c r="AE23" s="1067"/>
      <c r="AF23" s="1068">
        <v>200</v>
      </c>
      <c r="AG23" s="1066"/>
      <c r="AH23" s="1066"/>
      <c r="AI23" s="1066"/>
      <c r="AJ23" s="1069"/>
      <c r="AK23" s="1070"/>
      <c r="AL23" s="1071"/>
      <c r="AM23" s="1071"/>
      <c r="AN23" s="1071"/>
      <c r="AO23" s="1071"/>
      <c r="AP23" s="1066">
        <v>7118</v>
      </c>
      <c r="AQ23" s="1066"/>
      <c r="AR23" s="1066"/>
      <c r="AS23" s="1066"/>
      <c r="AT23" s="1066"/>
      <c r="AU23" s="1072"/>
      <c r="AV23" s="1072"/>
      <c r="AW23" s="1072"/>
      <c r="AX23" s="1072"/>
      <c r="AY23" s="1073"/>
      <c r="AZ23" s="1062" t="s">
        <v>113</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372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373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6" t="s">
        <v>377</v>
      </c>
      <c r="AG26" s="1004"/>
      <c r="AH26" s="1004"/>
      <c r="AI26" s="1004"/>
      <c r="AJ26" s="1057"/>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7" t="s">
        <v>382</v>
      </c>
      <c r="C28" s="1048"/>
      <c r="D28" s="1048"/>
      <c r="E28" s="1048"/>
      <c r="F28" s="1048"/>
      <c r="G28" s="1048"/>
      <c r="H28" s="1048"/>
      <c r="I28" s="1048"/>
      <c r="J28" s="1048"/>
      <c r="K28" s="1048"/>
      <c r="L28" s="1048"/>
      <c r="M28" s="1048"/>
      <c r="N28" s="1048"/>
      <c r="O28" s="1048"/>
      <c r="P28" s="1049"/>
      <c r="Q28" s="1050">
        <v>525</v>
      </c>
      <c r="R28" s="1051"/>
      <c r="S28" s="1051"/>
      <c r="T28" s="1051"/>
      <c r="U28" s="1051"/>
      <c r="V28" s="1051">
        <v>508</v>
      </c>
      <c r="W28" s="1051"/>
      <c r="X28" s="1051"/>
      <c r="Y28" s="1051"/>
      <c r="Z28" s="1051"/>
      <c r="AA28" s="1051">
        <v>17</v>
      </c>
      <c r="AB28" s="1051"/>
      <c r="AC28" s="1051"/>
      <c r="AD28" s="1051"/>
      <c r="AE28" s="1052"/>
      <c r="AF28" s="1053">
        <v>17</v>
      </c>
      <c r="AG28" s="1051"/>
      <c r="AH28" s="1051"/>
      <c r="AI28" s="1051"/>
      <c r="AJ28" s="1054"/>
      <c r="AK28" s="1055">
        <v>29</v>
      </c>
      <c r="AL28" s="1043"/>
      <c r="AM28" s="1043"/>
      <c r="AN28" s="1043"/>
      <c r="AO28" s="1043"/>
      <c r="AP28" s="1043" t="s">
        <v>529</v>
      </c>
      <c r="AQ28" s="1043"/>
      <c r="AR28" s="1043"/>
      <c r="AS28" s="1043"/>
      <c r="AT28" s="1043"/>
      <c r="AU28" s="1043" t="s">
        <v>529</v>
      </c>
      <c r="AV28" s="1043"/>
      <c r="AW28" s="1043"/>
      <c r="AX28" s="1043"/>
      <c r="AY28" s="1043"/>
      <c r="AZ28" s="1044" t="s">
        <v>529</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100</v>
      </c>
      <c r="R29" s="1040"/>
      <c r="S29" s="1040"/>
      <c r="T29" s="1040"/>
      <c r="U29" s="1040"/>
      <c r="V29" s="1040">
        <v>100</v>
      </c>
      <c r="W29" s="1040"/>
      <c r="X29" s="1040"/>
      <c r="Y29" s="1040"/>
      <c r="Z29" s="1040"/>
      <c r="AA29" s="1040">
        <v>1</v>
      </c>
      <c r="AB29" s="1040"/>
      <c r="AC29" s="1040"/>
      <c r="AD29" s="1040"/>
      <c r="AE29" s="1041"/>
      <c r="AF29" s="1015">
        <v>1</v>
      </c>
      <c r="AG29" s="1016"/>
      <c r="AH29" s="1016"/>
      <c r="AI29" s="1016"/>
      <c r="AJ29" s="1017"/>
      <c r="AK29" s="976">
        <v>68</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81</v>
      </c>
      <c r="R30" s="1040"/>
      <c r="S30" s="1040"/>
      <c r="T30" s="1040"/>
      <c r="U30" s="1040"/>
      <c r="V30" s="1040">
        <v>81</v>
      </c>
      <c r="W30" s="1040"/>
      <c r="X30" s="1040"/>
      <c r="Y30" s="1040"/>
      <c r="Z30" s="1040"/>
      <c r="AA30" s="1040">
        <v>0</v>
      </c>
      <c r="AB30" s="1040"/>
      <c r="AC30" s="1040"/>
      <c r="AD30" s="1040"/>
      <c r="AE30" s="1041"/>
      <c r="AF30" s="1015">
        <v>0</v>
      </c>
      <c r="AG30" s="1016"/>
      <c r="AH30" s="1016"/>
      <c r="AI30" s="1016"/>
      <c r="AJ30" s="1017"/>
      <c r="AK30" s="976">
        <v>5</v>
      </c>
      <c r="AL30" s="967"/>
      <c r="AM30" s="967"/>
      <c r="AN30" s="967"/>
      <c r="AO30" s="967"/>
      <c r="AP30" s="967">
        <v>12</v>
      </c>
      <c r="AQ30" s="967"/>
      <c r="AR30" s="967"/>
      <c r="AS30" s="967"/>
      <c r="AT30" s="967"/>
      <c r="AU30" s="967" t="s">
        <v>529</v>
      </c>
      <c r="AV30" s="967"/>
      <c r="AW30" s="967"/>
      <c r="AX30" s="967"/>
      <c r="AY30" s="967"/>
      <c r="AZ30" s="1042" t="s">
        <v>530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154</v>
      </c>
      <c r="R31" s="1040"/>
      <c r="S31" s="1040"/>
      <c r="T31" s="1040"/>
      <c r="U31" s="1040"/>
      <c r="V31" s="1040">
        <v>154</v>
      </c>
      <c r="W31" s="1040"/>
      <c r="X31" s="1040"/>
      <c r="Y31" s="1040"/>
      <c r="Z31" s="1040"/>
      <c r="AA31" s="1040">
        <v>0</v>
      </c>
      <c r="AB31" s="1040"/>
      <c r="AC31" s="1040"/>
      <c r="AD31" s="1040"/>
      <c r="AE31" s="1041"/>
      <c r="AF31" s="1015">
        <v>0</v>
      </c>
      <c r="AG31" s="1016"/>
      <c r="AH31" s="1016"/>
      <c r="AI31" s="1016"/>
      <c r="AJ31" s="1017"/>
      <c r="AK31" s="976">
        <v>27</v>
      </c>
      <c r="AL31" s="967"/>
      <c r="AM31" s="967"/>
      <c r="AN31" s="967"/>
      <c r="AO31" s="967"/>
      <c r="AP31" s="967">
        <v>775</v>
      </c>
      <c r="AQ31" s="967"/>
      <c r="AR31" s="967"/>
      <c r="AS31" s="967"/>
      <c r="AT31" s="967"/>
      <c r="AU31" s="967">
        <v>378</v>
      </c>
      <c r="AV31" s="967"/>
      <c r="AW31" s="967"/>
      <c r="AX31" s="967"/>
      <c r="AY31" s="967"/>
      <c r="AZ31" s="1038" t="s">
        <v>529</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252</v>
      </c>
      <c r="R32" s="1040"/>
      <c r="S32" s="1040"/>
      <c r="T32" s="1040"/>
      <c r="U32" s="1040"/>
      <c r="V32" s="1040">
        <v>251</v>
      </c>
      <c r="W32" s="1040"/>
      <c r="X32" s="1040"/>
      <c r="Y32" s="1040"/>
      <c r="Z32" s="1040"/>
      <c r="AA32" s="1040">
        <v>1</v>
      </c>
      <c r="AB32" s="1040"/>
      <c r="AC32" s="1040"/>
      <c r="AD32" s="1040"/>
      <c r="AE32" s="1041"/>
      <c r="AF32" s="1015">
        <v>1</v>
      </c>
      <c r="AG32" s="1016"/>
      <c r="AH32" s="1016"/>
      <c r="AI32" s="1016"/>
      <c r="AJ32" s="1017"/>
      <c r="AK32" s="976">
        <v>152</v>
      </c>
      <c r="AL32" s="967"/>
      <c r="AM32" s="967"/>
      <c r="AN32" s="967"/>
      <c r="AO32" s="967"/>
      <c r="AP32" s="967">
        <v>1622</v>
      </c>
      <c r="AQ32" s="967"/>
      <c r="AR32" s="967"/>
      <c r="AS32" s="967"/>
      <c r="AT32" s="967"/>
      <c r="AU32" s="967">
        <v>1346</v>
      </c>
      <c r="AV32" s="967"/>
      <c r="AW32" s="967"/>
      <c r="AX32" s="967"/>
      <c r="AY32" s="967"/>
      <c r="AZ32" s="1038" t="s">
        <v>529</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2094</v>
      </c>
      <c r="R68" s="978"/>
      <c r="S68" s="978"/>
      <c r="T68" s="978"/>
      <c r="U68" s="978"/>
      <c r="V68" s="978">
        <v>2086</v>
      </c>
      <c r="W68" s="978"/>
      <c r="X68" s="978"/>
      <c r="Y68" s="978"/>
      <c r="Z68" s="978"/>
      <c r="AA68" s="978">
        <v>7</v>
      </c>
      <c r="AB68" s="978"/>
      <c r="AC68" s="978"/>
      <c r="AD68" s="978"/>
      <c r="AE68" s="978"/>
      <c r="AF68" s="978">
        <v>1</v>
      </c>
      <c r="AG68" s="978"/>
      <c r="AH68" s="978"/>
      <c r="AI68" s="978"/>
      <c r="AJ68" s="978"/>
      <c r="AK68" s="978">
        <v>22</v>
      </c>
      <c r="AL68" s="978"/>
      <c r="AM68" s="978"/>
      <c r="AN68" s="978"/>
      <c r="AO68" s="978"/>
      <c r="AP68" s="978">
        <v>439</v>
      </c>
      <c r="AQ68" s="978"/>
      <c r="AR68" s="978"/>
      <c r="AS68" s="978"/>
      <c r="AT68" s="978"/>
      <c r="AU68" s="978" t="s">
        <v>529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3452</v>
      </c>
      <c r="R69" s="967"/>
      <c r="S69" s="967"/>
      <c r="T69" s="967"/>
      <c r="U69" s="967"/>
      <c r="V69" s="967">
        <v>3366</v>
      </c>
      <c r="W69" s="967"/>
      <c r="X69" s="967"/>
      <c r="Y69" s="967"/>
      <c r="Z69" s="967"/>
      <c r="AA69" s="967">
        <v>86</v>
      </c>
      <c r="AB69" s="967"/>
      <c r="AC69" s="967"/>
      <c r="AD69" s="967"/>
      <c r="AE69" s="967"/>
      <c r="AF69" s="967">
        <v>86</v>
      </c>
      <c r="AG69" s="967"/>
      <c r="AH69" s="967"/>
      <c r="AI69" s="967"/>
      <c r="AJ69" s="967"/>
      <c r="AK69" s="967">
        <v>507</v>
      </c>
      <c r="AL69" s="967"/>
      <c r="AM69" s="967"/>
      <c r="AN69" s="967"/>
      <c r="AO69" s="967"/>
      <c r="AP69" s="967" t="s">
        <v>529</v>
      </c>
      <c r="AQ69" s="967"/>
      <c r="AR69" s="967"/>
      <c r="AS69" s="967"/>
      <c r="AT69" s="967"/>
      <c r="AU69" s="967" t="s">
        <v>529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2949</v>
      </c>
      <c r="R70" s="967"/>
      <c r="S70" s="967"/>
      <c r="T70" s="967"/>
      <c r="U70" s="967"/>
      <c r="V70" s="967">
        <v>3278</v>
      </c>
      <c r="W70" s="967"/>
      <c r="X70" s="967"/>
      <c r="Y70" s="967"/>
      <c r="Z70" s="967"/>
      <c r="AA70" s="967">
        <v>-330</v>
      </c>
      <c r="AB70" s="967"/>
      <c r="AC70" s="967"/>
      <c r="AD70" s="967"/>
      <c r="AE70" s="967"/>
      <c r="AF70" s="967">
        <v>634</v>
      </c>
      <c r="AG70" s="967"/>
      <c r="AH70" s="967"/>
      <c r="AI70" s="967"/>
      <c r="AJ70" s="967"/>
      <c r="AK70" s="967">
        <v>726</v>
      </c>
      <c r="AL70" s="967"/>
      <c r="AM70" s="967"/>
      <c r="AN70" s="967"/>
      <c r="AO70" s="967"/>
      <c r="AP70" s="967">
        <v>1324</v>
      </c>
      <c r="AQ70" s="967"/>
      <c r="AR70" s="967"/>
      <c r="AS70" s="967"/>
      <c r="AT70" s="967"/>
      <c r="AU70" s="967" t="s">
        <v>529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758</v>
      </c>
      <c r="R71" s="967"/>
      <c r="S71" s="967"/>
      <c r="T71" s="967"/>
      <c r="U71" s="967"/>
      <c r="V71" s="967">
        <v>775</v>
      </c>
      <c r="W71" s="967"/>
      <c r="X71" s="967"/>
      <c r="Y71" s="967"/>
      <c r="Z71" s="967"/>
      <c r="AA71" s="967">
        <v>-17</v>
      </c>
      <c r="AB71" s="967"/>
      <c r="AC71" s="967"/>
      <c r="AD71" s="967"/>
      <c r="AE71" s="967"/>
      <c r="AF71" s="967">
        <v>98</v>
      </c>
      <c r="AG71" s="967"/>
      <c r="AH71" s="967"/>
      <c r="AI71" s="967"/>
      <c r="AJ71" s="967"/>
      <c r="AK71" s="967">
        <v>177</v>
      </c>
      <c r="AL71" s="967"/>
      <c r="AM71" s="967"/>
      <c r="AN71" s="967"/>
      <c r="AO71" s="967"/>
      <c r="AP71" s="967">
        <v>553</v>
      </c>
      <c r="AQ71" s="967"/>
      <c r="AR71" s="967"/>
      <c r="AS71" s="967"/>
      <c r="AT71" s="967"/>
      <c r="AU71" s="967" t="s">
        <v>529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683</v>
      </c>
      <c r="R72" s="967"/>
      <c r="S72" s="967"/>
      <c r="T72" s="967"/>
      <c r="U72" s="967"/>
      <c r="V72" s="967">
        <v>671</v>
      </c>
      <c r="W72" s="967"/>
      <c r="X72" s="967"/>
      <c r="Y72" s="967"/>
      <c r="Z72" s="967"/>
      <c r="AA72" s="967">
        <v>12</v>
      </c>
      <c r="AB72" s="967"/>
      <c r="AC72" s="967"/>
      <c r="AD72" s="967"/>
      <c r="AE72" s="967"/>
      <c r="AF72" s="967">
        <v>12</v>
      </c>
      <c r="AG72" s="967"/>
      <c r="AH72" s="967"/>
      <c r="AI72" s="967"/>
      <c r="AJ72" s="967"/>
      <c r="AK72" s="967" t="s">
        <v>530</v>
      </c>
      <c r="AL72" s="967"/>
      <c r="AM72" s="967"/>
      <c r="AN72" s="967"/>
      <c r="AO72" s="967"/>
      <c r="AP72" s="967" t="s">
        <v>529</v>
      </c>
      <c r="AQ72" s="967"/>
      <c r="AR72" s="967"/>
      <c r="AS72" s="967"/>
      <c r="AT72" s="967"/>
      <c r="AU72" s="967" t="s">
        <v>529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6388</v>
      </c>
      <c r="R73" s="967"/>
      <c r="S73" s="967"/>
      <c r="T73" s="967"/>
      <c r="U73" s="967"/>
      <c r="V73" s="967">
        <v>6331</v>
      </c>
      <c r="W73" s="967"/>
      <c r="X73" s="967"/>
      <c r="Y73" s="967"/>
      <c r="Z73" s="967"/>
      <c r="AA73" s="967">
        <v>57</v>
      </c>
      <c r="AB73" s="967"/>
      <c r="AC73" s="967"/>
      <c r="AD73" s="967"/>
      <c r="AE73" s="967"/>
      <c r="AF73" s="967">
        <v>57</v>
      </c>
      <c r="AG73" s="967"/>
      <c r="AH73" s="967"/>
      <c r="AI73" s="967"/>
      <c r="AJ73" s="967"/>
      <c r="AK73" s="967">
        <v>36</v>
      </c>
      <c r="AL73" s="967"/>
      <c r="AM73" s="967"/>
      <c r="AN73" s="967"/>
      <c r="AO73" s="967"/>
      <c r="AP73" s="967" t="s">
        <v>529</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1003</v>
      </c>
      <c r="R74" s="967"/>
      <c r="S74" s="967"/>
      <c r="T74" s="967"/>
      <c r="U74" s="967"/>
      <c r="V74" s="967">
        <v>990</v>
      </c>
      <c r="W74" s="967"/>
      <c r="X74" s="967"/>
      <c r="Y74" s="967"/>
      <c r="Z74" s="967"/>
      <c r="AA74" s="967">
        <v>13</v>
      </c>
      <c r="AB74" s="967"/>
      <c r="AC74" s="967"/>
      <c r="AD74" s="967"/>
      <c r="AE74" s="967"/>
      <c r="AF74" s="967">
        <v>13</v>
      </c>
      <c r="AG74" s="967"/>
      <c r="AH74" s="967"/>
      <c r="AI74" s="967"/>
      <c r="AJ74" s="967"/>
      <c r="AK74" s="967">
        <v>33</v>
      </c>
      <c r="AL74" s="967"/>
      <c r="AM74" s="967"/>
      <c r="AN74" s="967"/>
      <c r="AO74" s="967"/>
      <c r="AP74" s="967" t="s">
        <v>529</v>
      </c>
      <c r="AQ74" s="967"/>
      <c r="AR74" s="967"/>
      <c r="AS74" s="967"/>
      <c r="AT74" s="967"/>
      <c r="AU74" s="967" t="s">
        <v>529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105861</v>
      </c>
      <c r="R75" s="975"/>
      <c r="S75" s="975"/>
      <c r="T75" s="975"/>
      <c r="U75" s="976"/>
      <c r="V75" s="977">
        <v>104455</v>
      </c>
      <c r="W75" s="975"/>
      <c r="X75" s="975"/>
      <c r="Y75" s="975"/>
      <c r="Z75" s="976"/>
      <c r="AA75" s="977">
        <v>1406</v>
      </c>
      <c r="AB75" s="975"/>
      <c r="AC75" s="975"/>
      <c r="AD75" s="975"/>
      <c r="AE75" s="976"/>
      <c r="AF75" s="977">
        <v>1406</v>
      </c>
      <c r="AG75" s="975"/>
      <c r="AH75" s="975"/>
      <c r="AI75" s="975"/>
      <c r="AJ75" s="976"/>
      <c r="AK75" s="977">
        <v>1543</v>
      </c>
      <c r="AL75" s="975"/>
      <c r="AM75" s="975"/>
      <c r="AN75" s="975"/>
      <c r="AO75" s="976"/>
      <c r="AP75" s="977" t="s">
        <v>529</v>
      </c>
      <c r="AQ75" s="975"/>
      <c r="AR75" s="975"/>
      <c r="AS75" s="975"/>
      <c r="AT75" s="976"/>
      <c r="AU75" s="977" t="s">
        <v>529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289</v>
      </c>
      <c r="AG109" s="888"/>
      <c r="AH109" s="888"/>
      <c r="AI109" s="888"/>
      <c r="AJ109" s="889"/>
      <c r="AK109" s="890" t="s">
        <v>288</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289</v>
      </c>
      <c r="BW109" s="888"/>
      <c r="BX109" s="888"/>
      <c r="BY109" s="888"/>
      <c r="BZ109" s="889"/>
      <c r="CA109" s="890" t="s">
        <v>288</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289</v>
      </c>
      <c r="DM109" s="888"/>
      <c r="DN109" s="888"/>
      <c r="DO109" s="888"/>
      <c r="DP109" s="889"/>
      <c r="DQ109" s="890" t="s">
        <v>288</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599163</v>
      </c>
      <c r="AB110" s="873"/>
      <c r="AC110" s="873"/>
      <c r="AD110" s="873"/>
      <c r="AE110" s="874"/>
      <c r="AF110" s="875">
        <v>627192</v>
      </c>
      <c r="AG110" s="873"/>
      <c r="AH110" s="873"/>
      <c r="AI110" s="873"/>
      <c r="AJ110" s="874"/>
      <c r="AK110" s="875">
        <v>603875</v>
      </c>
      <c r="AL110" s="873"/>
      <c r="AM110" s="873"/>
      <c r="AN110" s="873"/>
      <c r="AO110" s="874"/>
      <c r="AP110" s="876">
        <v>35.200000000000003</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6374276</v>
      </c>
      <c r="BR110" s="800"/>
      <c r="BS110" s="800"/>
      <c r="BT110" s="800"/>
      <c r="BU110" s="800"/>
      <c r="BV110" s="800">
        <v>6714302</v>
      </c>
      <c r="BW110" s="800"/>
      <c r="BX110" s="800"/>
      <c r="BY110" s="800"/>
      <c r="BZ110" s="800"/>
      <c r="CA110" s="800">
        <v>7118295</v>
      </c>
      <c r="CB110" s="800"/>
      <c r="CC110" s="800"/>
      <c r="CD110" s="800"/>
      <c r="CE110" s="800"/>
      <c r="CF110" s="861">
        <v>415.1</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1815776</v>
      </c>
      <c r="BR112" s="771"/>
      <c r="BS112" s="771"/>
      <c r="BT112" s="771"/>
      <c r="BU112" s="771"/>
      <c r="BV112" s="771">
        <v>1746488</v>
      </c>
      <c r="BW112" s="771"/>
      <c r="BX112" s="771"/>
      <c r="BY112" s="771"/>
      <c r="BZ112" s="771"/>
      <c r="CA112" s="771">
        <v>1724939</v>
      </c>
      <c r="CB112" s="771"/>
      <c r="CC112" s="771"/>
      <c r="CD112" s="771"/>
      <c r="CE112" s="771"/>
      <c r="CF112" s="848">
        <v>100.6</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143862</v>
      </c>
      <c r="AB113" s="909"/>
      <c r="AC113" s="909"/>
      <c r="AD113" s="909"/>
      <c r="AE113" s="910"/>
      <c r="AF113" s="911">
        <v>142666</v>
      </c>
      <c r="AG113" s="909"/>
      <c r="AH113" s="909"/>
      <c r="AI113" s="909"/>
      <c r="AJ113" s="910"/>
      <c r="AK113" s="911">
        <v>150899</v>
      </c>
      <c r="AL113" s="909"/>
      <c r="AM113" s="909"/>
      <c r="AN113" s="909"/>
      <c r="AO113" s="910"/>
      <c r="AP113" s="912">
        <v>8.8000000000000007</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282631</v>
      </c>
      <c r="BR113" s="771"/>
      <c r="BS113" s="771"/>
      <c r="BT113" s="771"/>
      <c r="BU113" s="771"/>
      <c r="BV113" s="771">
        <v>254847</v>
      </c>
      <c r="BW113" s="771"/>
      <c r="BX113" s="771"/>
      <c r="BY113" s="771"/>
      <c r="BZ113" s="771"/>
      <c r="CA113" s="771">
        <v>251530</v>
      </c>
      <c r="CB113" s="771"/>
      <c r="CC113" s="771"/>
      <c r="CD113" s="771"/>
      <c r="CE113" s="771"/>
      <c r="CF113" s="848">
        <v>14.7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14569</v>
      </c>
      <c r="AB114" s="784"/>
      <c r="AC114" s="784"/>
      <c r="AD114" s="784"/>
      <c r="AE114" s="785"/>
      <c r="AF114" s="786">
        <v>20129</v>
      </c>
      <c r="AG114" s="784"/>
      <c r="AH114" s="784"/>
      <c r="AI114" s="784"/>
      <c r="AJ114" s="785"/>
      <c r="AK114" s="786">
        <v>18176</v>
      </c>
      <c r="AL114" s="784"/>
      <c r="AM114" s="784"/>
      <c r="AN114" s="784"/>
      <c r="AO114" s="785"/>
      <c r="AP114" s="754">
        <v>1.1000000000000001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785105</v>
      </c>
      <c r="BR114" s="771"/>
      <c r="BS114" s="771"/>
      <c r="BT114" s="771"/>
      <c r="BU114" s="771"/>
      <c r="BV114" s="771">
        <v>775159</v>
      </c>
      <c r="BW114" s="771"/>
      <c r="BX114" s="771"/>
      <c r="BY114" s="771"/>
      <c r="BZ114" s="771"/>
      <c r="CA114" s="771">
        <v>743790</v>
      </c>
      <c r="CB114" s="771"/>
      <c r="CC114" s="771"/>
      <c r="CD114" s="771"/>
      <c r="CE114" s="771"/>
      <c r="CF114" s="848">
        <v>43.4</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v>
      </c>
      <c r="AB115" s="909"/>
      <c r="AC115" s="909"/>
      <c r="AD115" s="909"/>
      <c r="AE115" s="910"/>
      <c r="AF115" s="911">
        <v>18</v>
      </c>
      <c r="AG115" s="909"/>
      <c r="AH115" s="909"/>
      <c r="AI115" s="909"/>
      <c r="AJ115" s="910"/>
      <c r="AK115" s="911">
        <v>33</v>
      </c>
      <c r="AL115" s="909"/>
      <c r="AM115" s="909"/>
      <c r="AN115" s="909"/>
      <c r="AO115" s="910"/>
      <c r="AP115" s="912">
        <v>0</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v>1492</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757614</v>
      </c>
      <c r="AB117" s="895"/>
      <c r="AC117" s="895"/>
      <c r="AD117" s="895"/>
      <c r="AE117" s="896"/>
      <c r="AF117" s="898">
        <v>791497</v>
      </c>
      <c r="AG117" s="895"/>
      <c r="AH117" s="895"/>
      <c r="AI117" s="895"/>
      <c r="AJ117" s="896"/>
      <c r="AK117" s="898">
        <v>772983</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289</v>
      </c>
      <c r="AG118" s="888"/>
      <c r="AH118" s="888"/>
      <c r="AI118" s="888"/>
      <c r="AJ118" s="889"/>
      <c r="AK118" s="890" t="s">
        <v>288</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9257788</v>
      </c>
      <c r="BR118" s="858"/>
      <c r="BS118" s="858"/>
      <c r="BT118" s="858"/>
      <c r="BU118" s="858"/>
      <c r="BV118" s="858">
        <v>9490796</v>
      </c>
      <c r="BW118" s="858"/>
      <c r="BX118" s="858"/>
      <c r="BY118" s="858"/>
      <c r="BZ118" s="858"/>
      <c r="CA118" s="858">
        <v>9838554</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1420878</v>
      </c>
      <c r="BR119" s="800"/>
      <c r="BS119" s="800"/>
      <c r="BT119" s="800"/>
      <c r="BU119" s="800"/>
      <c r="BV119" s="800">
        <v>1605771</v>
      </c>
      <c r="BW119" s="800"/>
      <c r="BX119" s="800"/>
      <c r="BY119" s="800"/>
      <c r="BZ119" s="800"/>
      <c r="CA119" s="800">
        <v>1795506</v>
      </c>
      <c r="CB119" s="800"/>
      <c r="CC119" s="800"/>
      <c r="CD119" s="800"/>
      <c r="CE119" s="800"/>
      <c r="CF119" s="861">
        <v>104.7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575531</v>
      </c>
      <c r="BR120" s="771"/>
      <c r="BS120" s="771"/>
      <c r="BT120" s="771"/>
      <c r="BU120" s="771"/>
      <c r="BV120" s="771">
        <v>561848</v>
      </c>
      <c r="BW120" s="771"/>
      <c r="BX120" s="771"/>
      <c r="BY120" s="771"/>
      <c r="BZ120" s="771"/>
      <c r="CA120" s="771">
        <v>498405</v>
      </c>
      <c r="CB120" s="771"/>
      <c r="CC120" s="771"/>
      <c r="CD120" s="771"/>
      <c r="CE120" s="771"/>
      <c r="CF120" s="848">
        <v>29.1</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1338582</v>
      </c>
      <c r="DH120" s="800"/>
      <c r="DI120" s="800"/>
      <c r="DJ120" s="800"/>
      <c r="DK120" s="800"/>
      <c r="DL120" s="800">
        <v>1235075</v>
      </c>
      <c r="DM120" s="800"/>
      <c r="DN120" s="800"/>
      <c r="DO120" s="800"/>
      <c r="DP120" s="800"/>
      <c r="DQ120" s="800">
        <v>1346313</v>
      </c>
      <c r="DR120" s="800"/>
      <c r="DS120" s="800"/>
      <c r="DT120" s="800"/>
      <c r="DU120" s="800"/>
      <c r="DV120" s="801">
        <v>78.5</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5789360</v>
      </c>
      <c r="BR121" s="858"/>
      <c r="BS121" s="858"/>
      <c r="BT121" s="858"/>
      <c r="BU121" s="858"/>
      <c r="BV121" s="858">
        <v>5942046</v>
      </c>
      <c r="BW121" s="858"/>
      <c r="BX121" s="858"/>
      <c r="BY121" s="858"/>
      <c r="BZ121" s="858"/>
      <c r="CA121" s="858">
        <v>6514436</v>
      </c>
      <c r="CB121" s="858"/>
      <c r="CC121" s="858"/>
      <c r="CD121" s="858"/>
      <c r="CE121" s="858"/>
      <c r="CF121" s="859">
        <v>379.9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477194</v>
      </c>
      <c r="DH121" s="771"/>
      <c r="DI121" s="771"/>
      <c r="DJ121" s="771"/>
      <c r="DK121" s="771"/>
      <c r="DL121" s="771">
        <v>424291</v>
      </c>
      <c r="DM121" s="771"/>
      <c r="DN121" s="771"/>
      <c r="DO121" s="771"/>
      <c r="DP121" s="771"/>
      <c r="DQ121" s="771">
        <v>378354</v>
      </c>
      <c r="DR121" s="771"/>
      <c r="DS121" s="771"/>
      <c r="DT121" s="771"/>
      <c r="DU121" s="771"/>
      <c r="DV121" s="823">
        <v>22.1</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7785769</v>
      </c>
      <c r="BR122" s="840"/>
      <c r="BS122" s="840"/>
      <c r="BT122" s="840"/>
      <c r="BU122" s="840"/>
      <c r="BV122" s="840">
        <v>8109665</v>
      </c>
      <c r="BW122" s="840"/>
      <c r="BX122" s="840"/>
      <c r="BY122" s="840"/>
      <c r="BZ122" s="840"/>
      <c r="CA122" s="840">
        <v>8808347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85.5</v>
      </c>
      <c r="BR123" s="832"/>
      <c r="BS123" s="832"/>
      <c r="BT123" s="832"/>
      <c r="BU123" s="832"/>
      <c r="BV123" s="832">
        <v>79.7</v>
      </c>
      <c r="BW123" s="832"/>
      <c r="BX123" s="832"/>
      <c r="BY123" s="832"/>
      <c r="BZ123" s="832"/>
      <c r="CA123" s="832">
        <v>60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20</v>
      </c>
      <c r="AB127" s="784"/>
      <c r="AC127" s="784"/>
      <c r="AD127" s="784"/>
      <c r="AE127" s="785"/>
      <c r="AF127" s="786">
        <v>18</v>
      </c>
      <c r="AG127" s="784"/>
      <c r="AH127" s="784"/>
      <c r="AI127" s="784"/>
      <c r="AJ127" s="785"/>
      <c r="AK127" s="786">
        <v>33</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75279</v>
      </c>
      <c r="AB128" s="724"/>
      <c r="AC128" s="724"/>
      <c r="AD128" s="724"/>
      <c r="AE128" s="725"/>
      <c r="AF128" s="726">
        <v>73853</v>
      </c>
      <c r="AG128" s="724"/>
      <c r="AH128" s="724"/>
      <c r="AI128" s="724"/>
      <c r="AJ128" s="725"/>
      <c r="AK128" s="726">
        <v>75096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2215618</v>
      </c>
      <c r="AB129" s="784"/>
      <c r="AC129" s="784"/>
      <c r="AD129" s="784"/>
      <c r="AE129" s="785"/>
      <c r="AF129" s="786">
        <v>2230588</v>
      </c>
      <c r="AG129" s="784"/>
      <c r="AH129" s="784"/>
      <c r="AI129" s="784"/>
      <c r="AJ129" s="785"/>
      <c r="AK129" s="786">
        <v>2238166</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494337</v>
      </c>
      <c r="AB130" s="784"/>
      <c r="AC130" s="784"/>
      <c r="AD130" s="784"/>
      <c r="AE130" s="785"/>
      <c r="AF130" s="786">
        <v>498493</v>
      </c>
      <c r="AG130" s="784"/>
      <c r="AH130" s="784"/>
      <c r="AI130" s="784"/>
      <c r="AJ130" s="785"/>
      <c r="AK130" s="786">
        <v>523222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60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1721281</v>
      </c>
      <c r="AB131" s="717"/>
      <c r="AC131" s="717"/>
      <c r="AD131" s="717"/>
      <c r="AE131" s="718"/>
      <c r="AF131" s="719">
        <v>1732095</v>
      </c>
      <c r="AG131" s="717"/>
      <c r="AH131" s="717"/>
      <c r="AI131" s="717"/>
      <c r="AJ131" s="718"/>
      <c r="AK131" s="719">
        <v>1714944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10.92198194</v>
      </c>
      <c r="AB132" s="740"/>
      <c r="AC132" s="740"/>
      <c r="AD132" s="740"/>
      <c r="AE132" s="741"/>
      <c r="AF132" s="742">
        <v>12.652366069999999</v>
      </c>
      <c r="AG132" s="740"/>
      <c r="AH132" s="740"/>
      <c r="AI132" s="740"/>
      <c r="AJ132" s="741"/>
      <c r="AK132" s="742">
        <v>10.18488067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12.5</v>
      </c>
      <c r="AB133" s="749"/>
      <c r="AC133" s="749"/>
      <c r="AD133" s="749"/>
      <c r="AE133" s="750"/>
      <c r="AF133" s="748">
        <v>11.9</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0" t="s">
        <v>467</v>
      </c>
      <c r="L7" s="254"/>
      <c r="M7" s="255" t="s">
        <v>468</v>
      </c>
      <c r="N7" s="256"/>
    </row>
    <row r="8" spans="1:16">
      <c r="A8" s="248"/>
      <c r="B8" s="244"/>
      <c r="C8" s="244"/>
      <c r="D8" s="244"/>
      <c r="E8" s="244"/>
      <c r="F8" s="244"/>
      <c r="G8" s="257"/>
      <c r="H8" s="258"/>
      <c r="I8" s="258"/>
      <c r="J8" s="259"/>
      <c r="K8" s="1121"/>
      <c r="L8" s="260" t="s">
        <v>469</v>
      </c>
      <c r="M8" s="261" t="s">
        <v>470</v>
      </c>
      <c r="N8" s="262" t="s">
        <v>471</v>
      </c>
    </row>
    <row r="9" spans="1:16">
      <c r="A9" s="248"/>
      <c r="B9" s="244"/>
      <c r="C9" s="244"/>
      <c r="D9" s="244"/>
      <c r="E9" s="244"/>
      <c r="F9" s="244"/>
      <c r="G9" s="1134" t="s">
        <v>472</v>
      </c>
      <c r="H9" s="1135"/>
      <c r="I9" s="1135"/>
      <c r="J9" s="1136"/>
      <c r="K9" s="263">
        <v>558158</v>
      </c>
      <c r="L9" s="264">
        <v>183243</v>
      </c>
      <c r="M9" s="265">
        <v>198661</v>
      </c>
      <c r="N9" s="266">
        <v>-7.8</v>
      </c>
    </row>
    <row r="10" spans="1:16">
      <c r="A10" s="248"/>
      <c r="B10" s="244"/>
      <c r="C10" s="244"/>
      <c r="D10" s="244"/>
      <c r="E10" s="244"/>
      <c r="F10" s="244"/>
      <c r="G10" s="1134" t="s">
        <v>473</v>
      </c>
      <c r="H10" s="1135"/>
      <c r="I10" s="1135"/>
      <c r="J10" s="1136"/>
      <c r="K10" s="267">
        <v>16559</v>
      </c>
      <c r="L10" s="268">
        <v>5436</v>
      </c>
      <c r="M10" s="269">
        <v>22571</v>
      </c>
      <c r="N10" s="270">
        <v>-75.900000000000006</v>
      </c>
    </row>
    <row r="11" spans="1:16" ht="13.5" customHeight="1">
      <c r="A11" s="248"/>
      <c r="B11" s="244"/>
      <c r="C11" s="244"/>
      <c r="D11" s="244"/>
      <c r="E11" s="244"/>
      <c r="F11" s="244"/>
      <c r="G11" s="1134" t="s">
        <v>474</v>
      </c>
      <c r="H11" s="1135"/>
      <c r="I11" s="1135"/>
      <c r="J11" s="1136"/>
      <c r="K11" s="267">
        <v>115856</v>
      </c>
      <c r="L11" s="268">
        <v>38035</v>
      </c>
      <c r="M11" s="269">
        <v>24639</v>
      </c>
      <c r="N11" s="270">
        <v>54.4</v>
      </c>
    </row>
    <row r="12" spans="1:16" ht="13.5" customHeight="1">
      <c r="A12" s="248"/>
      <c r="B12" s="244"/>
      <c r="C12" s="244"/>
      <c r="D12" s="244"/>
      <c r="E12" s="244"/>
      <c r="F12" s="244"/>
      <c r="G12" s="1134" t="s">
        <v>475</v>
      </c>
      <c r="H12" s="1135"/>
      <c r="I12" s="1135"/>
      <c r="J12" s="1136"/>
      <c r="K12" s="267" t="s">
        <v>476</v>
      </c>
      <c r="L12" s="268" t="s">
        <v>476</v>
      </c>
      <c r="M12" s="269">
        <v>3341</v>
      </c>
      <c r="N12" s="270" t="s">
        <v>476</v>
      </c>
    </row>
    <row r="13" spans="1:16" ht="13.5" customHeight="1">
      <c r="A13" s="248"/>
      <c r="B13" s="244"/>
      <c r="C13" s="244"/>
      <c r="D13" s="244"/>
      <c r="E13" s="244"/>
      <c r="F13" s="244"/>
      <c r="G13" s="1134" t="s">
        <v>477</v>
      </c>
      <c r="H13" s="1135"/>
      <c r="I13" s="1135"/>
      <c r="J13" s="1136"/>
      <c r="K13" s="267" t="s">
        <v>476</v>
      </c>
      <c r="L13" s="268" t="s">
        <v>476</v>
      </c>
      <c r="M13" s="269" t="s">
        <v>476</v>
      </c>
      <c r="N13" s="270" t="s">
        <v>476</v>
      </c>
    </row>
    <row r="14" spans="1:16" ht="13.5" customHeight="1">
      <c r="A14" s="248"/>
      <c r="B14" s="244"/>
      <c r="C14" s="244"/>
      <c r="D14" s="244"/>
      <c r="E14" s="244"/>
      <c r="F14" s="244"/>
      <c r="G14" s="1134" t="s">
        <v>478</v>
      </c>
      <c r="H14" s="1135"/>
      <c r="I14" s="1135"/>
      <c r="J14" s="1136"/>
      <c r="K14" s="267">
        <v>17408</v>
      </c>
      <c r="L14" s="268">
        <v>5715</v>
      </c>
      <c r="M14" s="269">
        <v>9231</v>
      </c>
      <c r="N14" s="270">
        <v>-38.1</v>
      </c>
    </row>
    <row r="15" spans="1:16" ht="13.5" customHeight="1">
      <c r="A15" s="248"/>
      <c r="B15" s="244"/>
      <c r="C15" s="244"/>
      <c r="D15" s="244"/>
      <c r="E15" s="244"/>
      <c r="F15" s="244"/>
      <c r="G15" s="1134" t="s">
        <v>479</v>
      </c>
      <c r="H15" s="1135"/>
      <c r="I15" s="1135"/>
      <c r="J15" s="1136"/>
      <c r="K15" s="267">
        <v>9779</v>
      </c>
      <c r="L15" s="268">
        <v>3210</v>
      </c>
      <c r="M15" s="269">
        <v>4542</v>
      </c>
      <c r="N15" s="270">
        <v>-29.3</v>
      </c>
    </row>
    <row r="16" spans="1:16">
      <c r="A16" s="248"/>
      <c r="B16" s="244"/>
      <c r="C16" s="244"/>
      <c r="D16" s="244"/>
      <c r="E16" s="244"/>
      <c r="F16" s="244"/>
      <c r="G16" s="1137" t="s">
        <v>480</v>
      </c>
      <c r="H16" s="1138"/>
      <c r="I16" s="1138"/>
      <c r="J16" s="1139"/>
      <c r="K16" s="268">
        <v>-53011</v>
      </c>
      <c r="L16" s="268">
        <v>-17403</v>
      </c>
      <c r="M16" s="269">
        <v>-20623</v>
      </c>
      <c r="N16" s="270">
        <v>-15.6</v>
      </c>
    </row>
    <row r="17" spans="1:16">
      <c r="A17" s="248"/>
      <c r="B17" s="244"/>
      <c r="C17" s="244"/>
      <c r="D17" s="244"/>
      <c r="E17" s="244"/>
      <c r="F17" s="244"/>
      <c r="G17" s="1137" t="s">
        <v>171</v>
      </c>
      <c r="H17" s="1138"/>
      <c r="I17" s="1138"/>
      <c r="J17" s="1139"/>
      <c r="K17" s="268">
        <v>664749</v>
      </c>
      <c r="L17" s="268">
        <v>218237</v>
      </c>
      <c r="M17" s="269">
        <v>242361</v>
      </c>
      <c r="N17" s="270">
        <v>-10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1" t="s">
        <v>485</v>
      </c>
      <c r="H21" s="1132"/>
      <c r="I21" s="1132"/>
      <c r="J21" s="1133"/>
      <c r="K21" s="280">
        <v>22</v>
      </c>
      <c r="L21" s="281">
        <v>22.07</v>
      </c>
      <c r="M21" s="282">
        <v>-7.0000000000000007E-2</v>
      </c>
      <c r="N21" s="249"/>
      <c r="O21" s="283"/>
      <c r="P21" s="279"/>
    </row>
    <row r="22" spans="1:16" s="284" customFormat="1">
      <c r="A22" s="279"/>
      <c r="B22" s="249"/>
      <c r="C22" s="249"/>
      <c r="D22" s="249"/>
      <c r="E22" s="249"/>
      <c r="F22" s="249"/>
      <c r="G22" s="1131" t="s">
        <v>486</v>
      </c>
      <c r="H22" s="1132"/>
      <c r="I22" s="1132"/>
      <c r="J22" s="1133"/>
      <c r="K22" s="285">
        <v>94.9</v>
      </c>
      <c r="L22" s="286">
        <v>93.5</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467</v>
      </c>
      <c r="L30" s="254"/>
      <c r="M30" s="255" t="s">
        <v>468</v>
      </c>
      <c r="N30" s="256"/>
    </row>
    <row r="31" spans="1:16">
      <c r="A31" s="248"/>
      <c r="B31" s="244"/>
      <c r="C31" s="244"/>
      <c r="D31" s="244"/>
      <c r="E31" s="244"/>
      <c r="F31" s="244"/>
      <c r="G31" s="257"/>
      <c r="H31" s="258"/>
      <c r="I31" s="258"/>
      <c r="J31" s="259"/>
      <c r="K31" s="1121"/>
      <c r="L31" s="260" t="s">
        <v>469</v>
      </c>
      <c r="M31" s="261" t="s">
        <v>470</v>
      </c>
      <c r="N31" s="262" t="s">
        <v>471</v>
      </c>
    </row>
    <row r="32" spans="1:16" ht="27" customHeight="1">
      <c r="A32" s="248"/>
      <c r="B32" s="244"/>
      <c r="C32" s="244"/>
      <c r="D32" s="244"/>
      <c r="E32" s="244"/>
      <c r="F32" s="244"/>
      <c r="G32" s="1122" t="s">
        <v>489</v>
      </c>
      <c r="H32" s="1123"/>
      <c r="I32" s="1123"/>
      <c r="J32" s="1124"/>
      <c r="K32" s="294">
        <v>603875</v>
      </c>
      <c r="L32" s="294">
        <v>198252</v>
      </c>
      <c r="M32" s="295">
        <v>131612</v>
      </c>
      <c r="N32" s="296">
        <v>50.6</v>
      </c>
    </row>
    <row r="33" spans="1:16" ht="13.5" customHeight="1">
      <c r="A33" s="248"/>
      <c r="B33" s="244"/>
      <c r="C33" s="244"/>
      <c r="D33" s="244"/>
      <c r="E33" s="244"/>
      <c r="F33" s="244"/>
      <c r="G33" s="1122" t="s">
        <v>490</v>
      </c>
      <c r="H33" s="1123"/>
      <c r="I33" s="1123"/>
      <c r="J33" s="1124"/>
      <c r="K33" s="294" t="s">
        <v>476</v>
      </c>
      <c r="L33" s="294" t="s">
        <v>476</v>
      </c>
      <c r="M33" s="295" t="s">
        <v>476</v>
      </c>
      <c r="N33" s="296" t="s">
        <v>476</v>
      </c>
    </row>
    <row r="34" spans="1:16" ht="27" customHeight="1">
      <c r="A34" s="248"/>
      <c r="B34" s="244"/>
      <c r="C34" s="244"/>
      <c r="D34" s="244"/>
      <c r="E34" s="244"/>
      <c r="F34" s="244"/>
      <c r="G34" s="1122" t="s">
        <v>491</v>
      </c>
      <c r="H34" s="1123"/>
      <c r="I34" s="1123"/>
      <c r="J34" s="1124"/>
      <c r="K34" s="294" t="s">
        <v>476</v>
      </c>
      <c r="L34" s="294" t="s">
        <v>476</v>
      </c>
      <c r="M34" s="295">
        <v>41</v>
      </c>
      <c r="N34" s="296" t="s">
        <v>476</v>
      </c>
    </row>
    <row r="35" spans="1:16" ht="27" customHeight="1">
      <c r="A35" s="248"/>
      <c r="B35" s="244"/>
      <c r="C35" s="244"/>
      <c r="D35" s="244"/>
      <c r="E35" s="244"/>
      <c r="F35" s="244"/>
      <c r="G35" s="1122" t="s">
        <v>492</v>
      </c>
      <c r="H35" s="1123"/>
      <c r="I35" s="1123"/>
      <c r="J35" s="1124"/>
      <c r="K35" s="294">
        <v>150899</v>
      </c>
      <c r="L35" s="294">
        <v>49540</v>
      </c>
      <c r="M35" s="295">
        <v>31555</v>
      </c>
      <c r="N35" s="296">
        <v>57</v>
      </c>
    </row>
    <row r="36" spans="1:16" ht="27" customHeight="1">
      <c r="A36" s="248"/>
      <c r="B36" s="244"/>
      <c r="C36" s="244"/>
      <c r="D36" s="244"/>
      <c r="E36" s="244"/>
      <c r="F36" s="244"/>
      <c r="G36" s="1122" t="s">
        <v>493</v>
      </c>
      <c r="H36" s="1123"/>
      <c r="I36" s="1123"/>
      <c r="J36" s="1124"/>
      <c r="K36" s="294">
        <v>18176</v>
      </c>
      <c r="L36" s="294">
        <v>5967</v>
      </c>
      <c r="M36" s="295">
        <v>5720</v>
      </c>
      <c r="N36" s="296">
        <v>4.3</v>
      </c>
    </row>
    <row r="37" spans="1:16" ht="13.5" customHeight="1">
      <c r="A37" s="248"/>
      <c r="B37" s="244"/>
      <c r="C37" s="244"/>
      <c r="D37" s="244"/>
      <c r="E37" s="244"/>
      <c r="F37" s="244"/>
      <c r="G37" s="1122" t="s">
        <v>494</v>
      </c>
      <c r="H37" s="1123"/>
      <c r="I37" s="1123"/>
      <c r="J37" s="1124"/>
      <c r="K37" s="294">
        <v>33</v>
      </c>
      <c r="L37" s="294">
        <v>11</v>
      </c>
      <c r="M37" s="295">
        <v>1648</v>
      </c>
      <c r="N37" s="296">
        <v>-99.3</v>
      </c>
    </row>
    <row r="38" spans="1:16" ht="27" customHeight="1">
      <c r="A38" s="248"/>
      <c r="B38" s="244"/>
      <c r="C38" s="244"/>
      <c r="D38" s="244"/>
      <c r="E38" s="244"/>
      <c r="F38" s="244"/>
      <c r="G38" s="1125" t="s">
        <v>495</v>
      </c>
      <c r="H38" s="1126"/>
      <c r="I38" s="1126"/>
      <c r="J38" s="1127"/>
      <c r="K38" s="297" t="s">
        <v>476</v>
      </c>
      <c r="L38" s="297" t="s">
        <v>476</v>
      </c>
      <c r="M38" s="298">
        <v>64</v>
      </c>
      <c r="N38" s="299" t="s">
        <v>476</v>
      </c>
      <c r="O38" s="293"/>
    </row>
    <row r="39" spans="1:16">
      <c r="A39" s="248"/>
      <c r="B39" s="244"/>
      <c r="C39" s="244"/>
      <c r="D39" s="244"/>
      <c r="E39" s="244"/>
      <c r="F39" s="244"/>
      <c r="G39" s="1125" t="s">
        <v>496</v>
      </c>
      <c r="H39" s="1126"/>
      <c r="I39" s="1126"/>
      <c r="J39" s="1127"/>
      <c r="K39" s="300">
        <v>-75096</v>
      </c>
      <c r="L39" s="300">
        <v>-24654</v>
      </c>
      <c r="M39" s="301">
        <v>-9298</v>
      </c>
      <c r="N39" s="302">
        <v>165.2</v>
      </c>
      <c r="O39" s="293"/>
    </row>
    <row r="40" spans="1:16" ht="27" customHeight="1">
      <c r="A40" s="248"/>
      <c r="B40" s="244"/>
      <c r="C40" s="244"/>
      <c r="D40" s="244"/>
      <c r="E40" s="244"/>
      <c r="F40" s="244"/>
      <c r="G40" s="1122" t="s">
        <v>497</v>
      </c>
      <c r="H40" s="1123"/>
      <c r="I40" s="1123"/>
      <c r="J40" s="1124"/>
      <c r="K40" s="300">
        <v>-523222</v>
      </c>
      <c r="L40" s="300">
        <v>-171773</v>
      </c>
      <c r="M40" s="301">
        <v>-121787</v>
      </c>
      <c r="N40" s="302">
        <v>41</v>
      </c>
      <c r="O40" s="293"/>
    </row>
    <row r="41" spans="1:16">
      <c r="A41" s="248"/>
      <c r="B41" s="244"/>
      <c r="C41" s="244"/>
      <c r="D41" s="244"/>
      <c r="E41" s="244"/>
      <c r="F41" s="244"/>
      <c r="G41" s="1128" t="s">
        <v>283</v>
      </c>
      <c r="H41" s="1129"/>
      <c r="I41" s="1129"/>
      <c r="J41" s="1130"/>
      <c r="K41" s="294">
        <v>174665</v>
      </c>
      <c r="L41" s="300">
        <v>57342</v>
      </c>
      <c r="M41" s="301">
        <v>39554</v>
      </c>
      <c r="N41" s="302">
        <v>45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467</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1064516</v>
      </c>
      <c r="J51" s="320">
        <v>329470</v>
      </c>
      <c r="K51" s="321">
        <v>15.8</v>
      </c>
      <c r="L51" s="322">
        <v>334234</v>
      </c>
      <c r="M51" s="323">
        <v>27.2</v>
      </c>
      <c r="N51" s="324">
        <v>-11.4</v>
      </c>
    </row>
    <row r="52" spans="1:14">
      <c r="A52" s="248"/>
      <c r="B52" s="244"/>
      <c r="C52" s="244"/>
      <c r="D52" s="244"/>
      <c r="E52" s="244"/>
      <c r="F52" s="244"/>
      <c r="G52" s="325"/>
      <c r="H52" s="326" t="s">
        <v>508</v>
      </c>
      <c r="I52" s="327">
        <v>247464</v>
      </c>
      <c r="J52" s="328">
        <v>76591</v>
      </c>
      <c r="K52" s="329">
        <v>-23.7</v>
      </c>
      <c r="L52" s="330">
        <v>135366</v>
      </c>
      <c r="M52" s="331">
        <v>-8.1999999999999993</v>
      </c>
      <c r="N52" s="332">
        <v>-15.5</v>
      </c>
    </row>
    <row r="53" spans="1:14">
      <c r="A53" s="248"/>
      <c r="B53" s="244"/>
      <c r="C53" s="244"/>
      <c r="D53" s="244"/>
      <c r="E53" s="244"/>
      <c r="F53" s="244"/>
      <c r="G53" s="310" t="s">
        <v>509</v>
      </c>
      <c r="H53" s="311"/>
      <c r="I53" s="319">
        <v>602343</v>
      </c>
      <c r="J53" s="320">
        <v>190134</v>
      </c>
      <c r="K53" s="321">
        <v>-42.3</v>
      </c>
      <c r="L53" s="322">
        <v>203567</v>
      </c>
      <c r="M53" s="323">
        <v>-39.1</v>
      </c>
      <c r="N53" s="324">
        <v>-3.2</v>
      </c>
    </row>
    <row r="54" spans="1:14">
      <c r="A54" s="248"/>
      <c r="B54" s="244"/>
      <c r="C54" s="244"/>
      <c r="D54" s="244"/>
      <c r="E54" s="244"/>
      <c r="F54" s="244"/>
      <c r="G54" s="325"/>
      <c r="H54" s="326" t="s">
        <v>508</v>
      </c>
      <c r="I54" s="327">
        <v>207926</v>
      </c>
      <c r="J54" s="328">
        <v>65633</v>
      </c>
      <c r="K54" s="329">
        <v>-14.3</v>
      </c>
      <c r="L54" s="330">
        <v>121137</v>
      </c>
      <c r="M54" s="331">
        <v>-10.5</v>
      </c>
      <c r="N54" s="332">
        <v>-3.8</v>
      </c>
    </row>
    <row r="55" spans="1:14">
      <c r="A55" s="248"/>
      <c r="B55" s="244"/>
      <c r="C55" s="244"/>
      <c r="D55" s="244"/>
      <c r="E55" s="244"/>
      <c r="F55" s="244"/>
      <c r="G55" s="310" t="s">
        <v>510</v>
      </c>
      <c r="H55" s="311"/>
      <c r="I55" s="319">
        <v>1879694</v>
      </c>
      <c r="J55" s="320">
        <v>598629</v>
      </c>
      <c r="K55" s="321">
        <v>214.8</v>
      </c>
      <c r="L55" s="322">
        <v>185018</v>
      </c>
      <c r="M55" s="323">
        <v>-9.1</v>
      </c>
      <c r="N55" s="324">
        <v>223.9</v>
      </c>
    </row>
    <row r="56" spans="1:14">
      <c r="A56" s="248"/>
      <c r="B56" s="244"/>
      <c r="C56" s="244"/>
      <c r="D56" s="244"/>
      <c r="E56" s="244"/>
      <c r="F56" s="244"/>
      <c r="G56" s="325"/>
      <c r="H56" s="326" t="s">
        <v>508</v>
      </c>
      <c r="I56" s="327">
        <v>230815</v>
      </c>
      <c r="J56" s="328">
        <v>73508</v>
      </c>
      <c r="K56" s="329">
        <v>12</v>
      </c>
      <c r="L56" s="330">
        <v>95064</v>
      </c>
      <c r="M56" s="331">
        <v>-21.5</v>
      </c>
      <c r="N56" s="332">
        <v>33.5</v>
      </c>
    </row>
    <row r="57" spans="1:14">
      <c r="A57" s="248"/>
      <c r="B57" s="244"/>
      <c r="C57" s="244"/>
      <c r="D57" s="244"/>
      <c r="E57" s="244"/>
      <c r="F57" s="244"/>
      <c r="G57" s="310" t="s">
        <v>511</v>
      </c>
      <c r="H57" s="311"/>
      <c r="I57" s="319">
        <v>1237351</v>
      </c>
      <c r="J57" s="320">
        <v>396969</v>
      </c>
      <c r="K57" s="321">
        <v>-33.700000000000003</v>
      </c>
      <c r="L57" s="322">
        <v>238802</v>
      </c>
      <c r="M57" s="323">
        <v>29.1</v>
      </c>
      <c r="N57" s="324">
        <v>-62.8</v>
      </c>
    </row>
    <row r="58" spans="1:14">
      <c r="A58" s="248"/>
      <c r="B58" s="244"/>
      <c r="C58" s="244"/>
      <c r="D58" s="244"/>
      <c r="E58" s="244"/>
      <c r="F58" s="244"/>
      <c r="G58" s="325"/>
      <c r="H58" s="326" t="s">
        <v>508</v>
      </c>
      <c r="I58" s="327">
        <v>125033</v>
      </c>
      <c r="J58" s="328">
        <v>40113</v>
      </c>
      <c r="K58" s="329">
        <v>-45.4</v>
      </c>
      <c r="L58" s="330">
        <v>128562</v>
      </c>
      <c r="M58" s="331">
        <v>35.200000000000003</v>
      </c>
      <c r="N58" s="332">
        <v>-80.599999999999994</v>
      </c>
    </row>
    <row r="59" spans="1:14">
      <c r="A59" s="248"/>
      <c r="B59" s="244"/>
      <c r="C59" s="244"/>
      <c r="D59" s="244"/>
      <c r="E59" s="244"/>
      <c r="F59" s="244"/>
      <c r="G59" s="310" t="s">
        <v>512</v>
      </c>
      <c r="H59" s="311"/>
      <c r="I59" s="319">
        <v>1448917</v>
      </c>
      <c r="J59" s="320">
        <v>475679</v>
      </c>
      <c r="K59" s="321">
        <v>19.8</v>
      </c>
      <c r="L59" s="322">
        <v>288550</v>
      </c>
      <c r="M59" s="323">
        <v>20.8</v>
      </c>
      <c r="N59" s="324">
        <v>-1</v>
      </c>
    </row>
    <row r="60" spans="1:14">
      <c r="A60" s="248"/>
      <c r="B60" s="244"/>
      <c r="C60" s="244"/>
      <c r="D60" s="244"/>
      <c r="E60" s="244"/>
      <c r="F60" s="244"/>
      <c r="G60" s="325"/>
      <c r="H60" s="326" t="s">
        <v>508</v>
      </c>
      <c r="I60" s="333">
        <v>133319</v>
      </c>
      <c r="J60" s="328">
        <v>43769</v>
      </c>
      <c r="K60" s="329">
        <v>9.1</v>
      </c>
      <c r="L60" s="330">
        <v>141525</v>
      </c>
      <c r="M60" s="331">
        <v>10.1</v>
      </c>
      <c r="N60" s="332">
        <v>-1</v>
      </c>
    </row>
    <row r="61" spans="1:14">
      <c r="A61" s="248"/>
      <c r="B61" s="244"/>
      <c r="C61" s="244"/>
      <c r="D61" s="244"/>
      <c r="E61" s="244"/>
      <c r="F61" s="244"/>
      <c r="G61" s="310" t="s">
        <v>513</v>
      </c>
      <c r="H61" s="334"/>
      <c r="I61" s="335">
        <v>1246564</v>
      </c>
      <c r="J61" s="336">
        <v>398176</v>
      </c>
      <c r="K61" s="337">
        <v>34.9</v>
      </c>
      <c r="L61" s="338">
        <v>250034</v>
      </c>
      <c r="M61" s="339">
        <v>5.8</v>
      </c>
      <c r="N61" s="324">
        <v>29.1</v>
      </c>
    </row>
    <row r="62" spans="1:14">
      <c r="A62" s="248"/>
      <c r="B62" s="244"/>
      <c r="C62" s="244"/>
      <c r="D62" s="244"/>
      <c r="E62" s="244"/>
      <c r="F62" s="244"/>
      <c r="G62" s="325"/>
      <c r="H62" s="326" t="s">
        <v>508</v>
      </c>
      <c r="I62" s="327">
        <v>188911</v>
      </c>
      <c r="J62" s="328">
        <v>59923</v>
      </c>
      <c r="K62" s="329">
        <v>-12.5</v>
      </c>
      <c r="L62" s="330">
        <v>124331</v>
      </c>
      <c r="M62" s="331">
        <v>1</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23.28</v>
      </c>
      <c r="G47" s="12">
        <v>28.22</v>
      </c>
      <c r="H47" s="12">
        <v>32.19</v>
      </c>
      <c r="I47" s="12">
        <v>36.229999999999997</v>
      </c>
      <c r="J47" s="13">
        <v>39.880000000000003</v>
      </c>
    </row>
    <row r="48" spans="2:10" ht="57.75" customHeight="1">
      <c r="B48" s="14"/>
      <c r="C48" s="1142" t="s">
        <v>4</v>
      </c>
      <c r="D48" s="1142"/>
      <c r="E48" s="1143"/>
      <c r="F48" s="15">
        <v>8.0500000000000007</v>
      </c>
      <c r="G48" s="16">
        <v>7.51</v>
      </c>
      <c r="H48" s="16">
        <v>8.58</v>
      </c>
      <c r="I48" s="16">
        <v>7.47</v>
      </c>
      <c r="J48" s="17">
        <v>8.94</v>
      </c>
    </row>
    <row r="49" spans="2:10" ht="57.75" customHeight="1" thickBot="1">
      <c r="B49" s="18"/>
      <c r="C49" s="1144" t="s">
        <v>5</v>
      </c>
      <c r="D49" s="1144"/>
      <c r="E49" s="1145"/>
      <c r="F49" s="19">
        <v>17.91</v>
      </c>
      <c r="G49" s="20">
        <v>7.69</v>
      </c>
      <c r="H49" s="20">
        <v>7.71</v>
      </c>
      <c r="I49" s="20">
        <v>8.59</v>
      </c>
      <c r="J49" s="21">
        <v>8.48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520</v>
      </c>
      <c r="D34" s="1152"/>
      <c r="E34" s="1153"/>
      <c r="F34" s="32">
        <v>8.0299999999999994</v>
      </c>
      <c r="G34" s="33">
        <v>7.49</v>
      </c>
      <c r="H34" s="33">
        <v>8.57</v>
      </c>
      <c r="I34" s="33">
        <v>7.46</v>
      </c>
      <c r="J34" s="34">
        <v>8.93</v>
      </c>
      <c r="K34" s="22"/>
      <c r="L34" s="22"/>
      <c r="M34" s="22"/>
      <c r="N34" s="22"/>
      <c r="O34" s="22"/>
      <c r="P34" s="22"/>
    </row>
    <row r="35" spans="1:16" ht="39" customHeight="1">
      <c r="A35" s="22"/>
      <c r="B35" s="35"/>
      <c r="C35" s="1146" t="s">
        <v>521</v>
      </c>
      <c r="D35" s="1147"/>
      <c r="E35" s="1148"/>
      <c r="F35" s="36">
        <v>0.01</v>
      </c>
      <c r="G35" s="37">
        <v>0.01</v>
      </c>
      <c r="H35" s="37">
        <v>0.11</v>
      </c>
      <c r="I35" s="37">
        <v>0.64</v>
      </c>
      <c r="J35" s="38">
        <v>0.76</v>
      </c>
      <c r="K35" s="22"/>
      <c r="L35" s="22"/>
      <c r="M35" s="22"/>
      <c r="N35" s="22"/>
      <c r="O35" s="22"/>
      <c r="P35" s="22"/>
    </row>
    <row r="36" spans="1:16" ht="39" customHeight="1">
      <c r="A36" s="22"/>
      <c r="B36" s="35"/>
      <c r="C36" s="1146" t="s">
        <v>522</v>
      </c>
      <c r="D36" s="1147"/>
      <c r="E36" s="1148"/>
      <c r="F36" s="36">
        <v>0.05</v>
      </c>
      <c r="G36" s="37">
        <v>0.03</v>
      </c>
      <c r="H36" s="37">
        <v>0.03</v>
      </c>
      <c r="I36" s="37">
        <v>0.03</v>
      </c>
      <c r="J36" s="38">
        <v>0.03</v>
      </c>
      <c r="K36" s="22"/>
      <c r="L36" s="22"/>
      <c r="M36" s="22"/>
      <c r="N36" s="22"/>
      <c r="O36" s="22"/>
      <c r="P36" s="22"/>
    </row>
    <row r="37" spans="1:16" ht="39" customHeight="1">
      <c r="A37" s="22"/>
      <c r="B37" s="35"/>
      <c r="C37" s="1146" t="s">
        <v>523</v>
      </c>
      <c r="D37" s="1147"/>
      <c r="E37" s="1148"/>
      <c r="F37" s="36">
        <v>0</v>
      </c>
      <c r="G37" s="37">
        <v>0</v>
      </c>
      <c r="H37" s="37">
        <v>0</v>
      </c>
      <c r="I37" s="37">
        <v>0.01</v>
      </c>
      <c r="J37" s="38">
        <v>0.02</v>
      </c>
      <c r="K37" s="22"/>
      <c r="L37" s="22"/>
      <c r="M37" s="22"/>
      <c r="N37" s="22"/>
      <c r="O37" s="22"/>
      <c r="P37" s="22"/>
    </row>
    <row r="38" spans="1:16" ht="39" customHeight="1">
      <c r="A38" s="22"/>
      <c r="B38" s="35"/>
      <c r="C38" s="1146" t="s">
        <v>524</v>
      </c>
      <c r="D38" s="1147"/>
      <c r="E38" s="1148"/>
      <c r="F38" s="36">
        <v>0.03</v>
      </c>
      <c r="G38" s="37">
        <v>0.01</v>
      </c>
      <c r="H38" s="37">
        <v>0.01</v>
      </c>
      <c r="I38" s="37">
        <v>0</v>
      </c>
      <c r="J38" s="38">
        <v>0</v>
      </c>
      <c r="K38" s="22"/>
      <c r="L38" s="22"/>
      <c r="M38" s="22"/>
      <c r="N38" s="22"/>
      <c r="O38" s="22"/>
      <c r="P38" s="22"/>
    </row>
    <row r="39" spans="1:16" ht="39" customHeight="1">
      <c r="A39" s="22"/>
      <c r="B39" s="35"/>
      <c r="C39" s="1146" t="s">
        <v>525</v>
      </c>
      <c r="D39" s="1147"/>
      <c r="E39" s="1148"/>
      <c r="F39" s="36">
        <v>0.31</v>
      </c>
      <c r="G39" s="37">
        <v>0.25</v>
      </c>
      <c r="H39" s="37">
        <v>0.05</v>
      </c>
      <c r="I39" s="37">
        <v>0</v>
      </c>
      <c r="J39" s="38">
        <v>0</v>
      </c>
      <c r="K39" s="22"/>
      <c r="L39" s="22"/>
      <c r="M39" s="22"/>
      <c r="N39" s="22"/>
      <c r="O39" s="22"/>
      <c r="P39" s="22"/>
    </row>
    <row r="40" spans="1:16" ht="39" customHeight="1">
      <c r="A40" s="22"/>
      <c r="B40" s="35"/>
      <c r="C40" s="1146" t="s">
        <v>526</v>
      </c>
      <c r="D40" s="1147"/>
      <c r="E40" s="1148"/>
      <c r="F40" s="36">
        <v>0.01</v>
      </c>
      <c r="G40" s="37">
        <v>0</v>
      </c>
      <c r="H40" s="37">
        <v>0</v>
      </c>
      <c r="I40" s="37">
        <v>0</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527</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528</v>
      </c>
      <c r="D43" s="1150"/>
      <c r="E43" s="1151"/>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640</v>
      </c>
      <c r="L45" s="60">
        <v>638</v>
      </c>
      <c r="M45" s="60">
        <v>599</v>
      </c>
      <c r="N45" s="60">
        <v>627</v>
      </c>
      <c r="O45" s="61">
        <v>604</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135</v>
      </c>
      <c r="L48" s="64">
        <v>123</v>
      </c>
      <c r="M48" s="64">
        <v>144</v>
      </c>
      <c r="N48" s="64">
        <v>143</v>
      </c>
      <c r="O48" s="65">
        <v>151</v>
      </c>
      <c r="P48" s="48"/>
      <c r="Q48" s="48"/>
      <c r="R48" s="48"/>
      <c r="S48" s="48"/>
      <c r="T48" s="48"/>
      <c r="U48" s="48"/>
    </row>
    <row r="49" spans="1:21" ht="30.75" customHeight="1">
      <c r="A49" s="48"/>
      <c r="B49" s="1164"/>
      <c r="C49" s="1165"/>
      <c r="D49" s="62"/>
      <c r="E49" s="1156" t="s">
        <v>16</v>
      </c>
      <c r="F49" s="1156"/>
      <c r="G49" s="1156"/>
      <c r="H49" s="1156"/>
      <c r="I49" s="1156"/>
      <c r="J49" s="1157"/>
      <c r="K49" s="63">
        <v>13</v>
      </c>
      <c r="L49" s="64">
        <v>12</v>
      </c>
      <c r="M49" s="64">
        <v>15</v>
      </c>
      <c r="N49" s="64">
        <v>20</v>
      </c>
      <c r="O49" s="65">
        <v>18</v>
      </c>
      <c r="P49" s="48"/>
      <c r="Q49" s="48"/>
      <c r="R49" s="48"/>
      <c r="S49" s="48"/>
      <c r="T49" s="48"/>
      <c r="U49" s="48"/>
    </row>
    <row r="50" spans="1:21" ht="30.75" customHeight="1">
      <c r="A50" s="48"/>
      <c r="B50" s="1164"/>
      <c r="C50" s="1165"/>
      <c r="D50" s="62"/>
      <c r="E50" s="1156" t="s">
        <v>17</v>
      </c>
      <c r="F50" s="1156"/>
      <c r="G50" s="1156"/>
      <c r="H50" s="1156"/>
      <c r="I50" s="1156"/>
      <c r="J50" s="1157"/>
      <c r="K50" s="63">
        <v>11</v>
      </c>
      <c r="L50" s="64">
        <v>0</v>
      </c>
      <c r="M50" s="64">
        <v>0</v>
      </c>
      <c r="N50" s="64">
        <v>0</v>
      </c>
      <c r="O50" s="65">
        <v>0</v>
      </c>
      <c r="P50" s="48"/>
      <c r="Q50" s="48"/>
      <c r="R50" s="48"/>
      <c r="S50" s="48"/>
      <c r="T50" s="48"/>
      <c r="U50" s="48"/>
    </row>
    <row r="51" spans="1:21" ht="30.75" customHeight="1">
      <c r="A51" s="48"/>
      <c r="B51" s="1166"/>
      <c r="C51" s="1167"/>
      <c r="D51" s="66"/>
      <c r="E51" s="1156" t="s">
        <v>18</v>
      </c>
      <c r="F51" s="1156"/>
      <c r="G51" s="1156"/>
      <c r="H51" s="1156"/>
      <c r="I51" s="1156"/>
      <c r="J51" s="1157"/>
      <c r="K51" s="63">
        <v>1</v>
      </c>
      <c r="L51" s="64" t="s">
        <v>476</v>
      </c>
      <c r="M51" s="64" t="s">
        <v>476</v>
      </c>
      <c r="N51" s="64">
        <v>1</v>
      </c>
      <c r="O51" s="65" t="s">
        <v>476</v>
      </c>
      <c r="P51" s="48"/>
      <c r="Q51" s="48"/>
      <c r="R51" s="48"/>
      <c r="S51" s="48"/>
      <c r="T51" s="48"/>
      <c r="U51" s="48"/>
    </row>
    <row r="52" spans="1:21" ht="30.75" customHeight="1">
      <c r="A52" s="48"/>
      <c r="B52" s="1154" t="s">
        <v>19</v>
      </c>
      <c r="C52" s="1155"/>
      <c r="D52" s="66"/>
      <c r="E52" s="1156" t="s">
        <v>20</v>
      </c>
      <c r="F52" s="1156"/>
      <c r="G52" s="1156"/>
      <c r="H52" s="1156"/>
      <c r="I52" s="1156"/>
      <c r="J52" s="1157"/>
      <c r="K52" s="63">
        <v>538</v>
      </c>
      <c r="L52" s="64">
        <v>558</v>
      </c>
      <c r="M52" s="64">
        <v>569</v>
      </c>
      <c r="N52" s="64">
        <v>573</v>
      </c>
      <c r="O52" s="65">
        <v>598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262</v>
      </c>
      <c r="L53" s="69">
        <v>215</v>
      </c>
      <c r="M53" s="69">
        <v>189</v>
      </c>
      <c r="N53" s="69">
        <v>218</v>
      </c>
      <c r="O53" s="70">
        <v>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2016-05-09T04:28:39Z</cp:lastPrinted>
  <dcterms:created xsi:type="dcterms:W3CDTF">2016-02-15T01:58:21Z</dcterms:created>
  <dcterms:modified xsi:type="dcterms:W3CDTF">2016-05-09T06:30:57Z</dcterms:modified>
  <cp:category/>
</cp:coreProperties>
</file>