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31DC03\disk\01受け渡し\02業務係\00_業務係\下水道業務\25.経営比較分析表\R04年度決算\"/>
    </mc:Choice>
  </mc:AlternateContent>
  <workbookProtection workbookAlgorithmName="SHA-512" workbookHashValue="tZ7gntwm80WfG7YEEMpVdPQS59Y56NbwqJyqNRYxIm9zZ/VwqCfVvmw6ScquRGn8FGRemYVDkUezOCfHDA7wow==" workbookSaltValue="lt76sbvCgG4uvvGbettq6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<sst xmlns="http://schemas.openxmlformats.org/spreadsheetml/2006/main" count="236" uniqueCount="120">
  <si>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</si>
  <si>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</si>
  <si>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</si>
  <si>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</si>
  <si>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</si>
  <si>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</si>
  <si>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</si>
  <si>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</si>
  <si>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</si>
  <si>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</si>
  <si>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</si>
  <si>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</si>
  <si>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</si>
  <si>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</si>
  <si>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</si>
  <si>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</si>
  <si>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</si>
  <si>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</si>
  <si>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</si>
  <si>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</si>
  <si>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</si>
  <si>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</si>
  <si>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</si>
  <si>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</si>
  <si>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</si>
  <si>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</si>
  <si>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</si>
  <si>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</si>
  <si>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</si>
  <si>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</si>
  <si>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</si>
  <si>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</si>
  <si>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</si>
  <si>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</si>
  <si>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</si>
  <si>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</si>
  <si>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</si>
  <si>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</si>
  <si>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</si>
  <si>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</si>
  <si>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</si>
  <si>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</si>
  <si>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</si>
  <si>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</si>
  <si>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</si>
  <si>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</si>
  <si>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</si>
  <si>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</si>
  <si>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</si>
  <si>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</si>
  <si>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</si>
  <si>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</si>
  <si>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</si>
  <si>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</si>
  <si>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</si>
  <si>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</si>
  <si>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</si>
  <si>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</si>
  <si>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</si>
  <si>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</si>
  <si>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</si>
  <si>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</si>
  <si>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</si>
  <si>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</si>
  <si>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</si>
  <si>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</si>
  <si>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</si>
  <si>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</si>
  <si>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</si>
  <si>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</si>
  <si>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</si>
  <si>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</si>
  <si>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</si>
  <si>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</si>
  <si>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</si>
  <si>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</si>
  <si>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</si>
  <si>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</si>
  <si>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</si>
  <si>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</si>
  <si>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</si>
  <si>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</si>
  <si>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</si>
  <si>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</si>
  <si>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</si>
  <si>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</si>
  <si>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</si>
  <si>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</si>
  <si>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</si>
  <si>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</si>
  <si>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</si>
  <si>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</si>
  <si>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</si>
  <si>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</si>
  <si>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</si>
  <si>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</si>
  <si>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</si>
  <si>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</si>
  <si>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</si>
  <si>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</si>
  <si>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</si>
  <si>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</si>
  <si>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</si>
  <si>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</si>
  <si>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</si>
  <si>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</si>
  <si>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</si>
  <si>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</si>
  <si>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</si>
  <si>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</si>
  <si>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</si>
  <si>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</si>
  <si>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</si>
  <si>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</si>
  <si>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</si>
  <si>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</si>
  <si>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</si>
  <si>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③平成11年度供用開始で、耐用年数内であり管渠改善は実施していない。</t>
    <phoneticPr fontId="4"/>
  </si>
  <si>
    <t>特定環境保全公共下水道は、既供用区域については、小規模施設のため、類似団体に比較して悪い。平成25年度から新処理区着手のため企業債残高が増加しており、使用料以外の収入に依存している部分が増えている。</t>
    <phoneticPr fontId="4"/>
  </si>
  <si>
    <t>①100%前後で推移しているが、使用料以外の収入に依存している部分が多い。
④平成25年度新処理区着手のため上昇し、類似団体に比較して高い、H30から新処理区の供用により減少している。
⑤小規模施設かつ、処理区域内の人口減少により使用料収入が減少傾向で、汚水処理費(委託料)の割合が大きくなるため、類似団体に比較して低い。H30の新処理区の供用により料金収入の増があり上向いている。
⑥上記⑤同様で汚水処理費(委託料)の割合が大きなるため類似団体に比較して高い。H30の新処理区の供用により有収水量の増があり減少している。
⑦小規模施設かつ、処理区域内の人口減少により使用水量が少ないため、類似団体比較して低い。H30の新処理区の供用により利用率も減少したが、処理水量の増により徐々に数値は増加している。
⑧管渠整備が進行中であるため類似団体に比較して低い。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</si>
</sst>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39-4C35-9E16-1F11D258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592456"/>
        <c:axId val="51359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39-4C35-9E16-1F11D2581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592456"/>
        <c:axId val="513592848"/>
      </c:lineChart>
      <c:dateAx>
        <c:axId val="513592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13592848"/>
        <c:crosses val="autoZero"/>
        <c:auto val="1"/>
        <c:lblOffset val="100"/>
        <c:baseTimeUnit val="years"/>
      </c:dateAx>
      <c:valAx>
        <c:axId val="51359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3592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9.27</c:v>
                </c:pt>
                <c:pt idx="1">
                  <c:v>9.27</c:v>
                </c:pt>
                <c:pt idx="2">
                  <c:v>16.34</c:v>
                </c:pt>
                <c:pt idx="3">
                  <c:v>19.27</c:v>
                </c:pt>
                <c:pt idx="4">
                  <c:v>21.22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4-4E74-B587-C9CFEEA8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37896"/>
        <c:axId val="52773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D4-4E74-B587-C9CFEEA82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37896"/>
        <c:axId val="527733584"/>
      </c:lineChart>
      <c:dateAx>
        <c:axId val="527737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7733584"/>
        <c:crosses val="autoZero"/>
        <c:auto val="1"/>
        <c:lblOffset val="100"/>
        <c:baseTimeUnit val="years"/>
      </c:dateAx>
      <c:valAx>
        <c:axId val="52773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737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44.1</c:v>
                </c:pt>
                <c:pt idx="1">
                  <c:v>45.18</c:v>
                </c:pt>
                <c:pt idx="2">
                  <c:v>43.14</c:v>
                </c:pt>
                <c:pt idx="3">
                  <c:v>46.96</c:v>
                </c:pt>
                <c:pt idx="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28-4B9E-9A32-6B10D0659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39856"/>
        <c:axId val="527740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28-4B9E-9A32-6B10D0659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39856"/>
        <c:axId val="527740248"/>
      </c:lineChart>
      <c:dateAx>
        <c:axId val="52773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7740248"/>
        <c:crosses val="autoZero"/>
        <c:auto val="1"/>
        <c:lblOffset val="100"/>
        <c:baseTimeUnit val="years"/>
      </c:dateAx>
      <c:valAx>
        <c:axId val="527740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73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100.07</c:v>
                </c:pt>
                <c:pt idx="1">
                  <c:v>100.03</c:v>
                </c:pt>
                <c:pt idx="2">
                  <c:v>100.03</c:v>
                </c:pt>
                <c:pt idx="3">
                  <c:v>105.38</c:v>
                </c:pt>
                <c:pt idx="4">
                  <c:v>105.32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81-4F90-A640-121CEF99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14960"/>
        <c:axId val="52685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81-4F90-A640-121CEF993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914960"/>
        <c:axId val="526853184"/>
      </c:lineChart>
      <c:dateAx>
        <c:axId val="51591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6853184"/>
        <c:crosses val="autoZero"/>
        <c:auto val="1"/>
        <c:lblOffset val="100"/>
        <c:baseTimeUnit val="years"/>
      </c:dateAx>
      <c:valAx>
        <c:axId val="52685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591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9C-499C-AE2A-6CBCC2D7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59064"/>
        <c:axId val="52685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9C-499C-AE2A-6CBCC2D7D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59064"/>
        <c:axId val="526858280"/>
      </c:lineChart>
      <c:dateAx>
        <c:axId val="5268590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6858280"/>
        <c:crosses val="autoZero"/>
        <c:auto val="1"/>
        <c:lblOffset val="100"/>
        <c:baseTimeUnit val="years"/>
      </c:dateAx>
      <c:valAx>
        <c:axId val="52685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859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A8-4759-A70A-1384AB27F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59456"/>
        <c:axId val="52685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A8-4759-A70A-1384AB27F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59456"/>
        <c:axId val="526856320"/>
      </c:lineChart>
      <c:dateAx>
        <c:axId val="526859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6856320"/>
        <c:crosses val="autoZero"/>
        <c:auto val="1"/>
        <c:lblOffset val="100"/>
        <c:baseTimeUnit val="years"/>
      </c:dateAx>
      <c:valAx>
        <c:axId val="52685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85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2-4715-8201-EAA2BCD7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58672"/>
        <c:axId val="52685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B2-4715-8201-EAA2BCD7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58672"/>
        <c:axId val="526852792"/>
      </c:lineChart>
      <c:dateAx>
        <c:axId val="52685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6852792"/>
        <c:crosses val="autoZero"/>
        <c:auto val="1"/>
        <c:lblOffset val="100"/>
        <c:baseTimeUnit val="years"/>
      </c:dateAx>
      <c:valAx>
        <c:axId val="52685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85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F-4D12-9EAD-F9141974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56712"/>
        <c:axId val="52685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5F-4D12-9EAD-F9141974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56712"/>
        <c:axId val="526857888"/>
      </c:lineChart>
      <c:dateAx>
        <c:axId val="5268567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6857888"/>
        <c:crosses val="autoZero"/>
        <c:auto val="1"/>
        <c:lblOffset val="100"/>
        <c:baseTimeUnit val="years"/>
      </c:dateAx>
      <c:valAx>
        <c:axId val="52685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856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18604.18</c:v>
                </c:pt>
                <c:pt idx="1">
                  <c:v>11638.4</c:v>
                </c:pt>
                <c:pt idx="2">
                  <c:v>10680.82</c:v>
                </c:pt>
                <c:pt idx="3">
                  <c:v>9241.76</c:v>
                </c:pt>
                <c:pt idx="4">
                  <c:v>8074.75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10-469B-9DA3-BD387778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855536"/>
        <c:axId val="52773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10-469B-9DA3-BD3877788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855536"/>
        <c:axId val="527736720"/>
      </c:lineChart>
      <c:dateAx>
        <c:axId val="5268555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7736720"/>
        <c:crosses val="autoZero"/>
        <c:auto val="1"/>
        <c:lblOffset val="100"/>
        <c:baseTimeUnit val="years"/>
      </c:dateAx>
      <c:valAx>
        <c:axId val="52773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685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17.21</c:v>
                </c:pt>
                <c:pt idx="1">
                  <c:v>22.54</c:v>
                </c:pt>
                <c:pt idx="2">
                  <c:v>30.73</c:v>
                </c:pt>
                <c:pt idx="3">
                  <c:v>33.24</c:v>
                </c:pt>
                <c:pt idx="4">
                  <c:v>37.28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4B-4DF4-B4BA-4576E132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43776"/>
        <c:axId val="527741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4B-4DF4-B4BA-4576E1324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776"/>
        <c:axId val="527741032"/>
      </c:lineChart>
      <c:dateAx>
        <c:axId val="5277437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7741032"/>
        <c:crosses val="autoZero"/>
        <c:auto val="1"/>
        <c:lblOffset val="100"/>
        <c:baseTimeUnit val="years"/>
      </c:dateAx>
      <c:valAx>
        <c:axId val="527741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74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1164.23</c:v>
                </c:pt>
                <c:pt idx="1">
                  <c:v>934.49</c:v>
                </c:pt>
                <c:pt idx="2">
                  <c:v>694.01</c:v>
                </c:pt>
                <c:pt idx="3">
                  <c:v>635.51</c:v>
                </c:pt>
                <c:pt idx="4">
                  <c:v>578.78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D0-4EA5-97B2-A217B78F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739464"/>
        <c:axId val="52773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D0-4EA5-97B2-A217B78FB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39464"/>
        <c:axId val="527737504"/>
      </c:lineChart>
      <c:dateAx>
        <c:axId val="5277394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527737504"/>
        <c:crosses val="autoZero"/>
        <c:auto val="1"/>
        <c:lblOffset val="100"/>
        <c:baseTimeUnit val="years"/>
      </c:dateAx>
      <c:valAx>
        <c:axId val="52773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7739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O4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島根県　隠岐の島町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13551</v>
      </c>
      <c r="AM8" s="46"/>
      <c r="AN8" s="46"/>
      <c r="AO8" s="46"/>
      <c r="AP8" s="46"/>
      <c r="AQ8" s="46"/>
      <c r="AR8" s="46"/>
      <c r="AS8" s="46"/>
      <c r="AT8" s="45">
        <f>データ!T6</f>
        <v>242.82</v>
      </c>
      <c r="AU8" s="45"/>
      <c r="AV8" s="45"/>
      <c r="AW8" s="45"/>
      <c r="AX8" s="45"/>
      <c r="AY8" s="45"/>
      <c r="AZ8" s="45"/>
      <c r="BA8" s="45"/>
      <c r="BB8" s="45">
        <f>データ!U6</f>
        <v>55.81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5.48</v>
      </c>
      <c r="Q10" s="45"/>
      <c r="R10" s="45"/>
      <c r="S10" s="45"/>
      <c r="T10" s="45"/>
      <c r="U10" s="45"/>
      <c r="V10" s="45"/>
      <c r="W10" s="45">
        <f>データ!Q6</f>
        <v>116.29</v>
      </c>
      <c r="X10" s="45"/>
      <c r="Y10" s="45"/>
      <c r="Z10" s="45"/>
      <c r="AA10" s="45"/>
      <c r="AB10" s="45"/>
      <c r="AC10" s="45"/>
      <c r="AD10" s="46">
        <f>データ!R6</f>
        <v>3848</v>
      </c>
      <c r="AE10" s="46"/>
      <c r="AF10" s="46"/>
      <c r="AG10" s="46"/>
      <c r="AH10" s="46"/>
      <c r="AI10" s="46"/>
      <c r="AJ10" s="46"/>
      <c r="AK10" s="2"/>
      <c r="AL10" s="46">
        <f>データ!V6</f>
        <v>735</v>
      </c>
      <c r="AM10" s="46"/>
      <c r="AN10" s="46"/>
      <c r="AO10" s="46"/>
      <c r="AP10" s="46"/>
      <c r="AQ10" s="46"/>
      <c r="AR10" s="46"/>
      <c r="AS10" s="46"/>
      <c r="AT10" s="45">
        <f>データ!W6</f>
        <v>0.4</v>
      </c>
      <c r="AU10" s="45"/>
      <c r="AV10" s="45"/>
      <c r="AW10" s="45"/>
      <c r="AX10" s="45"/>
      <c r="AY10" s="45"/>
      <c r="AZ10" s="45"/>
      <c r="BA10" s="45"/>
      <c r="BB10" s="45">
        <f>データ!X6</f>
        <v>1837.5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119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【1,182.11】</v>
      </c>
      <c r="I86" s="12" t="str">
        <f>データ!CA6</f>
        <v>【73.78】</v>
      </c>
      <c r="J86" s="12" t="str">
        <f>データ!CL6</f>
        <v>【220.62】</v>
      </c>
      <c r="K86" s="12" t="str">
        <f>データ!CW6</f>
        <v>【42.22】</v>
      </c>
      <c r="L86" s="12" t="str">
        <f>データ!DH6</f>
        <v>【85.67】</v>
      </c>
      <c r="M86" s="12" t="s">
        <v>43</v>
      </c>
      <c r="N86" s="12" t="s">
        <v>44</v>
      </c>
      <c r="O86" s="12" t="str">
        <f>データ!EO6</f>
        <v>【0.13】</v>
      </c>
    </row>
  </sheetData>
  <sheetProtection algorithmName="SHA-512" hashValue="LZh/vHrzbcsMGWmvY/A0OJEwbCti+hNraAU7+3KYbWBzTeahUoUTnZKCc2rGnH4259kg+0pzC9GFt8ZEj/WfXg==" saltValue="kwuZ0/I+UjUrMrJ7W+Ztd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325287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隠岐の島町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5.48</v>
      </c>
      <c r="Q6" s="20">
        <f t="shared" si="3"/>
        <v>116.29</v>
      </c>
      <c r="R6" s="20">
        <f t="shared" si="3"/>
        <v>3848</v>
      </c>
      <c r="S6" s="20">
        <f t="shared" si="3"/>
        <v>13551</v>
      </c>
      <c r="T6" s="20">
        <f t="shared" si="3"/>
        <v>242.82</v>
      </c>
      <c r="U6" s="20">
        <f t="shared" si="3"/>
        <v>55.81</v>
      </c>
      <c r="V6" s="20">
        <f t="shared" si="3"/>
        <v>735</v>
      </c>
      <c r="W6" s="20">
        <f t="shared" si="3"/>
        <v>0.4</v>
      </c>
      <c r="X6" s="20">
        <f t="shared" si="3"/>
        <v>1837.5</v>
      </c>
      <c r="Y6" s="21">
        <f>IF(Y7="",NA(),Y7)</f>
        <v>100.07</v>
      </c>
      <c r="Z6" s="21">
        <f t="shared" ref="Z6:AH6" si="4">IF(Z7="",NA(),Z7)</f>
        <v>100.03</v>
      </c>
      <c r="AA6" s="21">
        <f t="shared" si="4"/>
        <v>100.03</v>
      </c>
      <c r="AB6" s="21">
        <f t="shared" si="4"/>
        <v>105.38</v>
      </c>
      <c r="AC6" s="21">
        <f t="shared" si="4"/>
        <v>105.32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18604.18</v>
      </c>
      <c r="BG6" s="21">
        <f t="shared" ref="BG6:BO6" si="7">IF(BG7="",NA(),BG7)</f>
        <v>11638.4</v>
      </c>
      <c r="BH6" s="21">
        <f t="shared" si="7"/>
        <v>10680.82</v>
      </c>
      <c r="BI6" s="21">
        <f t="shared" si="7"/>
        <v>9241.76</v>
      </c>
      <c r="BJ6" s="21">
        <f t="shared" si="7"/>
        <v>8074.75</v>
      </c>
      <c r="BK6" s="21">
        <f t="shared" si="7"/>
        <v>1194.1500000000001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>
        <f>IF(BQ7="",NA(),BQ7)</f>
        <v>17.21</v>
      </c>
      <c r="BR6" s="21">
        <f t="shared" ref="BR6:BZ6" si="8">IF(BR7="",NA(),BR7)</f>
        <v>22.54</v>
      </c>
      <c r="BS6" s="21">
        <f t="shared" si="8"/>
        <v>30.73</v>
      </c>
      <c r="BT6" s="21">
        <f t="shared" si="8"/>
        <v>33.24</v>
      </c>
      <c r="BU6" s="21">
        <f t="shared" si="8"/>
        <v>37.28</v>
      </c>
      <c r="BV6" s="21">
        <f t="shared" si="8"/>
        <v>72.260000000000005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>
        <f>IF(CB7="",NA(),CB7)</f>
        <v>1164.23</v>
      </c>
      <c r="CC6" s="21">
        <f t="shared" ref="CC6:CK6" si="9">IF(CC7="",NA(),CC7)</f>
        <v>934.49</v>
      </c>
      <c r="CD6" s="21">
        <f t="shared" si="9"/>
        <v>694.01</v>
      </c>
      <c r="CE6" s="21">
        <f t="shared" si="9"/>
        <v>635.51</v>
      </c>
      <c r="CF6" s="21">
        <f t="shared" si="9"/>
        <v>578.78</v>
      </c>
      <c r="CG6" s="21">
        <f t="shared" si="9"/>
        <v>230.02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>
        <f>IF(CM7="",NA(),CM7)</f>
        <v>9.27</v>
      </c>
      <c r="CN6" s="21">
        <f t="shared" ref="CN6:CV6" si="10">IF(CN7="",NA(),CN7)</f>
        <v>9.27</v>
      </c>
      <c r="CO6" s="21">
        <f t="shared" si="10"/>
        <v>16.34</v>
      </c>
      <c r="CP6" s="21">
        <f t="shared" si="10"/>
        <v>19.27</v>
      </c>
      <c r="CQ6" s="21">
        <f t="shared" si="10"/>
        <v>21.22</v>
      </c>
      <c r="CR6" s="21">
        <f t="shared" si="10"/>
        <v>42.56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>
        <f>IF(CX7="",NA(),CX7)</f>
        <v>44.1</v>
      </c>
      <c r="CY6" s="21">
        <f t="shared" ref="CY6:DG6" si="11">IF(CY7="",NA(),CY7)</f>
        <v>45.18</v>
      </c>
      <c r="CZ6" s="21">
        <f t="shared" si="11"/>
        <v>43.14</v>
      </c>
      <c r="DA6" s="21">
        <f t="shared" si="11"/>
        <v>46.96</v>
      </c>
      <c r="DB6" s="21">
        <f t="shared" si="11"/>
        <v>40.950000000000003</v>
      </c>
      <c r="DC6" s="21">
        <f t="shared" si="11"/>
        <v>83.32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5" s="22" customFormat="1" x14ac:dyDescent="0.15">
      <c r="A7" s="14"/>
      <c r="B7" s="23">
        <v>2022</v>
      </c>
      <c r="C7" s="23">
        <v>325287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5.48</v>
      </c>
      <c r="Q7" s="24">
        <v>116.29</v>
      </c>
      <c r="R7" s="24">
        <v>3848</v>
      </c>
      <c r="S7" s="24">
        <v>13551</v>
      </c>
      <c r="T7" s="24">
        <v>242.82</v>
      </c>
      <c r="U7" s="24">
        <v>55.81</v>
      </c>
      <c r="V7" s="24">
        <v>735</v>
      </c>
      <c r="W7" s="24">
        <v>0.4</v>
      </c>
      <c r="X7" s="24">
        <v>1837.5</v>
      </c>
      <c r="Y7" s="24">
        <v>100.07</v>
      </c>
      <c r="Z7" s="24">
        <v>100.03</v>
      </c>
      <c r="AA7" s="24">
        <v>100.03</v>
      </c>
      <c r="AB7" s="24">
        <v>105.38</v>
      </c>
      <c r="AC7" s="24">
        <v>105.32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18604.18</v>
      </c>
      <c r="BG7" s="24">
        <v>11638.4</v>
      </c>
      <c r="BH7" s="24">
        <v>10680.82</v>
      </c>
      <c r="BI7" s="24">
        <v>9241.76</v>
      </c>
      <c r="BJ7" s="24">
        <v>8074.75</v>
      </c>
      <c r="BK7" s="24">
        <v>1194.1500000000001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>
        <v>17.21</v>
      </c>
      <c r="BR7" s="24">
        <v>22.54</v>
      </c>
      <c r="BS7" s="24">
        <v>30.73</v>
      </c>
      <c r="BT7" s="24">
        <v>33.24</v>
      </c>
      <c r="BU7" s="24">
        <v>37.28</v>
      </c>
      <c r="BV7" s="24">
        <v>72.260000000000005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>
        <v>1164.23</v>
      </c>
      <c r="CC7" s="24">
        <v>934.49</v>
      </c>
      <c r="CD7" s="24">
        <v>694.01</v>
      </c>
      <c r="CE7" s="24">
        <v>635.51</v>
      </c>
      <c r="CF7" s="24">
        <v>578.78</v>
      </c>
      <c r="CG7" s="24">
        <v>230.02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>
        <v>9.27</v>
      </c>
      <c r="CN7" s="24">
        <v>9.27</v>
      </c>
      <c r="CO7" s="24">
        <v>16.34</v>
      </c>
      <c r="CP7" s="24">
        <v>19.27</v>
      </c>
      <c r="CQ7" s="24">
        <v>21.22</v>
      </c>
      <c r="CR7" s="24">
        <v>42.56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>
        <v>44.1</v>
      </c>
      <c r="CY7" s="24">
        <v>45.18</v>
      </c>
      <c r="CZ7" s="24">
        <v>43.14</v>
      </c>
      <c r="DA7" s="24">
        <v>46.96</v>
      </c>
      <c r="DB7" s="24">
        <v>40.950000000000003</v>
      </c>
      <c r="DC7" s="24">
        <v>83.32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201901001</cp:lastModifiedBy>
  <cp:lastPrinted>2024-01-18T23:28:39Z</cp:lastPrinted>
  <dcterms:created xsi:type="dcterms:W3CDTF">2023-12-12T02:50:54Z</dcterms:created>
  <dcterms:modified xsi:type="dcterms:W3CDTF">2024-01-18T23:28:43Z</dcterms:modified>
  <cp:category/>
</cp:coreProperties>
</file>