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31DC03\disk\01受け渡し\02業務係\00_業務係\下水道業務\25.経営比較分析表\R04年度決算\"/>
    </mc:Choice>
  </mc:AlternateContent>
  <workbookProtection workbookAlgorithmName="SHA-512" workbookHashValue="RCu9JX0IcLg0pilWcE/XIL9n8/T614Zm2Q/RpddTz4CnEl9CP96K95iodhYfIN+ln+gZ2W/rwqgbtZuVu9EYqA==" workbookSaltValue="+0A1PMSz8NGeSmBdX9y0J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<sst xmlns="http://schemas.openxmlformats.org/spreadsheetml/2006/main" count="236" uniqueCount="118">
  <si>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</si>
  <si>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</si>
  <si>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</si>
  <si>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</si>
  <si>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</si>
  <si>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</si>
  <si>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</si>
  <si>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</si>
  <si>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</si>
  <si>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</si>
  <si>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</si>
  <si>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</si>
  <si>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</si>
  <si>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</si>
  <si>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</si>
  <si>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</si>
  <si>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</si>
  <si>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</si>
  <si>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</si>
  <si>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</si>
  <si>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</si>
  <si>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</si>
  <si>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</si>
  <si>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</si>
  <si>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</si>
  <si>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</si>
  <si>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</si>
  <si>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</si>
  <si>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</si>
  <si>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</si>
  <si>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</si>
  <si>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</si>
  <si>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</si>
  <si>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</si>
  <si>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</si>
  <si>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</si>
  <si>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</si>
  <si>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</si>
  <si>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</si>
  <si>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</si>
  <si>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</si>
  <si>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</si>
  <si>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</si>
  <si>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</si>
  <si>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</si>
  <si>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</si>
  <si>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</si>
  <si>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</si>
  <si>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</si>
  <si>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</si>
  <si>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</si>
  <si>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</si>
  <si>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</si>
  <si>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</si>
  <si>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</si>
  <si>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</si>
  <si>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</si>
  <si>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</si>
  <si>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</si>
  <si>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</si>
  <si>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</si>
  <si>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</si>
  <si>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</si>
  <si>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</si>
  <si>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</si>
  <si>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</si>
  <si>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</si>
  <si>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</si>
  <si>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</si>
  <si>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</si>
  <si>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</si>
  <si>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</si>
  <si>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</si>
  <si>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</si>
  <si>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</si>
  <si>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</si>
  <si>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</si>
  <si>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</si>
  <si>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</si>
  <si>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</si>
  <si>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</si>
  <si>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</si>
  <si>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</si>
  <si>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</si>
  <si>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</si>
  <si>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</si>
  <si>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</si>
  <si>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</si>
  <si>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</si>
  <si>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</si>
  <si>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</si>
  <si>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</si>
  <si>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</si>
  <si>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</si>
  <si>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</si>
  <si>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</si>
  <si>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</si>
  <si>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</si>
  <si>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</si>
  <si>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</si>
  <si>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</si>
  <si>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</si>
  <si>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</si>
  <si>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</si>
  <si>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</si>
  <si>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</si>
  <si>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</si>
  <si>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</si>
  <si>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</si>
  <si>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</si>
  <si>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</si>
  <si>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</si>
  <si>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</si>
  <si>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</si>
  <si>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</si>
  <si>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③平成21年度から供用開始で新しい施設のため耐用年数内であり、管渠改善は実施していない。</t>
    <phoneticPr fontId="4"/>
  </si>
  <si>
    <t>公共下水道事業は、区域の整備中であるため、各比率は類似団体と比較して劣位の傾向である、使用料以外の収入に依存している部分が大きい。
今後は、整備が進み有収水量の増により、改善の見込みである。</t>
    <phoneticPr fontId="4"/>
  </si>
  <si>
    <t>①100%前後で推移しているが、使用料以外の収入に依存している部分が大きい。
④整備途中で借入を行っているため類似団体に比較して高い、近年は横ばい傾向だが、整備後は料金収入の増や償還により減少していくと考える。
汚泥共同処理施設の稼働による一般会計からの負担金による収益増により数値が減少した。
⑤接続に合わせて使用料収入も増加しているが、汚泥共同処理施設稼働により経費部分も増加し概ね60%程度となった。
⑥上記⑤と同様に接続に合わせて有収水量も増加しているが、汚泥共同処理施設稼働により経費部分も増加し原価額が上昇した。
⑦ほぼ横ばいだが、今回は減少となったが処理水量の増により徐々に数値は増加している。
⑧管渠整備が進行中であるため類似団体に比較して低い、水洗化人口について空き家や事務所や商店等の住宅以外も、計算に入れていたことをR1年度に見直したため数値が減少している。</t>
    <rPh sb="107" eb="109">
      <t>オデイ</t>
    </rPh>
    <rPh sb="109" eb="111">
      <t>キョウドウ</t>
    </rPh>
    <rPh sb="111" eb="113">
      <t>ショリ</t>
    </rPh>
    <rPh sb="113" eb="115">
      <t>シセツ</t>
    </rPh>
    <rPh sb="116" eb="118">
      <t>カドウ</t>
    </rPh>
    <rPh sb="121" eb="123">
      <t>イッパン</t>
    </rPh>
    <rPh sb="123" eb="125">
      <t>カイケイ</t>
    </rPh>
    <rPh sb="128" eb="131">
      <t>フタンキン</t>
    </rPh>
    <rPh sb="134" eb="136">
      <t>シュウエキ</t>
    </rPh>
    <rPh sb="136" eb="137">
      <t>ゾウ</t>
    </rPh>
    <rPh sb="140" eb="142">
      <t>スウチ</t>
    </rPh>
    <rPh sb="143" eb="145">
      <t>ゲンショウ</t>
    </rPh>
    <rPh sb="256" eb="258">
      <t>ゲンカ</t>
    </rPh>
    <rPh sb="258" eb="259">
      <t>ガク</t>
    </rPh>
    <rPh sb="260" eb="262">
      <t>ジョウショウ</t>
    </rPh>
    <rPh sb="276" eb="278">
      <t>コンカイ</t>
    </rPh>
    <rPh sb="279" eb="28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</si>
</sst>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7A-4741-BCED-101C0DCF2148}"/>
            </c:ext>
          </c:extLst>
        </c:ser>
        <c:dLbls>
          <c:showLegendKey val="0"/>
          <c:showVal val="0"/>
          <c:showCatName val="0"/>
          <c:showSerName val="0"/>
          <c:showPercent val="0"/>
          <c:showBubbleSize val="0"/>
        </c:dLbls>
        <c:gapWidth val="150"/>
        <c:axId val="579416960"/>
        <c:axId val="57941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0.18</c:v>
                </c:pt>
                <c:pt idx="2">
                  <c:v>0.06</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17A-4741-BCED-101C0DCF2148}"/>
            </c:ext>
          </c:extLst>
        </c:ser>
        <c:dLbls>
          <c:showLegendKey val="0"/>
          <c:showVal val="0"/>
          <c:showCatName val="0"/>
          <c:showSerName val="0"/>
          <c:showPercent val="0"/>
          <c:showBubbleSize val="0"/>
        </c:dLbls>
        <c:marker val="1"/>
        <c:smooth val="0"/>
        <c:axId val="579416960"/>
        <c:axId val="579419704"/>
      </c:lineChart>
      <c:dateAx>
        <c:axId val="579416960"/>
        <c:scaling>
          <c:orientation val="minMax"/>
        </c:scaling>
        <c:delete val="1"/>
        <c:axPos val="b"/>
        <c:numFmt formatCode="&quot;H&quot;yy" sourceLinked="1"/>
        <c:majorTickMark val="none"/>
        <c:minorTickMark val="none"/>
        <c:tickLblPos val="none"/>
        <c:crossAx val="579419704"/>
        <c:crosses val="autoZero"/>
        <c:auto val="1"/>
        <c:lblOffset val="100"/>
        <c:baseTimeUnit val="years"/>
      </c:dateAx>
      <c:valAx>
        <c:axId val="57941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4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24.27</c:v>
                </c:pt>
                <c:pt idx="1">
                  <c:v>25.63</c:v>
                </c:pt>
                <c:pt idx="2">
                  <c:v>27.43</c:v>
                </c:pt>
                <c:pt idx="3">
                  <c:v>28.4</c:v>
                </c:pt>
                <c:pt idx="4">
                  <c:v>27.19</c:v>
                </c:pt>
              </c:numCache>
            </c:numRef>
          </c:val>
          <c:extLst xmlns:c16r2="http://schemas.microsoft.com/office/drawing/2015/06/chart">
            <c:ext xmlns:c16="http://schemas.microsoft.com/office/drawing/2014/chart" uri="{C3380CC4-5D6E-409C-BE32-E72D297353CC}">
              <c16:uniqueId val="{00000000-2FFF-4926-8BEE-703AFC8D1932}"/>
            </c:ext>
          </c:extLst>
        </c:ser>
        <c:dLbls>
          <c:showLegendKey val="0"/>
          <c:showVal val="0"/>
          <c:showCatName val="0"/>
          <c:showSerName val="0"/>
          <c:showPercent val="0"/>
          <c:showBubbleSize val="0"/>
        </c:dLbls>
        <c:gapWidth val="150"/>
        <c:axId val="517005376"/>
        <c:axId val="51700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47.28</c:v>
                </c:pt>
                <c:pt idx="2">
                  <c:v>44.83</c:v>
                </c:pt>
                <c:pt idx="3">
                  <c:v>48</c:v>
                </c:pt>
                <c:pt idx="4">
                  <c:v>46.26</c:v>
                </c:pt>
              </c:numCache>
            </c:numRef>
          </c:val>
          <c:smooth val="0"/>
          <c:extLst xmlns:c16r2="http://schemas.microsoft.com/office/drawing/2015/06/chart">
            <c:ext xmlns:c16="http://schemas.microsoft.com/office/drawing/2014/chart" uri="{C3380CC4-5D6E-409C-BE32-E72D297353CC}">
              <c16:uniqueId val="{00000001-2FFF-4926-8BEE-703AFC8D1932}"/>
            </c:ext>
          </c:extLst>
        </c:ser>
        <c:dLbls>
          <c:showLegendKey val="0"/>
          <c:showVal val="0"/>
          <c:showCatName val="0"/>
          <c:showSerName val="0"/>
          <c:showPercent val="0"/>
          <c:showBubbleSize val="0"/>
        </c:dLbls>
        <c:marker val="1"/>
        <c:smooth val="0"/>
        <c:axId val="517005376"/>
        <c:axId val="517009688"/>
      </c:lineChart>
      <c:dateAx>
        <c:axId val="517005376"/>
        <c:scaling>
          <c:orientation val="minMax"/>
        </c:scaling>
        <c:delete val="1"/>
        <c:axPos val="b"/>
        <c:numFmt formatCode="&quot;H&quot;yy" sourceLinked="1"/>
        <c:majorTickMark val="none"/>
        <c:minorTickMark val="none"/>
        <c:tickLblPos val="none"/>
        <c:crossAx val="517009688"/>
        <c:crosses val="autoZero"/>
        <c:auto val="1"/>
        <c:lblOffset val="100"/>
        <c:baseTimeUnit val="years"/>
      </c:dateAx>
      <c:valAx>
        <c:axId val="51700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0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55.03</c:v>
                </c:pt>
                <c:pt idx="1">
                  <c:v>41.72</c:v>
                </c:pt>
                <c:pt idx="2">
                  <c:v>40.72</c:v>
                </c:pt>
                <c:pt idx="3">
                  <c:v>40.75</c:v>
                </c:pt>
                <c:pt idx="4">
                  <c:v>39.979999999999997</c:v>
                </c:pt>
              </c:numCache>
            </c:numRef>
          </c:val>
          <c:extLst xmlns:c16r2="http://schemas.microsoft.com/office/drawing/2015/06/chart">
            <c:ext xmlns:c16="http://schemas.microsoft.com/office/drawing/2014/chart" uri="{C3380CC4-5D6E-409C-BE32-E72D297353CC}">
              <c16:uniqueId val="{00000000-6E44-46CA-931C-AD62D91B874A}"/>
            </c:ext>
          </c:extLst>
        </c:ser>
        <c:dLbls>
          <c:showLegendKey val="0"/>
          <c:showVal val="0"/>
          <c:showCatName val="0"/>
          <c:showSerName val="0"/>
          <c:showPercent val="0"/>
          <c:showBubbleSize val="0"/>
        </c:dLbls>
        <c:gapWidth val="150"/>
        <c:axId val="517007728"/>
        <c:axId val="51700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64.7</c:v>
                </c:pt>
                <c:pt idx="2">
                  <c:v>60.57</c:v>
                </c:pt>
                <c:pt idx="3">
                  <c:v>56.11</c:v>
                </c:pt>
                <c:pt idx="4">
                  <c:v>56.49</c:v>
                </c:pt>
              </c:numCache>
            </c:numRef>
          </c:val>
          <c:smooth val="0"/>
          <c:extLst xmlns:c16r2="http://schemas.microsoft.com/office/drawing/2015/06/chart">
            <c:ext xmlns:c16="http://schemas.microsoft.com/office/drawing/2014/chart" uri="{C3380CC4-5D6E-409C-BE32-E72D297353CC}">
              <c16:uniqueId val="{00000001-6E44-46CA-931C-AD62D91B874A}"/>
            </c:ext>
          </c:extLst>
        </c:ser>
        <c:dLbls>
          <c:showLegendKey val="0"/>
          <c:showVal val="0"/>
          <c:showCatName val="0"/>
          <c:showSerName val="0"/>
          <c:showPercent val="0"/>
          <c:showBubbleSize val="0"/>
        </c:dLbls>
        <c:marker val="1"/>
        <c:smooth val="0"/>
        <c:axId val="517007728"/>
        <c:axId val="517008120"/>
      </c:lineChart>
      <c:dateAx>
        <c:axId val="517007728"/>
        <c:scaling>
          <c:orientation val="minMax"/>
        </c:scaling>
        <c:delete val="1"/>
        <c:axPos val="b"/>
        <c:numFmt formatCode="&quot;H&quot;yy" sourceLinked="1"/>
        <c:majorTickMark val="none"/>
        <c:minorTickMark val="none"/>
        <c:tickLblPos val="none"/>
        <c:crossAx val="517008120"/>
        <c:crosses val="autoZero"/>
        <c:auto val="1"/>
        <c:lblOffset val="100"/>
        <c:baseTimeUnit val="years"/>
      </c:dateAx>
      <c:valAx>
        <c:axId val="51700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00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100.43</c:v>
                </c:pt>
                <c:pt idx="1">
                  <c:v>100.04</c:v>
                </c:pt>
                <c:pt idx="2">
                  <c:v>100.04</c:v>
                </c:pt>
                <c:pt idx="3">
                  <c:v>102.33</c:v>
                </c:pt>
                <c:pt idx="4">
                  <c:v>104.87</c:v>
                </c:pt>
              </c:numCache>
            </c:numRef>
          </c:val>
          <c:extLst xmlns:c16r2="http://schemas.microsoft.com/office/drawing/2015/06/chart">
            <c:ext xmlns:c16="http://schemas.microsoft.com/office/drawing/2014/chart" uri="{C3380CC4-5D6E-409C-BE32-E72D297353CC}">
              <c16:uniqueId val="{00000000-9B16-4AD5-A76D-730DD99B32C6}"/>
            </c:ext>
          </c:extLst>
        </c:ser>
        <c:dLbls>
          <c:showLegendKey val="0"/>
          <c:showVal val="0"/>
          <c:showCatName val="0"/>
          <c:showSerName val="0"/>
          <c:showPercent val="0"/>
          <c:showBubbleSize val="0"/>
        </c:dLbls>
        <c:gapWidth val="150"/>
        <c:axId val="579420096"/>
        <c:axId val="57941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16-4AD5-A76D-730DD99B32C6}"/>
            </c:ext>
          </c:extLst>
        </c:ser>
        <c:dLbls>
          <c:showLegendKey val="0"/>
          <c:showVal val="0"/>
          <c:showCatName val="0"/>
          <c:showSerName val="0"/>
          <c:showPercent val="0"/>
          <c:showBubbleSize val="0"/>
        </c:dLbls>
        <c:marker val="1"/>
        <c:smooth val="0"/>
        <c:axId val="579420096"/>
        <c:axId val="579418528"/>
      </c:lineChart>
      <c:dateAx>
        <c:axId val="579420096"/>
        <c:scaling>
          <c:orientation val="minMax"/>
        </c:scaling>
        <c:delete val="1"/>
        <c:axPos val="b"/>
        <c:numFmt formatCode="&quot;H&quot;yy" sourceLinked="1"/>
        <c:majorTickMark val="none"/>
        <c:minorTickMark val="none"/>
        <c:tickLblPos val="none"/>
        <c:crossAx val="579418528"/>
        <c:crosses val="autoZero"/>
        <c:auto val="1"/>
        <c:lblOffset val="100"/>
        <c:baseTimeUnit val="years"/>
      </c:dateAx>
      <c:valAx>
        <c:axId val="5794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4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11-43AC-88A6-21F2F8F40D66}"/>
            </c:ext>
          </c:extLst>
        </c:ser>
        <c:dLbls>
          <c:showLegendKey val="0"/>
          <c:showVal val="0"/>
          <c:showCatName val="0"/>
          <c:showSerName val="0"/>
          <c:showPercent val="0"/>
          <c:showBubbleSize val="0"/>
        </c:dLbls>
        <c:gapWidth val="150"/>
        <c:axId val="579420488"/>
        <c:axId val="57942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11-43AC-88A6-21F2F8F40D66}"/>
            </c:ext>
          </c:extLst>
        </c:ser>
        <c:dLbls>
          <c:showLegendKey val="0"/>
          <c:showVal val="0"/>
          <c:showCatName val="0"/>
          <c:showSerName val="0"/>
          <c:showPercent val="0"/>
          <c:showBubbleSize val="0"/>
        </c:dLbls>
        <c:marker val="1"/>
        <c:smooth val="0"/>
        <c:axId val="579420488"/>
        <c:axId val="579421272"/>
      </c:lineChart>
      <c:dateAx>
        <c:axId val="579420488"/>
        <c:scaling>
          <c:orientation val="minMax"/>
        </c:scaling>
        <c:delete val="1"/>
        <c:axPos val="b"/>
        <c:numFmt formatCode="&quot;H&quot;yy" sourceLinked="1"/>
        <c:majorTickMark val="none"/>
        <c:minorTickMark val="none"/>
        <c:tickLblPos val="none"/>
        <c:crossAx val="579421272"/>
        <c:crosses val="autoZero"/>
        <c:auto val="1"/>
        <c:lblOffset val="100"/>
        <c:baseTimeUnit val="years"/>
      </c:dateAx>
      <c:valAx>
        <c:axId val="57942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42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A9-40AD-98B6-2C5F852C9D89}"/>
            </c:ext>
          </c:extLst>
        </c:ser>
        <c:dLbls>
          <c:showLegendKey val="0"/>
          <c:showVal val="0"/>
          <c:showCatName val="0"/>
          <c:showSerName val="0"/>
          <c:showPercent val="0"/>
          <c:showBubbleSize val="0"/>
        </c:dLbls>
        <c:gapWidth val="150"/>
        <c:axId val="515912216"/>
        <c:axId val="51591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A9-40AD-98B6-2C5F852C9D89}"/>
            </c:ext>
          </c:extLst>
        </c:ser>
        <c:dLbls>
          <c:showLegendKey val="0"/>
          <c:showVal val="0"/>
          <c:showCatName val="0"/>
          <c:showSerName val="0"/>
          <c:showPercent val="0"/>
          <c:showBubbleSize val="0"/>
        </c:dLbls>
        <c:marker val="1"/>
        <c:smooth val="0"/>
        <c:axId val="515912216"/>
        <c:axId val="515916528"/>
      </c:lineChart>
      <c:dateAx>
        <c:axId val="515912216"/>
        <c:scaling>
          <c:orientation val="minMax"/>
        </c:scaling>
        <c:delete val="1"/>
        <c:axPos val="b"/>
        <c:numFmt formatCode="&quot;H&quot;yy" sourceLinked="1"/>
        <c:majorTickMark val="none"/>
        <c:minorTickMark val="none"/>
        <c:tickLblPos val="none"/>
        <c:crossAx val="515916528"/>
        <c:crosses val="autoZero"/>
        <c:auto val="1"/>
        <c:lblOffset val="100"/>
        <c:baseTimeUnit val="years"/>
      </c:dateAx>
      <c:valAx>
        <c:axId val="51591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1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CB-4762-8EE3-9AB3DF0E3C3C}"/>
            </c:ext>
          </c:extLst>
        </c:ser>
        <c:dLbls>
          <c:showLegendKey val="0"/>
          <c:showVal val="0"/>
          <c:showCatName val="0"/>
          <c:showSerName val="0"/>
          <c:showPercent val="0"/>
          <c:showBubbleSize val="0"/>
        </c:dLbls>
        <c:gapWidth val="150"/>
        <c:axId val="515914176"/>
        <c:axId val="5159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CB-4762-8EE3-9AB3DF0E3C3C}"/>
            </c:ext>
          </c:extLst>
        </c:ser>
        <c:dLbls>
          <c:showLegendKey val="0"/>
          <c:showVal val="0"/>
          <c:showCatName val="0"/>
          <c:showSerName val="0"/>
          <c:showPercent val="0"/>
          <c:showBubbleSize val="0"/>
        </c:dLbls>
        <c:marker val="1"/>
        <c:smooth val="0"/>
        <c:axId val="515914176"/>
        <c:axId val="515915744"/>
      </c:lineChart>
      <c:dateAx>
        <c:axId val="515914176"/>
        <c:scaling>
          <c:orientation val="minMax"/>
        </c:scaling>
        <c:delete val="1"/>
        <c:axPos val="b"/>
        <c:numFmt formatCode="&quot;H&quot;yy" sourceLinked="1"/>
        <c:majorTickMark val="none"/>
        <c:minorTickMark val="none"/>
        <c:tickLblPos val="none"/>
        <c:crossAx val="515915744"/>
        <c:crosses val="autoZero"/>
        <c:auto val="1"/>
        <c:lblOffset val="100"/>
        <c:baseTimeUnit val="years"/>
      </c:dateAx>
      <c:valAx>
        <c:axId val="5159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30-4AA5-B961-E7B1B7A7BB60}"/>
            </c:ext>
          </c:extLst>
        </c:ser>
        <c:dLbls>
          <c:showLegendKey val="0"/>
          <c:showVal val="0"/>
          <c:showCatName val="0"/>
          <c:showSerName val="0"/>
          <c:showPercent val="0"/>
          <c:showBubbleSize val="0"/>
        </c:dLbls>
        <c:gapWidth val="150"/>
        <c:axId val="515909472"/>
        <c:axId val="51591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30-4AA5-B961-E7B1B7A7BB60}"/>
            </c:ext>
          </c:extLst>
        </c:ser>
        <c:dLbls>
          <c:showLegendKey val="0"/>
          <c:showVal val="0"/>
          <c:showCatName val="0"/>
          <c:showSerName val="0"/>
          <c:showPercent val="0"/>
          <c:showBubbleSize val="0"/>
        </c:dLbls>
        <c:marker val="1"/>
        <c:smooth val="0"/>
        <c:axId val="515909472"/>
        <c:axId val="515910648"/>
      </c:lineChart>
      <c:dateAx>
        <c:axId val="515909472"/>
        <c:scaling>
          <c:orientation val="minMax"/>
        </c:scaling>
        <c:delete val="1"/>
        <c:axPos val="b"/>
        <c:numFmt formatCode="&quot;H&quot;yy" sourceLinked="1"/>
        <c:majorTickMark val="none"/>
        <c:minorTickMark val="none"/>
        <c:tickLblPos val="none"/>
        <c:crossAx val="515910648"/>
        <c:crosses val="autoZero"/>
        <c:auto val="1"/>
        <c:lblOffset val="100"/>
        <c:baseTimeUnit val="years"/>
      </c:dateAx>
      <c:valAx>
        <c:axId val="51591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2358.7399999999998</c:v>
                </c:pt>
                <c:pt idx="1">
                  <c:v>2462.79</c:v>
                </c:pt>
                <c:pt idx="2">
                  <c:v>2365.19</c:v>
                </c:pt>
                <c:pt idx="3">
                  <c:v>2252.59</c:v>
                </c:pt>
                <c:pt idx="4">
                  <c:v>1484.14</c:v>
                </c:pt>
              </c:numCache>
            </c:numRef>
          </c:val>
          <c:extLst xmlns:c16r2="http://schemas.microsoft.com/office/drawing/2015/06/chart">
            <c:ext xmlns:c16="http://schemas.microsoft.com/office/drawing/2014/chart" uri="{C3380CC4-5D6E-409C-BE32-E72D297353CC}">
              <c16:uniqueId val="{00000000-4C72-4185-8F52-D36753444DF1}"/>
            </c:ext>
          </c:extLst>
        </c:ser>
        <c:dLbls>
          <c:showLegendKey val="0"/>
          <c:showVal val="0"/>
          <c:showCatName val="0"/>
          <c:showSerName val="0"/>
          <c:showPercent val="0"/>
          <c:showBubbleSize val="0"/>
        </c:dLbls>
        <c:gapWidth val="150"/>
        <c:axId val="515911824"/>
        <c:axId val="51591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933.3</c:v>
                </c:pt>
                <c:pt idx="2">
                  <c:v>1575.64</c:v>
                </c:pt>
                <c:pt idx="3">
                  <c:v>914.32</c:v>
                </c:pt>
                <c:pt idx="4">
                  <c:v>940.79</c:v>
                </c:pt>
              </c:numCache>
            </c:numRef>
          </c:val>
          <c:smooth val="0"/>
          <c:extLst xmlns:c16r2="http://schemas.microsoft.com/office/drawing/2015/06/chart">
            <c:ext xmlns:c16="http://schemas.microsoft.com/office/drawing/2014/chart" uri="{C3380CC4-5D6E-409C-BE32-E72D297353CC}">
              <c16:uniqueId val="{00000001-4C72-4185-8F52-D36753444DF1}"/>
            </c:ext>
          </c:extLst>
        </c:ser>
        <c:dLbls>
          <c:showLegendKey val="0"/>
          <c:showVal val="0"/>
          <c:showCatName val="0"/>
          <c:showSerName val="0"/>
          <c:showPercent val="0"/>
          <c:showBubbleSize val="0"/>
        </c:dLbls>
        <c:marker val="1"/>
        <c:smooth val="0"/>
        <c:axId val="515911824"/>
        <c:axId val="515913000"/>
      </c:lineChart>
      <c:dateAx>
        <c:axId val="515911824"/>
        <c:scaling>
          <c:orientation val="minMax"/>
        </c:scaling>
        <c:delete val="1"/>
        <c:axPos val="b"/>
        <c:numFmt formatCode="&quot;H&quot;yy" sourceLinked="1"/>
        <c:majorTickMark val="none"/>
        <c:minorTickMark val="none"/>
        <c:tickLblPos val="none"/>
        <c:crossAx val="515913000"/>
        <c:crosses val="autoZero"/>
        <c:auto val="1"/>
        <c:lblOffset val="100"/>
        <c:baseTimeUnit val="years"/>
      </c:dateAx>
      <c:valAx>
        <c:axId val="51591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1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76.02</c:v>
                </c:pt>
                <c:pt idx="1">
                  <c:v>81.52</c:v>
                </c:pt>
                <c:pt idx="2">
                  <c:v>82.38</c:v>
                </c:pt>
                <c:pt idx="3">
                  <c:v>70.489999999999995</c:v>
                </c:pt>
                <c:pt idx="4">
                  <c:v>59.22</c:v>
                </c:pt>
              </c:numCache>
            </c:numRef>
          </c:val>
          <c:extLst xmlns:c16r2="http://schemas.microsoft.com/office/drawing/2015/06/chart">
            <c:ext xmlns:c16="http://schemas.microsoft.com/office/drawing/2014/chart" uri="{C3380CC4-5D6E-409C-BE32-E72D297353CC}">
              <c16:uniqueId val="{00000000-F669-415A-B981-54838D93F0E7}"/>
            </c:ext>
          </c:extLst>
        </c:ser>
        <c:dLbls>
          <c:showLegendKey val="0"/>
          <c:showVal val="0"/>
          <c:showCatName val="0"/>
          <c:showSerName val="0"/>
          <c:showPercent val="0"/>
          <c:showBubbleSize val="0"/>
        </c:dLbls>
        <c:gapWidth val="150"/>
        <c:axId val="517010080"/>
        <c:axId val="5170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77.510000000000005</c:v>
                </c:pt>
                <c:pt idx="2">
                  <c:v>73.209999999999994</c:v>
                </c:pt>
                <c:pt idx="3">
                  <c:v>75.599999999999994</c:v>
                </c:pt>
                <c:pt idx="4">
                  <c:v>74.13</c:v>
                </c:pt>
              </c:numCache>
            </c:numRef>
          </c:val>
          <c:smooth val="0"/>
          <c:extLst xmlns:c16r2="http://schemas.microsoft.com/office/drawing/2015/06/chart">
            <c:ext xmlns:c16="http://schemas.microsoft.com/office/drawing/2014/chart" uri="{C3380CC4-5D6E-409C-BE32-E72D297353CC}">
              <c16:uniqueId val="{00000001-F669-415A-B981-54838D93F0E7}"/>
            </c:ext>
          </c:extLst>
        </c:ser>
        <c:dLbls>
          <c:showLegendKey val="0"/>
          <c:showVal val="0"/>
          <c:showCatName val="0"/>
          <c:showSerName val="0"/>
          <c:showPercent val="0"/>
          <c:showBubbleSize val="0"/>
        </c:dLbls>
        <c:marker val="1"/>
        <c:smooth val="0"/>
        <c:axId val="517010080"/>
        <c:axId val="517006944"/>
      </c:lineChart>
      <c:dateAx>
        <c:axId val="517010080"/>
        <c:scaling>
          <c:orientation val="minMax"/>
        </c:scaling>
        <c:delete val="1"/>
        <c:axPos val="b"/>
        <c:numFmt formatCode="&quot;H&quot;yy" sourceLinked="1"/>
        <c:majorTickMark val="none"/>
        <c:minorTickMark val="none"/>
        <c:tickLblPos val="none"/>
        <c:crossAx val="517006944"/>
        <c:crosses val="autoZero"/>
        <c:auto val="1"/>
        <c:lblOffset val="100"/>
        <c:baseTimeUnit val="years"/>
      </c:dateAx>
      <c:valAx>
        <c:axId val="5170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0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292.31</c:v>
                </c:pt>
                <c:pt idx="1">
                  <c:v>271.93</c:v>
                </c:pt>
                <c:pt idx="2">
                  <c:v>271.33</c:v>
                </c:pt>
                <c:pt idx="3">
                  <c:v>318.07</c:v>
                </c:pt>
                <c:pt idx="4">
                  <c:v>376.48</c:v>
                </c:pt>
              </c:numCache>
            </c:numRef>
          </c:val>
          <c:extLst xmlns:c16r2="http://schemas.microsoft.com/office/drawing/2015/06/chart">
            <c:ext xmlns:c16="http://schemas.microsoft.com/office/drawing/2014/chart" uri="{C3380CC4-5D6E-409C-BE32-E72D297353CC}">
              <c16:uniqueId val="{00000000-61D2-48EA-A84F-08204E4A7A39}"/>
            </c:ext>
          </c:extLst>
        </c:ser>
        <c:dLbls>
          <c:showLegendKey val="0"/>
          <c:showVal val="0"/>
          <c:showCatName val="0"/>
          <c:showSerName val="0"/>
          <c:showPercent val="0"/>
          <c:showBubbleSize val="0"/>
        </c:dLbls>
        <c:gapWidth val="150"/>
        <c:axId val="517005768"/>
        <c:axId val="51700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221.95</c:v>
                </c:pt>
                <c:pt idx="2">
                  <c:v>229.52</c:v>
                </c:pt>
                <c:pt idx="3">
                  <c:v>211.98</c:v>
                </c:pt>
                <c:pt idx="4">
                  <c:v>221.86</c:v>
                </c:pt>
              </c:numCache>
            </c:numRef>
          </c:val>
          <c:smooth val="0"/>
          <c:extLst xmlns:c16r2="http://schemas.microsoft.com/office/drawing/2015/06/chart">
            <c:ext xmlns:c16="http://schemas.microsoft.com/office/drawing/2014/chart" uri="{C3380CC4-5D6E-409C-BE32-E72D297353CC}">
              <c16:uniqueId val="{00000001-61D2-48EA-A84F-08204E4A7A39}"/>
            </c:ext>
          </c:extLst>
        </c:ser>
        <c:dLbls>
          <c:showLegendKey val="0"/>
          <c:showVal val="0"/>
          <c:showCatName val="0"/>
          <c:showSerName val="0"/>
          <c:showPercent val="0"/>
          <c:showBubbleSize val="0"/>
        </c:dLbls>
        <c:marker val="1"/>
        <c:smooth val="0"/>
        <c:axId val="517005768"/>
        <c:axId val="517006160"/>
      </c:lineChart>
      <c:dateAx>
        <c:axId val="517005768"/>
        <c:scaling>
          <c:orientation val="minMax"/>
        </c:scaling>
        <c:delete val="1"/>
        <c:axPos val="b"/>
        <c:numFmt formatCode="&quot;H&quot;yy" sourceLinked="1"/>
        <c:majorTickMark val="none"/>
        <c:minorTickMark val="none"/>
        <c:tickLblPos val="none"/>
        <c:crossAx val="517006160"/>
        <c:crosses val="autoZero"/>
        <c:auto val="1"/>
        <c:lblOffset val="100"/>
        <c:baseTimeUnit val="years"/>
      </c:dateAx>
      <c:valAx>
        <c:axId val="51700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00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隠岐の島町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Cc3</v>
      </c>
      <c r="X8" s="40"/>
      <c r="Y8" s="40"/>
      <c r="Z8" s="40"/>
      <c r="AA8" s="40"/>
      <c r="AB8" s="40"/>
      <c r="AC8" s="40"/>
      <c r="AD8" s="41" t="str">
        <f>データ!$M$6</f>
        <v>非設置</v>
      </c>
      <c r="AE8" s="41"/>
      <c r="AF8" s="41"/>
      <c r="AG8" s="41"/>
      <c r="AH8" s="41"/>
      <c r="AI8" s="41"/>
      <c r="AJ8" s="41"/>
      <c r="AK8" s="3"/>
      <c r="AL8" s="42">
        <f>データ!S6</f>
        <v>13551</v>
      </c>
      <c r="AM8" s="42"/>
      <c r="AN8" s="42"/>
      <c r="AO8" s="42"/>
      <c r="AP8" s="42"/>
      <c r="AQ8" s="42"/>
      <c r="AR8" s="42"/>
      <c r="AS8" s="42"/>
      <c r="AT8" s="35">
        <f>データ!T6</f>
        <v>242.82</v>
      </c>
      <c r="AU8" s="35"/>
      <c r="AV8" s="35"/>
      <c r="AW8" s="35"/>
      <c r="AX8" s="35"/>
      <c r="AY8" s="35"/>
      <c r="AZ8" s="35"/>
      <c r="BA8" s="35"/>
      <c r="BB8" s="35">
        <f>データ!U6</f>
        <v>55.81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41.6</v>
      </c>
      <c r="Q10" s="35"/>
      <c r="R10" s="35"/>
      <c r="S10" s="35"/>
      <c r="T10" s="35"/>
      <c r="U10" s="35"/>
      <c r="V10" s="35"/>
      <c r="W10" s="35">
        <f>データ!Q6</f>
        <v>113.76</v>
      </c>
      <c r="X10" s="35"/>
      <c r="Y10" s="35"/>
      <c r="Z10" s="35"/>
      <c r="AA10" s="35"/>
      <c r="AB10" s="35"/>
      <c r="AC10" s="35"/>
      <c r="AD10" s="42">
        <f>データ!R6</f>
        <v>3848</v>
      </c>
      <c r="AE10" s="42"/>
      <c r="AF10" s="42"/>
      <c r="AG10" s="42"/>
      <c r="AH10" s="42"/>
      <c r="AI10" s="42"/>
      <c r="AJ10" s="42"/>
      <c r="AK10" s="2"/>
      <c r="AL10" s="42">
        <f>データ!V6</f>
        <v>5575</v>
      </c>
      <c r="AM10" s="42"/>
      <c r="AN10" s="42"/>
      <c r="AO10" s="42"/>
      <c r="AP10" s="42"/>
      <c r="AQ10" s="42"/>
      <c r="AR10" s="42"/>
      <c r="AS10" s="42"/>
      <c r="AT10" s="35">
        <f>データ!W6</f>
        <v>1.74</v>
      </c>
      <c r="AU10" s="35"/>
      <c r="AV10" s="35"/>
      <c r="AW10" s="35"/>
      <c r="AX10" s="35"/>
      <c r="AY10" s="35"/>
      <c r="AZ10" s="35"/>
      <c r="BA10" s="35"/>
      <c r="BB10" s="35">
        <f>データ!X6</f>
        <v>3204.02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EbcyjoQkIcAptWvg3/fW9Qehe+piG1pMQdfp4foXuSRsNkXPBtDf17Au8S7UUcQtLVi+UDkNCdlnwywvsRcRPQ==" saltValue="KDrHLXa663ysCunzqMJmm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325287</v>
      </c>
      <c r="D6" s="19">
        <f t="shared" si="3"/>
        <v>47</v>
      </c>
      <c r="E6" s="19">
        <f t="shared" si="3"/>
        <v>17</v>
      </c>
      <c r="F6" s="19">
        <f t="shared" si="3"/>
        <v>1</v>
      </c>
      <c r="G6" s="19">
        <f t="shared" si="3"/>
        <v>0</v>
      </c>
      <c r="H6" s="19" t="str">
        <f t="shared" si="3"/>
        <v>島根県　隠岐の島町</v>
      </c>
      <c r="I6" s="19" t="str">
        <f t="shared" si="3"/>
        <v>法非適用</v>
      </c>
      <c r="J6" s="19" t="str">
        <f t="shared" si="3"/>
        <v>下水道事業</v>
      </c>
      <c r="K6" s="19" t="str">
        <f t="shared" si="3"/>
        <v>公共下水道</v>
      </c>
      <c r="L6" s="19" t="str">
        <f t="shared" si="3"/>
        <v>Cc3</v>
      </c>
      <c r="M6" s="19" t="str">
        <f t="shared" si="3"/>
        <v>非設置</v>
      </c>
      <c r="N6" s="20" t="str">
        <f t="shared" si="3"/>
        <v>-</v>
      </c>
      <c r="O6" s="20" t="str">
        <f t="shared" si="3"/>
        <v>該当数値なし</v>
      </c>
      <c r="P6" s="20">
        <f t="shared" si="3"/>
        <v>41.6</v>
      </c>
      <c r="Q6" s="20">
        <f t="shared" si="3"/>
        <v>113.76</v>
      </c>
      <c r="R6" s="20">
        <f t="shared" si="3"/>
        <v>3848</v>
      </c>
      <c r="S6" s="20">
        <f t="shared" si="3"/>
        <v>13551</v>
      </c>
      <c r="T6" s="20">
        <f t="shared" si="3"/>
        <v>242.82</v>
      </c>
      <c r="U6" s="20">
        <f t="shared" si="3"/>
        <v>55.81</v>
      </c>
      <c r="V6" s="20">
        <f t="shared" si="3"/>
        <v>5575</v>
      </c>
      <c r="W6" s="20">
        <f t="shared" si="3"/>
        <v>1.74</v>
      </c>
      <c r="X6" s="20">
        <f t="shared" si="3"/>
        <v>3204.02</v>
      </c>
      <c r="Y6" s="21">
        <f>IF(Y7="",NA(),Y7)</f>
        <v>100.43</v>
      </c>
      <c r="Z6" s="21">
        <f t="shared" ref="Z6:AH6" si="4">IF(Z7="",NA(),Z7)</f>
        <v>100.04</v>
      </c>
      <c r="AA6" s="21">
        <f t="shared" si="4"/>
        <v>100.04</v>
      </c>
      <c r="AB6" s="21">
        <f t="shared" si="4"/>
        <v>102.33</v>
      </c>
      <c r="AC6" s="21">
        <f t="shared" si="4"/>
        <v>104.87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2358.7399999999998</v>
      </c>
      <c r="BG6" s="21">
        <f t="shared" ref="BG6:BO6" si="7">IF(BG7="",NA(),BG7)</f>
        <v>2462.79</v>
      </c>
      <c r="BH6" s="21">
        <f t="shared" si="7"/>
        <v>2365.19</v>
      </c>
      <c r="BI6" s="21">
        <f t="shared" si="7"/>
        <v>2252.59</v>
      </c>
      <c r="BJ6" s="21">
        <f t="shared" si="7"/>
        <v>1484.14</v>
      </c>
      <c r="BK6" s="21">
        <f t="shared" si="7"/>
        <v>722.53</v>
      </c>
      <c r="BL6" s="21">
        <f t="shared" si="7"/>
        <v>933.3</v>
      </c>
      <c r="BM6" s="21">
        <f t="shared" si="7"/>
        <v>1575.64</v>
      </c>
      <c r="BN6" s="21">
        <f t="shared" si="7"/>
        <v>914.32</v>
      </c>
      <c r="BO6" s="21">
        <f t="shared" si="7"/>
        <v>940.79</v>
      </c>
      <c r="BP6" s="20" t="str">
        <f>IF(BP7="","",IF(BP7="-","【-】","【"&amp;SUBSTITUTE(TEXT(BP7,"#,##0.00"),"-","△")&amp;"】"))</f>
        <v>【652.82】</v>
      </c>
      <c r="BQ6" s="21">
        <f>IF(BQ7="",NA(),BQ7)</f>
        <v>76.02</v>
      </c>
      <c r="BR6" s="21">
        <f t="shared" ref="BR6:BZ6" si="8">IF(BR7="",NA(),BR7)</f>
        <v>81.52</v>
      </c>
      <c r="BS6" s="21">
        <f t="shared" si="8"/>
        <v>82.38</v>
      </c>
      <c r="BT6" s="21">
        <f t="shared" si="8"/>
        <v>70.489999999999995</v>
      </c>
      <c r="BU6" s="21">
        <f t="shared" si="8"/>
        <v>59.22</v>
      </c>
      <c r="BV6" s="21">
        <f t="shared" si="8"/>
        <v>74.61</v>
      </c>
      <c r="BW6" s="21">
        <f t="shared" si="8"/>
        <v>77.510000000000005</v>
      </c>
      <c r="BX6" s="21">
        <f t="shared" si="8"/>
        <v>73.209999999999994</v>
      </c>
      <c r="BY6" s="21">
        <f t="shared" si="8"/>
        <v>75.599999999999994</v>
      </c>
      <c r="BZ6" s="21">
        <f t="shared" si="8"/>
        <v>74.13</v>
      </c>
      <c r="CA6" s="20" t="str">
        <f>IF(CA7="","",IF(CA7="-","【-】","【"&amp;SUBSTITUTE(TEXT(CA7,"#,##0.00"),"-","△")&amp;"】"))</f>
        <v>【97.61】</v>
      </c>
      <c r="CB6" s="21">
        <f>IF(CB7="",NA(),CB7)</f>
        <v>292.31</v>
      </c>
      <c r="CC6" s="21">
        <f t="shared" ref="CC6:CK6" si="9">IF(CC7="",NA(),CC7)</f>
        <v>271.93</v>
      </c>
      <c r="CD6" s="21">
        <f t="shared" si="9"/>
        <v>271.33</v>
      </c>
      <c r="CE6" s="21">
        <f t="shared" si="9"/>
        <v>318.07</v>
      </c>
      <c r="CF6" s="21">
        <f t="shared" si="9"/>
        <v>376.48</v>
      </c>
      <c r="CG6" s="21">
        <f t="shared" si="9"/>
        <v>233.5</v>
      </c>
      <c r="CH6" s="21">
        <f t="shared" si="9"/>
        <v>221.95</v>
      </c>
      <c r="CI6" s="21">
        <f t="shared" si="9"/>
        <v>229.52</v>
      </c>
      <c r="CJ6" s="21">
        <f t="shared" si="9"/>
        <v>211.98</v>
      </c>
      <c r="CK6" s="21">
        <f t="shared" si="9"/>
        <v>221.86</v>
      </c>
      <c r="CL6" s="20" t="str">
        <f>IF(CL7="","",IF(CL7="-","【-】","【"&amp;SUBSTITUTE(TEXT(CL7,"#,##0.00"),"-","△")&amp;"】"))</f>
        <v>【138.29】</v>
      </c>
      <c r="CM6" s="21">
        <f>IF(CM7="",NA(),CM7)</f>
        <v>24.27</v>
      </c>
      <c r="CN6" s="21">
        <f t="shared" ref="CN6:CV6" si="10">IF(CN7="",NA(),CN7)</f>
        <v>25.63</v>
      </c>
      <c r="CO6" s="21">
        <f t="shared" si="10"/>
        <v>27.43</v>
      </c>
      <c r="CP6" s="21">
        <f t="shared" si="10"/>
        <v>28.4</v>
      </c>
      <c r="CQ6" s="21">
        <f t="shared" si="10"/>
        <v>27.19</v>
      </c>
      <c r="CR6" s="21">
        <f t="shared" si="10"/>
        <v>45.44</v>
      </c>
      <c r="CS6" s="21">
        <f t="shared" si="10"/>
        <v>47.28</v>
      </c>
      <c r="CT6" s="21">
        <f t="shared" si="10"/>
        <v>44.83</v>
      </c>
      <c r="CU6" s="21">
        <f t="shared" si="10"/>
        <v>48</v>
      </c>
      <c r="CV6" s="21">
        <f t="shared" si="10"/>
        <v>46.26</v>
      </c>
      <c r="CW6" s="20" t="str">
        <f>IF(CW7="","",IF(CW7="-","【-】","【"&amp;SUBSTITUTE(TEXT(CW7,"#,##0.00"),"-","△")&amp;"】"))</f>
        <v>【59.10】</v>
      </c>
      <c r="CX6" s="21">
        <f>IF(CX7="",NA(),CX7)</f>
        <v>55.03</v>
      </c>
      <c r="CY6" s="21">
        <f t="shared" ref="CY6:DG6" si="11">IF(CY7="",NA(),CY7)</f>
        <v>41.72</v>
      </c>
      <c r="CZ6" s="21">
        <f t="shared" si="11"/>
        <v>40.72</v>
      </c>
      <c r="DA6" s="21">
        <f t="shared" si="11"/>
        <v>40.75</v>
      </c>
      <c r="DB6" s="21">
        <f t="shared" si="11"/>
        <v>39.979999999999997</v>
      </c>
      <c r="DC6" s="21">
        <f t="shared" si="11"/>
        <v>65.97</v>
      </c>
      <c r="DD6" s="21">
        <f t="shared" si="11"/>
        <v>64.7</v>
      </c>
      <c r="DE6" s="21">
        <f t="shared" si="11"/>
        <v>60.57</v>
      </c>
      <c r="DF6" s="21">
        <f t="shared" si="11"/>
        <v>56.11</v>
      </c>
      <c r="DG6" s="21">
        <f t="shared" si="11"/>
        <v>56.49</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0.25</v>
      </c>
      <c r="EK6" s="21">
        <f t="shared" si="14"/>
        <v>0.18</v>
      </c>
      <c r="EL6" s="21">
        <f t="shared" si="14"/>
        <v>0.06</v>
      </c>
      <c r="EM6" s="20">
        <f t="shared" si="14"/>
        <v>0</v>
      </c>
      <c r="EN6" s="20">
        <f t="shared" si="14"/>
        <v>0</v>
      </c>
      <c r="EO6" s="20" t="str">
        <f>IF(EO7="","",IF(EO7="-","【-】","【"&amp;SUBSTITUTE(TEXT(EO7,"#,##0.00"),"-","△")&amp;"】"))</f>
        <v>【0.23】</v>
      </c>
    </row>
    <row r="7" spans="1:145" s="22" customFormat="1" x14ac:dyDescent="0.15">
      <c r="A7" s="14"/>
      <c r="B7" s="23">
        <v>2022</v>
      </c>
      <c r="C7" s="23">
        <v>325287</v>
      </c>
      <c r="D7" s="23">
        <v>47</v>
      </c>
      <c r="E7" s="23">
        <v>17</v>
      </c>
      <c r="F7" s="23">
        <v>1</v>
      </c>
      <c r="G7" s="23">
        <v>0</v>
      </c>
      <c r="H7" s="23" t="s">
        <v>97</v>
      </c>
      <c r="I7" s="23" t="s">
        <v>98</v>
      </c>
      <c r="J7" s="23" t="s">
        <v>99</v>
      </c>
      <c r="K7" s="23" t="s">
        <v>100</v>
      </c>
      <c r="L7" s="23" t="s">
        <v>101</v>
      </c>
      <c r="M7" s="23" t="s">
        <v>102</v>
      </c>
      <c r="N7" s="24" t="s">
        <v>103</v>
      </c>
      <c r="O7" s="24" t="s">
        <v>104</v>
      </c>
      <c r="P7" s="24">
        <v>41.6</v>
      </c>
      <c r="Q7" s="24">
        <v>113.76</v>
      </c>
      <c r="R7" s="24">
        <v>3848</v>
      </c>
      <c r="S7" s="24">
        <v>13551</v>
      </c>
      <c r="T7" s="24">
        <v>242.82</v>
      </c>
      <c r="U7" s="24">
        <v>55.81</v>
      </c>
      <c r="V7" s="24">
        <v>5575</v>
      </c>
      <c r="W7" s="24">
        <v>1.74</v>
      </c>
      <c r="X7" s="24">
        <v>3204.02</v>
      </c>
      <c r="Y7" s="24">
        <v>100.43</v>
      </c>
      <c r="Z7" s="24">
        <v>100.04</v>
      </c>
      <c r="AA7" s="24">
        <v>100.04</v>
      </c>
      <c r="AB7" s="24">
        <v>102.33</v>
      </c>
      <c r="AC7" s="24">
        <v>104.87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2358.7399999999998</v>
      </c>
      <c r="BG7" s="24">
        <v>2462.79</v>
      </c>
      <c r="BH7" s="24">
        <v>2365.19</v>
      </c>
      <c r="BI7" s="24">
        <v>2252.59</v>
      </c>
      <c r="BJ7" s="24">
        <v>1484.14</v>
      </c>
      <c r="BK7" s="24">
        <v>722.53</v>
      </c>
      <c r="BL7" s="24">
        <v>933.3</v>
      </c>
      <c r="BM7" s="24">
        <v>1575.64</v>
      </c>
      <c r="BN7" s="24">
        <v>914.32</v>
      </c>
      <c r="BO7" s="24">
        <v>940.79</v>
      </c>
      <c r="BP7" s="24">
        <v>652.82000000000005</v>
      </c>
      <c r="BQ7" s="24">
        <v>76.02</v>
      </c>
      <c r="BR7" s="24">
        <v>81.52</v>
      </c>
      <c r="BS7" s="24">
        <v>82.38</v>
      </c>
      <c r="BT7" s="24">
        <v>70.489999999999995</v>
      </c>
      <c r="BU7" s="24">
        <v>59.22</v>
      </c>
      <c r="BV7" s="24">
        <v>74.61</v>
      </c>
      <c r="BW7" s="24">
        <v>77.510000000000005</v>
      </c>
      <c r="BX7" s="24">
        <v>73.209999999999994</v>
      </c>
      <c r="BY7" s="24">
        <v>75.599999999999994</v>
      </c>
      <c r="BZ7" s="24">
        <v>74.13</v>
      </c>
      <c r="CA7" s="24">
        <v>97.61</v>
      </c>
      <c r="CB7" s="24">
        <v>292.31</v>
      </c>
      <c r="CC7" s="24">
        <v>271.93</v>
      </c>
      <c r="CD7" s="24">
        <v>271.33</v>
      </c>
      <c r="CE7" s="24">
        <v>318.07</v>
      </c>
      <c r="CF7" s="24">
        <v>376.48</v>
      </c>
      <c r="CG7" s="24">
        <v>233.5</v>
      </c>
      <c r="CH7" s="24">
        <v>221.95</v>
      </c>
      <c r="CI7" s="24">
        <v>229.52</v>
      </c>
      <c r="CJ7" s="24">
        <v>211.98</v>
      </c>
      <c r="CK7" s="24">
        <v>221.86</v>
      </c>
      <c r="CL7" s="24">
        <v>138.29</v>
      </c>
      <c r="CM7" s="24">
        <v>24.27</v>
      </c>
      <c r="CN7" s="24">
        <v>25.63</v>
      </c>
      <c r="CO7" s="24">
        <v>27.43</v>
      </c>
      <c r="CP7" s="24">
        <v>28.4</v>
      </c>
      <c r="CQ7" s="24">
        <v>27.19</v>
      </c>
      <c r="CR7" s="24">
        <v>45.44</v>
      </c>
      <c r="CS7" s="24">
        <v>47.28</v>
      </c>
      <c r="CT7" s="24">
        <v>44.83</v>
      </c>
      <c r="CU7" s="24">
        <v>48</v>
      </c>
      <c r="CV7" s="24">
        <v>46.26</v>
      </c>
      <c r="CW7" s="24">
        <v>59.1</v>
      </c>
      <c r="CX7" s="24">
        <v>55.03</v>
      </c>
      <c r="CY7" s="24">
        <v>41.72</v>
      </c>
      <c r="CZ7" s="24">
        <v>40.72</v>
      </c>
      <c r="DA7" s="24">
        <v>40.75</v>
      </c>
      <c r="DB7" s="24">
        <v>39.979999999999997</v>
      </c>
      <c r="DC7" s="24">
        <v>65.97</v>
      </c>
      <c r="DD7" s="24">
        <v>64.7</v>
      </c>
      <c r="DE7" s="24">
        <v>60.57</v>
      </c>
      <c r="DF7" s="24">
        <v>56.11</v>
      </c>
      <c r="DG7" s="24">
        <v>56.49</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0.25</v>
      </c>
      <c r="EK7" s="24">
        <v>0.18</v>
      </c>
      <c r="EL7" s="24">
        <v>0.06</v>
      </c>
      <c r="EM7" s="24">
        <v>0</v>
      </c>
      <c r="EN7" s="24">
        <v>0</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201901001</cp:lastModifiedBy>
  <cp:lastPrinted>2024-01-18T23:28:58Z</cp:lastPrinted>
  <dcterms:created xsi:type="dcterms:W3CDTF">2023-12-12T02:47:49Z</dcterms:created>
  <dcterms:modified xsi:type="dcterms:W3CDTF">2024-01-18T23:29:03Z</dcterms:modified>
  <cp:category/>
</cp:coreProperties>
</file>