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yada\Desktop\【経営比較分析表】2022_325279_47_1718\"/>
    </mc:Choice>
  </mc:AlternateContent>
  <xr:revisionPtr revIDLastSave="0" documentId="13_ncr:1_{87D6D29A-E99B-4AFB-80DF-E3B1EBF72A1C}" xr6:coauthVersionLast="47" xr6:coauthVersionMax="47" xr10:uidLastSave="{00000000-0000-0000-0000-000000000000}"/>
  <workbookProtection workbookAlgorithmName="SHA-512" workbookHashValue="iRAb0+NXOfurVP9skQQSTEnPUhfiJtzoH8Z6SNiq96ePeIUDDhuRlakl8DmD0qQdtzPf31t/wO1Etuq88KzMqQ==" workbookSaltValue="fvjd5FWy13kYpP8K4TovPw==" workbookSpinCount="100000" lockStructure="1"/>
  <bookViews>
    <workbookView xWindow="-120" yWindow="-120" windowWidth="25440" windowHeight="1539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AD10" i="4"/>
  <c r="B10" i="4"/>
  <c r="AL8" i="4"/>
  <c r="I8" i="4"/>
</calcChain>
</file>

<file path=xl/sharedStrings.xml><?xml version="1.0" encoding="utf-8"?>
<sst xmlns="http://schemas.openxmlformats.org/spreadsheetml/2006/main" count="241" uniqueCount="119">
  <si>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</si>
  <si>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</si>
  <si>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</si>
  <si>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</si>
  <si>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</si>
  <si>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</si>
  <si>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</si>
  <si>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</si>
  <si>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</si>
  <si>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</si>
  <si>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</si>
  <si>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</si>
  <si>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</si>
  <si>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</si>
  <si>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</si>
  <si>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</si>
  <si>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</si>
  <si>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</si>
  <si>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</si>
  <si>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</si>
  <si>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</si>
  <si>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</si>
  <si>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</si>
  <si>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</si>
  <si>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</si>
  <si>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</si>
  <si>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</si>
  <si>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</si>
  <si>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</si>
  <si>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</si>
  <si>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</si>
  <si>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</si>
  <si>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</si>
  <si>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</si>
  <si>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</si>
  <si>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</si>
  <si>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</si>
  <si>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</si>
  <si>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</si>
  <si>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</si>
  <si>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</si>
  <si>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</si>
  <si>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</si>
  <si>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</si>
  <si>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</si>
  <si>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</si>
  <si>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</si>
  <si>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</si>
  <si>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</si>
  <si>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</si>
  <si>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</si>
  <si>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</si>
  <si>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</si>
  <si>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</si>
  <si>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</si>
  <si>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</si>
  <si>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</si>
  <si>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</si>
  <si>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</si>
  <si>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</si>
  <si>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</si>
  <si>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</si>
  <si>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</si>
  <si>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</si>
  <si>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</si>
  <si>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</si>
  <si>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</si>
  <si>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</si>
  <si>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</si>
  <si>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</si>
  <si>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</si>
  <si>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</si>
  <si>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</si>
  <si>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</si>
  <si>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</si>
  <si>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</si>
  <si>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</si>
  <si>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</si>
  <si>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</si>
  <si>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</si>
  <si>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</si>
  <si>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</si>
  <si>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</si>
  <si>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</si>
  <si>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</si>
  <si>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</si>
  <si>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</si>
  <si>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</si>
  <si>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</si>
  <si>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</si>
  <si>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</si>
  <si>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</si>
  <si>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</si>
  <si>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</si>
  <si>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</si>
  <si>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</si>
  <si>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</si>
  <si>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知夫村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</si>
  <si>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</si>
  <si>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</si>
  <si>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</si>
  <si>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</si>
  <si>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</si>
  <si>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</si>
  <si>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</si>
  <si>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</si>
  <si>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</si>
  <si>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</si>
  <si>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</si>
  <si>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</si>
  <si>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</si>
  <si>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</si>
  <si>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</si>
  <si>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</si>
  <si>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</si>
  <si>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</si>
  <si>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老朽化がみられるが、今後の機能診断及び保全計画によって、順次更新や改修を行っていく予定である。</t>
    <rPh sb="0" eb="3">
      <t>ロウキュウカ</t>
    </rPh>
    <rPh sb="10" eb="12">
      <t>コンゴ</t>
    </rPh>
    <rPh sb="13" eb="15">
      <t>キノウ</t>
    </rPh>
    <rPh sb="15" eb="17">
      <t>シンダン</t>
    </rPh>
    <rPh sb="17" eb="18">
      <t>オヨ</t>
    </rPh>
    <rPh sb="19" eb="21">
      <t>ホゼン</t>
    </rPh>
    <rPh sb="21" eb="23">
      <t>ケイカク</t>
    </rPh>
    <rPh sb="28" eb="30">
      <t>ジュンジ</t>
    </rPh>
    <rPh sb="30" eb="32">
      <t>コウシン</t>
    </rPh>
    <rPh sb="33" eb="35">
      <t>カイシュウ</t>
    </rPh>
    <rPh sb="36" eb="37">
      <t>オコナ</t>
    </rPh>
    <rPh sb="41" eb="43">
      <t>ヨテイ</t>
    </rPh>
    <phoneticPr fontId="4"/>
  </si>
  <si>
    <t xml:space="preserve">　収益的収支と経費回収率は、概ね増加傾向にある。また、汚水処理原価は、減少傾向にある。さらに企業債残高対事業規模比率は年々減少傾向にある。水洗化率はほぼ変わりなく高水準を維持している。
　今後の施設等の更新により、債務増加が予想されることから、使用料の見直し等が求められる。
</t>
    <rPh sb="14" eb="15">
      <t>オオム</t>
    </rPh>
    <rPh sb="59" eb="61">
      <t>ネンネン</t>
    </rPh>
    <rPh sb="76" eb="77">
      <t>カ</t>
    </rPh>
    <rPh sb="85" eb="87">
      <t>イジ</t>
    </rPh>
    <rPh sb="94" eb="96">
      <t>コンゴ</t>
    </rPh>
    <phoneticPr fontId="4"/>
  </si>
  <si>
    <t>　施設等の更新をあと5年以内で行うため、今後の経営状況の悪化が予想されるため、長寿命化計画に基づいた運用が求められる。</t>
    <rPh sb="1" eb="3">
      <t>シセツ</t>
    </rPh>
    <rPh sb="3" eb="4">
      <t>ナド</t>
    </rPh>
    <rPh sb="5" eb="7">
      <t>コウシン</t>
    </rPh>
    <rPh sb="11" eb="12">
      <t>ネン</t>
    </rPh>
    <rPh sb="12" eb="14">
      <t>イナイ</t>
    </rPh>
    <rPh sb="15" eb="16">
      <t>オコナ</t>
    </rPh>
    <rPh sb="20" eb="22">
      <t>コンゴ</t>
    </rPh>
    <rPh sb="23" eb="25">
      <t>ケイエイ</t>
    </rPh>
    <rPh sb="25" eb="27">
      <t>ジョウキョウ</t>
    </rPh>
    <rPh sb="28" eb="30">
      <t>アッカ</t>
    </rPh>
    <rPh sb="31" eb="33">
      <t>ヨソウ</t>
    </rPh>
    <rPh sb="39" eb="40">
      <t>チョウ</t>
    </rPh>
    <rPh sb="40" eb="42">
      <t>ジュミョウ</t>
    </rPh>
    <rPh sb="42" eb="43">
      <t>カ</t>
    </rPh>
    <rPh sb="43" eb="45">
      <t>ケイカク</t>
    </rPh>
    <rPh sb="46" eb="47">
      <t>モト</t>
    </rPh>
    <rPh sb="50" eb="52">
      <t>ウンヨウ</t>
    </rPh>
    <rPh sb="53" eb="54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</si>
</sst>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0-4071-A10C-CA9C83BB3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1.6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071-A10C-CA9C83BB3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B-4DA4-8CC3-D88CFC18A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32.229999999999997</c:v>
                </c:pt>
                <c:pt idx="1">
                  <c:v>32.479999999999997</c:v>
                </c:pt>
                <c:pt idx="2">
                  <c:v>30.19</c:v>
                </c:pt>
                <c:pt idx="3">
                  <c:v>28.77</c:v>
                </c:pt>
                <c:pt idx="4">
                  <c:v>26.22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B-4DA4-8CC3-D88CFC18A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98.9</c:v>
                </c:pt>
                <c:pt idx="1">
                  <c:v>98.88</c:v>
                </c:pt>
                <c:pt idx="2">
                  <c:v>98.87</c:v>
                </c:pt>
                <c:pt idx="3">
                  <c:v>99.18</c:v>
                </c:pt>
                <c:pt idx="4">
                  <c:v>99.17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E-43E3-BA4C-46D61D9C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80.8</c:v>
                </c:pt>
                <c:pt idx="1">
                  <c:v>79.2</c:v>
                </c:pt>
                <c:pt idx="2">
                  <c:v>79.09</c:v>
                </c:pt>
                <c:pt idx="3">
                  <c:v>78.900000000000006</c:v>
                </c:pt>
                <c:pt idx="4">
                  <c:v>78.03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E-43E3-BA4C-46D61D9C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49.85</c:v>
                </c:pt>
                <c:pt idx="2">
                  <c:v>46.99</c:v>
                </c:pt>
                <c:pt idx="3">
                  <c:v>45.68</c:v>
                </c:pt>
                <c:pt idx="4">
                  <c:v>100.21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A-4670-BA94-A1157E355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A-4670-BA94-A1157E355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F-4F88-B0EF-D561C5AE1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F-4F88-B0EF-D561C5AE1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6-4433-953C-3AFE0987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6-4433-953C-3AFE0987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8-4A82-967C-FB9B16BB6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8-4A82-967C-FB9B16BB6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E-40D6-A6BE-4670C5063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E-40D6-A6BE-4670C5063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3114.03</c:v>
                </c:pt>
                <c:pt idx="1">
                  <c:v>2904.31</c:v>
                </c:pt>
                <c:pt idx="2">
                  <c:v>2751.4</c:v>
                </c:pt>
                <c:pt idx="3">
                  <c:v>2664.93</c:v>
                </c:pt>
                <c:pt idx="4">
                  <c:v>2591.67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1-45B3-8ACA-B6C993D1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1006.65</c:v>
                </c:pt>
                <c:pt idx="1">
                  <c:v>998.42</c:v>
                </c:pt>
                <c:pt idx="2">
                  <c:v>1095.52</c:v>
                </c:pt>
                <c:pt idx="3">
                  <c:v>1056.55</c:v>
                </c:pt>
                <c:pt idx="4">
                  <c:v>1278.54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1-45B3-8ACA-B6C993D1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29.46</c:v>
                </c:pt>
                <c:pt idx="1">
                  <c:v>31.03</c:v>
                </c:pt>
                <c:pt idx="2">
                  <c:v>31.6</c:v>
                </c:pt>
                <c:pt idx="3">
                  <c:v>31.41</c:v>
                </c:pt>
                <c:pt idx="4">
                  <c:v>62.67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6-411D-9DD6-8FA056DB2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43.43</c:v>
                </c:pt>
                <c:pt idx="1">
                  <c:v>41.41</c:v>
                </c:pt>
                <c:pt idx="2">
                  <c:v>39.64</c:v>
                </c:pt>
                <c:pt idx="3">
                  <c:v>40</c:v>
                </c:pt>
                <c:pt idx="4">
                  <c:v>38.74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6-411D-9DD6-8FA056DB2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757.43</c:v>
                </c:pt>
                <c:pt idx="1">
                  <c:v>801.31</c:v>
                </c:pt>
                <c:pt idx="2">
                  <c:v>764.62</c:v>
                </c:pt>
                <c:pt idx="3">
                  <c:v>738.44</c:v>
                </c:pt>
                <c:pt idx="4">
                  <c:v>366.13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B-4D18-B424-41BF2F97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400.44</c:v>
                </c:pt>
                <c:pt idx="1">
                  <c:v>417.56</c:v>
                </c:pt>
                <c:pt idx="2">
                  <c:v>449.72</c:v>
                </c:pt>
                <c:pt idx="3">
                  <c:v>437.27</c:v>
                </c:pt>
                <c:pt idx="4">
                  <c:v>456.72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B-4D18-B424-41BF2F97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【1,078.44】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V4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島根県　知夫村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漁業集落排水</v>
      </c>
      <c r="Q8" s="66"/>
      <c r="R8" s="66"/>
      <c r="S8" s="66"/>
      <c r="T8" s="66"/>
      <c r="U8" s="66"/>
      <c r="V8" s="66"/>
      <c r="W8" s="66" t="str">
        <f>データ!L6</f>
        <v>H2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615</v>
      </c>
      <c r="AM8" s="55"/>
      <c r="AN8" s="55"/>
      <c r="AO8" s="55"/>
      <c r="AP8" s="55"/>
      <c r="AQ8" s="55"/>
      <c r="AR8" s="55"/>
      <c r="AS8" s="55"/>
      <c r="AT8" s="54">
        <f>データ!T6</f>
        <v>13.7</v>
      </c>
      <c r="AU8" s="54"/>
      <c r="AV8" s="54"/>
      <c r="AW8" s="54"/>
      <c r="AX8" s="54"/>
      <c r="AY8" s="54"/>
      <c r="AZ8" s="54"/>
      <c r="BA8" s="54"/>
      <c r="BB8" s="54">
        <f>データ!U6</f>
        <v>44.89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99.17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4000</v>
      </c>
      <c r="AE10" s="55"/>
      <c r="AF10" s="55"/>
      <c r="AG10" s="55"/>
      <c r="AH10" s="55"/>
      <c r="AI10" s="55"/>
      <c r="AJ10" s="55"/>
      <c r="AK10" s="2"/>
      <c r="AL10" s="55">
        <f>データ!V6</f>
        <v>599</v>
      </c>
      <c r="AM10" s="55"/>
      <c r="AN10" s="55"/>
      <c r="AO10" s="55"/>
      <c r="AP10" s="55"/>
      <c r="AQ10" s="55"/>
      <c r="AR10" s="55"/>
      <c r="AS10" s="55"/>
      <c r="AT10" s="54">
        <f>データ!W6</f>
        <v>0.17</v>
      </c>
      <c r="AU10" s="54"/>
      <c r="AV10" s="54"/>
      <c r="AW10" s="54"/>
      <c r="AX10" s="54"/>
      <c r="AY10" s="54"/>
      <c r="AZ10" s="54"/>
      <c r="BA10" s="54"/>
      <c r="BB10" s="54">
        <f>データ!X6</f>
        <v>3523.53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【1,078.44】</v>
      </c>
      <c r="I86" s="12" t="str">
        <f>データ!CA6</f>
        <v>【41.91】</v>
      </c>
      <c r="J86" s="12" t="str">
        <f>データ!CL6</f>
        <v>【420.17】</v>
      </c>
      <c r="K86" s="12" t="str">
        <f>データ!CW6</f>
        <v>【29.92】</v>
      </c>
      <c r="L86" s="12" t="str">
        <f>データ!DH6</f>
        <v>【80.39】</v>
      </c>
      <c r="M86" s="12" t="s">
        <v>43</v>
      </c>
      <c r="N86" s="12" t="s">
        <v>44</v>
      </c>
      <c r="O86" s="12" t="str">
        <f>データ!EO6</f>
        <v>【0.01】</v>
      </c>
    </row>
  </sheetData>
  <sheetProtection algorithmName="SHA-512" hashValue="FsSE/sVS5s7vlCemEW41AXIB6UHFczS/V/0W4Wk4e6uF+De0GpJ6szixa9PL4FglAl1V8zF+CKvSobNwZaBFrw==" saltValue="nUyjYje9yVSzJRMm3RwcJ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325279</v>
      </c>
      <c r="D6" s="19">
        <f t="shared" si="3"/>
        <v>47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島根県　知夫村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99.17</v>
      </c>
      <c r="Q6" s="20">
        <f t="shared" si="3"/>
        <v>100</v>
      </c>
      <c r="R6" s="20">
        <f t="shared" si="3"/>
        <v>4000</v>
      </c>
      <c r="S6" s="20">
        <f t="shared" si="3"/>
        <v>615</v>
      </c>
      <c r="T6" s="20">
        <f t="shared" si="3"/>
        <v>13.7</v>
      </c>
      <c r="U6" s="20">
        <f t="shared" si="3"/>
        <v>44.89</v>
      </c>
      <c r="V6" s="20">
        <f t="shared" si="3"/>
        <v>599</v>
      </c>
      <c r="W6" s="20">
        <f t="shared" si="3"/>
        <v>0.17</v>
      </c>
      <c r="X6" s="20">
        <f t="shared" si="3"/>
        <v>3523.53</v>
      </c>
      <c r="Y6" s="21">
        <f>IF(Y7="",NA(),Y7)</f>
        <v>41.34</v>
      </c>
      <c r="Z6" s="21">
        <f t="shared" ref="Z6:AH6" si="4">IF(Z7="",NA(),Z7)</f>
        <v>49.85</v>
      </c>
      <c r="AA6" s="21">
        <f t="shared" si="4"/>
        <v>46.99</v>
      </c>
      <c r="AB6" s="21">
        <f t="shared" si="4"/>
        <v>45.68</v>
      </c>
      <c r="AC6" s="21">
        <f t="shared" si="4"/>
        <v>100.21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3114.03</v>
      </c>
      <c r="BG6" s="21">
        <f t="shared" ref="BG6:BO6" si="7">IF(BG7="",NA(),BG7)</f>
        <v>2904.31</v>
      </c>
      <c r="BH6" s="21">
        <f t="shared" si="7"/>
        <v>2751.4</v>
      </c>
      <c r="BI6" s="21">
        <f t="shared" si="7"/>
        <v>2664.93</v>
      </c>
      <c r="BJ6" s="21">
        <f t="shared" si="7"/>
        <v>2591.67</v>
      </c>
      <c r="BK6" s="21">
        <f t="shared" si="7"/>
        <v>1006.65</v>
      </c>
      <c r="BL6" s="21">
        <f t="shared" si="7"/>
        <v>998.42</v>
      </c>
      <c r="BM6" s="21">
        <f t="shared" si="7"/>
        <v>1095.52</v>
      </c>
      <c r="BN6" s="21">
        <f t="shared" si="7"/>
        <v>1056.55</v>
      </c>
      <c r="BO6" s="21">
        <f t="shared" si="7"/>
        <v>1278.54</v>
      </c>
      <c r="BP6" s="20" t="str">
        <f>IF(BP7="","",IF(BP7="-","【-】","【"&amp;SUBSTITUTE(TEXT(BP7,"#,##0.00"),"-","△")&amp;"】"))</f>
        <v>【1,078.44】</v>
      </c>
      <c r="BQ6" s="21">
        <f>IF(BQ7="",NA(),BQ7)</f>
        <v>29.46</v>
      </c>
      <c r="BR6" s="21">
        <f t="shared" ref="BR6:BZ6" si="8">IF(BR7="",NA(),BR7)</f>
        <v>31.03</v>
      </c>
      <c r="BS6" s="21">
        <f t="shared" si="8"/>
        <v>31.6</v>
      </c>
      <c r="BT6" s="21">
        <f t="shared" si="8"/>
        <v>31.41</v>
      </c>
      <c r="BU6" s="21">
        <f t="shared" si="8"/>
        <v>62.67</v>
      </c>
      <c r="BV6" s="21">
        <f t="shared" si="8"/>
        <v>43.43</v>
      </c>
      <c r="BW6" s="21">
        <f t="shared" si="8"/>
        <v>41.41</v>
      </c>
      <c r="BX6" s="21">
        <f t="shared" si="8"/>
        <v>39.64</v>
      </c>
      <c r="BY6" s="21">
        <f t="shared" si="8"/>
        <v>40</v>
      </c>
      <c r="BZ6" s="21">
        <f t="shared" si="8"/>
        <v>38.74</v>
      </c>
      <c r="CA6" s="20" t="str">
        <f>IF(CA7="","",IF(CA7="-","【-】","【"&amp;SUBSTITUTE(TEXT(CA7,"#,##0.00"),"-","△")&amp;"】"))</f>
        <v>【41.91】</v>
      </c>
      <c r="CB6" s="21">
        <f>IF(CB7="",NA(),CB7)</f>
        <v>757.43</v>
      </c>
      <c r="CC6" s="21">
        <f t="shared" ref="CC6:CK6" si="9">IF(CC7="",NA(),CC7)</f>
        <v>801.31</v>
      </c>
      <c r="CD6" s="21">
        <f t="shared" si="9"/>
        <v>764.62</v>
      </c>
      <c r="CE6" s="21">
        <f t="shared" si="9"/>
        <v>738.44</v>
      </c>
      <c r="CF6" s="21">
        <f t="shared" si="9"/>
        <v>366.13</v>
      </c>
      <c r="CG6" s="21">
        <f t="shared" si="9"/>
        <v>400.44</v>
      </c>
      <c r="CH6" s="21">
        <f t="shared" si="9"/>
        <v>417.56</v>
      </c>
      <c r="CI6" s="21">
        <f t="shared" si="9"/>
        <v>449.72</v>
      </c>
      <c r="CJ6" s="21">
        <f t="shared" si="9"/>
        <v>437.27</v>
      </c>
      <c r="CK6" s="21">
        <f t="shared" si="9"/>
        <v>456.72</v>
      </c>
      <c r="CL6" s="20" t="str">
        <f>IF(CL7="","",IF(CL7="-","【-】","【"&amp;SUBSTITUTE(TEXT(CL7,"#,##0.00"),"-","△")&amp;"】"))</f>
        <v>【420.17】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32.229999999999997</v>
      </c>
      <c r="CS6" s="21">
        <f t="shared" si="10"/>
        <v>32.479999999999997</v>
      </c>
      <c r="CT6" s="21">
        <f t="shared" si="10"/>
        <v>30.19</v>
      </c>
      <c r="CU6" s="21">
        <f t="shared" si="10"/>
        <v>28.77</v>
      </c>
      <c r="CV6" s="21">
        <f t="shared" si="10"/>
        <v>26.22</v>
      </c>
      <c r="CW6" s="20" t="str">
        <f>IF(CW7="","",IF(CW7="-","【-】","【"&amp;SUBSTITUTE(TEXT(CW7,"#,##0.00"),"-","△")&amp;"】"))</f>
        <v>【29.92】</v>
      </c>
      <c r="CX6" s="21">
        <f>IF(CX7="",NA(),CX7)</f>
        <v>98.9</v>
      </c>
      <c r="CY6" s="21">
        <f t="shared" ref="CY6:DG6" si="11">IF(CY7="",NA(),CY7)</f>
        <v>98.88</v>
      </c>
      <c r="CZ6" s="21">
        <f t="shared" si="11"/>
        <v>98.87</v>
      </c>
      <c r="DA6" s="21">
        <f t="shared" si="11"/>
        <v>99.18</v>
      </c>
      <c r="DB6" s="21">
        <f t="shared" si="11"/>
        <v>99.17</v>
      </c>
      <c r="DC6" s="21">
        <f t="shared" si="11"/>
        <v>80.8</v>
      </c>
      <c r="DD6" s="21">
        <f t="shared" si="11"/>
        <v>79.2</v>
      </c>
      <c r="DE6" s="21">
        <f t="shared" si="11"/>
        <v>79.09</v>
      </c>
      <c r="DF6" s="21">
        <f t="shared" si="11"/>
        <v>78.900000000000006</v>
      </c>
      <c r="DG6" s="21">
        <f t="shared" si="11"/>
        <v>78.03</v>
      </c>
      <c r="DH6" s="20" t="str">
        <f>IF(DH7="","",IF(DH7="-","【-】","【"&amp;SUBSTITUTE(TEXT(DH7,"#,##0.00"),"-","△")&amp;"】"))</f>
        <v>【80.39】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0.02</v>
      </c>
      <c r="EK6" s="21">
        <f t="shared" si="14"/>
        <v>0.01</v>
      </c>
      <c r="EL6" s="21">
        <f t="shared" si="14"/>
        <v>1.6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5" s="22" customFormat="1" x14ac:dyDescent="0.15">
      <c r="A7" s="14"/>
      <c r="B7" s="23">
        <v>2022</v>
      </c>
      <c r="C7" s="23">
        <v>325279</v>
      </c>
      <c r="D7" s="23">
        <v>47</v>
      </c>
      <c r="E7" s="23">
        <v>17</v>
      </c>
      <c r="F7" s="23">
        <v>6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99.17</v>
      </c>
      <c r="Q7" s="24">
        <v>100</v>
      </c>
      <c r="R7" s="24">
        <v>4000</v>
      </c>
      <c r="S7" s="24">
        <v>615</v>
      </c>
      <c r="T7" s="24">
        <v>13.7</v>
      </c>
      <c r="U7" s="24">
        <v>44.89</v>
      </c>
      <c r="V7" s="24">
        <v>599</v>
      </c>
      <c r="W7" s="24">
        <v>0.17</v>
      </c>
      <c r="X7" s="24">
        <v>3523.53</v>
      </c>
      <c r="Y7" s="24">
        <v>41.34</v>
      </c>
      <c r="Z7" s="24">
        <v>49.85</v>
      </c>
      <c r="AA7" s="24">
        <v>46.99</v>
      </c>
      <c r="AB7" s="24">
        <v>45.68</v>
      </c>
      <c r="AC7" s="24">
        <v>100.21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3114.03</v>
      </c>
      <c r="BG7" s="24">
        <v>2904.31</v>
      </c>
      <c r="BH7" s="24">
        <v>2751.4</v>
      </c>
      <c r="BI7" s="24">
        <v>2664.93</v>
      </c>
      <c r="BJ7" s="24">
        <v>2591.67</v>
      </c>
      <c r="BK7" s="24">
        <v>1006.65</v>
      </c>
      <c r="BL7" s="24">
        <v>998.42</v>
      </c>
      <c r="BM7" s="24">
        <v>1095.52</v>
      </c>
      <c r="BN7" s="24">
        <v>1056.55</v>
      </c>
      <c r="BO7" s="24">
        <v>1278.54</v>
      </c>
      <c r="BP7" s="24">
        <v>1078.44</v>
      </c>
      <c r="BQ7" s="24">
        <v>29.46</v>
      </c>
      <c r="BR7" s="24">
        <v>31.03</v>
      </c>
      <c r="BS7" s="24">
        <v>31.6</v>
      </c>
      <c r="BT7" s="24">
        <v>31.41</v>
      </c>
      <c r="BU7" s="24">
        <v>62.67</v>
      </c>
      <c r="BV7" s="24">
        <v>43.43</v>
      </c>
      <c r="BW7" s="24">
        <v>41.41</v>
      </c>
      <c r="BX7" s="24">
        <v>39.64</v>
      </c>
      <c r="BY7" s="24">
        <v>40</v>
      </c>
      <c r="BZ7" s="24">
        <v>38.74</v>
      </c>
      <c r="CA7" s="24">
        <v>41.91</v>
      </c>
      <c r="CB7" s="24">
        <v>757.43</v>
      </c>
      <c r="CC7" s="24">
        <v>801.31</v>
      </c>
      <c r="CD7" s="24">
        <v>764.62</v>
      </c>
      <c r="CE7" s="24">
        <v>738.44</v>
      </c>
      <c r="CF7" s="24">
        <v>366.13</v>
      </c>
      <c r="CG7" s="24">
        <v>400.44</v>
      </c>
      <c r="CH7" s="24">
        <v>417.56</v>
      </c>
      <c r="CI7" s="24">
        <v>449.72</v>
      </c>
      <c r="CJ7" s="24">
        <v>437.27</v>
      </c>
      <c r="CK7" s="24">
        <v>456.72</v>
      </c>
      <c r="CL7" s="24">
        <v>420.17</v>
      </c>
      <c r="CM7" s="24" t="s">
        <v>103</v>
      </c>
      <c r="CN7" s="24" t="s">
        <v>103</v>
      </c>
      <c r="CO7" s="24" t="s">
        <v>103</v>
      </c>
      <c r="CP7" s="24" t="s">
        <v>103</v>
      </c>
      <c r="CQ7" s="24" t="s">
        <v>103</v>
      </c>
      <c r="CR7" s="24">
        <v>32.229999999999997</v>
      </c>
      <c r="CS7" s="24">
        <v>32.479999999999997</v>
      </c>
      <c r="CT7" s="24">
        <v>30.19</v>
      </c>
      <c r="CU7" s="24">
        <v>28.77</v>
      </c>
      <c r="CV7" s="24">
        <v>26.22</v>
      </c>
      <c r="CW7" s="24">
        <v>29.92</v>
      </c>
      <c r="CX7" s="24">
        <v>98.9</v>
      </c>
      <c r="CY7" s="24">
        <v>98.88</v>
      </c>
      <c r="CZ7" s="24">
        <v>98.87</v>
      </c>
      <c r="DA7" s="24">
        <v>99.18</v>
      </c>
      <c r="DB7" s="24">
        <v>99.17</v>
      </c>
      <c r="DC7" s="24">
        <v>80.8</v>
      </c>
      <c r="DD7" s="24">
        <v>79.2</v>
      </c>
      <c r="DE7" s="24">
        <v>79.09</v>
      </c>
      <c r="DF7" s="24">
        <v>78.900000000000006</v>
      </c>
      <c r="DG7" s="24">
        <v>78.03</v>
      </c>
      <c r="DH7" s="24">
        <v>80.39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0.02</v>
      </c>
      <c r="EK7" s="24">
        <v>0.01</v>
      </c>
      <c r="EL7" s="24">
        <v>1.6</v>
      </c>
      <c r="EM7" s="24">
        <v>0.01</v>
      </c>
      <c r="EN7" s="24">
        <v>0.01</v>
      </c>
      <c r="EO7" s="24">
        <v>0.01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矢田 涼一</cp:lastModifiedBy>
  <dcterms:created xsi:type="dcterms:W3CDTF">2023-12-12T02:57:44Z</dcterms:created>
  <dcterms:modified xsi:type="dcterms:W3CDTF">2024-02-13T02:42:27Z</dcterms:modified>
  <cp:category/>
</cp:coreProperties>
</file>