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8A4DD8E9-CBA2-4308-BDC6-A5FC357932DB}" xr6:coauthVersionLast="47" xr6:coauthVersionMax="47" xr10:uidLastSave="{00000000-0000-0000-0000-000000000000}"/>
  <workbookProtection workbookAlgorithmName="SHA-512" workbookHashValue="fxbSwLL9cCwTQffTXziuAQAQ0mVfsoav/Z1SVW4D2CL7UwC0siZcIcKEv8sraGly85Oft4jY2Igjmyj766E9Ng==" workbookSaltValue="tt3NCtgN30IA9jEY1t1Qz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P6" i="5"/>
  <c r="O6" i="5"/>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AL8" i="4"/>
  <c r="AD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<sst xmlns="http://schemas.openxmlformats.org/spreadsheetml/2006/main" count="231" uniqueCount="116">
  <si>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</si>
  <si>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</si>
  <si>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</si>
  <si>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</si>
  <si>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</si>
  <si>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</si>
  <si>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</si>
  <si>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</si>
  <si>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</si>
  <si>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</si>
  <si>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</si>
  <si>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</si>
  <si>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</si>
  <si>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</si>
  <si>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</si>
  <si>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</si>
  <si>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</si>
  <si>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</si>
  <si>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</si>
  <si>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</si>
  <si>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</si>
  <si>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</si>
  <si>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</si>
  <si>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</si>
  <si>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</si>
  <si>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</si>
  <si>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</si>
  <si>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</si>
  <si>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</si>
  <si>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</si>
  <si>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</si>
  <si>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</si>
  <si>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</si>
  <si>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</si>
  <si>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</si>
  <si>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</si>
  <si>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</si>
  <si>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</si>
  <si>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</si>
  <si>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</si>
  <si>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</si>
  <si>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</si>
  <si>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</si>
  <si>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</si>
  <si>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</si>
  <si>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</si>
  <si>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</si>
  <si>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</si>
  <si>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</si>
  <si>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</si>
  <si>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</si>
  <si>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</si>
  <si>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</si>
  <si>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</si>
  <si>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</si>
  <si>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</si>
  <si>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</si>
  <si>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</si>
  <si>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</si>
  <si>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</si>
  <si>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</si>
  <si>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</si>
  <si>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</si>
  <si>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</si>
  <si>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</si>
  <si>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</si>
  <si>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</si>
  <si>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</si>
  <si>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</si>
  <si>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</si>
  <si>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</si>
  <si>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</si>
  <si>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</si>
  <si>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</si>
  <si>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</si>
  <si>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</si>
  <si>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</si>
  <si>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</si>
  <si>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</si>
  <si>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</si>
  <si>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</si>
  <si>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</si>
  <si>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</si>
  <si>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</si>
  <si>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</si>
  <si>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</si>
  <si>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</si>
  <si>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</si>
  <si>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</si>
  <si>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</si>
  <si>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</si>
  <si>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</si>
  <si>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</si>
  <si>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</si>
  <si>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</si>
  <si>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</si>
  <si>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</si>
  <si>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</si>
  <si>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</si>
  <si>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</si>
  <si>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</si>
  <si>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</si>
  <si>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</si>
  <si>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</si>
  <si>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</si>
  <si>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</si>
  <si>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</si>
  <si>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</si>
  <si>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</si>
  <si>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</si>
  <si>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</si>
  <si>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</si>
  <si>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</si>
  <si>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</si>
  <si>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t>　建設事業は平成18年度に完了している。償却資産のうち管渠は現時点で老朽化の度合は低いが、処理場の機器等については法定耐用年数を超えるものが相当数あるため、維持管理適正化計画に基づいた改築・更新とあわせて機能強化を図っている。
　①有形固定資産減価償却率は年々上昇し、類似団体の平均を上回った。また、今後も上昇するものと見込んでいる。
　②管渠老朽化率は、法定耐用年数に達したものがないことから0%となっている。</t>
    <rPh sb="6" eb="8">
      <t>ヘイセイ</t>
    </rPh>
    <rPh sb="10" eb="12">
      <t>ネンド</t>
    </rPh>
    <rPh sb="88" eb="89">
      <t>モト</t>
    </rPh>
    <rPh sb="92" eb="94">
      <t>カイチク</t>
    </rPh>
    <rPh sb="95" eb="97">
      <t>コウシン</t>
    </rPh>
    <rPh sb="102" eb="106">
      <t>キノウキョウカ</t>
    </rPh>
    <rPh sb="107" eb="108">
      <t>ハカ</t>
    </rPh>
    <rPh sb="128" eb="132">
      <t>ネンネンジョウショウ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</si>
  <si>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27%で、繰出基準に基づく一般会計繰入金など使用料以外の収入を含めても費用を賄えていない。①一部の処理地区で施設統廃合事業による公共下水道への接続事業を進めているが、動力費の増加などにより当年度の経常収支比率は低下した。
②累積欠損金については、他事業も含めた会計全体での欠損金が生じないよう、更なる経費削減に努める。
　③流動比率は、5%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当年度は、企業債残高の減少に伴って前年度に比べ低下している。
　⑤経費回収率・⑥汚水処理原価は、減価償却費や支払利息等の費用のうち、一般会計繰入金など使用料以外の収入を充てる費用を除いて算定したものである。動力費の高騰などにより汚水処理費が増加したため経費回収率は低下し、汚水処理原価は上昇した。
　⑦施設利用率が低い要因として施設規模が過大となっている可能性があるが、R4年度に１処理施設の公共下水道への接続は完了し、残り4処理施設の公共下水道への接続事業を進めている。
　⑧水洗化率の大幅な上昇は見込めない状況であるが、接続勧奨や排水設備の戸別調査を行い、未接続世帯の接続促進を引き続き行う。</t>
    <rPh sb="142" eb="144">
      <t>イチブ</t>
    </rPh>
    <rPh sb="145" eb="149">
      <t>ショリチク</t>
    </rPh>
    <rPh sb="150" eb="155">
      <t>シセツトウハイゴウ</t>
    </rPh>
    <rPh sb="155" eb="157">
      <t>ジギョウ</t>
    </rPh>
    <rPh sb="160" eb="165">
      <t>コウキョウゲスイドウ</t>
    </rPh>
    <rPh sb="167" eb="169">
      <t>セツゾク</t>
    </rPh>
    <rPh sb="169" eb="171">
      <t>ジギョウ</t>
    </rPh>
    <rPh sb="172" eb="173">
      <t>スス</t>
    </rPh>
    <rPh sb="179" eb="182">
      <t>ドウリョクヒ</t>
    </rPh>
    <rPh sb="183" eb="185">
      <t>ゾウカ</t>
    </rPh>
    <rPh sb="190" eb="193">
      <t>トウネンド</t>
    </rPh>
    <rPh sb="194" eb="200">
      <t>ケイジョウシュウシヒリツ</t>
    </rPh>
    <rPh sb="201" eb="203">
      <t>テイカ</t>
    </rPh>
    <rPh sb="251" eb="252">
      <t>ツト</t>
    </rPh>
    <rPh sb="266" eb="268">
      <t>ミマン</t>
    </rPh>
    <rPh sb="386" eb="391">
      <t>レイワガンネンド</t>
    </rPh>
    <rPh sb="392" eb="395">
      <t>コウサイヒ</t>
    </rPh>
    <rPh sb="396" eb="397">
      <t>タイ</t>
    </rPh>
    <rPh sb="399" eb="402">
      <t>クリダシキン</t>
    </rPh>
    <rPh sb="403" eb="405">
      <t>ミナオ</t>
    </rPh>
    <rPh sb="407" eb="412">
      <t>キギョウサイザンダカ</t>
    </rPh>
    <rPh sb="413" eb="414">
      <t>フク</t>
    </rPh>
    <rPh sb="417" eb="421">
      <t>イッパンカイケイ</t>
    </rPh>
    <rPh sb="421" eb="423">
      <t>フタン</t>
    </rPh>
    <rPh sb="423" eb="426">
      <t>ヨテイガク</t>
    </rPh>
    <rPh sb="427" eb="428">
      <t>ヘ</t>
    </rPh>
    <rPh sb="432" eb="434">
      <t>ヒリツ</t>
    </rPh>
    <rPh sb="435" eb="437">
      <t>オオハバ</t>
    </rPh>
    <rPh sb="438" eb="440">
      <t>ジョウショウ</t>
    </rPh>
    <rPh sb="443" eb="446">
      <t>トウネンド</t>
    </rPh>
    <rPh sb="448" eb="453">
      <t>キギョウサイザンダカ</t>
    </rPh>
    <rPh sb="454" eb="456">
      <t>ゲンショウ</t>
    </rPh>
    <rPh sb="457" eb="458">
      <t>トモナ</t>
    </rPh>
    <rPh sb="460" eb="463">
      <t>ゼンネンド</t>
    </rPh>
    <rPh sb="464" eb="465">
      <t>クラ</t>
    </rPh>
    <rPh sb="546" eb="549">
      <t>ドウリョクヒ</t>
    </rPh>
    <rPh sb="550" eb="552">
      <t>コウトウ</t>
    </rPh>
    <rPh sb="557" eb="562">
      <t>オスイショリヒ</t>
    </rPh>
    <rPh sb="563" eb="565">
      <t>ゾウカ</t>
    </rPh>
    <rPh sb="569" eb="574">
      <t>ケイヒカイシュウリツ</t>
    </rPh>
    <rPh sb="586" eb="588">
      <t>ジョウショウ</t>
    </rPh>
    <rPh sb="630" eb="632">
      <t>ネンド</t>
    </rPh>
    <rPh sb="634" eb="636">
      <t>ショリ</t>
    </rPh>
    <rPh sb="636" eb="638">
      <t>シセツ</t>
    </rPh>
    <rPh sb="639" eb="644">
      <t>コウキョウゲスイドウ</t>
    </rPh>
    <rPh sb="646" eb="648">
      <t>セツゾク</t>
    </rPh>
    <rPh sb="649" eb="651">
      <t>カンリョウ</t>
    </rPh>
    <rPh sb="653" eb="654">
      <t>ノコ</t>
    </rPh>
    <rPh sb="661" eb="666">
      <t>コウキョウゲスイドウ</t>
    </rPh>
    <rPh sb="668" eb="670">
      <t>セツゾク</t>
    </rPh>
    <rPh sb="670" eb="672">
      <t>ジギョウ</t>
    </rPh>
    <rPh sb="673" eb="674">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</si>
</sst>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0"/>
      <color theme="1"/>
      <name val="ＭＳ ゴシック"/>
      <family val="3"/>
      <charset val="128"/>
    </font>
    <font>
      <sz val="9.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0.01</c:v>
                </c:pt>
                <c:pt idx="3" formatCode="#,##0.00;&quot;△&quot;#,##0.00;&quot;-&quot;">
                  <c:v>0.02</c:v>
                </c:pt>
                <c:pt idx="4">
                  <c:v>0</c:v>
                </c:pt>
              </c:numCache>
            </c:numRef>
          </c:val>
          <c:extLst>
            <c:ext xmlns:c16="http://schemas.microsoft.com/office/drawing/2014/chart" uri="{C3380CC4-5D6E-409C-BE32-E72D297353CC}">
              <c16:uniqueId val="{00000000-2240-48E1-8742-D452D5E309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2240-48E1-8742-D452D5E309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47.47</c:v>
                </c:pt>
                <c:pt idx="1">
                  <c:v>46.03</c:v>
                </c:pt>
                <c:pt idx="2">
                  <c:v>50.08</c:v>
                </c:pt>
                <c:pt idx="3">
                  <c:v>50.08</c:v>
                </c:pt>
                <c:pt idx="4">
                  <c:v>46.71</c:v>
                </c:pt>
              </c:numCache>
            </c:numRef>
          </c:val>
          <c:extLst>
            <c:ext xmlns:c16="http://schemas.microsoft.com/office/drawing/2014/chart" uri="{C3380CC4-5D6E-409C-BE32-E72D297353CC}">
              <c16:uniqueId val="{00000000-DB8C-4AC3-8FE1-D4992C2247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DB8C-4AC3-8FE1-D4992C2247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89.19</c:v>
                </c:pt>
                <c:pt idx="1">
                  <c:v>89.62</c:v>
                </c:pt>
                <c:pt idx="2">
                  <c:v>89.65</c:v>
                </c:pt>
                <c:pt idx="3">
                  <c:v>89.51</c:v>
                </c:pt>
                <c:pt idx="4">
                  <c:v>89.44</c:v>
                </c:pt>
              </c:numCache>
            </c:numRef>
          </c:val>
          <c:extLst>
            <c:ext xmlns:c16="http://schemas.microsoft.com/office/drawing/2014/chart" uri="{C3380CC4-5D6E-409C-BE32-E72D297353CC}">
              <c16:uniqueId val="{00000000-2A8A-4A9F-9888-639D439C42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2A8A-4A9F-9888-639D439C42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92.03</c:v>
                </c:pt>
                <c:pt idx="1">
                  <c:v>83.47</c:v>
                </c:pt>
                <c:pt idx="2">
                  <c:v>82.36</c:v>
                </c:pt>
                <c:pt idx="3">
                  <c:v>83.08</c:v>
                </c:pt>
                <c:pt idx="4">
                  <c:v>78.83</c:v>
                </c:pt>
              </c:numCache>
            </c:numRef>
          </c:val>
          <c:extLst>
            <c:ext xmlns:c16="http://schemas.microsoft.com/office/drawing/2014/chart" uri="{C3380CC4-5D6E-409C-BE32-E72D297353CC}">
              <c16:uniqueId val="{00000000-592C-4C72-8FE5-C58391AB61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592C-4C72-8FE5-C58391AB61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21.41</c:v>
                </c:pt>
                <c:pt idx="1">
                  <c:v>24.51</c:v>
                </c:pt>
                <c:pt idx="2">
                  <c:v>27.37</c:v>
                </c:pt>
                <c:pt idx="3">
                  <c:v>30.03</c:v>
                </c:pt>
                <c:pt idx="4">
                  <c:v>32.57</c:v>
                </c:pt>
              </c:numCache>
            </c:numRef>
          </c:val>
          <c:extLst>
            <c:ext xmlns:c16="http://schemas.microsoft.com/office/drawing/2014/chart" uri="{C3380CC4-5D6E-409C-BE32-E72D297353CC}">
              <c16:uniqueId val="{00000000-F2A4-4A75-9FE9-7DA35DAD5B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F2A4-4A75-9FE9-7DA35DAD5B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D0-43B0-BF6A-0E1EE19B30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D0-43B0-BF6A-0E1EE19B30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1090.9000000000001</c:v>
                </c:pt>
                <c:pt idx="1">
                  <c:v>1195.4000000000001</c:v>
                </c:pt>
                <c:pt idx="2">
                  <c:v>1292.03</c:v>
                </c:pt>
                <c:pt idx="3">
                  <c:v>1369.13</c:v>
                </c:pt>
                <c:pt idx="4">
                  <c:v>1639.88</c:v>
                </c:pt>
              </c:numCache>
            </c:numRef>
          </c:val>
          <c:extLst>
            <c:ext xmlns:c16="http://schemas.microsoft.com/office/drawing/2014/chart" uri="{C3380CC4-5D6E-409C-BE32-E72D297353CC}">
              <c16:uniqueId val="{00000000-BA80-457E-83C5-C7E23F5EA4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BA80-457E-83C5-C7E23F5EA4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2.7</c:v>
                </c:pt>
                <c:pt idx="1">
                  <c:v>2.58</c:v>
                </c:pt>
                <c:pt idx="2">
                  <c:v>2.67</c:v>
                </c:pt>
                <c:pt idx="3">
                  <c:v>2.61</c:v>
                </c:pt>
                <c:pt idx="4">
                  <c:v>3.68</c:v>
                </c:pt>
              </c:numCache>
            </c:numRef>
          </c:val>
          <c:extLst>
            <c:ext xmlns:c16="http://schemas.microsoft.com/office/drawing/2014/chart" uri="{C3380CC4-5D6E-409C-BE32-E72D297353CC}">
              <c16:uniqueId val="{00000000-2768-407D-9F6C-1F159B5563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2768-407D-9F6C-1F159B5563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202.54</c:v>
                </c:pt>
                <c:pt idx="1">
                  <c:v>828.8</c:v>
                </c:pt>
                <c:pt idx="2">
                  <c:v>805.24</c:v>
                </c:pt>
                <c:pt idx="3">
                  <c:v>705.81</c:v>
                </c:pt>
                <c:pt idx="4">
                  <c:v>611.70000000000005</c:v>
                </c:pt>
              </c:numCache>
            </c:numRef>
          </c:val>
          <c:extLst>
            <c:ext xmlns:c16="http://schemas.microsoft.com/office/drawing/2014/chart" uri="{C3380CC4-5D6E-409C-BE32-E72D297353CC}">
              <c16:uniqueId val="{00000000-BBB8-46EE-9470-22BF0E857D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BBB8-46EE-9470-22BF0E857D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69.89</c:v>
                </c:pt>
                <c:pt idx="1">
                  <c:v>53.46</c:v>
                </c:pt>
                <c:pt idx="2">
                  <c:v>53.18</c:v>
                </c:pt>
                <c:pt idx="3">
                  <c:v>56.05</c:v>
                </c:pt>
                <c:pt idx="4">
                  <c:v>49.57</c:v>
                </c:pt>
              </c:numCache>
            </c:numRef>
          </c:val>
          <c:extLst>
            <c:ext xmlns:c16="http://schemas.microsoft.com/office/drawing/2014/chart" uri="{C3380CC4-5D6E-409C-BE32-E72D297353CC}">
              <c16:uniqueId val="{00000000-5B65-4609-9484-01ECD40D23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5B65-4609-9484-01ECD40D23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244.45</c:v>
                </c:pt>
                <c:pt idx="1">
                  <c:v>319.14</c:v>
                </c:pt>
                <c:pt idx="2">
                  <c:v>317.35000000000002</c:v>
                </c:pt>
                <c:pt idx="3">
                  <c:v>304.12</c:v>
                </c:pt>
                <c:pt idx="4">
                  <c:v>337.91</c:v>
                </c:pt>
              </c:numCache>
            </c:numRef>
          </c:val>
          <c:extLst>
            <c:ext xmlns:c16="http://schemas.microsoft.com/office/drawing/2014/chart" uri="{C3380CC4-5D6E-409C-BE32-E72D297353CC}">
              <c16:uniqueId val="{00000000-FED4-4F7A-8C81-1C0D6504AA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FED4-4F7A-8C81-1C0D6504AA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0" zoomScaleNormal="100" workbookViewId="0">
      <selection activeCell="CC27" sqref="CC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松江市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自治体職員</v>
      </c>
      <c r="AE8" s="78"/>
      <c r="AF8" s="78"/>
      <c r="AG8" s="78"/>
      <c r="AH8" s="78"/>
      <c r="AI8" s="78"/>
      <c r="AJ8" s="78"/>
      <c r="AK8" s="3"/>
      <c r="AL8" s="53">
        <f>データ!S6</f>
        <v>197843</v>
      </c>
      <c r="AM8" s="53"/>
      <c r="AN8" s="53"/>
      <c r="AO8" s="53"/>
      <c r="AP8" s="53"/>
      <c r="AQ8" s="53"/>
      <c r="AR8" s="53"/>
      <c r="AS8" s="53"/>
      <c r="AT8" s="52">
        <f>データ!T6</f>
        <v>572.99</v>
      </c>
      <c r="AU8" s="52"/>
      <c r="AV8" s="52"/>
      <c r="AW8" s="52"/>
      <c r="AX8" s="52"/>
      <c r="AY8" s="52"/>
      <c r="AZ8" s="52"/>
      <c r="BA8" s="52"/>
      <c r="BB8" s="52">
        <f>データ!U6</f>
        <v>345.28</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69" t="s">
        <v>20</v>
      </c>
      <c r="BM9" s="70"/>
      <c r="BN9" s="71" t="s">
        <v>21</v>
      </c>
      <c r="BO9" s="71"/>
      <c r="BP9" s="71"/>
      <c r="BQ9" s="71"/>
      <c r="BR9" s="71"/>
      <c r="BS9" s="71"/>
      <c r="BT9" s="71"/>
      <c r="BU9" s="71"/>
      <c r="BV9" s="71"/>
      <c r="BW9" s="71"/>
      <c r="BX9" s="71"/>
      <c r="BY9" s="72"/>
    </row>
    <row r="10" spans="1:78" ht="18.75" customHeight="1" x14ac:dyDescent="0.15">
      <c r="A10" s="2"/>
      <c r="B10" s="52" t="str">
        <f>データ!N6</f>
        <v>-</v>
      </c>
      <c r="C10" s="52"/>
      <c r="D10" s="52"/>
      <c r="E10" s="52"/>
      <c r="F10" s="52"/>
      <c r="G10" s="52"/>
      <c r="H10" s="52"/>
      <c r="I10" s="52">
        <f>データ!O6</f>
        <v>57.73</v>
      </c>
      <c r="J10" s="52"/>
      <c r="K10" s="52"/>
      <c r="L10" s="52"/>
      <c r="M10" s="52"/>
      <c r="N10" s="52"/>
      <c r="O10" s="52"/>
      <c r="P10" s="52">
        <f>データ!P6</f>
        <v>7.58</v>
      </c>
      <c r="Q10" s="52"/>
      <c r="R10" s="52"/>
      <c r="S10" s="52"/>
      <c r="T10" s="52"/>
      <c r="U10" s="52"/>
      <c r="V10" s="52"/>
      <c r="W10" s="52">
        <f>データ!Q6</f>
        <v>93.73</v>
      </c>
      <c r="X10" s="52"/>
      <c r="Y10" s="52"/>
      <c r="Z10" s="52"/>
      <c r="AA10" s="52"/>
      <c r="AB10" s="52"/>
      <c r="AC10" s="52"/>
      <c r="AD10" s="53">
        <f>データ!R6</f>
        <v>3080</v>
      </c>
      <c r="AE10" s="53"/>
      <c r="AF10" s="53"/>
      <c r="AG10" s="53"/>
      <c r="AH10" s="53"/>
      <c r="AI10" s="53"/>
      <c r="AJ10" s="53"/>
      <c r="AK10" s="2"/>
      <c r="AL10" s="53">
        <f>データ!V6</f>
        <v>14915</v>
      </c>
      <c r="AM10" s="53"/>
      <c r="AN10" s="53"/>
      <c r="AO10" s="53"/>
      <c r="AP10" s="53"/>
      <c r="AQ10" s="53"/>
      <c r="AR10" s="53"/>
      <c r="AS10" s="53"/>
      <c r="AT10" s="52">
        <f>データ!W6</f>
        <v>6.54</v>
      </c>
      <c r="AU10" s="52"/>
      <c r="AV10" s="52"/>
      <c r="AW10" s="52"/>
      <c r="AX10" s="52"/>
      <c r="AY10" s="52"/>
      <c r="AZ10" s="52"/>
      <c r="BA10" s="52"/>
      <c r="BB10" s="52">
        <f>データ!X6</f>
        <v>2280.58</v>
      </c>
      <c r="BC10" s="52"/>
      <c r="BD10" s="52"/>
      <c r="BE10" s="52"/>
      <c r="BF10" s="52"/>
      <c r="BG10" s="52"/>
      <c r="BH10" s="52"/>
      <c r="BI10" s="52"/>
      <c r="BJ10" s="2"/>
      <c r="BK10" s="2"/>
      <c r="BL10" s="54" t="s">
        <v>22</v>
      </c>
      <c r="BM10" s="55"/>
      <c r="BN10" s="62" t="s">
        <v>23</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6" t="s">
        <v>115</v>
      </c>
      <c r="BM16" s="57"/>
      <c r="BN16" s="57"/>
      <c r="BO16" s="57"/>
      <c r="BP16" s="57"/>
      <c r="BQ16" s="57"/>
      <c r="BR16" s="57"/>
      <c r="BS16" s="57"/>
      <c r="BT16" s="57"/>
      <c r="BU16" s="57"/>
      <c r="BV16" s="57"/>
      <c r="BW16" s="57"/>
      <c r="BX16" s="57"/>
      <c r="BY16" s="57"/>
      <c r="BZ16" s="5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6"/>
      <c r="BM17" s="57"/>
      <c r="BN17" s="57"/>
      <c r="BO17" s="57"/>
      <c r="BP17" s="57"/>
      <c r="BQ17" s="57"/>
      <c r="BR17" s="57"/>
      <c r="BS17" s="57"/>
      <c r="BT17" s="57"/>
      <c r="BU17" s="57"/>
      <c r="BV17" s="57"/>
      <c r="BW17" s="57"/>
      <c r="BX17" s="57"/>
      <c r="BY17" s="57"/>
      <c r="BZ17" s="5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6"/>
      <c r="BM18" s="57"/>
      <c r="BN18" s="57"/>
      <c r="BO18" s="57"/>
      <c r="BP18" s="57"/>
      <c r="BQ18" s="57"/>
      <c r="BR18" s="57"/>
      <c r="BS18" s="57"/>
      <c r="BT18" s="57"/>
      <c r="BU18" s="57"/>
      <c r="BV18" s="57"/>
      <c r="BW18" s="57"/>
      <c r="BX18" s="57"/>
      <c r="BY18" s="57"/>
      <c r="BZ18" s="5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6"/>
      <c r="BM19" s="57"/>
      <c r="BN19" s="57"/>
      <c r="BO19" s="57"/>
      <c r="BP19" s="57"/>
      <c r="BQ19" s="57"/>
      <c r="BR19" s="57"/>
      <c r="BS19" s="57"/>
      <c r="BT19" s="57"/>
      <c r="BU19" s="57"/>
      <c r="BV19" s="57"/>
      <c r="BW19" s="57"/>
      <c r="BX19" s="57"/>
      <c r="BY19" s="57"/>
      <c r="BZ19" s="5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6"/>
      <c r="BM20" s="57"/>
      <c r="BN20" s="57"/>
      <c r="BO20" s="57"/>
      <c r="BP20" s="57"/>
      <c r="BQ20" s="57"/>
      <c r="BR20" s="57"/>
      <c r="BS20" s="57"/>
      <c r="BT20" s="57"/>
      <c r="BU20" s="57"/>
      <c r="BV20" s="57"/>
      <c r="BW20" s="57"/>
      <c r="BX20" s="57"/>
      <c r="BY20" s="57"/>
      <c r="BZ20" s="5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6"/>
      <c r="BM21" s="57"/>
      <c r="BN21" s="57"/>
      <c r="BO21" s="57"/>
      <c r="BP21" s="57"/>
      <c r="BQ21" s="57"/>
      <c r="BR21" s="57"/>
      <c r="BS21" s="57"/>
      <c r="BT21" s="57"/>
      <c r="BU21" s="57"/>
      <c r="BV21" s="57"/>
      <c r="BW21" s="57"/>
      <c r="BX21" s="57"/>
      <c r="BY21" s="57"/>
      <c r="BZ21" s="5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6"/>
      <c r="BM22" s="57"/>
      <c r="BN22" s="57"/>
      <c r="BO22" s="57"/>
      <c r="BP22" s="57"/>
      <c r="BQ22" s="57"/>
      <c r="BR22" s="57"/>
      <c r="BS22" s="57"/>
      <c r="BT22" s="57"/>
      <c r="BU22" s="57"/>
      <c r="BV22" s="57"/>
      <c r="BW22" s="57"/>
      <c r="BX22" s="57"/>
      <c r="BY22" s="57"/>
      <c r="BZ22" s="5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6"/>
      <c r="BM23" s="57"/>
      <c r="BN23" s="57"/>
      <c r="BO23" s="57"/>
      <c r="BP23" s="57"/>
      <c r="BQ23" s="57"/>
      <c r="BR23" s="57"/>
      <c r="BS23" s="57"/>
      <c r="BT23" s="57"/>
      <c r="BU23" s="57"/>
      <c r="BV23" s="57"/>
      <c r="BW23" s="57"/>
      <c r="BX23" s="57"/>
      <c r="BY23" s="57"/>
      <c r="BZ23" s="5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6"/>
      <c r="BM24" s="57"/>
      <c r="BN24" s="57"/>
      <c r="BO24" s="57"/>
      <c r="BP24" s="57"/>
      <c r="BQ24" s="57"/>
      <c r="BR24" s="57"/>
      <c r="BS24" s="57"/>
      <c r="BT24" s="57"/>
      <c r="BU24" s="57"/>
      <c r="BV24" s="57"/>
      <c r="BW24" s="57"/>
      <c r="BX24" s="57"/>
      <c r="BY24" s="57"/>
      <c r="BZ24" s="5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6"/>
      <c r="BM25" s="57"/>
      <c r="BN25" s="57"/>
      <c r="BO25" s="57"/>
      <c r="BP25" s="57"/>
      <c r="BQ25" s="57"/>
      <c r="BR25" s="57"/>
      <c r="BS25" s="57"/>
      <c r="BT25" s="57"/>
      <c r="BU25" s="57"/>
      <c r="BV25" s="57"/>
      <c r="BW25" s="57"/>
      <c r="BX25" s="57"/>
      <c r="BY25" s="57"/>
      <c r="BZ25" s="5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6"/>
      <c r="BM26" s="57"/>
      <c r="BN26" s="57"/>
      <c r="BO26" s="57"/>
      <c r="BP26" s="57"/>
      <c r="BQ26" s="57"/>
      <c r="BR26" s="57"/>
      <c r="BS26" s="57"/>
      <c r="BT26" s="57"/>
      <c r="BU26" s="57"/>
      <c r="BV26" s="57"/>
      <c r="BW26" s="57"/>
      <c r="BX26" s="57"/>
      <c r="BY26" s="57"/>
      <c r="BZ26" s="5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6"/>
      <c r="BM27" s="57"/>
      <c r="BN27" s="57"/>
      <c r="BO27" s="57"/>
      <c r="BP27" s="57"/>
      <c r="BQ27" s="57"/>
      <c r="BR27" s="57"/>
      <c r="BS27" s="57"/>
      <c r="BT27" s="57"/>
      <c r="BU27" s="57"/>
      <c r="BV27" s="57"/>
      <c r="BW27" s="57"/>
      <c r="BX27" s="57"/>
      <c r="BY27" s="57"/>
      <c r="BZ27" s="5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6"/>
      <c r="BM28" s="57"/>
      <c r="BN28" s="57"/>
      <c r="BO28" s="57"/>
      <c r="BP28" s="57"/>
      <c r="BQ28" s="57"/>
      <c r="BR28" s="57"/>
      <c r="BS28" s="57"/>
      <c r="BT28" s="57"/>
      <c r="BU28" s="57"/>
      <c r="BV28" s="57"/>
      <c r="BW28" s="57"/>
      <c r="BX28" s="57"/>
      <c r="BY28" s="57"/>
      <c r="BZ28" s="5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6"/>
      <c r="BM29" s="57"/>
      <c r="BN29" s="57"/>
      <c r="BO29" s="57"/>
      <c r="BP29" s="57"/>
      <c r="BQ29" s="57"/>
      <c r="BR29" s="57"/>
      <c r="BS29" s="57"/>
      <c r="BT29" s="57"/>
      <c r="BU29" s="57"/>
      <c r="BV29" s="57"/>
      <c r="BW29" s="57"/>
      <c r="BX29" s="57"/>
      <c r="BY29" s="57"/>
      <c r="BZ29" s="5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6"/>
      <c r="BM30" s="57"/>
      <c r="BN30" s="57"/>
      <c r="BO30" s="57"/>
      <c r="BP30" s="57"/>
      <c r="BQ30" s="57"/>
      <c r="BR30" s="57"/>
      <c r="BS30" s="57"/>
      <c r="BT30" s="57"/>
      <c r="BU30" s="57"/>
      <c r="BV30" s="57"/>
      <c r="BW30" s="57"/>
      <c r="BX30" s="57"/>
      <c r="BY30" s="57"/>
      <c r="BZ30" s="5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6"/>
      <c r="BM31" s="57"/>
      <c r="BN31" s="57"/>
      <c r="BO31" s="57"/>
      <c r="BP31" s="57"/>
      <c r="BQ31" s="57"/>
      <c r="BR31" s="57"/>
      <c r="BS31" s="57"/>
      <c r="BT31" s="57"/>
      <c r="BU31" s="57"/>
      <c r="BV31" s="57"/>
      <c r="BW31" s="57"/>
      <c r="BX31" s="57"/>
      <c r="BY31" s="57"/>
      <c r="BZ31" s="5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6"/>
      <c r="BM32" s="57"/>
      <c r="BN32" s="57"/>
      <c r="BO32" s="57"/>
      <c r="BP32" s="57"/>
      <c r="BQ32" s="57"/>
      <c r="BR32" s="57"/>
      <c r="BS32" s="57"/>
      <c r="BT32" s="57"/>
      <c r="BU32" s="57"/>
      <c r="BV32" s="57"/>
      <c r="BW32" s="57"/>
      <c r="BX32" s="57"/>
      <c r="BY32" s="57"/>
      <c r="BZ32" s="5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6"/>
      <c r="BM33" s="57"/>
      <c r="BN33" s="57"/>
      <c r="BO33" s="57"/>
      <c r="BP33" s="57"/>
      <c r="BQ33" s="57"/>
      <c r="BR33" s="57"/>
      <c r="BS33" s="57"/>
      <c r="BT33" s="57"/>
      <c r="BU33" s="57"/>
      <c r="BV33" s="57"/>
      <c r="BW33" s="57"/>
      <c r="BX33" s="57"/>
      <c r="BY33" s="57"/>
      <c r="BZ33" s="5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6"/>
      <c r="BM34" s="57"/>
      <c r="BN34" s="57"/>
      <c r="BO34" s="57"/>
      <c r="BP34" s="57"/>
      <c r="BQ34" s="57"/>
      <c r="BR34" s="57"/>
      <c r="BS34" s="57"/>
      <c r="BT34" s="57"/>
      <c r="BU34" s="57"/>
      <c r="BV34" s="57"/>
      <c r="BW34" s="57"/>
      <c r="BX34" s="57"/>
      <c r="BY34" s="57"/>
      <c r="BZ34" s="5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6"/>
      <c r="BM35" s="57"/>
      <c r="BN35" s="57"/>
      <c r="BO35" s="57"/>
      <c r="BP35" s="57"/>
      <c r="BQ35" s="57"/>
      <c r="BR35" s="57"/>
      <c r="BS35" s="57"/>
      <c r="BT35" s="57"/>
      <c r="BU35" s="57"/>
      <c r="BV35" s="57"/>
      <c r="BW35" s="57"/>
      <c r="BX35" s="57"/>
      <c r="BY35" s="57"/>
      <c r="BZ35" s="5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6"/>
      <c r="BM36" s="57"/>
      <c r="BN36" s="57"/>
      <c r="BO36" s="57"/>
      <c r="BP36" s="57"/>
      <c r="BQ36" s="57"/>
      <c r="BR36" s="57"/>
      <c r="BS36" s="57"/>
      <c r="BT36" s="57"/>
      <c r="BU36" s="57"/>
      <c r="BV36" s="57"/>
      <c r="BW36" s="57"/>
      <c r="BX36" s="57"/>
      <c r="BY36" s="57"/>
      <c r="BZ36" s="5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6"/>
      <c r="BM37" s="57"/>
      <c r="BN37" s="57"/>
      <c r="BO37" s="57"/>
      <c r="BP37" s="57"/>
      <c r="BQ37" s="57"/>
      <c r="BR37" s="57"/>
      <c r="BS37" s="57"/>
      <c r="BT37" s="57"/>
      <c r="BU37" s="57"/>
      <c r="BV37" s="57"/>
      <c r="BW37" s="57"/>
      <c r="BX37" s="57"/>
      <c r="BY37" s="57"/>
      <c r="BZ37" s="5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6"/>
      <c r="BM38" s="57"/>
      <c r="BN38" s="57"/>
      <c r="BO38" s="57"/>
      <c r="BP38" s="57"/>
      <c r="BQ38" s="57"/>
      <c r="BR38" s="57"/>
      <c r="BS38" s="57"/>
      <c r="BT38" s="57"/>
      <c r="BU38" s="57"/>
      <c r="BV38" s="57"/>
      <c r="BW38" s="57"/>
      <c r="BX38" s="57"/>
      <c r="BY38" s="57"/>
      <c r="BZ38" s="5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6"/>
      <c r="BM39" s="57"/>
      <c r="BN39" s="57"/>
      <c r="BO39" s="57"/>
      <c r="BP39" s="57"/>
      <c r="BQ39" s="57"/>
      <c r="BR39" s="57"/>
      <c r="BS39" s="57"/>
      <c r="BT39" s="57"/>
      <c r="BU39" s="57"/>
      <c r="BV39" s="57"/>
      <c r="BW39" s="57"/>
      <c r="BX39" s="57"/>
      <c r="BY39" s="57"/>
      <c r="BZ39" s="5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6"/>
      <c r="BM40" s="57"/>
      <c r="BN40" s="57"/>
      <c r="BO40" s="57"/>
      <c r="BP40" s="57"/>
      <c r="BQ40" s="57"/>
      <c r="BR40" s="57"/>
      <c r="BS40" s="57"/>
      <c r="BT40" s="57"/>
      <c r="BU40" s="57"/>
      <c r="BV40" s="57"/>
      <c r="BW40" s="57"/>
      <c r="BX40" s="57"/>
      <c r="BY40" s="57"/>
      <c r="BZ40" s="5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6"/>
      <c r="BM41" s="57"/>
      <c r="BN41" s="57"/>
      <c r="BO41" s="57"/>
      <c r="BP41" s="57"/>
      <c r="BQ41" s="57"/>
      <c r="BR41" s="57"/>
      <c r="BS41" s="57"/>
      <c r="BT41" s="57"/>
      <c r="BU41" s="57"/>
      <c r="BV41" s="57"/>
      <c r="BW41" s="57"/>
      <c r="BX41" s="57"/>
      <c r="BY41" s="57"/>
      <c r="BZ41" s="5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6"/>
      <c r="BM42" s="57"/>
      <c r="BN42" s="57"/>
      <c r="BO42" s="57"/>
      <c r="BP42" s="57"/>
      <c r="BQ42" s="57"/>
      <c r="BR42" s="57"/>
      <c r="BS42" s="57"/>
      <c r="BT42" s="57"/>
      <c r="BU42" s="57"/>
      <c r="BV42" s="57"/>
      <c r="BW42" s="57"/>
      <c r="BX42" s="57"/>
      <c r="BY42" s="57"/>
      <c r="BZ42" s="5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6"/>
      <c r="BM43" s="57"/>
      <c r="BN43" s="57"/>
      <c r="BO43" s="57"/>
      <c r="BP43" s="57"/>
      <c r="BQ43" s="57"/>
      <c r="BR43" s="57"/>
      <c r="BS43" s="57"/>
      <c r="BT43" s="57"/>
      <c r="BU43" s="57"/>
      <c r="BV43" s="57"/>
      <c r="BW43" s="57"/>
      <c r="BX43" s="57"/>
      <c r="BY43" s="57"/>
      <c r="BZ43" s="5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9"/>
      <c r="BM44" s="60"/>
      <c r="BN44" s="60"/>
      <c r="BO44" s="60"/>
      <c r="BP44" s="60"/>
      <c r="BQ44" s="60"/>
      <c r="BR44" s="60"/>
      <c r="BS44" s="60"/>
      <c r="BT44" s="60"/>
      <c r="BU44" s="60"/>
      <c r="BV44" s="60"/>
      <c r="BW44" s="60"/>
      <c r="BX44" s="60"/>
      <c r="BY44" s="60"/>
      <c r="BZ44" s="6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113</v>
      </c>
      <c r="BM66" s="46"/>
      <c r="BN66" s="46"/>
      <c r="BO66" s="46"/>
      <c r="BP66" s="46"/>
      <c r="BQ66" s="46"/>
      <c r="BR66" s="46"/>
      <c r="BS66" s="46"/>
      <c r="BT66" s="46"/>
      <c r="BU66" s="46"/>
      <c r="BV66" s="46"/>
      <c r="BW66" s="46"/>
      <c r="BX66" s="46"/>
      <c r="BY66" s="46"/>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P//mze5bDEDPzaBoKFD+VSXnzFwtf9F16mwCLAYFchw6zKVtvJmEv6Z/OoXOz0hyGCiwem9yAptPT0UPwcNpg==" saltValue="Y1YzqqkAUaGBofPFCw6e7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17</v>
      </c>
      <c r="F6" s="19">
        <f t="shared" si="3"/>
        <v>5</v>
      </c>
      <c r="G6" s="19">
        <f t="shared" si="3"/>
        <v>0</v>
      </c>
      <c r="H6" s="19" t="str">
        <f t="shared" si="3"/>
        <v>島根県　松江市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57.73</v>
      </c>
      <c r="P6" s="20">
        <f t="shared" si="3"/>
        <v>7.58</v>
      </c>
      <c r="Q6" s="20">
        <f t="shared" si="3"/>
        <v>93.73</v>
      </c>
      <c r="R6" s="20">
        <f t="shared" si="3"/>
        <v>3080</v>
      </c>
      <c r="S6" s="20">
        <f t="shared" si="3"/>
        <v>197843</v>
      </c>
      <c r="T6" s="20">
        <f t="shared" si="3"/>
        <v>572.99</v>
      </c>
      <c r="U6" s="20">
        <f t="shared" si="3"/>
        <v>345.28</v>
      </c>
      <c r="V6" s="20">
        <f t="shared" si="3"/>
        <v>14915</v>
      </c>
      <c r="W6" s="20">
        <f t="shared" si="3"/>
        <v>6.54</v>
      </c>
      <c r="X6" s="20">
        <f t="shared" si="3"/>
        <v>2280.58</v>
      </c>
      <c r="Y6" s="21">
        <f>IF(Y7="",NA(),Y7)</f>
        <v>92.03</v>
      </c>
      <c r="Z6" s="21">
        <f t="shared" ref="Z6:AH6" si="4">IF(Z7="",NA(),Z7)</f>
        <v>83.47</v>
      </c>
      <c r="AA6" s="21">
        <f t="shared" si="4"/>
        <v>82.36</v>
      </c>
      <c r="AB6" s="21">
        <f t="shared" si="4"/>
        <v>83.08</v>
      </c>
      <c r="AC6" s="21">
        <f t="shared" si="4"/>
        <v>78.83</v>
      </c>
      <c r="AD6" s="21">
        <f t="shared" si="4"/>
        <v>101.27</v>
      </c>
      <c r="AE6" s="21">
        <f t="shared" si="4"/>
        <v>101.91</v>
      </c>
      <c r="AF6" s="21">
        <f t="shared" si="4"/>
        <v>103.09</v>
      </c>
      <c r="AG6" s="21">
        <f t="shared" si="4"/>
        <v>102.11</v>
      </c>
      <c r="AH6" s="21">
        <f t="shared" si="4"/>
        <v>101.91</v>
      </c>
      <c r="AI6" s="20" t="str">
        <f>IF(AI7="","",IF(AI7="-","【-】","【"&amp;SUBSTITUTE(TEXT(AI7,"#,##0.00"),"-","△")&amp;"】"))</f>
        <v>【103.61】</v>
      </c>
      <c r="AJ6" s="21">
        <f>IF(AJ7="",NA(),AJ7)</f>
        <v>1090.9000000000001</v>
      </c>
      <c r="AK6" s="21">
        <f t="shared" ref="AK6:AS6" si="5">IF(AK7="",NA(),AK7)</f>
        <v>1195.4000000000001</v>
      </c>
      <c r="AL6" s="21">
        <f t="shared" si="5"/>
        <v>1292.03</v>
      </c>
      <c r="AM6" s="21">
        <f t="shared" si="5"/>
        <v>1369.13</v>
      </c>
      <c r="AN6" s="21">
        <f t="shared" si="5"/>
        <v>1639.88</v>
      </c>
      <c r="AO6" s="21">
        <f t="shared" si="5"/>
        <v>137.09</v>
      </c>
      <c r="AP6" s="21">
        <f t="shared" si="5"/>
        <v>127.98</v>
      </c>
      <c r="AQ6" s="21">
        <f t="shared" si="5"/>
        <v>101.24</v>
      </c>
      <c r="AR6" s="21">
        <f t="shared" si="5"/>
        <v>124.9</v>
      </c>
      <c r="AS6" s="21">
        <f t="shared" si="5"/>
        <v>124.8</v>
      </c>
      <c r="AT6" s="20" t="str">
        <f>IF(AT7="","",IF(AT7="-","【-】","【"&amp;SUBSTITUTE(TEXT(AT7,"#,##0.00"),"-","△")&amp;"】"))</f>
        <v>【133.62】</v>
      </c>
      <c r="AU6" s="21">
        <f>IF(AU7="",NA(),AU7)</f>
        <v>2.7</v>
      </c>
      <c r="AV6" s="21">
        <f t="shared" ref="AV6:BD6" si="6">IF(AV7="",NA(),AV7)</f>
        <v>2.58</v>
      </c>
      <c r="AW6" s="21">
        <f t="shared" si="6"/>
        <v>2.67</v>
      </c>
      <c r="AX6" s="21">
        <f t="shared" si="6"/>
        <v>2.61</v>
      </c>
      <c r="AY6" s="21">
        <f t="shared" si="6"/>
        <v>3.68</v>
      </c>
      <c r="AZ6" s="21">
        <f t="shared" si="6"/>
        <v>43.5</v>
      </c>
      <c r="BA6" s="21">
        <f t="shared" si="6"/>
        <v>44.14</v>
      </c>
      <c r="BB6" s="21">
        <f t="shared" si="6"/>
        <v>37.24</v>
      </c>
      <c r="BC6" s="21">
        <f t="shared" si="6"/>
        <v>33.58</v>
      </c>
      <c r="BD6" s="21">
        <f t="shared" si="6"/>
        <v>35.42</v>
      </c>
      <c r="BE6" s="20" t="str">
        <f>IF(BE7="","",IF(BE7="-","【-】","【"&amp;SUBSTITUTE(TEXT(BE7,"#,##0.00"),"-","△")&amp;"】"))</f>
        <v>【36.94】</v>
      </c>
      <c r="BF6" s="21">
        <f>IF(BF7="",NA(),BF7)</f>
        <v>202.54</v>
      </c>
      <c r="BG6" s="21">
        <f t="shared" ref="BG6:BO6" si="7">IF(BG7="",NA(),BG7)</f>
        <v>828.8</v>
      </c>
      <c r="BH6" s="21">
        <f t="shared" si="7"/>
        <v>805.24</v>
      </c>
      <c r="BI6" s="21">
        <f t="shared" si="7"/>
        <v>705.81</v>
      </c>
      <c r="BJ6" s="21">
        <f t="shared" si="7"/>
        <v>611.70000000000005</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69.89</v>
      </c>
      <c r="BR6" s="21">
        <f t="shared" ref="BR6:BZ6" si="8">IF(BR7="",NA(),BR7)</f>
        <v>53.46</v>
      </c>
      <c r="BS6" s="21">
        <f t="shared" si="8"/>
        <v>53.18</v>
      </c>
      <c r="BT6" s="21">
        <f t="shared" si="8"/>
        <v>56.05</v>
      </c>
      <c r="BU6" s="21">
        <f t="shared" si="8"/>
        <v>49.57</v>
      </c>
      <c r="BV6" s="21">
        <f t="shared" si="8"/>
        <v>65.39</v>
      </c>
      <c r="BW6" s="21">
        <f t="shared" si="8"/>
        <v>65.37</v>
      </c>
      <c r="BX6" s="21">
        <f t="shared" si="8"/>
        <v>68.11</v>
      </c>
      <c r="BY6" s="21">
        <f t="shared" si="8"/>
        <v>67.23</v>
      </c>
      <c r="BZ6" s="21">
        <f t="shared" si="8"/>
        <v>61.82</v>
      </c>
      <c r="CA6" s="20" t="str">
        <f>IF(CA7="","",IF(CA7="-","【-】","【"&amp;SUBSTITUTE(TEXT(CA7,"#,##0.00"),"-","△")&amp;"】"))</f>
        <v>【57.02】</v>
      </c>
      <c r="CB6" s="21">
        <f>IF(CB7="",NA(),CB7)</f>
        <v>244.45</v>
      </c>
      <c r="CC6" s="21">
        <f t="shared" ref="CC6:CK6" si="9">IF(CC7="",NA(),CC7)</f>
        <v>319.14</v>
      </c>
      <c r="CD6" s="21">
        <f t="shared" si="9"/>
        <v>317.35000000000002</v>
      </c>
      <c r="CE6" s="21">
        <f t="shared" si="9"/>
        <v>304.12</v>
      </c>
      <c r="CF6" s="21">
        <f t="shared" si="9"/>
        <v>337.91</v>
      </c>
      <c r="CG6" s="21">
        <f t="shared" si="9"/>
        <v>230.88</v>
      </c>
      <c r="CH6" s="21">
        <f t="shared" si="9"/>
        <v>228.99</v>
      </c>
      <c r="CI6" s="21">
        <f t="shared" si="9"/>
        <v>222.41</v>
      </c>
      <c r="CJ6" s="21">
        <f t="shared" si="9"/>
        <v>228.21</v>
      </c>
      <c r="CK6" s="21">
        <f t="shared" si="9"/>
        <v>246.9</v>
      </c>
      <c r="CL6" s="20" t="str">
        <f>IF(CL7="","",IF(CL7="-","【-】","【"&amp;SUBSTITUTE(TEXT(CL7,"#,##0.00"),"-","△")&amp;"】"))</f>
        <v>【273.68】</v>
      </c>
      <c r="CM6" s="21">
        <f>IF(CM7="",NA(),CM7)</f>
        <v>47.47</v>
      </c>
      <c r="CN6" s="21">
        <f t="shared" ref="CN6:CV6" si="10">IF(CN7="",NA(),CN7)</f>
        <v>46.03</v>
      </c>
      <c r="CO6" s="21">
        <f t="shared" si="10"/>
        <v>50.08</v>
      </c>
      <c r="CP6" s="21">
        <f t="shared" si="10"/>
        <v>50.08</v>
      </c>
      <c r="CQ6" s="21">
        <f t="shared" si="10"/>
        <v>46.71</v>
      </c>
      <c r="CR6" s="21">
        <f t="shared" si="10"/>
        <v>56.72</v>
      </c>
      <c r="CS6" s="21">
        <f t="shared" si="10"/>
        <v>54.06</v>
      </c>
      <c r="CT6" s="21">
        <f t="shared" si="10"/>
        <v>55.26</v>
      </c>
      <c r="CU6" s="21">
        <f t="shared" si="10"/>
        <v>54.54</v>
      </c>
      <c r="CV6" s="21">
        <f t="shared" si="10"/>
        <v>52.9</v>
      </c>
      <c r="CW6" s="20" t="str">
        <f>IF(CW7="","",IF(CW7="-","【-】","【"&amp;SUBSTITUTE(TEXT(CW7,"#,##0.00"),"-","△")&amp;"】"))</f>
        <v>【52.55】</v>
      </c>
      <c r="CX6" s="21">
        <f>IF(CX7="",NA(),CX7)</f>
        <v>89.19</v>
      </c>
      <c r="CY6" s="21">
        <f t="shared" ref="CY6:DG6" si="11">IF(CY7="",NA(),CY7)</f>
        <v>89.62</v>
      </c>
      <c r="CZ6" s="21">
        <f t="shared" si="11"/>
        <v>89.65</v>
      </c>
      <c r="DA6" s="21">
        <f t="shared" si="11"/>
        <v>89.51</v>
      </c>
      <c r="DB6" s="21">
        <f t="shared" si="11"/>
        <v>89.44</v>
      </c>
      <c r="DC6" s="21">
        <f t="shared" si="11"/>
        <v>90.04</v>
      </c>
      <c r="DD6" s="21">
        <f t="shared" si="11"/>
        <v>90.11</v>
      </c>
      <c r="DE6" s="21">
        <f t="shared" si="11"/>
        <v>90.52</v>
      </c>
      <c r="DF6" s="21">
        <f t="shared" si="11"/>
        <v>90.3</v>
      </c>
      <c r="DG6" s="21">
        <f t="shared" si="11"/>
        <v>90.3</v>
      </c>
      <c r="DH6" s="20" t="str">
        <f>IF(DH7="","",IF(DH7="-","【-】","【"&amp;SUBSTITUTE(TEXT(DH7,"#,##0.00"),"-","△")&amp;"】"))</f>
        <v>【87.30】</v>
      </c>
      <c r="DI6" s="21">
        <f>IF(DI7="",NA(),DI7)</f>
        <v>21.41</v>
      </c>
      <c r="DJ6" s="21">
        <f t="shared" ref="DJ6:DR6" si="12">IF(DJ7="",NA(),DJ7)</f>
        <v>24.51</v>
      </c>
      <c r="DK6" s="21">
        <f t="shared" si="12"/>
        <v>27.37</v>
      </c>
      <c r="DL6" s="21">
        <f t="shared" si="12"/>
        <v>30.03</v>
      </c>
      <c r="DM6" s="21">
        <f t="shared" si="12"/>
        <v>32.57</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1">
        <f t="shared" si="14"/>
        <v>0.01</v>
      </c>
      <c r="EH6" s="21">
        <f t="shared" si="14"/>
        <v>0.02</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322016</v>
      </c>
      <c r="D7" s="23">
        <v>46</v>
      </c>
      <c r="E7" s="23">
        <v>17</v>
      </c>
      <c r="F7" s="23">
        <v>5</v>
      </c>
      <c r="G7" s="23">
        <v>0</v>
      </c>
      <c r="H7" s="23" t="s">
        <v>96</v>
      </c>
      <c r="I7" s="23" t="s">
        <v>97</v>
      </c>
      <c r="J7" s="23" t="s">
        <v>98</v>
      </c>
      <c r="K7" s="23" t="s">
        <v>99</v>
      </c>
      <c r="L7" s="23" t="s">
        <v>100</v>
      </c>
      <c r="M7" s="23" t="s">
        <v>101</v>
      </c>
      <c r="N7" s="24" t="s">
        <v>102</v>
      </c>
      <c r="O7" s="24">
        <v>57.73</v>
      </c>
      <c r="P7" s="24">
        <v>7.58</v>
      </c>
      <c r="Q7" s="24">
        <v>93.73</v>
      </c>
      <c r="R7" s="24">
        <v>3080</v>
      </c>
      <c r="S7" s="24">
        <v>197843</v>
      </c>
      <c r="T7" s="24">
        <v>572.99</v>
      </c>
      <c r="U7" s="24">
        <v>345.28</v>
      </c>
      <c r="V7" s="24">
        <v>14915</v>
      </c>
      <c r="W7" s="24">
        <v>6.54</v>
      </c>
      <c r="X7" s="24">
        <v>2280.58</v>
      </c>
      <c r="Y7" s="24">
        <v>92.03</v>
      </c>
      <c r="Z7" s="24">
        <v>83.47</v>
      </c>
      <c r="AA7" s="24">
        <v>82.36</v>
      </c>
      <c r="AB7" s="24">
        <v>83.08</v>
      </c>
      <c r="AC7" s="24">
        <v>78.83</v>
      </c>
      <c r="AD7" s="24">
        <v>101.27</v>
      </c>
      <c r="AE7" s="24">
        <v>101.91</v>
      </c>
      <c r="AF7" s="24">
        <v>103.09</v>
      </c>
      <c r="AG7" s="24">
        <v>102.11</v>
      </c>
      <c r="AH7" s="24">
        <v>101.91</v>
      </c>
      <c r="AI7" s="24">
        <v>103.61</v>
      </c>
      <c r="AJ7" s="24">
        <v>1090.9000000000001</v>
      </c>
      <c r="AK7" s="24">
        <v>1195.4000000000001</v>
      </c>
      <c r="AL7" s="24">
        <v>1292.03</v>
      </c>
      <c r="AM7" s="24">
        <v>1369.13</v>
      </c>
      <c r="AN7" s="24">
        <v>1639.88</v>
      </c>
      <c r="AO7" s="24">
        <v>137.09</v>
      </c>
      <c r="AP7" s="24">
        <v>127.98</v>
      </c>
      <c r="AQ7" s="24">
        <v>101.24</v>
      </c>
      <c r="AR7" s="24">
        <v>124.9</v>
      </c>
      <c r="AS7" s="24">
        <v>124.8</v>
      </c>
      <c r="AT7" s="24">
        <v>133.62</v>
      </c>
      <c r="AU7" s="24">
        <v>2.7</v>
      </c>
      <c r="AV7" s="24">
        <v>2.58</v>
      </c>
      <c r="AW7" s="24">
        <v>2.67</v>
      </c>
      <c r="AX7" s="24">
        <v>2.61</v>
      </c>
      <c r="AY7" s="24">
        <v>3.68</v>
      </c>
      <c r="AZ7" s="24">
        <v>43.5</v>
      </c>
      <c r="BA7" s="24">
        <v>44.14</v>
      </c>
      <c r="BB7" s="24">
        <v>37.24</v>
      </c>
      <c r="BC7" s="24">
        <v>33.58</v>
      </c>
      <c r="BD7" s="24">
        <v>35.42</v>
      </c>
      <c r="BE7" s="24">
        <v>36.94</v>
      </c>
      <c r="BF7" s="24">
        <v>202.54</v>
      </c>
      <c r="BG7" s="24">
        <v>828.8</v>
      </c>
      <c r="BH7" s="24">
        <v>805.24</v>
      </c>
      <c r="BI7" s="24">
        <v>705.81</v>
      </c>
      <c r="BJ7" s="24">
        <v>611.70000000000005</v>
      </c>
      <c r="BK7" s="24">
        <v>654.91999999999996</v>
      </c>
      <c r="BL7" s="24">
        <v>654.71</v>
      </c>
      <c r="BM7" s="24">
        <v>783.8</v>
      </c>
      <c r="BN7" s="24">
        <v>778.81</v>
      </c>
      <c r="BO7" s="24">
        <v>718.49</v>
      </c>
      <c r="BP7" s="24">
        <v>809.19</v>
      </c>
      <c r="BQ7" s="24">
        <v>69.89</v>
      </c>
      <c r="BR7" s="24">
        <v>53.46</v>
      </c>
      <c r="BS7" s="24">
        <v>53.18</v>
      </c>
      <c r="BT7" s="24">
        <v>56.05</v>
      </c>
      <c r="BU7" s="24">
        <v>49.57</v>
      </c>
      <c r="BV7" s="24">
        <v>65.39</v>
      </c>
      <c r="BW7" s="24">
        <v>65.37</v>
      </c>
      <c r="BX7" s="24">
        <v>68.11</v>
      </c>
      <c r="BY7" s="24">
        <v>67.23</v>
      </c>
      <c r="BZ7" s="24">
        <v>61.82</v>
      </c>
      <c r="CA7" s="24">
        <v>57.02</v>
      </c>
      <c r="CB7" s="24">
        <v>244.45</v>
      </c>
      <c r="CC7" s="24">
        <v>319.14</v>
      </c>
      <c r="CD7" s="24">
        <v>317.35000000000002</v>
      </c>
      <c r="CE7" s="24">
        <v>304.12</v>
      </c>
      <c r="CF7" s="24">
        <v>337.91</v>
      </c>
      <c r="CG7" s="24">
        <v>230.88</v>
      </c>
      <c r="CH7" s="24">
        <v>228.99</v>
      </c>
      <c r="CI7" s="24">
        <v>222.41</v>
      </c>
      <c r="CJ7" s="24">
        <v>228.21</v>
      </c>
      <c r="CK7" s="24">
        <v>246.9</v>
      </c>
      <c r="CL7" s="24">
        <v>273.68</v>
      </c>
      <c r="CM7" s="24">
        <v>47.47</v>
      </c>
      <c r="CN7" s="24">
        <v>46.03</v>
      </c>
      <c r="CO7" s="24">
        <v>50.08</v>
      </c>
      <c r="CP7" s="24">
        <v>50.08</v>
      </c>
      <c r="CQ7" s="24">
        <v>46.71</v>
      </c>
      <c r="CR7" s="24">
        <v>56.72</v>
      </c>
      <c r="CS7" s="24">
        <v>54.06</v>
      </c>
      <c r="CT7" s="24">
        <v>55.26</v>
      </c>
      <c r="CU7" s="24">
        <v>54.54</v>
      </c>
      <c r="CV7" s="24">
        <v>52.9</v>
      </c>
      <c r="CW7" s="24">
        <v>52.55</v>
      </c>
      <c r="CX7" s="24">
        <v>89.19</v>
      </c>
      <c r="CY7" s="24">
        <v>89.62</v>
      </c>
      <c r="CZ7" s="24">
        <v>89.65</v>
      </c>
      <c r="DA7" s="24">
        <v>89.51</v>
      </c>
      <c r="DB7" s="24">
        <v>89.44</v>
      </c>
      <c r="DC7" s="24">
        <v>90.04</v>
      </c>
      <c r="DD7" s="24">
        <v>90.11</v>
      </c>
      <c r="DE7" s="24">
        <v>90.52</v>
      </c>
      <c r="DF7" s="24">
        <v>90.3</v>
      </c>
      <c r="DG7" s="24">
        <v>90.3</v>
      </c>
      <c r="DH7" s="24">
        <v>87.3</v>
      </c>
      <c r="DI7" s="24">
        <v>21.41</v>
      </c>
      <c r="DJ7" s="24">
        <v>24.51</v>
      </c>
      <c r="DK7" s="24">
        <v>27.37</v>
      </c>
      <c r="DL7" s="24">
        <v>30.03</v>
      </c>
      <c r="DM7" s="24">
        <v>32.57</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0.01</v>
      </c>
      <c r="EH7" s="24">
        <v>0.02</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2024-02-02T08:03:00Z</cp:lastPrinted>
  <dcterms:created xsi:type="dcterms:W3CDTF">2023-12-12T01:03:39Z</dcterms:created>
  <dcterms:modified xsi:type="dcterms:W3CDTF">2024-02-02T08:03:11Z</dcterms:modified>
  <cp:category/>
</cp:coreProperties>
</file>