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市民生活部\環境政策課\令和４年度\01.環境対策係\50.小水力発電\02.電気事業特別会計\05.経営比較分析表\230207〆 公営企業に係る「経営比較分析表」分析等について\"/>
    </mc:Choice>
  </mc:AlternateContent>
  <workbookProtection workbookAlgorithmName="SHA-512" workbookHashValue="QH6l8C0xT7dNfQvAwJgSI3H3lruRg/0Xy93mOQ+uL2/bpHQo+eX0186Tjkjuuvif8P1wR6Z6zew4D1jFJodcHg==" workbookSaltValue="kYuJ9/NuIpehz9mK0jp6Y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Z12" i="5" s="1"/>
  <c r="GX8" i="5"/>
  <c r="GW8" i="5"/>
  <c r="GM8" i="5"/>
  <c r="GC8" i="5"/>
  <c r="FS8" i="5"/>
  <c r="FJ8" i="5"/>
  <c r="FL12" i="5" s="1"/>
  <c r="FU72" i="4"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GP18" i="5" l="1"/>
  <c r="GO18" i="5"/>
  <c r="GR18" i="5"/>
  <c r="GN18" i="5"/>
  <c r="GQ18" i="5"/>
  <c r="GO12" i="5"/>
  <c r="FD118" i="4" s="1"/>
  <c r="GQ12" i="5"/>
  <c r="GL118" i="4" s="1"/>
  <c r="GP12" i="5"/>
  <c r="FU118" i="4" s="1"/>
  <c r="GN12" i="5"/>
  <c r="EM118" i="4" s="1"/>
  <c r="GR12" i="5"/>
  <c r="HC118"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HM18" i="5"/>
  <c r="HI18" i="5"/>
  <c r="HK12" i="5"/>
  <c r="KC72" i="4" s="1"/>
  <c r="HL18" i="5"/>
  <c r="HK18" i="5"/>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I12" i="5"/>
  <c r="IU72" i="4" s="1"/>
  <c r="FK18" i="5"/>
  <c r="FN18" i="5"/>
  <c r="FJ18" i="5"/>
  <c r="FM18" i="5"/>
  <c r="FL1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HJ12" i="5"/>
  <c r="JL72" i="4" s="1"/>
  <c r="GZ18" i="5"/>
  <c r="HC18" i="5"/>
  <c r="GY18" i="5"/>
  <c r="HB18" i="5"/>
  <c r="HA18" i="5"/>
  <c r="HC12" i="5"/>
  <c r="LK57" i="4" s="1"/>
  <c r="GY12" i="5"/>
  <c r="IU57" i="4" s="1"/>
  <c r="HV18" i="5"/>
  <c r="HT12" i="5"/>
  <c r="JL87" i="4" s="1"/>
  <c r="HU18" i="5"/>
  <c r="HW12" i="5"/>
  <c r="LK87" i="4" s="1"/>
  <c r="HS12" i="5"/>
  <c r="IU87" i="4" s="1"/>
  <c r="HT18" i="5"/>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HA12" i="5"/>
  <c r="KC57" i="4" s="1"/>
  <c r="HM12" i="5"/>
  <c r="LK7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FK12" i="5"/>
  <c r="FD72" i="4" s="1"/>
  <c r="HB12" i="5"/>
  <c r="KT57" i="4" s="1"/>
  <c r="HV12" i="5"/>
  <c r="KT87" i="4" s="1"/>
  <c r="FX18" i="5" l="1"/>
  <c r="FT18" i="5"/>
  <c r="FW18" i="5"/>
  <c r="FV18" i="5"/>
  <c r="FU18" i="5"/>
  <c r="FX12" i="5"/>
  <c r="HC87" i="4" s="1"/>
  <c r="FT12" i="5"/>
  <c r="EM87" i="4" s="1"/>
  <c r="FW12" i="5"/>
  <c r="GL87" i="4" s="1"/>
  <c r="FV12" i="5"/>
  <c r="FU87" i="4" s="1"/>
  <c r="FU12" i="5"/>
  <c r="FD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B18" i="5"/>
  <c r="FA18" i="5"/>
  <c r="FD18" i="5"/>
  <c r="EZ18" i="5"/>
  <c r="FC18" i="5"/>
  <c r="FB12" i="5"/>
  <c r="FU57" i="4" s="1"/>
  <c r="FA12" i="5"/>
  <c r="FD57" i="4" s="1"/>
  <c r="FD12" i="5"/>
  <c r="HC57" i="4" s="1"/>
  <c r="EZ12" i="5"/>
  <c r="EM57" i="4" s="1"/>
  <c r="FC12" i="5"/>
  <c r="GL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GG18" i="5"/>
  <c r="GF18" i="5"/>
  <c r="GE18" i="5"/>
  <c r="GH18" i="5"/>
  <c r="GD18" i="5"/>
  <c r="GG12" i="5"/>
  <c r="GL102" i="4" s="1"/>
  <c r="GF12" i="5"/>
  <c r="FU102" i="4" s="1"/>
  <c r="GE12" i="5"/>
  <c r="FD102" i="4" s="1"/>
  <c r="GH12" i="5"/>
  <c r="HC102" i="4" s="1"/>
  <c r="GD12" i="5"/>
  <c r="EM102" i="4" s="1"/>
</calcChain>
</file>

<file path=xl/sharedStrings.xml><?xml version="1.0" encoding="utf-8"?>
<sst xmlns="http://schemas.openxmlformats.org/spreadsheetml/2006/main" count="1046" uniqueCount="269">
  <si>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</si>
  <si>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</si>
  <si>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</si>
  <si>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</si>
  <si>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</si>
  <si>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</si>
  <si>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</si>
  <si>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</si>
  <si>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生じた剰余金は、一般会計へ繰り出すことを主とし、残額は将来の施設更新や維持修繕等に充てるための電気事業基金に積み立てることとしている。今後も事業運営に必要な財源を確保しつつ、一般会計繰出金を通じて市民への還元に努める方針としている。
【内訳】
・一般会計繰出金 30,000千円
・基金積立金 5,300千円（名称：電気事業基金、目的：電気事業の円滑な運営を図るため）
・実質収支黒字額（4,374千円）は、次年度への繰越金</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</si>
  <si>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</si>
  <si>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</si>
  <si>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</si>
  <si>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</si>
  <si>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</si>
  <si>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</si>
  <si>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</si>
  <si>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</si>
  <si>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</si>
  <si>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</si>
  <si>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</si>
  <si>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</si>
  <si>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</si>
  <si>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</si>
  <si>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</si>
  <si>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</si>
  <si>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</si>
  <si>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</si>
  <si>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</si>
  <si>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</si>
  <si>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</si>
  <si>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</si>
  <si>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</si>
  <si>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</si>
  <si>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</si>
  <si>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</si>
  <si>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</si>
  <si>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</si>
  <si>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</si>
  <si>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</si>
  <si>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</si>
  <si>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</si>
  <si>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</si>
  <si>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</si>
  <si>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</si>
  <si>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</si>
  <si>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</si>
  <si>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</si>
  <si>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</si>
  <si>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</si>
  <si>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</si>
  <si>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</si>
  <si>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</si>
  <si>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</si>
  <si>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</si>
  <si>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</si>
  <si>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</si>
  <si>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</si>
  <si>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</si>
  <si>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</si>
  <si>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</si>
  <si>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</si>
  <si>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</si>
  <si>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</si>
  <si>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</si>
  <si>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</si>
  <si>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</si>
  <si>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</si>
  <si>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</si>
  <si>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</si>
  <si>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</si>
  <si>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</si>
  <si>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</si>
  <si>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</si>
  <si>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</si>
  <si>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</si>
  <si>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</si>
  <si>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</si>
  <si>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</si>
  <si>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</si>
  <si>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</si>
  <si>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</si>
  <si>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</si>
  <si>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</si>
  <si>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</si>
  <si>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</si>
  <si>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</si>
  <si>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</si>
  <si>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</si>
  <si>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</si>
  <si>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</si>
  <si>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</si>
  <si>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</si>
  <si>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</si>
  <si>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</si>
  <si>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</si>
  <si>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</si>
  <si>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</si>
  <si>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</si>
  <si>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</si>
  <si>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</si>
  <si>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</si>
  <si>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</si>
  <si>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</si>
  <si>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</si>
  <si>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</si>
  <si>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</si>
  <si>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</si>
  <si>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</si>
  <si>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</si>
  <si>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</si>
  <si>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</si>
  <si>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</si>
  <si>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</si>
  <si>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</si>
  <si>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</si>
  <si>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</si>
  <si>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</si>
  <si>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</si>
  <si>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</si>
  <si>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</si>
  <si>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</si>
  <si>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</si>
  <si>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</si>
  <si>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</si>
  <si>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</si>
  <si>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</si>
  <si>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</si>
  <si>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</si>
  <si>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322067</t>
  </si>
  <si>
    <t>47</t>
  </si>
  <si>
    <t>04</t>
  </si>
  <si>
    <t>0</t>
  </si>
  <si>
    <t>000</t>
  </si>
  <si>
    <t>島根県　安来市</t>
  </si>
  <si>
    <t>法非適用</t>
  </si>
  <si>
    <t>電気事業</t>
  </si>
  <si>
    <t>非設置</t>
  </si>
  <si>
    <t>該当数値なし</t>
  </si>
  <si>
    <t>-</t>
  </si>
  <si>
    <t>令和5年3月31日　布部発電所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</si>
  <si>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</si>
  <si>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</si>
  <si>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</si>
  <si>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</si>
  <si>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</si>
  <si>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</si>
  <si>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</si>
  <si>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</si>
  <si>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</si>
  <si>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</si>
  <si>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</si>
  <si>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</si>
  <si>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</si>
  <si>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</si>
  <si>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</si>
  <si>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</si>
  <si>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</si>
  <si>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</si>
  <si>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</si>
  <si>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</si>
  <si>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</si>
  <si>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</si>
  <si>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</si>
  <si>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</si>
  <si>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</si>
  <si>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</si>
  <si>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</si>
  <si>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</si>
  <si>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</si>
  <si>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</si>
  <si>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</si>
  <si>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</si>
  <si>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</si>
  <si>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</si>
  <si>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</si>
  <si>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</si>
  <si>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</si>
  <si>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</si>
  <si>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</si>
  <si>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</si>
  <si>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</si>
  <si>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</si>
  <si>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</si>
  <si>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</si>
  <si>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</si>
  <si>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</si>
  <si>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</si>
  <si>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</si>
  <si>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</si>
  <si>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</si>
  <si>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</si>
  <si>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</si>
  <si>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</si>
  <si>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</si>
  <si>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</si>
  <si>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</si>
  <si>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</si>
  <si>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</si>
  <si>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</si>
  <si>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</si>
  <si>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</si>
  <si>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</si>
  <si>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</si>
  <si>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</si>
  <si>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</si>
  <si>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</si>
  <si>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</si>
  <si>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</si>
  <si>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</si>
  <si>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</si>
  <si>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</si>
  <si>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</si>
  <si>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</si>
  <si>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</si>
  <si>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</si>
  <si>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</si>
  <si>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</si>
  <si>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</si>
  <si>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</si>
  <si>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</si>
  <si>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</si>
  <si>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</si>
  <si>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</si>
  <si>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</si>
  <si>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</si>
  <si>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</si>
  <si>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</si>
  <si>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</si>
  <si>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</si>
  <si>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</si>
  <si>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</si>
  <si>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</si>
  <si>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</si>
  <si>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</si>
  <si>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</si>
  <si>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</si>
  <si>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</si>
  <si>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</si>
  <si>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</si>
  <si>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</si>
  <si>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</si>
  <si>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</si>
  <si>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</si>
  <si>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</si>
  <si>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</si>
  <si>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</si>
  <si>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</si>
  <si>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</si>
  <si>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</si>
  <si>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</si>
  <si>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</si>
  <si>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</si>
  <si>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</si>
  <si>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</si>
  <si>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</si>
  <si>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</si>
  <si>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</si>
  <si>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</si>
  <si>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</si>
  <si>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</si>
  <si>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</si>
  <si>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</si>
  <si>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</si>
  <si>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</si>
  <si>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</si>
  <si>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</si>
  <si>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布部発電所が3年間FIT適用となったことで令和2～4年度は収支に余裕が生じる期間である。しかし、令和5～6年度に布部発電所改修事業に係る起債を予定しており、特に令和5年度は単年度赤字となる見込みである。また、伯太発電所についても、FITリプレースから6年が過ぎ、修繕料など今後予期せぬ支出の発生が考えられる。令和2年度末に策定した経営戦略を拠り所に、今後も計画的で安定した経営を行いたい。</t>
    <phoneticPr fontId="5"/>
  </si>
  <si>
    <t>　設備利用率について、小水力発電の目安である60％は超えているものの、近年減少傾向にある。これは布部発電所の老朽化に起因する。既存設備で運転を行う令和4年度末までは、日常点検に気を配り、設備利用率の悪化を抑制しなければならない。
　修繕費比率については、9.5％と近年最高になり、平均値も上回った。伯太発電所の水車を塗装修繕したためで予定していたものではあるが、今後も予期せぬ修繕に備えて注視する必要がある。
　企業債残高対料金収入比率は、前年度とほぼ同値であったが、令和5～6年度に起債予定であり、再度比率が上昇する見込みである。</t>
    <rPh sb="102" eb="104">
      <t>ヨクセイ</t>
    </rPh>
    <rPh sb="132" eb="134">
      <t>キンネン</t>
    </rPh>
    <rPh sb="134" eb="136">
      <t>サイコウ</t>
    </rPh>
    <rPh sb="140" eb="143">
      <t>ヘイキンチ</t>
    </rPh>
    <rPh sb="144" eb="146">
      <t>ウワマワ</t>
    </rPh>
    <rPh sb="149" eb="154">
      <t>ハクタハツデンショ</t>
    </rPh>
    <rPh sb="155" eb="157">
      <t>スイシャ</t>
    </rPh>
    <rPh sb="158" eb="160">
      <t>トソウ</t>
    </rPh>
    <rPh sb="160" eb="162">
      <t>シュウゼン</t>
    </rPh>
    <rPh sb="167" eb="169">
      <t>ヨテイ</t>
    </rPh>
    <rPh sb="181" eb="183">
      <t>コンゴ</t>
    </rPh>
    <rPh sb="188" eb="190">
      <t>シュウゼン</t>
    </rPh>
    <rPh sb="191" eb="192">
      <t>ソナ</t>
    </rPh>
    <rPh sb="194" eb="196">
      <t>チュウシ</t>
    </rPh>
    <rPh sb="220" eb="221">
      <t>ゼン</t>
    </rPh>
    <rPh sb="226" eb="228">
      <t>ドウチ</t>
    </rPh>
    <phoneticPr fontId="5"/>
  </si>
  <si>
    <t>　本市の電気事業は、昭和29年から稼働する布部発電所（225kW）と、昭和34年から稼働する伯太発電所（95kW）の2つの小水力発電所経営によるものである。平成26年度から公営企業会計（法非適用）による会計処理を行っている。
　伯太発電所は、固定価格買取制度（FIT)の適用となるようリプレース工事を行い、平成28年3月からFIT認定設備として運転している。
　布部発電所については、既存設備でありながら、令和2年4月から令和4年度末までFIT単価が適用されることとなった（いわゆるFIT単純移行）。多くの余剰が生じたため、前年度同様、令和3年度も一般会計への繰出しを行った。その上でも収益的収支比率188.3％、営業収支比率375.5％、EBITDA 51,733千円であり、安定した経営が行えたと言える。
　供給原価については、17,890.1円と過去最高になり、平均値も上回った。これは、売電収入が増加した分、支払い消費税額も増加したことが主な要因である。今後、維持管理費の削減等に努めなければならない。</t>
    <rPh sb="10" eb="12">
      <t>ショウワ</t>
    </rPh>
    <rPh sb="14" eb="15">
      <t>ネン</t>
    </rPh>
    <rPh sb="17" eb="19">
      <t>カドウ</t>
    </rPh>
    <rPh sb="35" eb="37">
      <t>ショウワ</t>
    </rPh>
    <rPh sb="39" eb="40">
      <t>ネン</t>
    </rPh>
    <rPh sb="42" eb="44">
      <t>カドウ</t>
    </rPh>
    <rPh sb="61" eb="64">
      <t>ショウスイリョク</t>
    </rPh>
    <rPh sb="64" eb="67">
      <t>ハツデンショ</t>
    </rPh>
    <rPh sb="67" eb="69">
      <t>ケイエイ</t>
    </rPh>
    <rPh sb="172" eb="174">
      <t>ウンテン</t>
    </rPh>
    <rPh sb="251" eb="252">
      <t>オオ</t>
    </rPh>
    <rPh sb="254" eb="256">
      <t>ヨジョウ</t>
    </rPh>
    <rPh sb="257" eb="258">
      <t>ショウ</t>
    </rPh>
    <rPh sb="263" eb="264">
      <t>ゼン</t>
    </rPh>
    <rPh sb="264" eb="266">
      <t>ネンド</t>
    </rPh>
    <rPh sb="266" eb="268">
      <t>ドウヨウ</t>
    </rPh>
    <rPh sb="377" eb="381">
      <t>カコサイコウ</t>
    </rPh>
    <rPh sb="389" eb="391">
      <t>ウワマワ</t>
    </rPh>
    <rPh sb="398" eb="402">
      <t>バイデンシュウニュウ</t>
    </rPh>
    <rPh sb="403" eb="405">
      <t>ゾウカ</t>
    </rPh>
    <rPh sb="407" eb="408">
      <t>ブン</t>
    </rPh>
    <rPh sb="409" eb="411">
      <t>シハラ</t>
    </rPh>
    <rPh sb="412" eb="415">
      <t>ショウヒゼイ</t>
    </rPh>
    <rPh sb="415" eb="416">
      <t>ガク</t>
    </rPh>
    <rPh sb="417" eb="419">
      <t>ゾウカ</t>
    </rPh>
    <rPh sb="424" eb="425">
      <t>オモ</t>
    </rPh>
    <rPh sb="426" eb="428">
      <t>ヨウイン</t>
    </rPh>
    <rPh sb="432" eb="43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</si>
</sst>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154.4</c:v>
                </c:pt>
                <c:pt idx="1">
                  <c:v>146.6</c:v>
                </c:pt>
                <c:pt idx="2">
                  <c:v>134.5</c:v>
                </c:pt>
                <c:pt idx="3">
                  <c:v>218.6</c:v>
                </c:pt>
                <c:pt idx="4">
                  <c:v>188.3</c:v>
                </c:pt>
              </c:numCache>
            </c:numRef>
          </c:val>
          <c:extLst>
            <c:ext xmlns:c16="http://schemas.microsoft.com/office/drawing/2014/chart" uri="{C3380CC4-5D6E-409C-BE32-E72D297353CC}">
              <c16:uniqueId val="{00000000-3DD8-4438-A4CF-DFD7AE9ADB1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3DD8-4438-A4CF-DFD7AE9ADB1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DD8-4438-A4CF-DFD7AE9ADB1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65.099999999999994</c:v>
                </c:pt>
                <c:pt idx="1">
                  <c:v>65.5</c:v>
                </c:pt>
                <c:pt idx="2">
                  <c:v>65.599999999999994</c:v>
                </c:pt>
                <c:pt idx="3">
                  <c:v>100</c:v>
                </c:pt>
                <c:pt idx="4">
                  <c:v>100</c:v>
                </c:pt>
              </c:numCache>
            </c:numRef>
          </c:val>
          <c:extLst>
            <c:ext xmlns:c16="http://schemas.microsoft.com/office/drawing/2014/chart" uri="{C3380CC4-5D6E-409C-BE32-E72D297353CC}">
              <c16:uniqueId val="{00000000-6EB8-4130-A7DD-D48461D6D5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6EB8-4130-A7DD-D48461D6D5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80.5</c:v>
                </c:pt>
                <c:pt idx="1">
                  <c:v>81.400000000000006</c:v>
                </c:pt>
                <c:pt idx="2">
                  <c:v>80.599999999999994</c:v>
                </c:pt>
                <c:pt idx="3">
                  <c:v>76.5</c:v>
                </c:pt>
                <c:pt idx="4">
                  <c:v>75.7</c:v>
                </c:pt>
              </c:numCache>
            </c:numRef>
          </c:val>
          <c:extLst>
            <c:ext xmlns:c16="http://schemas.microsoft.com/office/drawing/2014/chart" uri="{C3380CC4-5D6E-409C-BE32-E72D297353CC}">
              <c16:uniqueId val="{00000000-2F39-4343-8B25-C23EA2DEA1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2F39-4343-8B25-C23EA2DEA1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3.4</c:v>
                </c:pt>
                <c:pt idx="1">
                  <c:v>9.1999999999999993</c:v>
                </c:pt>
                <c:pt idx="2">
                  <c:v>1.4</c:v>
                </c:pt>
                <c:pt idx="3">
                  <c:v>7.2</c:v>
                </c:pt>
                <c:pt idx="4">
                  <c:v>9.5</c:v>
                </c:pt>
              </c:numCache>
            </c:numRef>
          </c:val>
          <c:extLst>
            <c:ext xmlns:c16="http://schemas.microsoft.com/office/drawing/2014/chart" uri="{C3380CC4-5D6E-409C-BE32-E72D297353CC}">
              <c16:uniqueId val="{00000000-3D8B-4E11-AF8E-EA157A51EC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3D8B-4E11-AF8E-EA157A51EC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803.5</c:v>
                </c:pt>
                <c:pt idx="1">
                  <c:v>762</c:v>
                </c:pt>
                <c:pt idx="2">
                  <c:v>734.8</c:v>
                </c:pt>
                <c:pt idx="3">
                  <c:v>391</c:v>
                </c:pt>
                <c:pt idx="4">
                  <c:v>370.9</c:v>
                </c:pt>
              </c:numCache>
            </c:numRef>
          </c:val>
          <c:extLst>
            <c:ext xmlns:c16="http://schemas.microsoft.com/office/drawing/2014/chart" uri="{C3380CC4-5D6E-409C-BE32-E72D297353CC}">
              <c16:uniqueId val="{00000000-8D6F-424D-B00D-683B9A2998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8D6F-424D-B00D-683B9A2998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7-4C9B-94AD-2DE268FA7A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7-4C9B-94AD-2DE268FA7A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65.099999999999994</c:v>
                </c:pt>
                <c:pt idx="1">
                  <c:v>65.5</c:v>
                </c:pt>
                <c:pt idx="2">
                  <c:v>65.599999999999994</c:v>
                </c:pt>
                <c:pt idx="3">
                  <c:v>100</c:v>
                </c:pt>
                <c:pt idx="4">
                  <c:v>100</c:v>
                </c:pt>
              </c:numCache>
            </c:numRef>
          </c:val>
          <c:extLst>
            <c:ext xmlns:c16="http://schemas.microsoft.com/office/drawing/2014/chart" uri="{C3380CC4-5D6E-409C-BE32-E72D297353CC}">
              <c16:uniqueId val="{00000000-21D0-49C4-A2F0-FBB924B2DD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21D0-49C4-A2F0-FBB924B2DD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32-4599-9AA5-5AE6C27388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32-4599-9AA5-5AE6C27388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AA-4973-943F-46B501B74F1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A-4973-943F-46B501B74F1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F-46E9-97FE-77F85EBDC9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F-46E9-97FE-77F85EBDC9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0-4576-A185-988D631FE2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0-4576-A185-988D631FE2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529.20000000000005</c:v>
                </c:pt>
                <c:pt idx="1">
                  <c:v>445.4</c:v>
                </c:pt>
                <c:pt idx="2">
                  <c:v>356.9</c:v>
                </c:pt>
                <c:pt idx="3">
                  <c:v>504.2</c:v>
                </c:pt>
                <c:pt idx="4">
                  <c:v>375.5</c:v>
                </c:pt>
              </c:numCache>
            </c:numRef>
          </c:val>
          <c:extLst>
            <c:ext xmlns:c16="http://schemas.microsoft.com/office/drawing/2014/chart" uri="{C3380CC4-5D6E-409C-BE32-E72D297353CC}">
              <c16:uniqueId val="{00000000-80B6-4F9A-AEC8-62550DE2BC6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80B6-4F9A-AEC8-62550DE2BC6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0B6-4F9A-AEC8-62550DE2BC6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1-4333-8CEE-21871B739A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1-4333-8CEE-21871B739A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B-496A-9C00-333BC5F586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B-496A-9C00-333BC5F586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CD-4844-B7A7-9D8E0190A4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CD-4844-B7A7-9D8E0190A4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47-4309-90AD-343DB244E6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47-4309-90AD-343DB244E6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C2-4372-9177-16052EEB32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C2-4372-9177-16052EEB32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25-45C4-8C01-F08D2303AF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25-45C4-8C01-F08D2303AF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02-4B07-826E-41C21E102F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02-4B07-826E-41C21E102F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A-47FF-9747-F6909FA731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A-47FF-9747-F6909FA731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2-408F-B6E5-5242954A7D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2-408F-B6E5-5242954A7D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0-4872-9455-655AE0C818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0-4872-9455-655AE0C818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8-4C6D-8B22-FC5D1D423A5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8-4C6D-8B22-FC5D1D423A5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088-4C6D-8B22-FC5D1D423A5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0-4BAB-BA6C-96517CFDE2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0-4BAB-BA6C-96517CFDE2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11649.8</c:v>
                </c:pt>
                <c:pt idx="1">
                  <c:v>12189.8</c:v>
                </c:pt>
                <c:pt idx="2">
                  <c:v>13411</c:v>
                </c:pt>
                <c:pt idx="3">
                  <c:v>15420.5</c:v>
                </c:pt>
                <c:pt idx="4">
                  <c:v>17890.099999999999</c:v>
                </c:pt>
              </c:numCache>
            </c:numRef>
          </c:val>
          <c:extLst>
            <c:ext xmlns:c16="http://schemas.microsoft.com/office/drawing/2014/chart" uri="{C3380CC4-5D6E-409C-BE32-E72D297353CC}">
              <c16:uniqueId val="{00000000-E474-4E42-8486-12C612FDABB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E474-4E42-8486-12C612FDABB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32377</c:v>
                </c:pt>
                <c:pt idx="1">
                  <c:v>31039</c:v>
                </c:pt>
                <c:pt idx="2">
                  <c:v>28584</c:v>
                </c:pt>
                <c:pt idx="3">
                  <c:v>57331</c:v>
                </c:pt>
                <c:pt idx="4">
                  <c:v>51733</c:v>
                </c:pt>
              </c:numCache>
            </c:numRef>
          </c:val>
          <c:extLst>
            <c:ext xmlns:c16="http://schemas.microsoft.com/office/drawing/2014/chart" uri="{C3380CC4-5D6E-409C-BE32-E72D297353CC}">
              <c16:uniqueId val="{00000000-87FA-4149-8E84-0546450457C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87FA-4149-8E84-0546450457C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80.5</c:v>
                </c:pt>
                <c:pt idx="1">
                  <c:v>81.400000000000006</c:v>
                </c:pt>
                <c:pt idx="2">
                  <c:v>80.599999999999994</c:v>
                </c:pt>
                <c:pt idx="3">
                  <c:v>76.5</c:v>
                </c:pt>
                <c:pt idx="4">
                  <c:v>75.7</c:v>
                </c:pt>
              </c:numCache>
            </c:numRef>
          </c:val>
          <c:extLst>
            <c:ext xmlns:c16="http://schemas.microsoft.com/office/drawing/2014/chart" uri="{C3380CC4-5D6E-409C-BE32-E72D297353CC}">
              <c16:uniqueId val="{00000000-26F6-48B5-AA24-642504FC24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26F6-48B5-AA24-642504FC24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3.4</c:v>
                </c:pt>
                <c:pt idx="1">
                  <c:v>9.1999999999999993</c:v>
                </c:pt>
                <c:pt idx="2">
                  <c:v>1.4</c:v>
                </c:pt>
                <c:pt idx="3">
                  <c:v>7.2</c:v>
                </c:pt>
                <c:pt idx="4">
                  <c:v>9.5</c:v>
                </c:pt>
              </c:numCache>
            </c:numRef>
          </c:val>
          <c:extLst>
            <c:ext xmlns:c16="http://schemas.microsoft.com/office/drawing/2014/chart" uri="{C3380CC4-5D6E-409C-BE32-E72D297353CC}">
              <c16:uniqueId val="{00000000-6852-4A56-BA93-335D3EEF3A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6852-4A56-BA93-335D3EEF3A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803.5</c:v>
                </c:pt>
                <c:pt idx="1">
                  <c:v>762</c:v>
                </c:pt>
                <c:pt idx="2">
                  <c:v>734.8</c:v>
                </c:pt>
                <c:pt idx="3">
                  <c:v>391</c:v>
                </c:pt>
                <c:pt idx="4">
                  <c:v>370.9</c:v>
                </c:pt>
              </c:numCache>
            </c:numRef>
          </c:val>
          <c:extLst>
            <c:ext xmlns:c16="http://schemas.microsoft.com/office/drawing/2014/chart" uri="{C3380CC4-5D6E-409C-BE32-E72D297353CC}">
              <c16:uniqueId val="{00000000-3880-4B58-8E81-5C694CA9A0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3880-4B58-8E81-5C694CA9A0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9-47C5-BCCE-2DBDB34343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9-47C5-BCCE-2DBDB34343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IU3" zoomScale="70" zoomScaleNormal="70" workbookViewId="0">
      <selection activeCell="VD40" sqref="VD40:VJ40"/>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島根県　安来市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81" t="str">
        <f>データ!I6</f>
        <v>法非適用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非設置</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t="str">
        <f>データ!L6</f>
        <v>該当数値なし</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8</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268</v>
      </c>
      <c r="VE3" s="130"/>
      <c r="VF3" s="130"/>
      <c r="VG3" s="130"/>
      <c r="VH3" s="130"/>
      <c r="VI3" s="130"/>
      <c r="VJ3" s="131"/>
    </row>
    <row r="4" spans="1:582" ht="23.1" customHeight="1" x14ac:dyDescent="0.15">
      <c r="A4" s="1"/>
      <c r="B4" s="173" t="s">
        <v>9</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10</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11</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12</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15">
      <c r="A5" s="1"/>
      <c r="B5" s="176">
        <f>データ!M6</f>
        <v>2</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t="str">
        <f>データ!O6</f>
        <v>-</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t="str">
        <f>データ!P6</f>
        <v>-</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15">
      <c r="A6" s="1"/>
      <c r="B6" s="173" t="s">
        <v>13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14</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15</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16</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15">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139</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139</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15">
      <c r="A8" s="1"/>
      <c r="B8" s="173" t="s">
        <v>17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18</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
      <c r="A9" s="1"/>
      <c r="B9" s="160" t="s">
        <v>141</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t="str">
        <f>データ!V6</f>
        <v>-</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
      <c r="A10" s="1"/>
      <c r="B10" s="165"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15">
      <c r="A11" s="1"/>
      <c r="B11" s="166"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2256</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2281</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2265</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2145</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2121</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2256</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2281</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2265</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2145</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2121</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64951</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64951</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154.4</v>
      </c>
      <c r="S36" s="108"/>
      <c r="T36" s="108"/>
      <c r="U36" s="108"/>
      <c r="V36" s="108"/>
      <c r="W36" s="108"/>
      <c r="X36" s="108"/>
      <c r="Y36" s="108"/>
      <c r="Z36" s="108"/>
      <c r="AA36" s="108"/>
      <c r="AB36" s="108"/>
      <c r="AC36" s="108"/>
      <c r="AD36" s="108"/>
      <c r="AE36" s="108"/>
      <c r="AF36" s="108"/>
      <c r="AG36" s="108"/>
      <c r="AH36" s="108"/>
      <c r="AI36" s="108"/>
      <c r="AJ36" s="109"/>
      <c r="AK36" s="107">
        <f>データ!AZ11</f>
        <v>146.6</v>
      </c>
      <c r="AL36" s="108"/>
      <c r="AM36" s="108"/>
      <c r="AN36" s="108"/>
      <c r="AO36" s="108"/>
      <c r="AP36" s="108"/>
      <c r="AQ36" s="108"/>
      <c r="AR36" s="108"/>
      <c r="AS36" s="108"/>
      <c r="AT36" s="108"/>
      <c r="AU36" s="108"/>
      <c r="AV36" s="108"/>
      <c r="AW36" s="108"/>
      <c r="AX36" s="108"/>
      <c r="AY36" s="108"/>
      <c r="AZ36" s="108"/>
      <c r="BA36" s="108"/>
      <c r="BB36" s="108"/>
      <c r="BC36" s="109"/>
      <c r="BD36" s="107">
        <f>データ!BA11</f>
        <v>134.5</v>
      </c>
      <c r="BE36" s="108"/>
      <c r="BF36" s="108"/>
      <c r="BG36" s="108"/>
      <c r="BH36" s="108"/>
      <c r="BI36" s="108"/>
      <c r="BJ36" s="108"/>
      <c r="BK36" s="108"/>
      <c r="BL36" s="108"/>
      <c r="BM36" s="108"/>
      <c r="BN36" s="108"/>
      <c r="BO36" s="108"/>
      <c r="BP36" s="108"/>
      <c r="BQ36" s="108"/>
      <c r="BR36" s="108"/>
      <c r="BS36" s="108"/>
      <c r="BT36" s="108"/>
      <c r="BU36" s="108"/>
      <c r="BV36" s="109"/>
      <c r="BW36" s="107">
        <f>データ!BB11</f>
        <v>218.6</v>
      </c>
      <c r="BX36" s="108"/>
      <c r="BY36" s="108"/>
      <c r="BZ36" s="108"/>
      <c r="CA36" s="108"/>
      <c r="CB36" s="108"/>
      <c r="CC36" s="108"/>
      <c r="CD36" s="108"/>
      <c r="CE36" s="108"/>
      <c r="CF36" s="108"/>
      <c r="CG36" s="108"/>
      <c r="CH36" s="108"/>
      <c r="CI36" s="108"/>
      <c r="CJ36" s="108"/>
      <c r="CK36" s="108"/>
      <c r="CL36" s="108"/>
      <c r="CM36" s="108"/>
      <c r="CN36" s="108"/>
      <c r="CO36" s="109"/>
      <c r="CP36" s="107">
        <f>データ!BC11</f>
        <v>188.3</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529.20000000000005</v>
      </c>
      <c r="EC36" s="108"/>
      <c r="ED36" s="108"/>
      <c r="EE36" s="108"/>
      <c r="EF36" s="108"/>
      <c r="EG36" s="108"/>
      <c r="EH36" s="108"/>
      <c r="EI36" s="108"/>
      <c r="EJ36" s="108"/>
      <c r="EK36" s="108"/>
      <c r="EL36" s="108"/>
      <c r="EM36" s="108"/>
      <c r="EN36" s="108"/>
      <c r="EO36" s="108"/>
      <c r="EP36" s="108"/>
      <c r="EQ36" s="108"/>
      <c r="ER36" s="108"/>
      <c r="ES36" s="108"/>
      <c r="ET36" s="109"/>
      <c r="EU36" s="107">
        <f>データ!BK11</f>
        <v>445.4</v>
      </c>
      <c r="EV36" s="108"/>
      <c r="EW36" s="108"/>
      <c r="EX36" s="108"/>
      <c r="EY36" s="108"/>
      <c r="EZ36" s="108"/>
      <c r="FA36" s="108"/>
      <c r="FB36" s="108"/>
      <c r="FC36" s="108"/>
      <c r="FD36" s="108"/>
      <c r="FE36" s="108"/>
      <c r="FF36" s="108"/>
      <c r="FG36" s="108"/>
      <c r="FH36" s="108"/>
      <c r="FI36" s="108"/>
      <c r="FJ36" s="108"/>
      <c r="FK36" s="108"/>
      <c r="FL36" s="108"/>
      <c r="FM36" s="109"/>
      <c r="FN36" s="107">
        <f>データ!BL11</f>
        <v>356.9</v>
      </c>
      <c r="FO36" s="108"/>
      <c r="FP36" s="108"/>
      <c r="FQ36" s="108"/>
      <c r="FR36" s="108"/>
      <c r="FS36" s="108"/>
      <c r="FT36" s="108"/>
      <c r="FU36" s="108"/>
      <c r="FV36" s="108"/>
      <c r="FW36" s="108"/>
      <c r="FX36" s="108"/>
      <c r="FY36" s="108"/>
      <c r="FZ36" s="108"/>
      <c r="GA36" s="108"/>
      <c r="GB36" s="108"/>
      <c r="GC36" s="108"/>
      <c r="GD36" s="108"/>
      <c r="GE36" s="108"/>
      <c r="GF36" s="109"/>
      <c r="GG36" s="107">
        <f>データ!BM11</f>
        <v>504.2</v>
      </c>
      <c r="GH36" s="108"/>
      <c r="GI36" s="108"/>
      <c r="GJ36" s="108"/>
      <c r="GK36" s="108"/>
      <c r="GL36" s="108"/>
      <c r="GM36" s="108"/>
      <c r="GN36" s="108"/>
      <c r="GO36" s="108"/>
      <c r="GP36" s="108"/>
      <c r="GQ36" s="108"/>
      <c r="GR36" s="108"/>
      <c r="GS36" s="108"/>
      <c r="GT36" s="108"/>
      <c r="GU36" s="108"/>
      <c r="GV36" s="108"/>
      <c r="GW36" s="108"/>
      <c r="GX36" s="108"/>
      <c r="GY36" s="109"/>
      <c r="GZ36" s="107">
        <f>データ!BN11</f>
        <v>375.5</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11649.8</v>
      </c>
      <c r="MW36" s="108"/>
      <c r="MX36" s="108"/>
      <c r="MY36" s="108"/>
      <c r="MZ36" s="108"/>
      <c r="NA36" s="108"/>
      <c r="NB36" s="108"/>
      <c r="NC36" s="108"/>
      <c r="ND36" s="108"/>
      <c r="NE36" s="108"/>
      <c r="NF36" s="108"/>
      <c r="NG36" s="108"/>
      <c r="NH36" s="108"/>
      <c r="NI36" s="108"/>
      <c r="NJ36" s="108"/>
      <c r="NK36" s="108"/>
      <c r="NL36" s="108"/>
      <c r="NM36" s="108"/>
      <c r="NN36" s="109"/>
      <c r="NO36" s="107">
        <f>データ!CG11</f>
        <v>12189.8</v>
      </c>
      <c r="NP36" s="108"/>
      <c r="NQ36" s="108"/>
      <c r="NR36" s="108"/>
      <c r="NS36" s="108"/>
      <c r="NT36" s="108"/>
      <c r="NU36" s="108"/>
      <c r="NV36" s="108"/>
      <c r="NW36" s="108"/>
      <c r="NX36" s="108"/>
      <c r="NY36" s="108"/>
      <c r="NZ36" s="108"/>
      <c r="OA36" s="108"/>
      <c r="OB36" s="108"/>
      <c r="OC36" s="108"/>
      <c r="OD36" s="108"/>
      <c r="OE36" s="108"/>
      <c r="OF36" s="108"/>
      <c r="OG36" s="109"/>
      <c r="OH36" s="107">
        <f>データ!CH11</f>
        <v>13411</v>
      </c>
      <c r="OI36" s="108"/>
      <c r="OJ36" s="108"/>
      <c r="OK36" s="108"/>
      <c r="OL36" s="108"/>
      <c r="OM36" s="108"/>
      <c r="ON36" s="108"/>
      <c r="OO36" s="108"/>
      <c r="OP36" s="108"/>
      <c r="OQ36" s="108"/>
      <c r="OR36" s="108"/>
      <c r="OS36" s="108"/>
      <c r="OT36" s="108"/>
      <c r="OU36" s="108"/>
      <c r="OV36" s="108"/>
      <c r="OW36" s="108"/>
      <c r="OX36" s="108"/>
      <c r="OY36" s="108"/>
      <c r="OZ36" s="109"/>
      <c r="PA36" s="107">
        <f>データ!CI11</f>
        <v>15420.5</v>
      </c>
      <c r="PB36" s="108"/>
      <c r="PC36" s="108"/>
      <c r="PD36" s="108"/>
      <c r="PE36" s="108"/>
      <c r="PF36" s="108"/>
      <c r="PG36" s="108"/>
      <c r="PH36" s="108"/>
      <c r="PI36" s="108"/>
      <c r="PJ36" s="108"/>
      <c r="PK36" s="108"/>
      <c r="PL36" s="108"/>
      <c r="PM36" s="108"/>
      <c r="PN36" s="108"/>
      <c r="PO36" s="108"/>
      <c r="PP36" s="108"/>
      <c r="PQ36" s="108"/>
      <c r="PR36" s="108"/>
      <c r="PS36" s="109"/>
      <c r="PT36" s="107">
        <f>データ!CJ11</f>
        <v>17890.099999999999</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32377</v>
      </c>
      <c r="RH36" s="141"/>
      <c r="RI36" s="141"/>
      <c r="RJ36" s="141"/>
      <c r="RK36" s="141"/>
      <c r="RL36" s="141"/>
      <c r="RM36" s="141"/>
      <c r="RN36" s="141"/>
      <c r="RO36" s="141"/>
      <c r="RP36" s="141"/>
      <c r="RQ36" s="141"/>
      <c r="RR36" s="141"/>
      <c r="RS36" s="141"/>
      <c r="RT36" s="141"/>
      <c r="RU36" s="141"/>
      <c r="RV36" s="141"/>
      <c r="RW36" s="141"/>
      <c r="RX36" s="141"/>
      <c r="RY36" s="142"/>
      <c r="RZ36" s="140">
        <f>データ!CQ11</f>
        <v>31039</v>
      </c>
      <c r="SA36" s="141"/>
      <c r="SB36" s="141"/>
      <c r="SC36" s="141"/>
      <c r="SD36" s="141"/>
      <c r="SE36" s="141"/>
      <c r="SF36" s="141"/>
      <c r="SG36" s="141"/>
      <c r="SH36" s="141"/>
      <c r="SI36" s="141"/>
      <c r="SJ36" s="141"/>
      <c r="SK36" s="141"/>
      <c r="SL36" s="141"/>
      <c r="SM36" s="141"/>
      <c r="SN36" s="141"/>
      <c r="SO36" s="141"/>
      <c r="SP36" s="141"/>
      <c r="SQ36" s="141"/>
      <c r="SR36" s="142"/>
      <c r="SS36" s="140">
        <f>データ!CR11</f>
        <v>28584</v>
      </c>
      <c r="ST36" s="141"/>
      <c r="SU36" s="141"/>
      <c r="SV36" s="141"/>
      <c r="SW36" s="141"/>
      <c r="SX36" s="141"/>
      <c r="SY36" s="141"/>
      <c r="SZ36" s="141"/>
      <c r="TA36" s="141"/>
      <c r="TB36" s="141"/>
      <c r="TC36" s="141"/>
      <c r="TD36" s="141"/>
      <c r="TE36" s="141"/>
      <c r="TF36" s="141"/>
      <c r="TG36" s="141"/>
      <c r="TH36" s="141"/>
      <c r="TI36" s="141"/>
      <c r="TJ36" s="141"/>
      <c r="TK36" s="142"/>
      <c r="TL36" s="140">
        <f>データ!CS11</f>
        <v>57331</v>
      </c>
      <c r="TM36" s="141"/>
      <c r="TN36" s="141"/>
      <c r="TO36" s="141"/>
      <c r="TP36" s="141"/>
      <c r="TQ36" s="141"/>
      <c r="TR36" s="141"/>
      <c r="TS36" s="141"/>
      <c r="TT36" s="141"/>
      <c r="TU36" s="141"/>
      <c r="TV36" s="141"/>
      <c r="TW36" s="141"/>
      <c r="TX36" s="141"/>
      <c r="TY36" s="141"/>
      <c r="TZ36" s="141"/>
      <c r="UA36" s="141"/>
      <c r="UB36" s="141"/>
      <c r="UC36" s="141"/>
      <c r="UD36" s="142"/>
      <c r="UE36" s="140">
        <f>データ!CT11</f>
        <v>51733</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15">
      <c r="A37" s="1"/>
      <c r="B37" s="11"/>
      <c r="C37" s="12"/>
      <c r="D37" s="12"/>
      <c r="E37" s="12"/>
      <c r="F37" s="103" t="s">
        <v>31</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31</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31</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31</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31</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5" customHeight="1" x14ac:dyDescent="0.15">
      <c r="A40" s="1"/>
      <c r="B40" s="126" t="s">
        <v>32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33</v>
      </c>
      <c r="VE40" s="121"/>
      <c r="VF40" s="121"/>
      <c r="VG40" s="121"/>
      <c r="VH40" s="121"/>
      <c r="VI40" s="121"/>
      <c r="VJ40" s="12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267</v>
      </c>
      <c r="VE41" s="130"/>
      <c r="VF41" s="130"/>
      <c r="VG41" s="130"/>
      <c r="VH41" s="130"/>
      <c r="VI41" s="130"/>
      <c r="VJ41" s="131"/>
    </row>
    <row r="42" spans="1:582" ht="29.45" customHeight="1" x14ac:dyDescent="0.15">
      <c r="A42" s="1"/>
      <c r="B42" s="135" t="s">
        <v>34</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35</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7">
        <f>データ!DA11</f>
        <v>80.5</v>
      </c>
      <c r="U56" s="108"/>
      <c r="V56" s="108"/>
      <c r="W56" s="108"/>
      <c r="X56" s="108"/>
      <c r="Y56" s="108"/>
      <c r="Z56" s="108"/>
      <c r="AA56" s="108"/>
      <c r="AB56" s="108"/>
      <c r="AC56" s="108"/>
      <c r="AD56" s="108"/>
      <c r="AE56" s="108"/>
      <c r="AF56" s="108"/>
      <c r="AG56" s="108"/>
      <c r="AH56" s="108"/>
      <c r="AI56" s="108"/>
      <c r="AJ56" s="108"/>
      <c r="AK56" s="108"/>
      <c r="AL56" s="109"/>
      <c r="AM56" s="107">
        <f>データ!DB11</f>
        <v>81.400000000000006</v>
      </c>
      <c r="AN56" s="108"/>
      <c r="AO56" s="108"/>
      <c r="AP56" s="108"/>
      <c r="AQ56" s="108"/>
      <c r="AR56" s="108"/>
      <c r="AS56" s="108"/>
      <c r="AT56" s="108"/>
      <c r="AU56" s="108"/>
      <c r="AV56" s="108"/>
      <c r="AW56" s="108"/>
      <c r="AX56" s="108"/>
      <c r="AY56" s="108"/>
      <c r="AZ56" s="108"/>
      <c r="BA56" s="108"/>
      <c r="BB56" s="108"/>
      <c r="BC56" s="108"/>
      <c r="BD56" s="108"/>
      <c r="BE56" s="109"/>
      <c r="BF56" s="107">
        <f>データ!DC11</f>
        <v>80.599999999999994</v>
      </c>
      <c r="BG56" s="108"/>
      <c r="BH56" s="108"/>
      <c r="BI56" s="108"/>
      <c r="BJ56" s="108"/>
      <c r="BK56" s="108"/>
      <c r="BL56" s="108"/>
      <c r="BM56" s="108"/>
      <c r="BN56" s="108"/>
      <c r="BO56" s="108"/>
      <c r="BP56" s="108"/>
      <c r="BQ56" s="108"/>
      <c r="BR56" s="108"/>
      <c r="BS56" s="108"/>
      <c r="BT56" s="108"/>
      <c r="BU56" s="108"/>
      <c r="BV56" s="108"/>
      <c r="BW56" s="108"/>
      <c r="BX56" s="109"/>
      <c r="BY56" s="107">
        <f>データ!DD11</f>
        <v>76.5</v>
      </c>
      <c r="BZ56" s="108"/>
      <c r="CA56" s="108"/>
      <c r="CB56" s="108"/>
      <c r="CC56" s="108"/>
      <c r="CD56" s="108"/>
      <c r="CE56" s="108"/>
      <c r="CF56" s="108"/>
      <c r="CG56" s="108"/>
      <c r="CH56" s="108"/>
      <c r="CI56" s="108"/>
      <c r="CJ56" s="108"/>
      <c r="CK56" s="108"/>
      <c r="CL56" s="108"/>
      <c r="CM56" s="108"/>
      <c r="CN56" s="108"/>
      <c r="CO56" s="108"/>
      <c r="CP56" s="108"/>
      <c r="CQ56" s="109"/>
      <c r="CR56" s="107">
        <f>データ!DE11</f>
        <v>75.7</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f>データ!EZ11</f>
        <v>80.5</v>
      </c>
      <c r="EN56" s="106"/>
      <c r="EO56" s="106"/>
      <c r="EP56" s="106"/>
      <c r="EQ56" s="106"/>
      <c r="ER56" s="106"/>
      <c r="ES56" s="106"/>
      <c r="ET56" s="106"/>
      <c r="EU56" s="106"/>
      <c r="EV56" s="106"/>
      <c r="EW56" s="106"/>
      <c r="EX56" s="106"/>
      <c r="EY56" s="106"/>
      <c r="EZ56" s="106"/>
      <c r="FA56" s="106"/>
      <c r="FB56" s="106"/>
      <c r="FC56" s="106"/>
      <c r="FD56" s="106">
        <f>データ!FA11</f>
        <v>81.400000000000006</v>
      </c>
      <c r="FE56" s="106"/>
      <c r="FF56" s="106"/>
      <c r="FG56" s="106"/>
      <c r="FH56" s="106"/>
      <c r="FI56" s="106"/>
      <c r="FJ56" s="106"/>
      <c r="FK56" s="106"/>
      <c r="FL56" s="106"/>
      <c r="FM56" s="106"/>
      <c r="FN56" s="106"/>
      <c r="FO56" s="106"/>
      <c r="FP56" s="106"/>
      <c r="FQ56" s="106"/>
      <c r="FR56" s="106"/>
      <c r="FS56" s="106"/>
      <c r="FT56" s="106"/>
      <c r="FU56" s="106">
        <f>データ!FB11</f>
        <v>80.599999999999994</v>
      </c>
      <c r="FV56" s="106"/>
      <c r="FW56" s="106"/>
      <c r="FX56" s="106"/>
      <c r="FY56" s="106"/>
      <c r="FZ56" s="106"/>
      <c r="GA56" s="106"/>
      <c r="GB56" s="106"/>
      <c r="GC56" s="106"/>
      <c r="GD56" s="106"/>
      <c r="GE56" s="106"/>
      <c r="GF56" s="106"/>
      <c r="GG56" s="106"/>
      <c r="GH56" s="106"/>
      <c r="GI56" s="106"/>
      <c r="GJ56" s="106"/>
      <c r="GK56" s="106"/>
      <c r="GL56" s="106">
        <f>データ!FC11</f>
        <v>76.5</v>
      </c>
      <c r="GM56" s="106"/>
      <c r="GN56" s="106"/>
      <c r="GO56" s="106"/>
      <c r="GP56" s="106"/>
      <c r="GQ56" s="106"/>
      <c r="GR56" s="106"/>
      <c r="GS56" s="106"/>
      <c r="GT56" s="106"/>
      <c r="GU56" s="106"/>
      <c r="GV56" s="106"/>
      <c r="GW56" s="106"/>
      <c r="GX56" s="106"/>
      <c r="GY56" s="106"/>
      <c r="GZ56" s="106"/>
      <c r="HA56" s="106"/>
      <c r="HB56" s="106"/>
      <c r="HC56" s="106">
        <f>データ!FD11</f>
        <v>75.7</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36</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15">
      <c r="A57" s="1"/>
      <c r="B57" s="30"/>
      <c r="C57" s="25"/>
      <c r="D57" s="25"/>
      <c r="E57" s="25"/>
      <c r="F57" s="25"/>
      <c r="G57" s="25"/>
      <c r="H57" s="103" t="s">
        <v>31</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6">
        <f>データ!EZ12</f>
        <v>57.7</v>
      </c>
      <c r="EN57" s="106"/>
      <c r="EO57" s="106"/>
      <c r="EP57" s="106"/>
      <c r="EQ57" s="106"/>
      <c r="ER57" s="106"/>
      <c r="ES57" s="106"/>
      <c r="ET57" s="106"/>
      <c r="EU57" s="106"/>
      <c r="EV57" s="106"/>
      <c r="EW57" s="106"/>
      <c r="EX57" s="106"/>
      <c r="EY57" s="106"/>
      <c r="EZ57" s="106"/>
      <c r="FA57" s="106"/>
      <c r="FB57" s="106"/>
      <c r="FC57" s="106"/>
      <c r="FD57" s="106">
        <f>データ!FA12</f>
        <v>57.6</v>
      </c>
      <c r="FE57" s="106"/>
      <c r="FF57" s="106"/>
      <c r="FG57" s="106"/>
      <c r="FH57" s="106"/>
      <c r="FI57" s="106"/>
      <c r="FJ57" s="106"/>
      <c r="FK57" s="106"/>
      <c r="FL57" s="106"/>
      <c r="FM57" s="106"/>
      <c r="FN57" s="106"/>
      <c r="FO57" s="106"/>
      <c r="FP57" s="106"/>
      <c r="FQ57" s="106"/>
      <c r="FR57" s="106"/>
      <c r="FS57" s="106"/>
      <c r="FT57" s="106"/>
      <c r="FU57" s="106">
        <f>データ!FB12</f>
        <v>60.4</v>
      </c>
      <c r="FV57" s="106"/>
      <c r="FW57" s="106"/>
      <c r="FX57" s="106"/>
      <c r="FY57" s="106"/>
      <c r="FZ57" s="106"/>
      <c r="GA57" s="106"/>
      <c r="GB57" s="106"/>
      <c r="GC57" s="106"/>
      <c r="GD57" s="106"/>
      <c r="GE57" s="106"/>
      <c r="GF57" s="106"/>
      <c r="GG57" s="106"/>
      <c r="GH57" s="106"/>
      <c r="GI57" s="106"/>
      <c r="GJ57" s="106"/>
      <c r="GK57" s="106"/>
      <c r="GL57" s="106">
        <f>データ!FC12</f>
        <v>54.1</v>
      </c>
      <c r="GM57" s="106"/>
      <c r="GN57" s="106"/>
      <c r="GO57" s="106"/>
      <c r="GP57" s="106"/>
      <c r="GQ57" s="106"/>
      <c r="GR57" s="106"/>
      <c r="GS57" s="106"/>
      <c r="GT57" s="106"/>
      <c r="GU57" s="106"/>
      <c r="GV57" s="106"/>
      <c r="GW57" s="106"/>
      <c r="GX57" s="106"/>
      <c r="GY57" s="106"/>
      <c r="GZ57" s="106"/>
      <c r="HA57" s="106"/>
      <c r="HB57" s="106"/>
      <c r="HC57" s="106">
        <f>データ!FD12</f>
        <v>58.1</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7">
        <f>データ!DK11</f>
        <v>3.4</v>
      </c>
      <c r="U71" s="108"/>
      <c r="V71" s="108"/>
      <c r="W71" s="108"/>
      <c r="X71" s="108"/>
      <c r="Y71" s="108"/>
      <c r="Z71" s="108"/>
      <c r="AA71" s="108"/>
      <c r="AB71" s="108"/>
      <c r="AC71" s="108"/>
      <c r="AD71" s="108"/>
      <c r="AE71" s="108"/>
      <c r="AF71" s="108"/>
      <c r="AG71" s="108"/>
      <c r="AH71" s="108"/>
      <c r="AI71" s="108"/>
      <c r="AJ71" s="108"/>
      <c r="AK71" s="108"/>
      <c r="AL71" s="109"/>
      <c r="AM71" s="107">
        <f>データ!DL11</f>
        <v>9.1999999999999993</v>
      </c>
      <c r="AN71" s="108"/>
      <c r="AO71" s="108"/>
      <c r="AP71" s="108"/>
      <c r="AQ71" s="108"/>
      <c r="AR71" s="108"/>
      <c r="AS71" s="108"/>
      <c r="AT71" s="108"/>
      <c r="AU71" s="108"/>
      <c r="AV71" s="108"/>
      <c r="AW71" s="108"/>
      <c r="AX71" s="108"/>
      <c r="AY71" s="108"/>
      <c r="AZ71" s="108"/>
      <c r="BA71" s="108"/>
      <c r="BB71" s="108"/>
      <c r="BC71" s="108"/>
      <c r="BD71" s="108"/>
      <c r="BE71" s="109"/>
      <c r="BF71" s="107">
        <f>データ!DM11</f>
        <v>1.4</v>
      </c>
      <c r="BG71" s="108"/>
      <c r="BH71" s="108"/>
      <c r="BI71" s="108"/>
      <c r="BJ71" s="108"/>
      <c r="BK71" s="108"/>
      <c r="BL71" s="108"/>
      <c r="BM71" s="108"/>
      <c r="BN71" s="108"/>
      <c r="BO71" s="108"/>
      <c r="BP71" s="108"/>
      <c r="BQ71" s="108"/>
      <c r="BR71" s="108"/>
      <c r="BS71" s="108"/>
      <c r="BT71" s="108"/>
      <c r="BU71" s="108"/>
      <c r="BV71" s="108"/>
      <c r="BW71" s="108"/>
      <c r="BX71" s="109"/>
      <c r="BY71" s="107">
        <f>データ!DN11</f>
        <v>7.2</v>
      </c>
      <c r="BZ71" s="108"/>
      <c r="CA71" s="108"/>
      <c r="CB71" s="108"/>
      <c r="CC71" s="108"/>
      <c r="CD71" s="108"/>
      <c r="CE71" s="108"/>
      <c r="CF71" s="108"/>
      <c r="CG71" s="108"/>
      <c r="CH71" s="108"/>
      <c r="CI71" s="108"/>
      <c r="CJ71" s="108"/>
      <c r="CK71" s="108"/>
      <c r="CL71" s="108"/>
      <c r="CM71" s="108"/>
      <c r="CN71" s="108"/>
      <c r="CO71" s="108"/>
      <c r="CP71" s="108"/>
      <c r="CQ71" s="109"/>
      <c r="CR71" s="107">
        <f>データ!DO11</f>
        <v>9.5</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37</v>
      </c>
      <c r="EB71" s="104"/>
      <c r="EC71" s="104"/>
      <c r="ED71" s="104"/>
      <c r="EE71" s="104"/>
      <c r="EF71" s="104"/>
      <c r="EG71" s="104"/>
      <c r="EH71" s="104"/>
      <c r="EI71" s="104"/>
      <c r="EJ71" s="104"/>
      <c r="EK71" s="104"/>
      <c r="EL71" s="105"/>
      <c r="EM71" s="106">
        <f>データ!FJ11</f>
        <v>3.4</v>
      </c>
      <c r="EN71" s="106"/>
      <c r="EO71" s="106"/>
      <c r="EP71" s="106"/>
      <c r="EQ71" s="106"/>
      <c r="ER71" s="106"/>
      <c r="ES71" s="106"/>
      <c r="ET71" s="106"/>
      <c r="EU71" s="106"/>
      <c r="EV71" s="106"/>
      <c r="EW71" s="106"/>
      <c r="EX71" s="106"/>
      <c r="EY71" s="106"/>
      <c r="EZ71" s="106"/>
      <c r="FA71" s="106"/>
      <c r="FB71" s="106"/>
      <c r="FC71" s="106"/>
      <c r="FD71" s="106">
        <f>データ!FK11</f>
        <v>9.1999999999999993</v>
      </c>
      <c r="FE71" s="106"/>
      <c r="FF71" s="106"/>
      <c r="FG71" s="106"/>
      <c r="FH71" s="106"/>
      <c r="FI71" s="106"/>
      <c r="FJ71" s="106"/>
      <c r="FK71" s="106"/>
      <c r="FL71" s="106"/>
      <c r="FM71" s="106"/>
      <c r="FN71" s="106"/>
      <c r="FO71" s="106"/>
      <c r="FP71" s="106"/>
      <c r="FQ71" s="106"/>
      <c r="FR71" s="106"/>
      <c r="FS71" s="106"/>
      <c r="FT71" s="106"/>
      <c r="FU71" s="106">
        <f>データ!FL11</f>
        <v>1.4</v>
      </c>
      <c r="FV71" s="106"/>
      <c r="FW71" s="106"/>
      <c r="FX71" s="106"/>
      <c r="FY71" s="106"/>
      <c r="FZ71" s="106"/>
      <c r="GA71" s="106"/>
      <c r="GB71" s="106"/>
      <c r="GC71" s="106"/>
      <c r="GD71" s="106"/>
      <c r="GE71" s="106"/>
      <c r="GF71" s="106"/>
      <c r="GG71" s="106"/>
      <c r="GH71" s="106"/>
      <c r="GI71" s="106"/>
      <c r="GJ71" s="106"/>
      <c r="GK71" s="106"/>
      <c r="GL71" s="106">
        <f>データ!FM11</f>
        <v>7.2</v>
      </c>
      <c r="GM71" s="106"/>
      <c r="GN71" s="106"/>
      <c r="GO71" s="106"/>
      <c r="GP71" s="106"/>
      <c r="GQ71" s="106"/>
      <c r="GR71" s="106"/>
      <c r="GS71" s="106"/>
      <c r="GT71" s="106"/>
      <c r="GU71" s="106"/>
      <c r="GV71" s="106"/>
      <c r="GW71" s="106"/>
      <c r="GX71" s="106"/>
      <c r="GY71" s="106"/>
      <c r="GZ71" s="106"/>
      <c r="HA71" s="106"/>
      <c r="HB71" s="106"/>
      <c r="HC71" s="106">
        <f>データ!FN11</f>
        <v>9.5</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38</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15">
      <c r="A72" s="1"/>
      <c r="B72" s="30"/>
      <c r="C72" s="25"/>
      <c r="D72" s="25"/>
      <c r="E72" s="25"/>
      <c r="F72" s="25"/>
      <c r="G72" s="25"/>
      <c r="H72" s="103" t="s">
        <v>31</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6">
        <f>データ!FJ12</f>
        <v>5.4</v>
      </c>
      <c r="EN72" s="106"/>
      <c r="EO72" s="106"/>
      <c r="EP72" s="106"/>
      <c r="EQ72" s="106"/>
      <c r="ER72" s="106"/>
      <c r="ES72" s="106"/>
      <c r="ET72" s="106"/>
      <c r="EU72" s="106"/>
      <c r="EV72" s="106"/>
      <c r="EW72" s="106"/>
      <c r="EX72" s="106"/>
      <c r="EY72" s="106"/>
      <c r="EZ72" s="106"/>
      <c r="FA72" s="106"/>
      <c r="FB72" s="106"/>
      <c r="FC72" s="106"/>
      <c r="FD72" s="106">
        <f>データ!FK12</f>
        <v>8.6999999999999993</v>
      </c>
      <c r="FE72" s="106"/>
      <c r="FF72" s="106"/>
      <c r="FG72" s="106"/>
      <c r="FH72" s="106"/>
      <c r="FI72" s="106"/>
      <c r="FJ72" s="106"/>
      <c r="FK72" s="106"/>
      <c r="FL72" s="106"/>
      <c r="FM72" s="106"/>
      <c r="FN72" s="106"/>
      <c r="FO72" s="106"/>
      <c r="FP72" s="106"/>
      <c r="FQ72" s="106"/>
      <c r="FR72" s="106"/>
      <c r="FS72" s="106"/>
      <c r="FT72" s="106"/>
      <c r="FU72" s="106">
        <f>データ!FL12</f>
        <v>14.9</v>
      </c>
      <c r="FV72" s="106"/>
      <c r="FW72" s="106"/>
      <c r="FX72" s="106"/>
      <c r="FY72" s="106"/>
      <c r="FZ72" s="106"/>
      <c r="GA72" s="106"/>
      <c r="GB72" s="106"/>
      <c r="GC72" s="106"/>
      <c r="GD72" s="106"/>
      <c r="GE72" s="106"/>
      <c r="GF72" s="106"/>
      <c r="GG72" s="106"/>
      <c r="GH72" s="106"/>
      <c r="GI72" s="106"/>
      <c r="GJ72" s="106"/>
      <c r="GK72" s="106"/>
      <c r="GL72" s="106">
        <f>データ!FM12</f>
        <v>16.2</v>
      </c>
      <c r="GM72" s="106"/>
      <c r="GN72" s="106"/>
      <c r="GO72" s="106"/>
      <c r="GP72" s="106"/>
      <c r="GQ72" s="106"/>
      <c r="GR72" s="106"/>
      <c r="GS72" s="106"/>
      <c r="GT72" s="106"/>
      <c r="GU72" s="106"/>
      <c r="GV72" s="106"/>
      <c r="GW72" s="106"/>
      <c r="GX72" s="106"/>
      <c r="GY72" s="106"/>
      <c r="GZ72" s="106"/>
      <c r="HA72" s="106"/>
      <c r="HB72" s="106"/>
      <c r="HC72" s="106">
        <f>データ!FN12</f>
        <v>5.6</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15">
      <c r="A86" s="1"/>
      <c r="B86" s="30"/>
      <c r="C86" s="25"/>
      <c r="D86" s="25"/>
      <c r="E86" s="25"/>
      <c r="F86" s="25"/>
      <c r="G86" s="25"/>
      <c r="H86" s="103" t="s">
        <v>39</v>
      </c>
      <c r="I86" s="104"/>
      <c r="J86" s="104"/>
      <c r="K86" s="104"/>
      <c r="L86" s="104"/>
      <c r="M86" s="104"/>
      <c r="N86" s="104"/>
      <c r="O86" s="104"/>
      <c r="P86" s="104"/>
      <c r="Q86" s="104"/>
      <c r="R86" s="104"/>
      <c r="S86" s="105"/>
      <c r="T86" s="107">
        <f>データ!DU11</f>
        <v>803.5</v>
      </c>
      <c r="U86" s="108"/>
      <c r="V86" s="108"/>
      <c r="W86" s="108"/>
      <c r="X86" s="108"/>
      <c r="Y86" s="108"/>
      <c r="Z86" s="108"/>
      <c r="AA86" s="108"/>
      <c r="AB86" s="108"/>
      <c r="AC86" s="108"/>
      <c r="AD86" s="108"/>
      <c r="AE86" s="108"/>
      <c r="AF86" s="108"/>
      <c r="AG86" s="108"/>
      <c r="AH86" s="108"/>
      <c r="AI86" s="108"/>
      <c r="AJ86" s="108"/>
      <c r="AK86" s="108"/>
      <c r="AL86" s="109"/>
      <c r="AM86" s="107">
        <f>データ!DV11</f>
        <v>762</v>
      </c>
      <c r="AN86" s="108"/>
      <c r="AO86" s="108"/>
      <c r="AP86" s="108"/>
      <c r="AQ86" s="108"/>
      <c r="AR86" s="108"/>
      <c r="AS86" s="108"/>
      <c r="AT86" s="108"/>
      <c r="AU86" s="108"/>
      <c r="AV86" s="108"/>
      <c r="AW86" s="108"/>
      <c r="AX86" s="108"/>
      <c r="AY86" s="108"/>
      <c r="AZ86" s="108"/>
      <c r="BA86" s="108"/>
      <c r="BB86" s="108"/>
      <c r="BC86" s="108"/>
      <c r="BD86" s="108"/>
      <c r="BE86" s="109"/>
      <c r="BF86" s="107">
        <f>データ!DW11</f>
        <v>734.8</v>
      </c>
      <c r="BG86" s="108"/>
      <c r="BH86" s="108"/>
      <c r="BI86" s="108"/>
      <c r="BJ86" s="108"/>
      <c r="BK86" s="108"/>
      <c r="BL86" s="108"/>
      <c r="BM86" s="108"/>
      <c r="BN86" s="108"/>
      <c r="BO86" s="108"/>
      <c r="BP86" s="108"/>
      <c r="BQ86" s="108"/>
      <c r="BR86" s="108"/>
      <c r="BS86" s="108"/>
      <c r="BT86" s="108"/>
      <c r="BU86" s="108"/>
      <c r="BV86" s="108"/>
      <c r="BW86" s="108"/>
      <c r="BX86" s="109"/>
      <c r="BY86" s="107">
        <f>データ!DX11</f>
        <v>391</v>
      </c>
      <c r="BZ86" s="108"/>
      <c r="CA86" s="108"/>
      <c r="CB86" s="108"/>
      <c r="CC86" s="108"/>
      <c r="CD86" s="108"/>
      <c r="CE86" s="108"/>
      <c r="CF86" s="108"/>
      <c r="CG86" s="108"/>
      <c r="CH86" s="108"/>
      <c r="CI86" s="108"/>
      <c r="CJ86" s="108"/>
      <c r="CK86" s="108"/>
      <c r="CL86" s="108"/>
      <c r="CM86" s="108"/>
      <c r="CN86" s="108"/>
      <c r="CO86" s="108"/>
      <c r="CP86" s="108"/>
      <c r="CQ86" s="109"/>
      <c r="CR86" s="107">
        <f>データ!DY11</f>
        <v>370.9</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6">
        <f>データ!FT11</f>
        <v>803.5</v>
      </c>
      <c r="EN86" s="106"/>
      <c r="EO86" s="106"/>
      <c r="EP86" s="106"/>
      <c r="EQ86" s="106"/>
      <c r="ER86" s="106"/>
      <c r="ES86" s="106"/>
      <c r="ET86" s="106"/>
      <c r="EU86" s="106"/>
      <c r="EV86" s="106"/>
      <c r="EW86" s="106"/>
      <c r="EX86" s="106"/>
      <c r="EY86" s="106"/>
      <c r="EZ86" s="106"/>
      <c r="FA86" s="106"/>
      <c r="FB86" s="106"/>
      <c r="FC86" s="106"/>
      <c r="FD86" s="106">
        <f>データ!FU11</f>
        <v>762</v>
      </c>
      <c r="FE86" s="106"/>
      <c r="FF86" s="106"/>
      <c r="FG86" s="106"/>
      <c r="FH86" s="106"/>
      <c r="FI86" s="106"/>
      <c r="FJ86" s="106"/>
      <c r="FK86" s="106"/>
      <c r="FL86" s="106"/>
      <c r="FM86" s="106"/>
      <c r="FN86" s="106"/>
      <c r="FO86" s="106"/>
      <c r="FP86" s="106"/>
      <c r="FQ86" s="106"/>
      <c r="FR86" s="106"/>
      <c r="FS86" s="106"/>
      <c r="FT86" s="106"/>
      <c r="FU86" s="106">
        <f>データ!FV11</f>
        <v>734.8</v>
      </c>
      <c r="FV86" s="106"/>
      <c r="FW86" s="106"/>
      <c r="FX86" s="106"/>
      <c r="FY86" s="106"/>
      <c r="FZ86" s="106"/>
      <c r="GA86" s="106"/>
      <c r="GB86" s="106"/>
      <c r="GC86" s="106"/>
      <c r="GD86" s="106"/>
      <c r="GE86" s="106"/>
      <c r="GF86" s="106"/>
      <c r="GG86" s="106"/>
      <c r="GH86" s="106"/>
      <c r="GI86" s="106"/>
      <c r="GJ86" s="106"/>
      <c r="GK86" s="106"/>
      <c r="GL86" s="106">
        <f>データ!FW11</f>
        <v>391</v>
      </c>
      <c r="GM86" s="106"/>
      <c r="GN86" s="106"/>
      <c r="GO86" s="106"/>
      <c r="GP86" s="106"/>
      <c r="GQ86" s="106"/>
      <c r="GR86" s="106"/>
      <c r="GS86" s="106"/>
      <c r="GT86" s="106"/>
      <c r="GU86" s="106"/>
      <c r="GV86" s="106"/>
      <c r="GW86" s="106"/>
      <c r="GX86" s="106"/>
      <c r="GY86" s="106"/>
      <c r="GZ86" s="106"/>
      <c r="HA86" s="106"/>
      <c r="HB86" s="106"/>
      <c r="HC86" s="106">
        <f>データ!FX11</f>
        <v>370.9</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15">
      <c r="A87" s="1"/>
      <c r="B87" s="30"/>
      <c r="C87" s="25"/>
      <c r="D87" s="25"/>
      <c r="E87" s="25"/>
      <c r="F87" s="25"/>
      <c r="G87" s="25"/>
      <c r="H87" s="103" t="s">
        <v>31</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6">
        <f>データ!FT12</f>
        <v>394.9</v>
      </c>
      <c r="EN87" s="106"/>
      <c r="EO87" s="106"/>
      <c r="EP87" s="106"/>
      <c r="EQ87" s="106"/>
      <c r="ER87" s="106"/>
      <c r="ES87" s="106"/>
      <c r="ET87" s="106"/>
      <c r="EU87" s="106"/>
      <c r="EV87" s="106"/>
      <c r="EW87" s="106"/>
      <c r="EX87" s="106"/>
      <c r="EY87" s="106"/>
      <c r="EZ87" s="106"/>
      <c r="FA87" s="106"/>
      <c r="FB87" s="106"/>
      <c r="FC87" s="106"/>
      <c r="FD87" s="106">
        <f>データ!FU12</f>
        <v>375</v>
      </c>
      <c r="FE87" s="106"/>
      <c r="FF87" s="106"/>
      <c r="FG87" s="106"/>
      <c r="FH87" s="106"/>
      <c r="FI87" s="106"/>
      <c r="FJ87" s="106"/>
      <c r="FK87" s="106"/>
      <c r="FL87" s="106"/>
      <c r="FM87" s="106"/>
      <c r="FN87" s="106"/>
      <c r="FO87" s="106"/>
      <c r="FP87" s="106"/>
      <c r="FQ87" s="106"/>
      <c r="FR87" s="106"/>
      <c r="FS87" s="106"/>
      <c r="FT87" s="106"/>
      <c r="FU87" s="106">
        <f>データ!FV12</f>
        <v>314.5</v>
      </c>
      <c r="FV87" s="106"/>
      <c r="FW87" s="106"/>
      <c r="FX87" s="106"/>
      <c r="FY87" s="106"/>
      <c r="FZ87" s="106"/>
      <c r="GA87" s="106"/>
      <c r="GB87" s="106"/>
      <c r="GC87" s="106"/>
      <c r="GD87" s="106"/>
      <c r="GE87" s="106"/>
      <c r="GF87" s="106"/>
      <c r="GG87" s="106"/>
      <c r="GH87" s="106"/>
      <c r="GI87" s="106"/>
      <c r="GJ87" s="106"/>
      <c r="GK87" s="106"/>
      <c r="GL87" s="106">
        <f>データ!FW12</f>
        <v>339.9</v>
      </c>
      <c r="GM87" s="106"/>
      <c r="GN87" s="106"/>
      <c r="GO87" s="106"/>
      <c r="GP87" s="106"/>
      <c r="GQ87" s="106"/>
      <c r="GR87" s="106"/>
      <c r="GS87" s="106"/>
      <c r="GT87" s="106"/>
      <c r="GU87" s="106"/>
      <c r="GV87" s="106"/>
      <c r="GW87" s="106"/>
      <c r="GX87" s="106"/>
      <c r="GY87" s="106"/>
      <c r="GZ87" s="106"/>
      <c r="HA87" s="106"/>
      <c r="HB87" s="106"/>
      <c r="HC87" s="106">
        <f>データ!FX12</f>
        <v>303.60000000000002</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40</v>
      </c>
      <c r="VE98" s="121"/>
      <c r="VF98" s="121"/>
      <c r="VG98" s="121"/>
      <c r="VH98" s="121"/>
      <c r="VI98" s="121"/>
      <c r="VJ98" s="122"/>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266</v>
      </c>
      <c r="VE100" s="115"/>
      <c r="VF100" s="115"/>
      <c r="VG100" s="115"/>
      <c r="VH100" s="115"/>
      <c r="VI100" s="115"/>
      <c r="VJ100" s="116"/>
    </row>
    <row r="101" spans="1:582" ht="13.5" customHeight="1" x14ac:dyDescent="0.15">
      <c r="A101" s="1"/>
      <c r="B101" s="30"/>
      <c r="C101" s="25"/>
      <c r="D101" s="25"/>
      <c r="E101" s="25"/>
      <c r="F101" s="25"/>
      <c r="G101" s="25"/>
      <c r="H101" s="103" t="s">
        <v>41</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15">
      <c r="A102" s="1"/>
      <c r="B102" s="30"/>
      <c r="C102" s="25"/>
      <c r="D102" s="25"/>
      <c r="E102" s="25"/>
      <c r="F102" s="25"/>
      <c r="G102" s="25"/>
      <c r="H102" s="103" t="s">
        <v>31</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65.099999999999994</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65.5</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65.599999999999994</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f>データ!GN11</f>
        <v>65.099999999999994</v>
      </c>
      <c r="EN117" s="106"/>
      <c r="EO117" s="106"/>
      <c r="EP117" s="106"/>
      <c r="EQ117" s="106"/>
      <c r="ER117" s="106"/>
      <c r="ES117" s="106"/>
      <c r="ET117" s="106"/>
      <c r="EU117" s="106"/>
      <c r="EV117" s="106"/>
      <c r="EW117" s="106"/>
      <c r="EX117" s="106"/>
      <c r="EY117" s="106"/>
      <c r="EZ117" s="106"/>
      <c r="FA117" s="106"/>
      <c r="FB117" s="106"/>
      <c r="FC117" s="106"/>
      <c r="FD117" s="106">
        <f>データ!GO11</f>
        <v>65.5</v>
      </c>
      <c r="FE117" s="106"/>
      <c r="FF117" s="106"/>
      <c r="FG117" s="106"/>
      <c r="FH117" s="106"/>
      <c r="FI117" s="106"/>
      <c r="FJ117" s="106"/>
      <c r="FK117" s="106"/>
      <c r="FL117" s="106"/>
      <c r="FM117" s="106"/>
      <c r="FN117" s="106"/>
      <c r="FO117" s="106"/>
      <c r="FP117" s="106"/>
      <c r="FQ117" s="106"/>
      <c r="FR117" s="106"/>
      <c r="FS117" s="106"/>
      <c r="FT117" s="106"/>
      <c r="FU117" s="106">
        <f>データ!GP11</f>
        <v>65.599999999999994</v>
      </c>
      <c r="FV117" s="106"/>
      <c r="FW117" s="106"/>
      <c r="FX117" s="106"/>
      <c r="FY117" s="106"/>
      <c r="FZ117" s="106"/>
      <c r="GA117" s="106"/>
      <c r="GB117" s="106"/>
      <c r="GC117" s="106"/>
      <c r="GD117" s="106"/>
      <c r="GE117" s="106"/>
      <c r="GF117" s="106"/>
      <c r="GG117" s="106"/>
      <c r="GH117" s="106"/>
      <c r="GI117" s="106"/>
      <c r="GJ117" s="106"/>
      <c r="GK117" s="106"/>
      <c r="GL117" s="106">
        <f>データ!GQ11</f>
        <v>100</v>
      </c>
      <c r="GM117" s="106"/>
      <c r="GN117" s="106"/>
      <c r="GO117" s="106"/>
      <c r="GP117" s="106"/>
      <c r="GQ117" s="106"/>
      <c r="GR117" s="106"/>
      <c r="GS117" s="106"/>
      <c r="GT117" s="106"/>
      <c r="GU117" s="106"/>
      <c r="GV117" s="106"/>
      <c r="GW117" s="106"/>
      <c r="GX117" s="106"/>
      <c r="GY117" s="106"/>
      <c r="GZ117" s="106"/>
      <c r="HA117" s="106"/>
      <c r="HB117" s="106"/>
      <c r="HC117" s="106">
        <f>データ!GR11</f>
        <v>100</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15">
      <c r="A118" s="1"/>
      <c r="B118" s="30"/>
      <c r="C118" s="25"/>
      <c r="D118" s="25"/>
      <c r="E118" s="25"/>
      <c r="F118" s="25"/>
      <c r="G118" s="25"/>
      <c r="H118" s="103" t="s">
        <v>31</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6">
        <f>データ!GN12</f>
        <v>92</v>
      </c>
      <c r="EN118" s="106"/>
      <c r="EO118" s="106"/>
      <c r="EP118" s="106"/>
      <c r="EQ118" s="106"/>
      <c r="ER118" s="106"/>
      <c r="ES118" s="106"/>
      <c r="ET118" s="106"/>
      <c r="EU118" s="106"/>
      <c r="EV118" s="106"/>
      <c r="EW118" s="106"/>
      <c r="EX118" s="106"/>
      <c r="EY118" s="106"/>
      <c r="EZ118" s="106"/>
      <c r="FA118" s="106"/>
      <c r="FB118" s="106"/>
      <c r="FC118" s="106"/>
      <c r="FD118" s="106">
        <f>データ!GO12</f>
        <v>94.7</v>
      </c>
      <c r="FE118" s="106"/>
      <c r="FF118" s="106"/>
      <c r="FG118" s="106"/>
      <c r="FH118" s="106"/>
      <c r="FI118" s="106"/>
      <c r="FJ118" s="106"/>
      <c r="FK118" s="106"/>
      <c r="FL118" s="106"/>
      <c r="FM118" s="106"/>
      <c r="FN118" s="106"/>
      <c r="FO118" s="106"/>
      <c r="FP118" s="106"/>
      <c r="FQ118" s="106"/>
      <c r="FR118" s="106"/>
      <c r="FS118" s="106"/>
      <c r="FT118" s="106"/>
      <c r="FU118" s="106">
        <f>データ!GP12</f>
        <v>96</v>
      </c>
      <c r="FV118" s="106"/>
      <c r="FW118" s="106"/>
      <c r="FX118" s="106"/>
      <c r="FY118" s="106"/>
      <c r="FZ118" s="106"/>
      <c r="GA118" s="106"/>
      <c r="GB118" s="106"/>
      <c r="GC118" s="106"/>
      <c r="GD118" s="106"/>
      <c r="GE118" s="106"/>
      <c r="GF118" s="106"/>
      <c r="GG118" s="106"/>
      <c r="GH118" s="106"/>
      <c r="GI118" s="106"/>
      <c r="GJ118" s="106"/>
      <c r="GK118" s="106"/>
      <c r="GL118" s="106">
        <f>データ!GQ12</f>
        <v>97.1</v>
      </c>
      <c r="GM118" s="106"/>
      <c r="GN118" s="106"/>
      <c r="GO118" s="106"/>
      <c r="GP118" s="106"/>
      <c r="GQ118" s="106"/>
      <c r="GR118" s="106"/>
      <c r="GS118" s="106"/>
      <c r="GT118" s="106"/>
      <c r="GU118" s="106"/>
      <c r="GV118" s="106"/>
      <c r="GW118" s="106"/>
      <c r="GX118" s="106"/>
      <c r="GY118" s="106"/>
      <c r="GZ118" s="106"/>
      <c r="HA118" s="106"/>
      <c r="HB118" s="106"/>
      <c r="HC118" s="106">
        <f>データ!GR12</f>
        <v>98.9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15">
      <c r="A122" s="1"/>
      <c r="B122" s="102" t="s">
        <v>42</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（最大出力合計320kW）</v>
      </c>
      <c r="D126" s="2" t="str">
        <f>データ!EX9</f>
        <v>（最大出力合計320kW）</v>
      </c>
      <c r="E126" s="2" t="str">
        <f>データ!GW9</f>
        <v>（最大出力合計-kW）</v>
      </c>
      <c r="F126" s="2" t="str">
        <f>データ!IV9</f>
        <v>（最大出力合計-kW）</v>
      </c>
      <c r="G126" s="2" t="str">
        <f>データ!KU9</f>
        <v>（最大出力合計-kW）</v>
      </c>
    </row>
  </sheetData>
  <sheetProtection algorithmName="SHA-512" hashValue="DxNuD8Af9Wtxl9T69s+gaGTx3gpqGbaXgDgf7XTQLPjRadNpckYx0qNKQeeIowTg61TF0SNBleGmwHbYAHMHcQ==" saltValue="gyZzMNNYIvoSeAWtgbp9C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84</v>
      </c>
      <c r="MZ4" s="47"/>
      <c r="NA4" s="47"/>
      <c r="NB4" s="51"/>
      <c r="NC4" s="46" t="s">
        <v>47</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4" x14ac:dyDescent="0.15">
      <c r="A6" s="42" t="s">
        <v>126</v>
      </c>
      <c r="B6" s="60" t="str">
        <f>B7</f>
        <v>2021</v>
      </c>
      <c r="C6" s="60" t="str">
        <f t="shared" ref="C6:AX6" si="6">C7</f>
        <v>322067</v>
      </c>
      <c r="D6" s="60" t="str">
        <f t="shared" si="6"/>
        <v>47</v>
      </c>
      <c r="E6" s="60" t="str">
        <f t="shared" si="6"/>
        <v>04</v>
      </c>
      <c r="F6" s="60" t="str">
        <f t="shared" si="6"/>
        <v>0</v>
      </c>
      <c r="G6" s="60" t="str">
        <f t="shared" si="6"/>
        <v>000</v>
      </c>
      <c r="H6" s="60" t="str">
        <f t="shared" si="6"/>
        <v>島根県　安来市</v>
      </c>
      <c r="I6" s="60" t="str">
        <f t="shared" si="6"/>
        <v>法非適用</v>
      </c>
      <c r="J6" s="60" t="str">
        <f t="shared" si="6"/>
        <v>電気事業</v>
      </c>
      <c r="K6" s="60" t="str">
        <f t="shared" si="6"/>
        <v>非設置</v>
      </c>
      <c r="L6" s="61" t="str">
        <f t="shared" si="6"/>
        <v>該当数値なし</v>
      </c>
      <c r="M6" s="62">
        <f t="shared" si="6"/>
        <v>2</v>
      </c>
      <c r="N6" s="62" t="str">
        <f t="shared" si="6"/>
        <v>-</v>
      </c>
      <c r="O6" s="62" t="str">
        <f t="shared" si="6"/>
        <v>-</v>
      </c>
      <c r="P6" s="62" t="str">
        <f t="shared" si="6"/>
        <v>-</v>
      </c>
      <c r="Q6" s="62" t="str">
        <f t="shared" si="6"/>
        <v>-</v>
      </c>
      <c r="R6" s="63" t="str">
        <f>R7</f>
        <v>令和5年3月31日　布部発電所</v>
      </c>
      <c r="S6" s="64" t="str">
        <f t="shared" si="6"/>
        <v>令和5年3月31日　布部発電所</v>
      </c>
      <c r="T6" s="60" t="str">
        <f t="shared" si="6"/>
        <v>無</v>
      </c>
      <c r="U6" s="64" t="str">
        <f t="shared" si="6"/>
        <v>中国電力(株)、中国電力ネットワーク(株)</v>
      </c>
      <c r="V6" s="61" t="str">
        <f t="shared" si="6"/>
        <v>-</v>
      </c>
      <c r="W6" s="62">
        <f>W7</f>
        <v>2256</v>
      </c>
      <c r="X6" s="62">
        <f t="shared" si="6"/>
        <v>2281</v>
      </c>
      <c r="Y6" s="62">
        <f t="shared" si="6"/>
        <v>2265</v>
      </c>
      <c r="Z6" s="62">
        <f t="shared" si="6"/>
        <v>2145</v>
      </c>
      <c r="AA6" s="62">
        <f t="shared" si="6"/>
        <v>2121</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2256</v>
      </c>
      <c r="AR6" s="62">
        <f t="shared" si="6"/>
        <v>2281</v>
      </c>
      <c r="AS6" s="62">
        <f t="shared" si="6"/>
        <v>2265</v>
      </c>
      <c r="AT6" s="62">
        <f t="shared" si="6"/>
        <v>2145</v>
      </c>
      <c r="AU6" s="62">
        <f t="shared" si="6"/>
        <v>2121</v>
      </c>
      <c r="AV6" s="62" t="str">
        <f t="shared" si="6"/>
        <v>-</v>
      </c>
      <c r="AW6" s="62">
        <f t="shared" si="6"/>
        <v>64951</v>
      </c>
      <c r="AX6" s="62">
        <f t="shared" si="6"/>
        <v>64951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127</v>
      </c>
      <c r="C7" s="70" t="s">
        <v>128</v>
      </c>
      <c r="D7" s="70" t="s">
        <v>129</v>
      </c>
      <c r="E7" s="70" t="s">
        <v>130</v>
      </c>
      <c r="F7" s="70" t="s">
        <v>131</v>
      </c>
      <c r="G7" s="70" t="s">
        <v>132</v>
      </c>
      <c r="H7" s="70" t="s">
        <v>133</v>
      </c>
      <c r="I7" s="70" t="s">
        <v>134</v>
      </c>
      <c r="J7" s="70" t="s">
        <v>135</v>
      </c>
      <c r="K7" s="70" t="s">
        <v>136</v>
      </c>
      <c r="L7" s="71" t="s">
        <v>137</v>
      </c>
      <c r="M7" s="72">
        <v>2</v>
      </c>
      <c r="N7" s="72" t="s">
        <v>138</v>
      </c>
      <c r="O7" s="73" t="s">
        <v>138</v>
      </c>
      <c r="P7" s="73" t="s">
        <v>138</v>
      </c>
      <c r="Q7" s="73" t="s">
        <v>138</v>
      </c>
      <c r="R7" s="74" t="s">
        <v>139</v>
      </c>
      <c r="S7" s="74" t="s">
        <v>139</v>
      </c>
      <c r="T7" s="75" t="s">
        <v>140</v>
      </c>
      <c r="U7" s="74" t="s">
        <v>141</v>
      </c>
      <c r="V7" s="71" t="s">
        <v>138</v>
      </c>
      <c r="W7" s="73">
        <v>2256</v>
      </c>
      <c r="X7" s="73">
        <v>2281</v>
      </c>
      <c r="Y7" s="73">
        <v>2265</v>
      </c>
      <c r="Z7" s="73">
        <v>2145</v>
      </c>
      <c r="AA7" s="73">
        <v>2121</v>
      </c>
      <c r="AB7" s="73" t="s">
        <v>138</v>
      </c>
      <c r="AC7" s="73" t="s">
        <v>138</v>
      </c>
      <c r="AD7" s="73" t="s">
        <v>138</v>
      </c>
      <c r="AE7" s="73" t="s">
        <v>138</v>
      </c>
      <c r="AF7" s="73" t="s">
        <v>138</v>
      </c>
      <c r="AG7" s="73" t="s">
        <v>138</v>
      </c>
      <c r="AH7" s="73" t="s">
        <v>138</v>
      </c>
      <c r="AI7" s="73" t="s">
        <v>138</v>
      </c>
      <c r="AJ7" s="73" t="s">
        <v>138</v>
      </c>
      <c r="AK7" s="73" t="s">
        <v>138</v>
      </c>
      <c r="AL7" s="73" t="s">
        <v>138</v>
      </c>
      <c r="AM7" s="73" t="s">
        <v>138</v>
      </c>
      <c r="AN7" s="73" t="s">
        <v>138</v>
      </c>
      <c r="AO7" s="73" t="s">
        <v>138</v>
      </c>
      <c r="AP7" s="73" t="s">
        <v>138</v>
      </c>
      <c r="AQ7" s="73">
        <v>2256</v>
      </c>
      <c r="AR7" s="73">
        <v>2281</v>
      </c>
      <c r="AS7" s="73">
        <v>2265</v>
      </c>
      <c r="AT7" s="73">
        <v>2145</v>
      </c>
      <c r="AU7" s="73">
        <v>2121</v>
      </c>
      <c r="AV7" s="73" t="s">
        <v>138</v>
      </c>
      <c r="AW7" s="73">
        <v>64951</v>
      </c>
      <c r="AX7" s="73">
        <v>64951</v>
      </c>
      <c r="AY7" s="76">
        <v>154.4</v>
      </c>
      <c r="AZ7" s="76">
        <v>146.6</v>
      </c>
      <c r="BA7" s="76">
        <v>134.5</v>
      </c>
      <c r="BB7" s="76">
        <v>218.6</v>
      </c>
      <c r="BC7" s="76">
        <v>188.3</v>
      </c>
      <c r="BD7" s="76">
        <v>121.3</v>
      </c>
      <c r="BE7" s="76">
        <v>123.2</v>
      </c>
      <c r="BF7" s="76">
        <v>134.69999999999999</v>
      </c>
      <c r="BG7" s="76">
        <v>141.80000000000001</v>
      </c>
      <c r="BH7" s="76">
        <v>138.19999999999999</v>
      </c>
      <c r="BI7" s="76">
        <v>100</v>
      </c>
      <c r="BJ7" s="76">
        <v>529.20000000000005</v>
      </c>
      <c r="BK7" s="76">
        <v>445.4</v>
      </c>
      <c r="BL7" s="76">
        <v>356.9</v>
      </c>
      <c r="BM7" s="76">
        <v>504.2</v>
      </c>
      <c r="BN7" s="76">
        <v>375.5</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11649.8</v>
      </c>
      <c r="CG7" s="76">
        <v>12189.8</v>
      </c>
      <c r="CH7" s="76">
        <v>13411</v>
      </c>
      <c r="CI7" s="76">
        <v>15420.5</v>
      </c>
      <c r="CJ7" s="76">
        <v>17890.099999999999</v>
      </c>
      <c r="CK7" s="76">
        <v>19199</v>
      </c>
      <c r="CL7" s="76">
        <v>19863.5</v>
      </c>
      <c r="CM7" s="76">
        <v>19066.3</v>
      </c>
      <c r="CN7" s="76">
        <v>18998.7</v>
      </c>
      <c r="CO7" s="76">
        <v>17544.5</v>
      </c>
      <c r="CP7" s="73">
        <v>32377</v>
      </c>
      <c r="CQ7" s="73">
        <v>31039</v>
      </c>
      <c r="CR7" s="73">
        <v>28584</v>
      </c>
      <c r="CS7" s="73">
        <v>57331</v>
      </c>
      <c r="CT7" s="73">
        <v>51733</v>
      </c>
      <c r="CU7" s="73">
        <v>32739</v>
      </c>
      <c r="CV7" s="73">
        <v>34140</v>
      </c>
      <c r="CW7" s="73">
        <v>33434</v>
      </c>
      <c r="CX7" s="73">
        <v>36820</v>
      </c>
      <c r="CY7" s="73">
        <v>35532</v>
      </c>
      <c r="CZ7" s="73">
        <v>320</v>
      </c>
      <c r="DA7" s="76">
        <v>80.5</v>
      </c>
      <c r="DB7" s="76">
        <v>81.400000000000006</v>
      </c>
      <c r="DC7" s="76">
        <v>80.599999999999994</v>
      </c>
      <c r="DD7" s="76">
        <v>76.5</v>
      </c>
      <c r="DE7" s="76">
        <v>75.7</v>
      </c>
      <c r="DF7" s="76">
        <v>32.700000000000003</v>
      </c>
      <c r="DG7" s="76">
        <v>32.6</v>
      </c>
      <c r="DH7" s="76">
        <v>31.3</v>
      </c>
      <c r="DI7" s="76">
        <v>31.8</v>
      </c>
      <c r="DJ7" s="76">
        <v>31.6</v>
      </c>
      <c r="DK7" s="76">
        <v>3.4</v>
      </c>
      <c r="DL7" s="76">
        <v>9.1999999999999993</v>
      </c>
      <c r="DM7" s="76">
        <v>1.4</v>
      </c>
      <c r="DN7" s="76">
        <v>7.2</v>
      </c>
      <c r="DO7" s="76">
        <v>9.5</v>
      </c>
      <c r="DP7" s="76">
        <v>5.3</v>
      </c>
      <c r="DQ7" s="76">
        <v>7.3</v>
      </c>
      <c r="DR7" s="76">
        <v>5.4</v>
      </c>
      <c r="DS7" s="76">
        <v>6.4</v>
      </c>
      <c r="DT7" s="76">
        <v>5</v>
      </c>
      <c r="DU7" s="76">
        <v>803.5</v>
      </c>
      <c r="DV7" s="76">
        <v>762</v>
      </c>
      <c r="DW7" s="76">
        <v>734.8</v>
      </c>
      <c r="DX7" s="76">
        <v>391</v>
      </c>
      <c r="DY7" s="76">
        <v>370.9</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65.099999999999994</v>
      </c>
      <c r="EP7" s="76">
        <v>65.5</v>
      </c>
      <c r="EQ7" s="76">
        <v>65.599999999999994</v>
      </c>
      <c r="ER7" s="76">
        <v>100</v>
      </c>
      <c r="ES7" s="76">
        <v>100</v>
      </c>
      <c r="ET7" s="76">
        <v>86.6</v>
      </c>
      <c r="EU7" s="76">
        <v>83.4</v>
      </c>
      <c r="EV7" s="76">
        <v>82.5</v>
      </c>
      <c r="EW7" s="76">
        <v>83.2</v>
      </c>
      <c r="EX7" s="76">
        <v>87.9</v>
      </c>
      <c r="EY7" s="73">
        <v>320</v>
      </c>
      <c r="EZ7" s="76">
        <v>80.5</v>
      </c>
      <c r="FA7" s="76">
        <v>81.400000000000006</v>
      </c>
      <c r="FB7" s="76">
        <v>80.599999999999994</v>
      </c>
      <c r="FC7" s="76">
        <v>76.5</v>
      </c>
      <c r="FD7" s="76">
        <v>75.7</v>
      </c>
      <c r="FE7" s="76">
        <v>57.7</v>
      </c>
      <c r="FF7" s="76">
        <v>57.6</v>
      </c>
      <c r="FG7" s="76">
        <v>60.4</v>
      </c>
      <c r="FH7" s="76">
        <v>54.1</v>
      </c>
      <c r="FI7" s="76">
        <v>58.1</v>
      </c>
      <c r="FJ7" s="76">
        <v>3.4</v>
      </c>
      <c r="FK7" s="76">
        <v>9.1999999999999993</v>
      </c>
      <c r="FL7" s="76">
        <v>1.4</v>
      </c>
      <c r="FM7" s="76">
        <v>7.2</v>
      </c>
      <c r="FN7" s="76">
        <v>9.5</v>
      </c>
      <c r="FO7" s="76">
        <v>5.4</v>
      </c>
      <c r="FP7" s="76">
        <v>8.6999999999999993</v>
      </c>
      <c r="FQ7" s="76">
        <v>14.9</v>
      </c>
      <c r="FR7" s="76">
        <v>16.2</v>
      </c>
      <c r="FS7" s="76">
        <v>5.6</v>
      </c>
      <c r="FT7" s="76">
        <v>803.5</v>
      </c>
      <c r="FU7" s="76">
        <v>762</v>
      </c>
      <c r="FV7" s="76">
        <v>734.8</v>
      </c>
      <c r="FW7" s="76">
        <v>391</v>
      </c>
      <c r="FX7" s="76">
        <v>370.9</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v>65.099999999999994</v>
      </c>
      <c r="GO7" s="76">
        <v>65.5</v>
      </c>
      <c r="GP7" s="76">
        <v>65.599999999999994</v>
      </c>
      <c r="GQ7" s="76">
        <v>100</v>
      </c>
      <c r="GR7" s="76">
        <v>100</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t="s">
        <v>138</v>
      </c>
      <c r="IX7" s="76" t="s">
        <v>138</v>
      </c>
      <c r="IY7" s="76" t="s">
        <v>138</v>
      </c>
      <c r="IZ7" s="76" t="s">
        <v>138</v>
      </c>
      <c r="JA7" s="76" t="s">
        <v>138</v>
      </c>
      <c r="JB7" s="76" t="s">
        <v>138</v>
      </c>
      <c r="JC7" s="76">
        <v>16.3</v>
      </c>
      <c r="JD7" s="76">
        <v>13.4</v>
      </c>
      <c r="JE7" s="76">
        <v>12.2</v>
      </c>
      <c r="JF7" s="76">
        <v>16.8</v>
      </c>
      <c r="JG7" s="76">
        <v>21.1</v>
      </c>
      <c r="JH7" s="76" t="s">
        <v>138</v>
      </c>
      <c r="JI7" s="76" t="s">
        <v>138</v>
      </c>
      <c r="JJ7" s="76" t="s">
        <v>138</v>
      </c>
      <c r="JK7" s="76" t="s">
        <v>138</v>
      </c>
      <c r="JL7" s="76" t="s">
        <v>138</v>
      </c>
      <c r="JM7" s="76">
        <v>34.200000000000003</v>
      </c>
      <c r="JN7" s="76">
        <v>46.6</v>
      </c>
      <c r="JO7" s="76">
        <v>30.5</v>
      </c>
      <c r="JP7" s="76">
        <v>24.4</v>
      </c>
      <c r="JQ7" s="76">
        <v>17.100000000000001</v>
      </c>
      <c r="JR7" s="76" t="s">
        <v>138</v>
      </c>
      <c r="JS7" s="76" t="s">
        <v>138</v>
      </c>
      <c r="JT7" s="76" t="s">
        <v>138</v>
      </c>
      <c r="JU7" s="76" t="s">
        <v>138</v>
      </c>
      <c r="JV7" s="76" t="s">
        <v>138</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t="s">
        <v>138</v>
      </c>
      <c r="KM7" s="76" t="s">
        <v>138</v>
      </c>
      <c r="KN7" s="76" t="s">
        <v>138</v>
      </c>
      <c r="KO7" s="76" t="s">
        <v>138</v>
      </c>
      <c r="KP7" s="76" t="s">
        <v>138</v>
      </c>
      <c r="KQ7" s="76">
        <v>95.8</v>
      </c>
      <c r="KR7" s="76">
        <v>92</v>
      </c>
      <c r="KS7" s="76">
        <v>95.4</v>
      </c>
      <c r="KT7" s="76">
        <v>95.1</v>
      </c>
      <c r="KU7" s="76">
        <v>96.5</v>
      </c>
      <c r="KV7" s="73" t="s">
        <v>138</v>
      </c>
      <c r="KW7" s="76" t="s">
        <v>138</v>
      </c>
      <c r="KX7" s="76" t="s">
        <v>138</v>
      </c>
      <c r="KY7" s="76" t="s">
        <v>138</v>
      </c>
      <c r="KZ7" s="76" t="s">
        <v>138</v>
      </c>
      <c r="LA7" s="76" t="s">
        <v>138</v>
      </c>
      <c r="LB7" s="76">
        <v>14.9</v>
      </c>
      <c r="LC7" s="76">
        <v>15.3</v>
      </c>
      <c r="LD7" s="76">
        <v>14.9</v>
      </c>
      <c r="LE7" s="76">
        <v>14.9</v>
      </c>
      <c r="LF7" s="76">
        <v>14.3</v>
      </c>
      <c r="LG7" s="76" t="s">
        <v>138</v>
      </c>
      <c r="LH7" s="76" t="s">
        <v>138</v>
      </c>
      <c r="LI7" s="76" t="s">
        <v>138</v>
      </c>
      <c r="LJ7" s="76" t="s">
        <v>138</v>
      </c>
      <c r="LK7" s="76" t="s">
        <v>138</v>
      </c>
      <c r="LL7" s="76">
        <v>0.3</v>
      </c>
      <c r="LM7" s="76">
        <v>0.7</v>
      </c>
      <c r="LN7" s="76">
        <v>0.4</v>
      </c>
      <c r="LO7" s="76">
        <v>1.8</v>
      </c>
      <c r="LP7" s="76">
        <v>1.8</v>
      </c>
      <c r="LQ7" s="76" t="s">
        <v>138</v>
      </c>
      <c r="LR7" s="76" t="s">
        <v>138</v>
      </c>
      <c r="LS7" s="76" t="s">
        <v>138</v>
      </c>
      <c r="LT7" s="76" t="s">
        <v>138</v>
      </c>
      <c r="LU7" s="76" t="s">
        <v>138</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t="s">
        <v>138</v>
      </c>
      <c r="ML7" s="76" t="s">
        <v>138</v>
      </c>
      <c r="MM7" s="76" t="s">
        <v>138</v>
      </c>
      <c r="MN7" s="76" t="s">
        <v>138</v>
      </c>
      <c r="MO7" s="76" t="s">
        <v>138</v>
      </c>
      <c r="MP7" s="76">
        <v>98.2</v>
      </c>
      <c r="MQ7" s="76">
        <v>98.7</v>
      </c>
      <c r="MR7" s="76">
        <v>98.8</v>
      </c>
      <c r="MS7" s="76">
        <v>98.9</v>
      </c>
      <c r="MT7" s="76">
        <v>99.7</v>
      </c>
      <c r="MU7" s="76">
        <v>2</v>
      </c>
      <c r="MV7" s="76">
        <v>2</v>
      </c>
      <c r="MW7" s="76">
        <v>2</v>
      </c>
      <c r="MX7" s="76">
        <v>2</v>
      </c>
      <c r="MY7" s="76" t="s">
        <v>138</v>
      </c>
      <c r="MZ7" s="76" t="s">
        <v>138</v>
      </c>
      <c r="NA7" s="76" t="s">
        <v>138</v>
      </c>
      <c r="NB7" s="76" t="s">
        <v>138</v>
      </c>
      <c r="NC7" s="76" t="s">
        <v>138</v>
      </c>
      <c r="ND7" s="76" t="s">
        <v>138</v>
      </c>
      <c r="NE7" s="76" t="s">
        <v>138</v>
      </c>
      <c r="NF7" s="76" t="s">
        <v>138</v>
      </c>
      <c r="NG7" s="76" t="s">
        <v>138</v>
      </c>
      <c r="NH7" s="76" t="s">
        <v>138</v>
      </c>
      <c r="NI7" s="76" t="s">
        <v>138</v>
      </c>
      <c r="NJ7" s="76" t="s">
        <v>138</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0</v>
      </c>
      <c r="KX8" s="80" t="s">
        <v>142</v>
      </c>
      <c r="KY8" s="78"/>
      <c r="KZ8" s="78"/>
      <c r="LA8" s="78"/>
      <c r="LB8" s="78"/>
      <c r="LC8" s="79"/>
      <c r="LD8" s="78"/>
      <c r="LE8" s="78"/>
      <c r="LF8" s="78" t="str">
        <f>LG4</f>
        <v>修繕費比率（％）</v>
      </c>
      <c r="LG8" s="78" t="b">
        <f>IF(SUM($P$7,$NG$7:$NJ$7)=0,FALSE,TRUE)</f>
        <v>0</v>
      </c>
      <c r="LH8" s="80" t="s">
        <v>142</v>
      </c>
      <c r="LI8" s="78"/>
      <c r="LJ8" s="78"/>
      <c r="LK8" s="78"/>
      <c r="LL8" s="78"/>
      <c r="LM8" s="78"/>
      <c r="LN8" s="79"/>
      <c r="LO8" s="78"/>
      <c r="LP8" s="78" t="str">
        <f>LQ4</f>
        <v>企業債残高対料金収入比率（％）</v>
      </c>
      <c r="LQ8" s="78" t="b">
        <f>IF(SUM($P$7,$NG$7:$NJ$7)=0,FALSE,TRUE)</f>
        <v>0</v>
      </c>
      <c r="LR8" s="80" t="s">
        <v>142</v>
      </c>
      <c r="LS8" s="78"/>
      <c r="LT8" s="78"/>
      <c r="LU8" s="78"/>
      <c r="LV8" s="78"/>
      <c r="LW8" s="78"/>
      <c r="LX8" s="78"/>
      <c r="LY8" s="79"/>
      <c r="LZ8" s="78" t="str">
        <f>MA4</f>
        <v>有形固定資産減価償却率（％）</v>
      </c>
      <c r="MA8" s="78" t="b">
        <f>IF(SUM($P$7,$NG$7:$NJ$7)=0,FALSE,TRUE)</f>
        <v>0</v>
      </c>
      <c r="MB8" s="80" t="s">
        <v>142</v>
      </c>
      <c r="MC8" s="78"/>
      <c r="MD8" s="78"/>
      <c r="ME8" s="78"/>
      <c r="MF8" s="78"/>
      <c r="MG8" s="78"/>
      <c r="MH8" s="78"/>
      <c r="MI8" s="78"/>
      <c r="MJ8" s="78" t="str">
        <f>MK4</f>
        <v>FIT収入割合（％）</v>
      </c>
      <c r="MK8" s="78" t="b">
        <f>IF(SUM($P$7,$NG$7:$NJ$7)=0,FALSE,TRUE)</f>
        <v>0</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（最大出力合計320kW）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（最大出力合計320kW）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154.4</v>
      </c>
      <c r="AZ11" s="88">
        <f>AZ7</f>
        <v>146.6</v>
      </c>
      <c r="BA11" s="88">
        <f>BA7</f>
        <v>134.5</v>
      </c>
      <c r="BB11" s="88">
        <f>BB7</f>
        <v>218.6</v>
      </c>
      <c r="BC11" s="88">
        <f>BC7</f>
        <v>188.3</v>
      </c>
      <c r="BD11" s="77"/>
      <c r="BE11" s="77"/>
      <c r="BF11" s="77"/>
      <c r="BG11" s="77"/>
      <c r="BH11" s="77"/>
      <c r="BI11" s="87" t="s">
        <v>151</v>
      </c>
      <c r="BJ11" s="88">
        <f>BJ7</f>
        <v>529.20000000000005</v>
      </c>
      <c r="BK11" s="88">
        <f>BK7</f>
        <v>445.4</v>
      </c>
      <c r="BL11" s="88">
        <f>BL7</f>
        <v>356.9</v>
      </c>
      <c r="BM11" s="88">
        <f>BM7</f>
        <v>504.2</v>
      </c>
      <c r="BN11" s="88">
        <f>BN7</f>
        <v>375.5</v>
      </c>
      <c r="BO11" s="77"/>
      <c r="BP11" s="77"/>
      <c r="BQ11" s="77"/>
      <c r="BR11" s="77"/>
      <c r="BS11" s="77"/>
      <c r="BT11" s="87" t="s">
        <v>150</v>
      </c>
      <c r="BU11" s="88" t="str">
        <f>BU7</f>
        <v>-</v>
      </c>
      <c r="BV11" s="88" t="str">
        <f>BV7</f>
        <v>-</v>
      </c>
      <c r="BW11" s="88" t="str">
        <f>BW7</f>
        <v>-</v>
      </c>
      <c r="BX11" s="88" t="str">
        <f>BX7</f>
        <v>-</v>
      </c>
      <c r="BY11" s="88" t="str">
        <f>BY7</f>
        <v>-</v>
      </c>
      <c r="BZ11" s="77"/>
      <c r="CA11" s="77"/>
      <c r="CB11" s="77"/>
      <c r="CC11" s="77"/>
      <c r="CD11" s="77"/>
      <c r="CE11" s="87" t="s">
        <v>150</v>
      </c>
      <c r="CF11" s="88">
        <f>CF7</f>
        <v>11649.8</v>
      </c>
      <c r="CG11" s="88">
        <f>CG7</f>
        <v>12189.8</v>
      </c>
      <c r="CH11" s="88">
        <f>CH7</f>
        <v>13411</v>
      </c>
      <c r="CI11" s="88">
        <f>CI7</f>
        <v>15420.5</v>
      </c>
      <c r="CJ11" s="88">
        <f>CJ7</f>
        <v>17890.099999999999</v>
      </c>
      <c r="CK11" s="77"/>
      <c r="CL11" s="77"/>
      <c r="CM11" s="77"/>
      <c r="CN11" s="77"/>
      <c r="CO11" s="87" t="s">
        <v>150</v>
      </c>
      <c r="CP11" s="89">
        <f>CP7</f>
        <v>32377</v>
      </c>
      <c r="CQ11" s="89">
        <f>CQ7</f>
        <v>31039</v>
      </c>
      <c r="CR11" s="89">
        <f>CR7</f>
        <v>28584</v>
      </c>
      <c r="CS11" s="89">
        <f>CS7</f>
        <v>57331</v>
      </c>
      <c r="CT11" s="89">
        <f>CT7</f>
        <v>51733</v>
      </c>
      <c r="CU11" s="77"/>
      <c r="CV11" s="77"/>
      <c r="CW11" s="77"/>
      <c r="CX11" s="77"/>
      <c r="CY11" s="77"/>
      <c r="CZ11" s="87" t="s">
        <v>150</v>
      </c>
      <c r="DA11" s="88">
        <f>DA7</f>
        <v>80.5</v>
      </c>
      <c r="DB11" s="88">
        <f>DB7</f>
        <v>81.400000000000006</v>
      </c>
      <c r="DC11" s="88">
        <f>DC7</f>
        <v>80.599999999999994</v>
      </c>
      <c r="DD11" s="88">
        <f>DD7</f>
        <v>76.5</v>
      </c>
      <c r="DE11" s="88">
        <f>DE7</f>
        <v>75.7</v>
      </c>
      <c r="DF11" s="77"/>
      <c r="DG11" s="77"/>
      <c r="DH11" s="77"/>
      <c r="DI11" s="77"/>
      <c r="DJ11" s="87" t="s">
        <v>150</v>
      </c>
      <c r="DK11" s="88">
        <f>DK7</f>
        <v>3.4</v>
      </c>
      <c r="DL11" s="88">
        <f>DL7</f>
        <v>9.1999999999999993</v>
      </c>
      <c r="DM11" s="88">
        <f>DM7</f>
        <v>1.4</v>
      </c>
      <c r="DN11" s="88">
        <f>DN7</f>
        <v>7.2</v>
      </c>
      <c r="DO11" s="88">
        <f>DO7</f>
        <v>9.5</v>
      </c>
      <c r="DP11" s="77"/>
      <c r="DQ11" s="77"/>
      <c r="DR11" s="77"/>
      <c r="DS11" s="77"/>
      <c r="DT11" s="87" t="s">
        <v>152</v>
      </c>
      <c r="DU11" s="88">
        <f>DU7</f>
        <v>803.5</v>
      </c>
      <c r="DV11" s="88">
        <f>DV7</f>
        <v>762</v>
      </c>
      <c r="DW11" s="88">
        <f>DW7</f>
        <v>734.8</v>
      </c>
      <c r="DX11" s="88">
        <f>DX7</f>
        <v>391</v>
      </c>
      <c r="DY11" s="88">
        <f>DY7</f>
        <v>370.9</v>
      </c>
      <c r="DZ11" s="77"/>
      <c r="EA11" s="77"/>
      <c r="EB11" s="77"/>
      <c r="EC11" s="77"/>
      <c r="ED11" s="87" t="s">
        <v>150</v>
      </c>
      <c r="EE11" s="88" t="str">
        <f>EE7</f>
        <v>-</v>
      </c>
      <c r="EF11" s="88" t="str">
        <f>EF7</f>
        <v>-</v>
      </c>
      <c r="EG11" s="88" t="str">
        <f>EG7</f>
        <v>-</v>
      </c>
      <c r="EH11" s="88" t="str">
        <f>EH7</f>
        <v>-</v>
      </c>
      <c r="EI11" s="88" t="str">
        <f>EI7</f>
        <v>-</v>
      </c>
      <c r="EJ11" s="77"/>
      <c r="EK11" s="77"/>
      <c r="EL11" s="77"/>
      <c r="EM11" s="77"/>
      <c r="EN11" s="87" t="s">
        <v>153</v>
      </c>
      <c r="EO11" s="88">
        <f>EO7</f>
        <v>65.099999999999994</v>
      </c>
      <c r="EP11" s="88">
        <f>EP7</f>
        <v>65.5</v>
      </c>
      <c r="EQ11" s="88">
        <f>EQ7</f>
        <v>65.599999999999994</v>
      </c>
      <c r="ER11" s="88">
        <f>ER7</f>
        <v>100</v>
      </c>
      <c r="ES11" s="88">
        <f>ES7</f>
        <v>100</v>
      </c>
      <c r="ET11" s="77"/>
      <c r="EU11" s="77"/>
      <c r="EV11" s="77"/>
      <c r="EW11" s="77"/>
      <c r="EX11" s="77"/>
      <c r="EY11" s="87" t="s">
        <v>150</v>
      </c>
      <c r="EZ11" s="88">
        <f>EZ7</f>
        <v>80.5</v>
      </c>
      <c r="FA11" s="88">
        <f>FA7</f>
        <v>81.400000000000006</v>
      </c>
      <c r="FB11" s="88">
        <f>FB7</f>
        <v>80.599999999999994</v>
      </c>
      <c r="FC11" s="88">
        <f>FC7</f>
        <v>76.5</v>
      </c>
      <c r="FD11" s="88">
        <f>FD7</f>
        <v>75.7</v>
      </c>
      <c r="FE11" s="77"/>
      <c r="FF11" s="77"/>
      <c r="FG11" s="77"/>
      <c r="FH11" s="77"/>
      <c r="FI11" s="87" t="s">
        <v>150</v>
      </c>
      <c r="FJ11" s="88">
        <f>FJ7</f>
        <v>3.4</v>
      </c>
      <c r="FK11" s="88">
        <f>FK7</f>
        <v>9.1999999999999993</v>
      </c>
      <c r="FL11" s="88">
        <f>FL7</f>
        <v>1.4</v>
      </c>
      <c r="FM11" s="88">
        <f>FM7</f>
        <v>7.2</v>
      </c>
      <c r="FN11" s="88">
        <f>FN7</f>
        <v>9.5</v>
      </c>
      <c r="FO11" s="77"/>
      <c r="FP11" s="77"/>
      <c r="FQ11" s="77"/>
      <c r="FR11" s="77"/>
      <c r="FS11" s="87" t="s">
        <v>150</v>
      </c>
      <c r="FT11" s="88">
        <f>FT7</f>
        <v>803.5</v>
      </c>
      <c r="FU11" s="88">
        <f>FU7</f>
        <v>762</v>
      </c>
      <c r="FV11" s="88">
        <f>FV7</f>
        <v>734.8</v>
      </c>
      <c r="FW11" s="88">
        <f>FW7</f>
        <v>391</v>
      </c>
      <c r="FX11" s="88">
        <f>FX7</f>
        <v>370.9</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150</v>
      </c>
      <c r="GN11" s="88">
        <f>GN7</f>
        <v>65.099999999999994</v>
      </c>
      <c r="GO11" s="88">
        <f>GO7</f>
        <v>65.5</v>
      </c>
      <c r="GP11" s="88">
        <f>GP7</f>
        <v>65.599999999999994</v>
      </c>
      <c r="GQ11" s="88">
        <f>GQ7</f>
        <v>100</v>
      </c>
      <c r="GR11" s="88">
        <f>GR7</f>
        <v>100</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150</v>
      </c>
      <c r="KW11" s="88" t="str">
        <f>KW7</f>
        <v>-</v>
      </c>
      <c r="KX11" s="88" t="str">
        <f>KX7</f>
        <v>-</v>
      </c>
      <c r="KY11" s="88" t="str">
        <f>KY7</f>
        <v>-</v>
      </c>
      <c r="KZ11" s="88" t="str">
        <f>KZ7</f>
        <v>-</v>
      </c>
      <c r="LA11" s="88" t="str">
        <f>LA7</f>
        <v>-</v>
      </c>
      <c r="LB11" s="77"/>
      <c r="LC11" s="77"/>
      <c r="LD11" s="77"/>
      <c r="LE11" s="77"/>
      <c r="LF11" s="87" t="s">
        <v>150</v>
      </c>
      <c r="LG11" s="88" t="str">
        <f>LG7</f>
        <v>-</v>
      </c>
      <c r="LH11" s="88" t="str">
        <f>LH7</f>
        <v>-</v>
      </c>
      <c r="LI11" s="88" t="str">
        <f>LI7</f>
        <v>-</v>
      </c>
      <c r="LJ11" s="88" t="str">
        <f>LJ7</f>
        <v>-</v>
      </c>
      <c r="LK11" s="88" t="str">
        <f>LK7</f>
        <v>-</v>
      </c>
      <c r="LL11" s="77"/>
      <c r="LM11" s="77"/>
      <c r="LN11" s="77"/>
      <c r="LO11" s="77"/>
      <c r="LP11" s="87" t="s">
        <v>150</v>
      </c>
      <c r="LQ11" s="88" t="str">
        <f>LQ7</f>
        <v>-</v>
      </c>
      <c r="LR11" s="88" t="str">
        <f>LR7</f>
        <v>-</v>
      </c>
      <c r="LS11" s="88" t="str">
        <f>LS7</f>
        <v>-</v>
      </c>
      <c r="LT11" s="88" t="str">
        <f>LT7</f>
        <v>-</v>
      </c>
      <c r="LU11" s="88" t="str">
        <f>LU7</f>
        <v>-</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121.3</v>
      </c>
      <c r="AZ12" s="88">
        <f>BE7</f>
        <v>123.2</v>
      </c>
      <c r="BA12" s="88">
        <f>BF7</f>
        <v>134.69999999999999</v>
      </c>
      <c r="BB12" s="88">
        <f>BG7</f>
        <v>141.80000000000001</v>
      </c>
      <c r="BC12" s="88">
        <f>BH7</f>
        <v>138.19999999999999</v>
      </c>
      <c r="BD12" s="77"/>
      <c r="BE12" s="77"/>
      <c r="BF12" s="77"/>
      <c r="BG12" s="77"/>
      <c r="BH12" s="77"/>
      <c r="BI12" s="87" t="s">
        <v>154</v>
      </c>
      <c r="BJ12" s="88">
        <f>BO7</f>
        <v>247.9</v>
      </c>
      <c r="BK12" s="88">
        <f>BP7</f>
        <v>240.1</v>
      </c>
      <c r="BL12" s="88">
        <f>BQ7</f>
        <v>253.6</v>
      </c>
      <c r="BM12" s="88">
        <f>BR7</f>
        <v>238</v>
      </c>
      <c r="BN12" s="88">
        <f>BS7</f>
        <v>227.5</v>
      </c>
      <c r="BO12" s="77"/>
      <c r="BP12" s="77"/>
      <c r="BQ12" s="77"/>
      <c r="BR12" s="77"/>
      <c r="BS12" s="77"/>
      <c r="BT12" s="87" t="s">
        <v>154</v>
      </c>
      <c r="BU12" s="88" t="str">
        <f>BZ7</f>
        <v>-</v>
      </c>
      <c r="BV12" s="88" t="str">
        <f>CA7</f>
        <v>-</v>
      </c>
      <c r="BW12" s="88" t="str">
        <f>CB7</f>
        <v>-</v>
      </c>
      <c r="BX12" s="88" t="str">
        <f>CC7</f>
        <v>-</v>
      </c>
      <c r="BY12" s="88" t="str">
        <f>CD7</f>
        <v>-</v>
      </c>
      <c r="BZ12" s="77"/>
      <c r="CA12" s="77"/>
      <c r="CB12" s="77"/>
      <c r="CC12" s="77"/>
      <c r="CD12" s="77"/>
      <c r="CE12" s="87" t="s">
        <v>154</v>
      </c>
      <c r="CF12" s="88">
        <f>CK7</f>
        <v>19199</v>
      </c>
      <c r="CG12" s="88">
        <f>CL7</f>
        <v>19863.5</v>
      </c>
      <c r="CH12" s="88">
        <f>CM7</f>
        <v>19066.3</v>
      </c>
      <c r="CI12" s="88">
        <f>CN7</f>
        <v>18998.7</v>
      </c>
      <c r="CJ12" s="88">
        <f>CO7</f>
        <v>17544.5</v>
      </c>
      <c r="CK12" s="77"/>
      <c r="CL12" s="77"/>
      <c r="CM12" s="77"/>
      <c r="CN12" s="77"/>
      <c r="CO12" s="87" t="s">
        <v>154</v>
      </c>
      <c r="CP12" s="89">
        <f>CU7</f>
        <v>32739</v>
      </c>
      <c r="CQ12" s="89">
        <f>CV7</f>
        <v>34140</v>
      </c>
      <c r="CR12" s="89">
        <f>CW7</f>
        <v>33434</v>
      </c>
      <c r="CS12" s="89">
        <f>CX7</f>
        <v>36820</v>
      </c>
      <c r="CT12" s="89">
        <f>CY7</f>
        <v>35532</v>
      </c>
      <c r="CU12" s="77"/>
      <c r="CV12" s="77"/>
      <c r="CW12" s="77"/>
      <c r="CX12" s="77"/>
      <c r="CY12" s="77"/>
      <c r="CZ12" s="87" t="s">
        <v>154</v>
      </c>
      <c r="DA12" s="88">
        <f>DF7</f>
        <v>32.700000000000003</v>
      </c>
      <c r="DB12" s="88">
        <f>DG7</f>
        <v>32.6</v>
      </c>
      <c r="DC12" s="88">
        <f>DH7</f>
        <v>31.3</v>
      </c>
      <c r="DD12" s="88">
        <f>DI7</f>
        <v>31.8</v>
      </c>
      <c r="DE12" s="88">
        <f>DJ7</f>
        <v>31.6</v>
      </c>
      <c r="DF12" s="77"/>
      <c r="DG12" s="77"/>
      <c r="DH12" s="77"/>
      <c r="DI12" s="77"/>
      <c r="DJ12" s="87" t="s">
        <v>155</v>
      </c>
      <c r="DK12" s="88">
        <f>DP7</f>
        <v>5.3</v>
      </c>
      <c r="DL12" s="88">
        <f>DQ7</f>
        <v>7.3</v>
      </c>
      <c r="DM12" s="88">
        <f>DR7</f>
        <v>5.4</v>
      </c>
      <c r="DN12" s="88">
        <f>DS7</f>
        <v>6.4</v>
      </c>
      <c r="DO12" s="88">
        <f>DT7</f>
        <v>5</v>
      </c>
      <c r="DP12" s="77"/>
      <c r="DQ12" s="77"/>
      <c r="DR12" s="77"/>
      <c r="DS12" s="77"/>
      <c r="DT12" s="87" t="s">
        <v>156</v>
      </c>
      <c r="DU12" s="88">
        <f>DZ7</f>
        <v>159.80000000000001</v>
      </c>
      <c r="DV12" s="88">
        <f>EA7</f>
        <v>160.4</v>
      </c>
      <c r="DW12" s="88">
        <f>EB7</f>
        <v>175.4</v>
      </c>
      <c r="DX12" s="88">
        <f>EC7</f>
        <v>166.4</v>
      </c>
      <c r="DY12" s="88">
        <f>ED7</f>
        <v>201.7</v>
      </c>
      <c r="DZ12" s="77"/>
      <c r="EA12" s="77"/>
      <c r="EB12" s="77"/>
      <c r="EC12" s="77"/>
      <c r="ED12" s="87" t="s">
        <v>154</v>
      </c>
      <c r="EE12" s="88" t="str">
        <f>EJ7</f>
        <v>-</v>
      </c>
      <c r="EF12" s="88" t="str">
        <f>EK7</f>
        <v>-</v>
      </c>
      <c r="EG12" s="88" t="str">
        <f>EL7</f>
        <v>-</v>
      </c>
      <c r="EH12" s="88" t="str">
        <f>EM7</f>
        <v>-</v>
      </c>
      <c r="EI12" s="88" t="str">
        <f>EN7</f>
        <v>-</v>
      </c>
      <c r="EJ12" s="77"/>
      <c r="EK12" s="77"/>
      <c r="EL12" s="77"/>
      <c r="EM12" s="77"/>
      <c r="EN12" s="87" t="s">
        <v>154</v>
      </c>
      <c r="EO12" s="88">
        <f>ET7</f>
        <v>86.6</v>
      </c>
      <c r="EP12" s="88">
        <f>EU7</f>
        <v>83.4</v>
      </c>
      <c r="EQ12" s="88">
        <f>EV7</f>
        <v>82.5</v>
      </c>
      <c r="ER12" s="88">
        <f>EW7</f>
        <v>83.2</v>
      </c>
      <c r="ES12" s="88">
        <f>EX7</f>
        <v>87.9</v>
      </c>
      <c r="ET12" s="77"/>
      <c r="EU12" s="77"/>
      <c r="EV12" s="77"/>
      <c r="EW12" s="77"/>
      <c r="EX12" s="77"/>
      <c r="EY12" s="87" t="s">
        <v>157</v>
      </c>
      <c r="EZ12" s="88">
        <f>IF($EZ$8,FE7,"-")</f>
        <v>57.7</v>
      </c>
      <c r="FA12" s="88">
        <f>IF($EZ$8,FF7,"-")</f>
        <v>57.6</v>
      </c>
      <c r="FB12" s="88">
        <f>IF($EZ$8,FG7,"-")</f>
        <v>60.4</v>
      </c>
      <c r="FC12" s="88">
        <f>IF($EZ$8,FH7,"-")</f>
        <v>54.1</v>
      </c>
      <c r="FD12" s="88">
        <f>IF($EZ$8,FI7,"-")</f>
        <v>58.1</v>
      </c>
      <c r="FE12" s="77"/>
      <c r="FF12" s="77"/>
      <c r="FG12" s="77"/>
      <c r="FH12" s="77"/>
      <c r="FI12" s="87" t="s">
        <v>157</v>
      </c>
      <c r="FJ12" s="88">
        <f>IF($FJ$8,FO7,"-")</f>
        <v>5.4</v>
      </c>
      <c r="FK12" s="88">
        <f>IF($FJ$8,FP7,"-")</f>
        <v>8.6999999999999993</v>
      </c>
      <c r="FL12" s="88">
        <f>IF($FJ$8,FQ7,"-")</f>
        <v>14.9</v>
      </c>
      <c r="FM12" s="88">
        <f>IF($FJ$8,FR7,"-")</f>
        <v>16.2</v>
      </c>
      <c r="FN12" s="88">
        <f>IF($FJ$8,FS7,"-")</f>
        <v>5.6</v>
      </c>
      <c r="FO12" s="77"/>
      <c r="FP12" s="77"/>
      <c r="FQ12" s="77"/>
      <c r="FR12" s="77"/>
      <c r="FS12" s="87" t="s">
        <v>154</v>
      </c>
      <c r="FT12" s="88">
        <f>IF($FT$8,FY7,"-")</f>
        <v>394.9</v>
      </c>
      <c r="FU12" s="88">
        <f>IF($FT$8,FZ7,"-")</f>
        <v>375</v>
      </c>
      <c r="FV12" s="88">
        <f>IF($FT$8,GA7,"-")</f>
        <v>314.5</v>
      </c>
      <c r="FW12" s="88">
        <f>IF($FT$8,GB7,"-")</f>
        <v>339.9</v>
      </c>
      <c r="FX12" s="88">
        <f>IF($FT$8,GC7,"-")</f>
        <v>303.60000000000002</v>
      </c>
      <c r="FY12" s="77"/>
      <c r="FZ12" s="77"/>
      <c r="GA12" s="77"/>
      <c r="GB12" s="77"/>
      <c r="GC12" s="87" t="s">
        <v>157</v>
      </c>
      <c r="GD12" s="88" t="str">
        <f>IF($GD$8,GI7,"-")</f>
        <v>-</v>
      </c>
      <c r="GE12" s="88" t="str">
        <f>IF($GD$8,GJ7,"-")</f>
        <v>-</v>
      </c>
      <c r="GF12" s="88" t="str">
        <f>IF($GD$8,GK7,"-")</f>
        <v>-</v>
      </c>
      <c r="GG12" s="88" t="str">
        <f>IF($GD$8,GL7,"-")</f>
        <v>-</v>
      </c>
      <c r="GH12" s="88" t="str">
        <f>IF($GD$8,GM7,"-")</f>
        <v>-</v>
      </c>
      <c r="GI12" s="77"/>
      <c r="GJ12" s="77"/>
      <c r="GK12" s="77"/>
      <c r="GL12" s="77"/>
      <c r="GM12" s="87" t="s">
        <v>157</v>
      </c>
      <c r="GN12" s="88">
        <f>IF($GN$8,GS7,"-")</f>
        <v>92</v>
      </c>
      <c r="GO12" s="88">
        <f>IF($GN$8,GT7,"-")</f>
        <v>94.7</v>
      </c>
      <c r="GP12" s="88">
        <f>IF($GN$8,GU7,"-")</f>
        <v>96</v>
      </c>
      <c r="GQ12" s="88">
        <f>IF($GN$8,GV7,"-")</f>
        <v>97.1</v>
      </c>
      <c r="GR12" s="88">
        <f>IF($GN$8,GW7,"-")</f>
        <v>98.9</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157</v>
      </c>
      <c r="KW12" s="88" t="str">
        <f>IF($KW$8,LB7,"-")</f>
        <v>-</v>
      </c>
      <c r="KX12" s="88" t="str">
        <f>IF($KW$8,LC7,"-")</f>
        <v>-</v>
      </c>
      <c r="KY12" s="88" t="str">
        <f>IF($KW$8,LD7,"-")</f>
        <v>-</v>
      </c>
      <c r="KZ12" s="88" t="str">
        <f>IF($KW$8,LE7,"-")</f>
        <v>-</v>
      </c>
      <c r="LA12" s="88" t="str">
        <f>IF($KW$8,LF7,"-")</f>
        <v>-</v>
      </c>
      <c r="LB12" s="77"/>
      <c r="LC12" s="77"/>
      <c r="LD12" s="77"/>
      <c r="LE12" s="77"/>
      <c r="LF12" s="87" t="s">
        <v>157</v>
      </c>
      <c r="LG12" s="88" t="str">
        <f>IF($LG$8,LL7,"-")</f>
        <v>-</v>
      </c>
      <c r="LH12" s="88" t="str">
        <f>IF($LG$8,LM7,"-")</f>
        <v>-</v>
      </c>
      <c r="LI12" s="88" t="str">
        <f>IF($LG$8,LN7,"-")</f>
        <v>-</v>
      </c>
      <c r="LJ12" s="88" t="str">
        <f>IF($LG$8,LO7,"-")</f>
        <v>-</v>
      </c>
      <c r="LK12" s="88" t="str">
        <f>IF($LG$8,LP7,"-")</f>
        <v>-</v>
      </c>
      <c r="LL12" s="77"/>
      <c r="LM12" s="77"/>
      <c r="LN12" s="77"/>
      <c r="LO12" s="77"/>
      <c r="LP12" s="87" t="s">
        <v>154</v>
      </c>
      <c r="LQ12" s="88" t="str">
        <f>IF($LQ$8,LV7,"-")</f>
        <v>-</v>
      </c>
      <c r="LR12" s="88" t="str">
        <f>IF($LQ$8,LW7,"-")</f>
        <v>-</v>
      </c>
      <c r="LS12" s="88" t="str">
        <f>IF($LQ$8,LX7,"-")</f>
        <v>-</v>
      </c>
      <c r="LT12" s="88" t="str">
        <f>IF($LQ$8,LY7,"-")</f>
        <v>-</v>
      </c>
      <c r="LU12" s="88" t="str">
        <f>IF($LQ$8,LZ7,"-")</f>
        <v>-</v>
      </c>
      <c r="LV12" s="77"/>
      <c r="LW12" s="77"/>
      <c r="LX12" s="77"/>
      <c r="LY12" s="77"/>
      <c r="LZ12" s="87" t="s">
        <v>154</v>
      </c>
      <c r="MA12" s="88" t="str">
        <f>IF($MA$8,MF7,"-")</f>
        <v>-</v>
      </c>
      <c r="MB12" s="88" t="str">
        <f>IF($MA$8,MG7,"-")</f>
        <v>-</v>
      </c>
      <c r="MC12" s="88" t="str">
        <f>IF($MA$8,MH7,"-")</f>
        <v>-</v>
      </c>
      <c r="MD12" s="88" t="str">
        <f>IF($MA$8,MI7,"-")</f>
        <v>-</v>
      </c>
      <c r="ME12" s="88" t="str">
        <f>IF($MA$8,MJ7,"-")</f>
        <v>-</v>
      </c>
      <c r="MF12" s="77"/>
      <c r="MG12" s="77"/>
      <c r="MH12" s="77"/>
      <c r="MI12" s="77"/>
      <c r="MJ12" s="87" t="s">
        <v>157</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14</v>
      </c>
      <c r="G15" s="202"/>
      <c r="H15" s="95" t="s">
        <v>162</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163</v>
      </c>
      <c r="AY15" s="96"/>
      <c r="AZ15" s="96"/>
      <c r="BA15" s="96"/>
      <c r="BB15" s="96"/>
      <c r="BC15" s="96"/>
      <c r="BD15" s="93"/>
      <c r="BE15" s="93"/>
      <c r="BF15" s="93"/>
      <c r="BG15" s="93"/>
      <c r="BH15" s="93"/>
      <c r="BI15" s="94" t="s">
        <v>163</v>
      </c>
      <c r="BJ15" s="96"/>
      <c r="BK15" s="96"/>
      <c r="BL15" s="96"/>
      <c r="BM15" s="96"/>
      <c r="BN15" s="96"/>
      <c r="BO15" s="93"/>
      <c r="BP15" s="93"/>
      <c r="BQ15" s="93"/>
      <c r="BR15" s="93"/>
      <c r="BS15" s="93"/>
      <c r="BT15" s="94" t="s">
        <v>163</v>
      </c>
      <c r="BU15" s="96"/>
      <c r="BV15" s="96"/>
      <c r="BW15" s="96"/>
      <c r="BX15" s="96"/>
      <c r="BY15" s="96"/>
      <c r="BZ15" s="93"/>
      <c r="CA15" s="93"/>
      <c r="CB15" s="93"/>
      <c r="CC15" s="93"/>
      <c r="CD15" s="93"/>
      <c r="CE15" s="94" t="s">
        <v>163</v>
      </c>
      <c r="CF15" s="96"/>
      <c r="CG15" s="96"/>
      <c r="CH15" s="96"/>
      <c r="CI15" s="96"/>
      <c r="CJ15" s="96"/>
      <c r="CK15" s="93"/>
      <c r="CL15" s="93"/>
      <c r="CM15" s="93"/>
      <c r="CN15" s="93"/>
      <c r="CO15" s="94" t="s">
        <v>163</v>
      </c>
      <c r="CP15" s="96"/>
      <c r="CQ15" s="96"/>
      <c r="CR15" s="96"/>
      <c r="CS15" s="96"/>
      <c r="CT15" s="96"/>
      <c r="CU15" s="93"/>
      <c r="CV15" s="93"/>
      <c r="CW15" s="93"/>
      <c r="CX15" s="93"/>
      <c r="CY15" s="93"/>
      <c r="CZ15" s="94" t="s">
        <v>163</v>
      </c>
      <c r="DA15" s="96"/>
      <c r="DB15" s="96"/>
      <c r="DC15" s="96"/>
      <c r="DD15" s="96"/>
      <c r="DE15" s="96"/>
      <c r="DF15" s="93"/>
      <c r="DG15" s="93"/>
      <c r="DH15" s="93"/>
      <c r="DI15" s="93"/>
      <c r="DJ15" s="94" t="s">
        <v>163</v>
      </c>
      <c r="DK15" s="96"/>
      <c r="DL15" s="96"/>
      <c r="DM15" s="96"/>
      <c r="DN15" s="96"/>
      <c r="DO15" s="96"/>
      <c r="DP15" s="93"/>
      <c r="DQ15" s="93"/>
      <c r="DR15" s="93"/>
      <c r="DS15" s="93"/>
      <c r="DT15" s="94" t="s">
        <v>163</v>
      </c>
      <c r="DU15" s="96"/>
      <c r="DV15" s="96"/>
      <c r="DW15" s="96"/>
      <c r="DX15" s="96"/>
      <c r="DY15" s="96"/>
      <c r="DZ15" s="93"/>
      <c r="EA15" s="93"/>
      <c r="EB15" s="93"/>
      <c r="EC15" s="93"/>
      <c r="ED15" s="94" t="s">
        <v>163</v>
      </c>
      <c r="EE15" s="96"/>
      <c r="EF15" s="96"/>
      <c r="EG15" s="96"/>
      <c r="EH15" s="96"/>
      <c r="EI15" s="96"/>
      <c r="EJ15" s="93"/>
      <c r="EK15" s="93"/>
      <c r="EL15" s="93"/>
      <c r="EM15" s="93"/>
      <c r="EN15" s="94" t="s">
        <v>163</v>
      </c>
      <c r="EO15" s="96"/>
      <c r="EP15" s="96"/>
      <c r="EQ15" s="96"/>
      <c r="ER15" s="96"/>
      <c r="ES15" s="96"/>
      <c r="ET15" s="93"/>
      <c r="EU15" s="93"/>
      <c r="EV15" s="93"/>
      <c r="EW15" s="93"/>
      <c r="EX15" s="93"/>
      <c r="EY15" s="94" t="s">
        <v>163</v>
      </c>
      <c r="EZ15" s="96"/>
      <c r="FA15" s="96"/>
      <c r="FB15" s="96"/>
      <c r="FC15" s="96"/>
      <c r="FD15" s="96"/>
      <c r="FE15" s="93"/>
      <c r="FF15" s="93"/>
      <c r="FG15" s="93"/>
      <c r="FH15" s="93"/>
      <c r="FI15" s="94" t="s">
        <v>163</v>
      </c>
      <c r="FJ15" s="96"/>
      <c r="FK15" s="96"/>
      <c r="FL15" s="96"/>
      <c r="FM15" s="96"/>
      <c r="FN15" s="96"/>
      <c r="FO15" s="93"/>
      <c r="FP15" s="93"/>
      <c r="FQ15" s="93"/>
      <c r="FR15" s="93"/>
      <c r="FS15" s="94" t="s">
        <v>163</v>
      </c>
      <c r="FT15" s="96"/>
      <c r="FU15" s="96"/>
      <c r="FV15" s="96"/>
      <c r="FW15" s="96"/>
      <c r="FX15" s="96"/>
      <c r="FY15" s="93"/>
      <c r="FZ15" s="93"/>
      <c r="GA15" s="93"/>
      <c r="GB15" s="93"/>
      <c r="GC15" s="94" t="s">
        <v>163</v>
      </c>
      <c r="GD15" s="96"/>
      <c r="GE15" s="96"/>
      <c r="GF15" s="96"/>
      <c r="GG15" s="96"/>
      <c r="GH15" s="96"/>
      <c r="GI15" s="93"/>
      <c r="GJ15" s="93"/>
      <c r="GK15" s="93"/>
      <c r="GL15" s="93"/>
      <c r="GM15" s="94" t="s">
        <v>163</v>
      </c>
      <c r="GN15" s="96"/>
      <c r="GO15" s="96"/>
      <c r="GP15" s="96"/>
      <c r="GQ15" s="96"/>
      <c r="GR15" s="96"/>
      <c r="GS15" s="93"/>
      <c r="GT15" s="93"/>
      <c r="GU15" s="93"/>
      <c r="GV15" s="93"/>
      <c r="GW15" s="93"/>
      <c r="GX15" s="94" t="s">
        <v>163</v>
      </c>
      <c r="GY15" s="96"/>
      <c r="GZ15" s="96"/>
      <c r="HA15" s="96"/>
      <c r="HB15" s="96"/>
      <c r="HC15" s="96"/>
      <c r="HD15" s="93"/>
      <c r="HE15" s="93"/>
      <c r="HF15" s="93"/>
      <c r="HG15" s="93"/>
      <c r="HH15" s="94" t="s">
        <v>163</v>
      </c>
      <c r="HI15" s="96"/>
      <c r="HJ15" s="96"/>
      <c r="HK15" s="96"/>
      <c r="HL15" s="96"/>
      <c r="HM15" s="96"/>
      <c r="HN15" s="93"/>
      <c r="HO15" s="93"/>
      <c r="HP15" s="93"/>
      <c r="HQ15" s="93"/>
      <c r="HR15" s="94" t="s">
        <v>163</v>
      </c>
      <c r="HS15" s="96"/>
      <c r="HT15" s="96"/>
      <c r="HU15" s="96"/>
      <c r="HV15" s="96"/>
      <c r="HW15" s="96"/>
      <c r="HX15" s="93"/>
      <c r="HY15" s="93"/>
      <c r="HZ15" s="93"/>
      <c r="IA15" s="93"/>
      <c r="IB15" s="94" t="s">
        <v>163</v>
      </c>
      <c r="IC15" s="96"/>
      <c r="ID15" s="96"/>
      <c r="IE15" s="96"/>
      <c r="IF15" s="96"/>
      <c r="IG15" s="96"/>
      <c r="IH15" s="93"/>
      <c r="II15" s="93"/>
      <c r="IJ15" s="93"/>
      <c r="IK15" s="93"/>
      <c r="IL15" s="94" t="s">
        <v>163</v>
      </c>
      <c r="IM15" s="96"/>
      <c r="IN15" s="96"/>
      <c r="IO15" s="96"/>
      <c r="IP15" s="96"/>
      <c r="IQ15" s="96"/>
      <c r="IR15" s="93"/>
      <c r="IS15" s="93"/>
      <c r="IT15" s="93"/>
      <c r="IU15" s="93"/>
      <c r="IV15" s="93"/>
      <c r="IW15" s="94" t="s">
        <v>163</v>
      </c>
      <c r="IX15" s="96"/>
      <c r="IY15" s="96"/>
      <c r="IZ15" s="96"/>
      <c r="JA15" s="96"/>
      <c r="JB15" s="96"/>
      <c r="JC15" s="93"/>
      <c r="JD15" s="93"/>
      <c r="JE15" s="93"/>
      <c r="JF15" s="93"/>
      <c r="JG15" s="94" t="s">
        <v>163</v>
      </c>
      <c r="JH15" s="96"/>
      <c r="JI15" s="96"/>
      <c r="JJ15" s="96"/>
      <c r="JK15" s="96"/>
      <c r="JL15" s="96"/>
      <c r="JM15" s="93"/>
      <c r="JN15" s="93"/>
      <c r="JO15" s="93"/>
      <c r="JP15" s="93"/>
      <c r="JQ15" s="94" t="s">
        <v>163</v>
      </c>
      <c r="JR15" s="96"/>
      <c r="JS15" s="96"/>
      <c r="JT15" s="96"/>
      <c r="JU15" s="96"/>
      <c r="JV15" s="96"/>
      <c r="JW15" s="93"/>
      <c r="JX15" s="93"/>
      <c r="JY15" s="93"/>
      <c r="JZ15" s="93"/>
      <c r="KA15" s="94" t="s">
        <v>163</v>
      </c>
      <c r="KB15" s="96"/>
      <c r="KC15" s="96"/>
      <c r="KD15" s="96"/>
      <c r="KE15" s="96"/>
      <c r="KF15" s="96"/>
      <c r="KG15" s="93"/>
      <c r="KH15" s="93"/>
      <c r="KI15" s="93"/>
      <c r="KJ15" s="93"/>
      <c r="KK15" s="94" t="s">
        <v>163</v>
      </c>
      <c r="KL15" s="96"/>
      <c r="KM15" s="96"/>
      <c r="KN15" s="96"/>
      <c r="KO15" s="96"/>
      <c r="KP15" s="96"/>
      <c r="KQ15" s="93"/>
      <c r="KR15" s="93"/>
      <c r="KS15" s="93"/>
      <c r="KT15" s="93"/>
      <c r="KU15" s="93"/>
      <c r="KV15" s="94" t="s">
        <v>163</v>
      </c>
      <c r="KW15" s="96"/>
      <c r="KX15" s="96"/>
      <c r="KY15" s="96"/>
      <c r="KZ15" s="96"/>
      <c r="LA15" s="96"/>
      <c r="LB15" s="93"/>
      <c r="LC15" s="93"/>
      <c r="LD15" s="93"/>
      <c r="LE15" s="93"/>
      <c r="LF15" s="94" t="s">
        <v>163</v>
      </c>
      <c r="LG15" s="96"/>
      <c r="LH15" s="96"/>
      <c r="LI15" s="96"/>
      <c r="LJ15" s="96"/>
      <c r="LK15" s="96"/>
      <c r="LL15" s="93"/>
      <c r="LM15" s="93"/>
      <c r="LN15" s="93"/>
      <c r="LO15" s="93"/>
      <c r="LP15" s="94" t="s">
        <v>163</v>
      </c>
      <c r="LQ15" s="96"/>
      <c r="LR15" s="96"/>
      <c r="LS15" s="96"/>
      <c r="LT15" s="96"/>
      <c r="LU15" s="96"/>
      <c r="LV15" s="93"/>
      <c r="LW15" s="93"/>
      <c r="LX15" s="93"/>
      <c r="LY15" s="93"/>
      <c r="LZ15" s="94" t="s">
        <v>163</v>
      </c>
      <c r="MA15" s="96"/>
      <c r="MB15" s="96"/>
      <c r="MC15" s="96"/>
      <c r="MD15" s="96"/>
      <c r="ME15" s="96"/>
      <c r="MF15" s="93"/>
      <c r="MG15" s="93"/>
      <c r="MH15" s="93"/>
      <c r="MI15" s="93"/>
      <c r="MJ15" s="94" t="s">
        <v>163</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164</v>
      </c>
      <c r="C16" s="202"/>
      <c r="D16" s="93"/>
      <c r="E16" s="90">
        <f>E15+1</f>
        <v>2</v>
      </c>
      <c r="F16" s="202" t="s">
        <v>15</v>
      </c>
      <c r="G16" s="202"/>
      <c r="H16" s="95" t="s">
        <v>165</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166</v>
      </c>
      <c r="C17" s="202"/>
      <c r="D17" s="93"/>
      <c r="E17" s="90">
        <f t="shared" ref="E17" si="8">E16+1</f>
        <v>3</v>
      </c>
      <c r="F17" s="202" t="s">
        <v>167</v>
      </c>
      <c r="G17" s="202"/>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154.4</v>
      </c>
      <c r="AZ17" s="99">
        <f t="shared" ref="AZ17:BC17" si="9">IF(AZ7="-",NA(),AZ7)</f>
        <v>146.6</v>
      </c>
      <c r="BA17" s="99">
        <f t="shared" si="9"/>
        <v>134.5</v>
      </c>
      <c r="BB17" s="99">
        <f t="shared" si="9"/>
        <v>218.6</v>
      </c>
      <c r="BC17" s="99">
        <f t="shared" si="9"/>
        <v>188.3</v>
      </c>
      <c r="BD17" s="93"/>
      <c r="BE17" s="93"/>
      <c r="BF17" s="93"/>
      <c r="BG17" s="93"/>
      <c r="BH17" s="93"/>
      <c r="BI17" s="98" t="s">
        <v>169</v>
      </c>
      <c r="BJ17" s="99">
        <f>IF(BJ7="-",NA(),BJ7)</f>
        <v>529.20000000000005</v>
      </c>
      <c r="BK17" s="99">
        <f t="shared" ref="BK17:BN17" si="10">IF(BK7="-",NA(),BK7)</f>
        <v>445.4</v>
      </c>
      <c r="BL17" s="99">
        <f t="shared" si="10"/>
        <v>356.9</v>
      </c>
      <c r="BM17" s="99">
        <f t="shared" si="10"/>
        <v>504.2</v>
      </c>
      <c r="BN17" s="99">
        <f t="shared" si="10"/>
        <v>375.5</v>
      </c>
      <c r="BO17" s="93"/>
      <c r="BP17" s="93"/>
      <c r="BQ17" s="93"/>
      <c r="BR17" s="93"/>
      <c r="BS17" s="93"/>
      <c r="BT17" s="98" t="s">
        <v>169</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169</v>
      </c>
      <c r="CF17" s="99">
        <f>IF(CF7="-",NA(),CF7)</f>
        <v>11649.8</v>
      </c>
      <c r="CG17" s="99">
        <f t="shared" ref="CG17:CJ17" si="12">IF(CG7="-",NA(),CG7)</f>
        <v>12189.8</v>
      </c>
      <c r="CH17" s="99">
        <f t="shared" si="12"/>
        <v>13411</v>
      </c>
      <c r="CI17" s="99">
        <f t="shared" si="12"/>
        <v>15420.5</v>
      </c>
      <c r="CJ17" s="99">
        <f t="shared" si="12"/>
        <v>17890.099999999999</v>
      </c>
      <c r="CK17" s="93"/>
      <c r="CL17" s="93"/>
      <c r="CM17" s="93"/>
      <c r="CN17" s="93"/>
      <c r="CO17" s="98" t="s">
        <v>169</v>
      </c>
      <c r="CP17" s="100">
        <f>IF(CP7="-",NA(),CP7)</f>
        <v>32377</v>
      </c>
      <c r="CQ17" s="100">
        <f t="shared" ref="CQ17:CT17" si="13">IF(CQ7="-",NA(),CQ7)</f>
        <v>31039</v>
      </c>
      <c r="CR17" s="100">
        <f t="shared" si="13"/>
        <v>28584</v>
      </c>
      <c r="CS17" s="100">
        <f t="shared" si="13"/>
        <v>57331</v>
      </c>
      <c r="CT17" s="100">
        <f t="shared" si="13"/>
        <v>51733</v>
      </c>
      <c r="CU17" s="93"/>
      <c r="CV17" s="93"/>
      <c r="CW17" s="93"/>
      <c r="CX17" s="93"/>
      <c r="CY17" s="93"/>
      <c r="CZ17" s="98" t="s">
        <v>169</v>
      </c>
      <c r="DA17" s="99">
        <f>IF(DA7="-",NA(),DA7)</f>
        <v>80.5</v>
      </c>
      <c r="DB17" s="99">
        <f t="shared" ref="DB17:DE17" si="14">IF(DB7="-",NA(),DB7)</f>
        <v>81.400000000000006</v>
      </c>
      <c r="DC17" s="99">
        <f t="shared" si="14"/>
        <v>80.599999999999994</v>
      </c>
      <c r="DD17" s="99">
        <f t="shared" si="14"/>
        <v>76.5</v>
      </c>
      <c r="DE17" s="99">
        <f t="shared" si="14"/>
        <v>75.7</v>
      </c>
      <c r="DF17" s="93"/>
      <c r="DG17" s="93"/>
      <c r="DH17" s="93"/>
      <c r="DI17" s="93"/>
      <c r="DJ17" s="98" t="s">
        <v>169</v>
      </c>
      <c r="DK17" s="99">
        <f>IF(DK7="-",NA(),DK7)</f>
        <v>3.4</v>
      </c>
      <c r="DL17" s="99">
        <f t="shared" ref="DL17:DO17" si="15">IF(DL7="-",NA(),DL7)</f>
        <v>9.1999999999999993</v>
      </c>
      <c r="DM17" s="99">
        <f t="shared" si="15"/>
        <v>1.4</v>
      </c>
      <c r="DN17" s="99">
        <f t="shared" si="15"/>
        <v>7.2</v>
      </c>
      <c r="DO17" s="99">
        <f t="shared" si="15"/>
        <v>9.5</v>
      </c>
      <c r="DP17" s="93"/>
      <c r="DQ17" s="93"/>
      <c r="DR17" s="93"/>
      <c r="DS17" s="93"/>
      <c r="DT17" s="98" t="s">
        <v>169</v>
      </c>
      <c r="DU17" s="99">
        <f>IF(DU7="-",NA(),DU7)</f>
        <v>803.5</v>
      </c>
      <c r="DV17" s="99">
        <f t="shared" ref="DV17:DY17" si="16">IF(DV7="-",NA(),DV7)</f>
        <v>762</v>
      </c>
      <c r="DW17" s="99">
        <f t="shared" si="16"/>
        <v>734.8</v>
      </c>
      <c r="DX17" s="99">
        <f t="shared" si="16"/>
        <v>391</v>
      </c>
      <c r="DY17" s="99">
        <f t="shared" si="16"/>
        <v>370.9</v>
      </c>
      <c r="DZ17" s="93"/>
      <c r="EA17" s="93"/>
      <c r="EB17" s="93"/>
      <c r="EC17" s="93"/>
      <c r="ED17" s="98" t="s">
        <v>169</v>
      </c>
      <c r="EE17" s="99" t="e">
        <f>IF(EE7="-",NA(),EE7)</f>
        <v>#N/A</v>
      </c>
      <c r="EF17" s="99" t="e">
        <f t="shared" ref="EF17:EI17" si="17">IF(EF7="-",NA(),EF7)</f>
        <v>#N/A</v>
      </c>
      <c r="EG17" s="99" t="e">
        <f t="shared" si="17"/>
        <v>#N/A</v>
      </c>
      <c r="EH17" s="99" t="e">
        <f t="shared" si="17"/>
        <v>#N/A</v>
      </c>
      <c r="EI17" s="99" t="e">
        <f t="shared" si="17"/>
        <v>#N/A</v>
      </c>
      <c r="EJ17" s="93"/>
      <c r="EK17" s="93"/>
      <c r="EL17" s="93"/>
      <c r="EM17" s="93"/>
      <c r="EN17" s="98" t="s">
        <v>169</v>
      </c>
      <c r="EO17" s="99">
        <f>IF(EO7="-",NA(),EO7)</f>
        <v>65.099999999999994</v>
      </c>
      <c r="EP17" s="99">
        <f t="shared" ref="EP17:ES17" si="18">IF(EP7="-",NA(),EP7)</f>
        <v>65.5</v>
      </c>
      <c r="EQ17" s="99">
        <f t="shared" si="18"/>
        <v>65.599999999999994</v>
      </c>
      <c r="ER17" s="99">
        <f t="shared" si="18"/>
        <v>100</v>
      </c>
      <c r="ES17" s="99">
        <f t="shared" si="18"/>
        <v>100</v>
      </c>
      <c r="ET17" s="93"/>
      <c r="EU17" s="93"/>
      <c r="EV17" s="93"/>
      <c r="EW17" s="93"/>
      <c r="EX17" s="93"/>
      <c r="EY17" s="98" t="s">
        <v>169</v>
      </c>
      <c r="EZ17" s="99">
        <f>IF(EZ7="-",NA(),EZ7)</f>
        <v>80.5</v>
      </c>
      <c r="FA17" s="99">
        <f t="shared" ref="FA17:FD17" si="19">IF(FA7="-",NA(),FA7)</f>
        <v>81.400000000000006</v>
      </c>
      <c r="FB17" s="99">
        <f t="shared" si="19"/>
        <v>80.599999999999994</v>
      </c>
      <c r="FC17" s="99">
        <f t="shared" si="19"/>
        <v>76.5</v>
      </c>
      <c r="FD17" s="99">
        <f t="shared" si="19"/>
        <v>75.7</v>
      </c>
      <c r="FE17" s="93"/>
      <c r="FF17" s="93"/>
      <c r="FG17" s="93"/>
      <c r="FH17" s="93"/>
      <c r="FI17" s="98" t="s">
        <v>169</v>
      </c>
      <c r="FJ17" s="99">
        <f>IF(FJ7="-",NA(),FJ7)</f>
        <v>3.4</v>
      </c>
      <c r="FK17" s="99">
        <f t="shared" ref="FK17:FN17" si="20">IF(FK7="-",NA(),FK7)</f>
        <v>9.1999999999999993</v>
      </c>
      <c r="FL17" s="99">
        <f t="shared" si="20"/>
        <v>1.4</v>
      </c>
      <c r="FM17" s="99">
        <f t="shared" si="20"/>
        <v>7.2</v>
      </c>
      <c r="FN17" s="99">
        <f t="shared" si="20"/>
        <v>9.5</v>
      </c>
      <c r="FO17" s="93"/>
      <c r="FP17" s="93"/>
      <c r="FQ17" s="93"/>
      <c r="FR17" s="93"/>
      <c r="FS17" s="98" t="s">
        <v>169</v>
      </c>
      <c r="FT17" s="99">
        <f>IF(FT7="-",NA(),FT7)</f>
        <v>803.5</v>
      </c>
      <c r="FU17" s="99">
        <f t="shared" ref="FU17:FX17" si="21">IF(FU7="-",NA(),FU7)</f>
        <v>762</v>
      </c>
      <c r="FV17" s="99">
        <f t="shared" si="21"/>
        <v>734.8</v>
      </c>
      <c r="FW17" s="99">
        <f t="shared" si="21"/>
        <v>391</v>
      </c>
      <c r="FX17" s="99">
        <f t="shared" si="21"/>
        <v>370.9</v>
      </c>
      <c r="FY17" s="93"/>
      <c r="FZ17" s="93"/>
      <c r="GA17" s="93"/>
      <c r="GB17" s="93"/>
      <c r="GC17" s="98" t="s">
        <v>169</v>
      </c>
      <c r="GD17" s="99" t="e">
        <f>IF(GD7="-",NA(),GD7)</f>
        <v>#N/A</v>
      </c>
      <c r="GE17" s="99" t="e">
        <f t="shared" ref="GE17:GH17" si="22">IF(GE7="-",NA(),GE7)</f>
        <v>#N/A</v>
      </c>
      <c r="GF17" s="99" t="e">
        <f t="shared" si="22"/>
        <v>#N/A</v>
      </c>
      <c r="GG17" s="99" t="e">
        <f t="shared" si="22"/>
        <v>#N/A</v>
      </c>
      <c r="GH17" s="99" t="e">
        <f t="shared" si="22"/>
        <v>#N/A</v>
      </c>
      <c r="GI17" s="93"/>
      <c r="GJ17" s="93"/>
      <c r="GK17" s="93"/>
      <c r="GL17" s="93"/>
      <c r="GM17" s="98" t="s">
        <v>169</v>
      </c>
      <c r="GN17" s="99">
        <f>IF(GN7="-",NA(),GN7)</f>
        <v>65.099999999999994</v>
      </c>
      <c r="GO17" s="99">
        <f t="shared" ref="GO17:GR17" si="23">IF(GO7="-",NA(),GO7)</f>
        <v>65.5</v>
      </c>
      <c r="GP17" s="99">
        <f t="shared" si="23"/>
        <v>65.599999999999994</v>
      </c>
      <c r="GQ17" s="99">
        <f t="shared" si="23"/>
        <v>100</v>
      </c>
      <c r="GR17" s="99">
        <f t="shared" si="23"/>
        <v>100</v>
      </c>
      <c r="GS17" s="93"/>
      <c r="GT17" s="93"/>
      <c r="GU17" s="93"/>
      <c r="GV17" s="93"/>
      <c r="GW17" s="93"/>
      <c r="GX17" s="98" t="s">
        <v>169</v>
      </c>
      <c r="GY17" s="99" t="e">
        <f>IF(GY7="-",NA(),GY7)</f>
        <v>#N/A</v>
      </c>
      <c r="GZ17" s="99" t="e">
        <f t="shared" ref="GZ17:HC17" si="24">IF(GZ7="-",NA(),GZ7)</f>
        <v>#N/A</v>
      </c>
      <c r="HA17" s="99" t="e">
        <f t="shared" si="24"/>
        <v>#N/A</v>
      </c>
      <c r="HB17" s="99" t="e">
        <f t="shared" si="24"/>
        <v>#N/A</v>
      </c>
      <c r="HC17" s="99" t="e">
        <f t="shared" si="24"/>
        <v>#N/A</v>
      </c>
      <c r="HD17" s="93"/>
      <c r="HE17" s="93"/>
      <c r="HF17" s="93"/>
      <c r="HG17" s="93"/>
      <c r="HH17" s="98" t="s">
        <v>169</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t="e">
        <f>IF(IX7="-",NA(),IX7)</f>
        <v>#N/A</v>
      </c>
      <c r="IY17" s="99" t="e">
        <f t="shared" ref="IY17:JB17" si="29">IF(IY7="-",NA(),IY7)</f>
        <v>#N/A</v>
      </c>
      <c r="IZ17" s="99" t="e">
        <f t="shared" si="29"/>
        <v>#N/A</v>
      </c>
      <c r="JA17" s="99" t="e">
        <f t="shared" si="29"/>
        <v>#N/A</v>
      </c>
      <c r="JB17" s="99" t="e">
        <f t="shared" si="29"/>
        <v>#N/A</v>
      </c>
      <c r="JC17" s="93"/>
      <c r="JD17" s="93"/>
      <c r="JE17" s="93"/>
      <c r="JF17" s="93"/>
      <c r="JG17" s="98" t="s">
        <v>169</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169</v>
      </c>
      <c r="KB17" s="99" t="e">
        <f>IF(KB7="-",NA(),KB7)</f>
        <v>#N/A</v>
      </c>
      <c r="KC17" s="99" t="e">
        <f t="shared" ref="KC17:KF17" si="32">IF(KC7="-",NA(),KC7)</f>
        <v>#N/A</v>
      </c>
      <c r="KD17" s="99" t="e">
        <f t="shared" si="32"/>
        <v>#N/A</v>
      </c>
      <c r="KE17" s="99" t="e">
        <f t="shared" si="32"/>
        <v>#N/A</v>
      </c>
      <c r="KF17" s="99" t="e">
        <f t="shared" si="32"/>
        <v>#N/A</v>
      </c>
      <c r="KG17" s="93"/>
      <c r="KH17" s="93"/>
      <c r="KI17" s="93"/>
      <c r="KJ17" s="93"/>
      <c r="KK17" s="98" t="s">
        <v>169</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t="e">
        <f>IF(KW7="-",NA(),KW7)</f>
        <v>#N/A</v>
      </c>
      <c r="KX17" s="99" t="e">
        <f t="shared" ref="KX17:LA17" si="34">IF(KX7="-",NA(),KX7)</f>
        <v>#N/A</v>
      </c>
      <c r="KY17" s="99" t="e">
        <f t="shared" si="34"/>
        <v>#N/A</v>
      </c>
      <c r="KZ17" s="99" t="e">
        <f t="shared" si="34"/>
        <v>#N/A</v>
      </c>
      <c r="LA17" s="99" t="e">
        <f t="shared" si="34"/>
        <v>#N/A</v>
      </c>
      <c r="LB17" s="93"/>
      <c r="LC17" s="93"/>
      <c r="LD17" s="93"/>
      <c r="LE17" s="93"/>
      <c r="LF17" s="98" t="s">
        <v>169</v>
      </c>
      <c r="LG17" s="99" t="e">
        <f>IF(LG7="-",NA(),LG7)</f>
        <v>#N/A</v>
      </c>
      <c r="LH17" s="99" t="e">
        <f t="shared" ref="LH17:LK17" si="35">IF(LH7="-",NA(),LH7)</f>
        <v>#N/A</v>
      </c>
      <c r="LI17" s="99" t="e">
        <f t="shared" si="35"/>
        <v>#N/A</v>
      </c>
      <c r="LJ17" s="99" t="e">
        <f t="shared" si="35"/>
        <v>#N/A</v>
      </c>
      <c r="LK17" s="99" t="e">
        <f t="shared" si="35"/>
        <v>#N/A</v>
      </c>
      <c r="LL17" s="93"/>
      <c r="LM17" s="93"/>
      <c r="LN17" s="93"/>
      <c r="LO17" s="93"/>
      <c r="LP17" s="98" t="s">
        <v>169</v>
      </c>
      <c r="LQ17" s="99" t="e">
        <f>IF(LQ7="-",NA(),LQ7)</f>
        <v>#N/A</v>
      </c>
      <c r="LR17" s="99" t="e">
        <f t="shared" ref="LR17:LU17" si="36">IF(LR7="-",NA(),LR7)</f>
        <v>#N/A</v>
      </c>
      <c r="LS17" s="99" t="e">
        <f t="shared" si="36"/>
        <v>#N/A</v>
      </c>
      <c r="LT17" s="99" t="e">
        <f t="shared" si="36"/>
        <v>#N/A</v>
      </c>
      <c r="LU17" s="99" t="e">
        <f t="shared" si="36"/>
        <v>#N/A</v>
      </c>
      <c r="LV17" s="93"/>
      <c r="LW17" s="93"/>
      <c r="LX17" s="93"/>
      <c r="LY17" s="93"/>
      <c r="LZ17" s="98" t="s">
        <v>169</v>
      </c>
      <c r="MA17" s="99" t="e">
        <f>IF(MA7="-",NA(),MA7)</f>
        <v>#N/A</v>
      </c>
      <c r="MB17" s="99" t="e">
        <f t="shared" ref="MB17:ME17" si="37">IF(MB7="-",NA(),MB7)</f>
        <v>#N/A</v>
      </c>
      <c r="MC17" s="99" t="e">
        <f t="shared" si="37"/>
        <v>#N/A</v>
      </c>
      <c r="MD17" s="99" t="e">
        <f t="shared" si="37"/>
        <v>#N/A</v>
      </c>
      <c r="ME17" s="99" t="e">
        <f t="shared" si="37"/>
        <v>#N/A</v>
      </c>
      <c r="MF17" s="93"/>
      <c r="MG17" s="93"/>
      <c r="MH17" s="93"/>
      <c r="MI17" s="93"/>
      <c r="MJ17" s="98" t="s">
        <v>169</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170</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171</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171</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171</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171</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171</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171</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171</v>
      </c>
      <c r="DK18" s="99">
        <f>IF(DP7="-",NA(),DP7)</f>
        <v>5.3</v>
      </c>
      <c r="DL18" s="99">
        <f t="shared" ref="DL18:DO18" si="45">IF(DQ7="-",NA(),DQ7)</f>
        <v>7.3</v>
      </c>
      <c r="DM18" s="99">
        <f t="shared" si="45"/>
        <v>5.4</v>
      </c>
      <c r="DN18" s="99">
        <f t="shared" si="45"/>
        <v>6.4</v>
      </c>
      <c r="DO18" s="99">
        <f t="shared" si="45"/>
        <v>5</v>
      </c>
      <c r="DP18" s="93"/>
      <c r="DQ18" s="93"/>
      <c r="DR18" s="93"/>
      <c r="DS18" s="93"/>
      <c r="DT18" s="98" t="s">
        <v>171</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171</v>
      </c>
      <c r="EE18" s="99" t="e">
        <f>IF(EJ7="-",NA(),EJ7)</f>
        <v>#N/A</v>
      </c>
      <c r="EF18" s="99" t="e">
        <f t="shared" ref="EF18:EI18" si="47">IF(EK7="-",NA(),EK7)</f>
        <v>#N/A</v>
      </c>
      <c r="EG18" s="99" t="e">
        <f t="shared" si="47"/>
        <v>#N/A</v>
      </c>
      <c r="EH18" s="99" t="e">
        <f t="shared" si="47"/>
        <v>#N/A</v>
      </c>
      <c r="EI18" s="99" t="e">
        <f t="shared" si="47"/>
        <v>#N/A</v>
      </c>
      <c r="EJ18" s="93"/>
      <c r="EK18" s="93"/>
      <c r="EL18" s="93"/>
      <c r="EM18" s="93"/>
      <c r="EN18" s="98" t="s">
        <v>171</v>
      </c>
      <c r="EO18" s="99">
        <f>IF(ET7="-",NA(),ET7)</f>
        <v>86.6</v>
      </c>
      <c r="EP18" s="99">
        <f t="shared" ref="EP18:ES18" si="48">IF(EU7="-",NA(),EU7)</f>
        <v>83.4</v>
      </c>
      <c r="EQ18" s="99">
        <f t="shared" si="48"/>
        <v>82.5</v>
      </c>
      <c r="ER18" s="99">
        <f t="shared" si="48"/>
        <v>83.2</v>
      </c>
      <c r="ES18" s="99">
        <f t="shared" si="48"/>
        <v>87.9</v>
      </c>
      <c r="ET18" s="93"/>
      <c r="EU18" s="93"/>
      <c r="EV18" s="93"/>
      <c r="EW18" s="93"/>
      <c r="EX18" s="93"/>
      <c r="EY18" s="98" t="s">
        <v>171</v>
      </c>
      <c r="EZ18" s="99">
        <f>IF(OR(NOT($EZ$8),FE7="-"),NA(),FE7)</f>
        <v>57.7</v>
      </c>
      <c r="FA18" s="99">
        <f>IF(OR(NOT($EZ$8),FF7="-"),NA(),FF7)</f>
        <v>57.6</v>
      </c>
      <c r="FB18" s="99">
        <f>IF(OR(NOT($EZ$8),FG7="-"),NA(),FG7)</f>
        <v>60.4</v>
      </c>
      <c r="FC18" s="99">
        <f>IF(OR(NOT($EZ$8),FH7="-"),NA(),FH7)</f>
        <v>54.1</v>
      </c>
      <c r="FD18" s="99">
        <f>IF(OR(NOT($EZ$8),FI7="-"),NA(),FI7)</f>
        <v>58.1</v>
      </c>
      <c r="FE18" s="93"/>
      <c r="FF18" s="93"/>
      <c r="FG18" s="93"/>
      <c r="FH18" s="93"/>
      <c r="FI18" s="98" t="s">
        <v>171</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171</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171</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171</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171</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171</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171</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171</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171</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171</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171</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171</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171</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171</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171</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171</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171</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171</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172</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173</v>
      </c>
      <c r="C20" s="202"/>
      <c r="D20" s="93"/>
    </row>
    <row r="21" spans="1:374" x14ac:dyDescent="0.15">
      <c r="A21" s="90">
        <f t="shared" si="7"/>
        <v>7</v>
      </c>
      <c r="B21" s="202" t="s">
        <v>174</v>
      </c>
      <c r="C21" s="202"/>
      <c r="D21" s="93"/>
    </row>
    <row r="22" spans="1:374" x14ac:dyDescent="0.15">
      <c r="A22" s="90">
        <f t="shared" si="7"/>
        <v>8</v>
      </c>
      <c r="B22" s="202" t="s">
        <v>175</v>
      </c>
      <c r="C22" s="202"/>
      <c r="D22" s="93"/>
      <c r="E22" s="203" t="s">
        <v>176</v>
      </c>
      <c r="F22" s="204"/>
      <c r="G22" s="204"/>
      <c r="H22" s="204"/>
      <c r="I22" s="205"/>
    </row>
    <row r="23" spans="1:374" x14ac:dyDescent="0.15">
      <c r="A23" s="90">
        <f t="shared" si="7"/>
        <v>9</v>
      </c>
      <c r="B23" s="202" t="s">
        <v>177</v>
      </c>
      <c r="C23" s="202"/>
      <c r="D23" s="93"/>
      <c r="E23" s="206"/>
      <c r="F23" s="207"/>
      <c r="G23" s="207"/>
      <c r="H23" s="207"/>
      <c r="I23" s="208"/>
    </row>
    <row r="24" spans="1:374" x14ac:dyDescent="0.15">
      <c r="A24" s="90">
        <f t="shared" si="7"/>
        <v>10</v>
      </c>
      <c r="B24" s="202" t="s">
        <v>178</v>
      </c>
      <c r="C24" s="202"/>
      <c r="D24" s="93"/>
      <c r="E24" s="206"/>
      <c r="F24" s="207"/>
      <c r="G24" s="207"/>
      <c r="H24" s="207"/>
      <c r="I24" s="208"/>
    </row>
    <row r="25" spans="1:374" x14ac:dyDescent="0.15">
      <c r="A25" s="90">
        <f t="shared" si="7"/>
        <v>11</v>
      </c>
      <c r="B25" s="202" t="s">
        <v>179</v>
      </c>
      <c r="C25" s="202"/>
      <c r="D25" s="93"/>
      <c r="E25" s="206"/>
      <c r="F25" s="207"/>
      <c r="G25" s="207"/>
      <c r="H25" s="207"/>
      <c r="I25" s="208"/>
    </row>
    <row r="26" spans="1:374" x14ac:dyDescent="0.15">
      <c r="A26" s="90">
        <f t="shared" si="7"/>
        <v>12</v>
      </c>
      <c r="B26" s="202" t="s">
        <v>180</v>
      </c>
      <c r="C26" s="202"/>
      <c r="D26" s="93"/>
      <c r="E26" s="206"/>
      <c r="F26" s="207"/>
      <c r="G26" s="207"/>
      <c r="H26" s="207"/>
      <c r="I26" s="208"/>
    </row>
    <row r="27" spans="1:374" x14ac:dyDescent="0.15">
      <c r="A27" s="90">
        <f t="shared" si="7"/>
        <v>13</v>
      </c>
      <c r="B27" s="202" t="s">
        <v>181</v>
      </c>
      <c r="C27" s="202"/>
      <c r="D27" s="93"/>
      <c r="E27" s="206"/>
      <c r="F27" s="207"/>
      <c r="G27" s="207"/>
      <c r="H27" s="207"/>
      <c r="I27" s="208"/>
    </row>
    <row r="28" spans="1:374" x14ac:dyDescent="0.15">
      <c r="A28" s="90">
        <f t="shared" si="7"/>
        <v>14</v>
      </c>
      <c r="B28" s="202" t="s">
        <v>182</v>
      </c>
      <c r="C28" s="202"/>
      <c r="D28" s="93"/>
      <c r="E28" s="206"/>
      <c r="F28" s="207"/>
      <c r="G28" s="207"/>
      <c r="H28" s="207"/>
      <c r="I28" s="208"/>
    </row>
    <row r="29" spans="1:374" x14ac:dyDescent="0.15">
      <c r="A29" s="90">
        <f t="shared" si="7"/>
        <v>15</v>
      </c>
      <c r="B29" s="202" t="s">
        <v>183</v>
      </c>
      <c r="C29" s="202"/>
      <c r="D29" s="93"/>
      <c r="E29" s="206"/>
      <c r="F29" s="207"/>
      <c r="G29" s="207"/>
      <c r="H29" s="207"/>
      <c r="I29" s="208"/>
    </row>
    <row r="30" spans="1:374" x14ac:dyDescent="0.15">
      <c r="A30" s="90">
        <f t="shared" si="7"/>
        <v>16</v>
      </c>
      <c r="B30" s="202" t="s">
        <v>184</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185</v>
      </c>
      <c r="B36" t="s">
        <v>186</v>
      </c>
    </row>
    <row r="37" spans="1:9" x14ac:dyDescent="0.15">
      <c r="A37" t="s">
        <v>187</v>
      </c>
      <c r="B37" t="s">
        <v>188</v>
      </c>
    </row>
    <row r="38" spans="1:9" x14ac:dyDescent="0.15">
      <c r="A38" t="s">
        <v>189</v>
      </c>
      <c r="B38" t="s">
        <v>190</v>
      </c>
    </row>
    <row r="39" spans="1:9" x14ac:dyDescent="0.15">
      <c r="A39" t="s">
        <v>191</v>
      </c>
      <c r="B39" t="s">
        <v>192</v>
      </c>
    </row>
    <row r="40" spans="1:9" x14ac:dyDescent="0.15">
      <c r="A40" t="s">
        <v>193</v>
      </c>
      <c r="B40" t="s">
        <v>194</v>
      </c>
    </row>
    <row r="41" spans="1:9" x14ac:dyDescent="0.15">
      <c r="A41" t="s">
        <v>195</v>
      </c>
      <c r="B41" t="s">
        <v>196</v>
      </c>
    </row>
    <row r="42" spans="1:9" x14ac:dyDescent="0.15">
      <c r="A42" t="s">
        <v>197</v>
      </c>
      <c r="B42" t="s">
        <v>198</v>
      </c>
    </row>
    <row r="43" spans="1:9" x14ac:dyDescent="0.15">
      <c r="A43" t="s">
        <v>199</v>
      </c>
      <c r="B43" t="s">
        <v>200</v>
      </c>
    </row>
    <row r="44" spans="1:9" x14ac:dyDescent="0.15">
      <c r="A44" t="s">
        <v>201</v>
      </c>
      <c r="B44" t="s">
        <v>202</v>
      </c>
    </row>
    <row r="45" spans="1:9" x14ac:dyDescent="0.15">
      <c r="A45" t="s">
        <v>203</v>
      </c>
      <c r="B45" t="s">
        <v>204</v>
      </c>
    </row>
    <row r="46" spans="1:9" x14ac:dyDescent="0.15">
      <c r="A46" t="s">
        <v>205</v>
      </c>
      <c r="B46" t="s">
        <v>206</v>
      </c>
    </row>
    <row r="47" spans="1:9" x14ac:dyDescent="0.15">
      <c r="A47" t="s">
        <v>207</v>
      </c>
      <c r="B47" t="s">
        <v>208</v>
      </c>
    </row>
    <row r="48" spans="1:9" x14ac:dyDescent="0.15">
      <c r="A48" t="s">
        <v>209</v>
      </c>
      <c r="B48" t="s">
        <v>210</v>
      </c>
    </row>
    <row r="49" spans="1:2" x14ac:dyDescent="0.15">
      <c r="A49" t="s">
        <v>211</v>
      </c>
      <c r="B49" t="s">
        <v>212</v>
      </c>
    </row>
    <row r="50" spans="1:2" x14ac:dyDescent="0.15">
      <c r="A50" t="s">
        <v>213</v>
      </c>
      <c r="B50" t="s">
        <v>214</v>
      </c>
    </row>
    <row r="51" spans="1:2" x14ac:dyDescent="0.15">
      <c r="A51" t="s">
        <v>215</v>
      </c>
      <c r="B51" t="s">
        <v>216</v>
      </c>
    </row>
    <row r="52" spans="1:2" x14ac:dyDescent="0.15">
      <c r="A52" t="s">
        <v>217</v>
      </c>
      <c r="B52" t="s">
        <v>218</v>
      </c>
    </row>
    <row r="53" spans="1:2" x14ac:dyDescent="0.15">
      <c r="A53" t="s">
        <v>219</v>
      </c>
      <c r="B53" t="s">
        <v>220</v>
      </c>
    </row>
    <row r="54" spans="1:2" x14ac:dyDescent="0.15">
      <c r="A54" t="s">
        <v>221</v>
      </c>
      <c r="B54" t="s">
        <v>222</v>
      </c>
    </row>
    <row r="55" spans="1:2" x14ac:dyDescent="0.15">
      <c r="A55" t="s">
        <v>223</v>
      </c>
      <c r="B55" t="s">
        <v>224</v>
      </c>
    </row>
    <row r="56" spans="1:2" x14ac:dyDescent="0.15">
      <c r="A56" t="s">
        <v>225</v>
      </c>
      <c r="B56" t="s">
        <v>226</v>
      </c>
    </row>
    <row r="57" spans="1:2" x14ac:dyDescent="0.15">
      <c r="A57" t="s">
        <v>227</v>
      </c>
      <c r="B57" t="s">
        <v>228</v>
      </c>
    </row>
    <row r="58" spans="1:2" x14ac:dyDescent="0.15">
      <c r="A58" t="s">
        <v>229</v>
      </c>
      <c r="B58" t="s">
        <v>230</v>
      </c>
    </row>
    <row r="59" spans="1:2" x14ac:dyDescent="0.15">
      <c r="A59" t="s">
        <v>231</v>
      </c>
      <c r="B59" t="s">
        <v>232</v>
      </c>
    </row>
    <row r="60" spans="1:2" x14ac:dyDescent="0.15">
      <c r="A60" t="s">
        <v>233</v>
      </c>
      <c r="B60" t="s">
        <v>234</v>
      </c>
    </row>
    <row r="61" spans="1:2" x14ac:dyDescent="0.15">
      <c r="A61" t="s">
        <v>235</v>
      </c>
      <c r="B61" t="s">
        <v>236</v>
      </c>
    </row>
    <row r="62" spans="1:2" x14ac:dyDescent="0.15">
      <c r="A62" t="s">
        <v>237</v>
      </c>
      <c r="B62" t="s">
        <v>238</v>
      </c>
    </row>
    <row r="63" spans="1:2" x14ac:dyDescent="0.15">
      <c r="A63" t="s">
        <v>239</v>
      </c>
      <c r="B63" t="s">
        <v>240</v>
      </c>
    </row>
    <row r="64" spans="1:2"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2023-02-07T07:21:24Z</cp:lastPrinted>
  <dcterms:created xsi:type="dcterms:W3CDTF">2022-12-01T02:13:30Z</dcterms:created>
  <dcterms:modified xsi:type="dcterms:W3CDTF">2023-02-07T07:23:49Z</dcterms:modified>
  <cp:category/>
</cp:coreProperties>
</file>