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3\２_経営企画課(公共、特環、農集、漁集、小規模）\"/>
    </mc:Choice>
  </mc:AlternateContent>
  <xr:revisionPtr revIDLastSave="0" documentId="13_ncr:1_{51AB6F56-ED7B-4515-BA1F-A72AF150851D}" xr6:coauthVersionLast="45" xr6:coauthVersionMax="45" xr10:uidLastSave="{00000000-0000-0000-0000-000000000000}"/>
  <workbookProtection workbookAlgorithmName="SHA-512" workbookHashValue="ZgLz/Z62z6BaDcfBPIYVFZGt1RFkiyjC1PX+ficNiF1VQliHOuAIXvzEWpZig9qzQ4SdJhMRq+psblygeC8ctA==" workbookSaltValue="NP6Fcuh4tYiGwdw5Y0DzQg=="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BB10" i="4"/>
  <c r="W10" i="4"/>
  <c r="P10" i="4"/>
  <c r="B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<sst xmlns="http://schemas.openxmlformats.org/spreadsheetml/2006/main" count="275" uniqueCount="118">
  <si>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</si>
  <si>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</si>
  <si>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</si>
  <si>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</si>
  <si>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</si>
  <si>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</si>
  <si>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</si>
  <si>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</si>
  <si>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</si>
  <si>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</si>
  <si>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</si>
  <si>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</si>
  <si>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</si>
  <si>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</si>
  <si>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</si>
  <si>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</si>
  <si>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</si>
  <si>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</si>
  <si>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</si>
  <si>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</si>
  <si>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</si>
  <si>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</si>
  <si>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</si>
  <si>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</si>
  <si>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</si>
  <si>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</si>
  <si>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</si>
  <si>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</si>
  <si>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</si>
  <si>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</si>
  <si>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</si>
  <si>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</si>
  <si>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</si>
  <si>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</si>
  <si>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</si>
  <si>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</si>
  <si>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</si>
  <si>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</si>
  <si>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</si>
  <si>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</si>
  <si>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</si>
  <si>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</si>
  <si>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</si>
  <si>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</si>
  <si>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</si>
  <si>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</si>
  <si>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</si>
  <si>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</si>
  <si>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</si>
  <si>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</si>
  <si>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</si>
  <si>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</si>
  <si>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</si>
  <si>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</si>
  <si>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</si>
  <si>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</si>
  <si>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</si>
  <si>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</si>
  <si>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</si>
  <si>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</si>
  <si>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</si>
  <si>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</si>
  <si>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</si>
  <si>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</si>
  <si>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</si>
  <si>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</si>
  <si>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</si>
  <si>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</si>
  <si>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</si>
  <si>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</si>
  <si>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</si>
  <si>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</si>
  <si>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</si>
  <si>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</si>
  <si>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</si>
  <si>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</si>
  <si>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</si>
  <si>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</si>
  <si>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</si>
  <si>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</si>
  <si>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</si>
  <si>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</si>
  <si>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</si>
  <si>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</si>
  <si>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</si>
  <si>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</si>
  <si>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</si>
  <si>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</si>
  <si>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</si>
  <si>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</si>
  <si>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</si>
  <si>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</si>
  <si>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</si>
  <si>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</si>
  <si>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</si>
  <si>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</si>
  <si>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</si>
  <si>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</si>
  <si>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</si>
  <si>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</si>
  <si>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</si>
  <si>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</si>
  <si>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</si>
  <si>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</si>
  <si>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</si>
  <si>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</si>
  <si>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</si>
  <si>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</si>
  <si>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</si>
  <si>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</si>
  <si>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</si>
  <si>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</si>
  <si>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</si>
  <si>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</si>
  <si>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</si>
  <si>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①収益の減少に比べ費用の減少が少なかったため、前年度より低くなったが、類似団体を上回っている。
②欠損金なし。
③現金・預金の増加により流動資産が増加したため、前年度より高くなり、類似団体を上回っている。
④企業債現在高が減少し、前年度より低くなったが、類似団体を上回っている。
⑤使用料収入で汚水処理に係る費用を賄えていない。汚水処理費が増加したため、前年度より低くなったが、類似団体を上回っている。
⑥汚水処理費が増加し、年間有収水量が減少したため、前年度より高くなったが、類似団体を下回っている。
⑦処理水量が増加したため、前年度より高くなり、類似団体を上回っている。
⑧整備が完了しているため、前年度とほぼ横ばいであり、類似団体を上回っている。</t>
    <rPh sb="1" eb="3">
      <t>シュウエキ</t>
    </rPh>
    <rPh sb="4" eb="6">
      <t>ゲンショウ</t>
    </rPh>
    <rPh sb="7" eb="8">
      <t>クラ</t>
    </rPh>
    <rPh sb="9" eb="11">
      <t>ヒヨウ</t>
    </rPh>
    <rPh sb="12" eb="14">
      <t>ゲンショウ</t>
    </rPh>
    <rPh sb="15" eb="16">
      <t>スク</t>
    </rPh>
    <rPh sb="23" eb="26">
      <t>ゼンネンド</t>
    </rPh>
    <rPh sb="28" eb="29">
      <t>ヒク</t>
    </rPh>
    <rPh sb="35" eb="37">
      <t>ルイジ</t>
    </rPh>
    <rPh sb="37" eb="39">
      <t>ダンタイ</t>
    </rPh>
    <rPh sb="40" eb="42">
      <t>ウワマワ</t>
    </rPh>
    <rPh sb="49" eb="51">
      <t>ケッソン</t>
    </rPh>
    <rPh sb="51" eb="52">
      <t>キン</t>
    </rPh>
    <rPh sb="57" eb="59">
      <t>ゲンキン</t>
    </rPh>
    <rPh sb="60" eb="62">
      <t>ヨキン</t>
    </rPh>
    <rPh sb="63" eb="65">
      <t>ゾウカ</t>
    </rPh>
    <rPh sb="68" eb="70">
      <t>リュウドウ</t>
    </rPh>
    <rPh sb="70" eb="72">
      <t>シサン</t>
    </rPh>
    <rPh sb="73" eb="75">
      <t>ゾウカ</t>
    </rPh>
    <rPh sb="80" eb="83">
      <t>ゼンネンド</t>
    </rPh>
    <rPh sb="85" eb="86">
      <t>タカ</t>
    </rPh>
    <rPh sb="90" eb="92">
      <t>ルイジ</t>
    </rPh>
    <rPh sb="92" eb="94">
      <t>ダンタイ</t>
    </rPh>
    <rPh sb="95" eb="97">
      <t>ウワマワ</t>
    </rPh>
    <rPh sb="104" eb="106">
      <t>キギョウ</t>
    </rPh>
    <rPh sb="106" eb="107">
      <t>サイ</t>
    </rPh>
    <rPh sb="111" eb="113">
      <t>ゲンショウ</t>
    </rPh>
    <rPh sb="115" eb="118">
      <t>ゼンネンド</t>
    </rPh>
    <rPh sb="120" eb="121">
      <t>ヒク</t>
    </rPh>
    <rPh sb="127" eb="129">
      <t>ルイジ</t>
    </rPh>
    <rPh sb="129" eb="131">
      <t>ダンタイ</t>
    </rPh>
    <rPh sb="132" eb="134">
      <t>ウワマワ</t>
    </rPh>
    <rPh sb="141" eb="144">
      <t>シヨウリョウ</t>
    </rPh>
    <rPh sb="144" eb="146">
      <t>シュウニュウ</t>
    </rPh>
    <rPh sb="147" eb="149">
      <t>オスイ</t>
    </rPh>
    <rPh sb="149" eb="151">
      <t>ショリ</t>
    </rPh>
    <rPh sb="152" eb="153">
      <t>カカ</t>
    </rPh>
    <rPh sb="154" eb="156">
      <t>ヒヨウ</t>
    </rPh>
    <rPh sb="157" eb="158">
      <t>マカナ</t>
    </rPh>
    <rPh sb="164" eb="166">
      <t>オスイ</t>
    </rPh>
    <rPh sb="166" eb="168">
      <t>ショリ</t>
    </rPh>
    <rPh sb="168" eb="169">
      <t>ヒ</t>
    </rPh>
    <rPh sb="170" eb="172">
      <t>ゾウカ</t>
    </rPh>
    <rPh sb="177" eb="180">
      <t>ゼンネンド</t>
    </rPh>
    <rPh sb="182" eb="183">
      <t>ヒク</t>
    </rPh>
    <rPh sb="189" eb="191">
      <t>ルイジ</t>
    </rPh>
    <rPh sb="191" eb="193">
      <t>ダンタイ</t>
    </rPh>
    <rPh sb="194" eb="196">
      <t>ウワマワ</t>
    </rPh>
    <rPh sb="203" eb="205">
      <t>オスイ</t>
    </rPh>
    <rPh sb="205" eb="207">
      <t>ショリ</t>
    </rPh>
    <rPh sb="209" eb="211">
      <t>ゾウカ</t>
    </rPh>
    <rPh sb="213" eb="215">
      <t>ネンカン</t>
    </rPh>
    <rPh sb="215" eb="217">
      <t>ユウシュウ</t>
    </rPh>
    <rPh sb="217" eb="219">
      <t>スイリョウ</t>
    </rPh>
    <rPh sb="220" eb="222">
      <t>ゲンショウ</t>
    </rPh>
    <rPh sb="227" eb="230">
      <t>ゼンネンド</t>
    </rPh>
    <rPh sb="232" eb="233">
      <t>タカ</t>
    </rPh>
    <rPh sb="239" eb="241">
      <t>ルイジ</t>
    </rPh>
    <rPh sb="241" eb="243">
      <t>ダンタイ</t>
    </rPh>
    <rPh sb="244" eb="246">
      <t>シタマワ</t>
    </rPh>
    <rPh sb="253" eb="255">
      <t>ショリ</t>
    </rPh>
    <rPh sb="255" eb="257">
      <t>スイリョウ</t>
    </rPh>
    <rPh sb="258" eb="260">
      <t>ゾウカ</t>
    </rPh>
    <rPh sb="265" eb="268">
      <t>ゼンネンド</t>
    </rPh>
    <rPh sb="270" eb="271">
      <t>タカ</t>
    </rPh>
    <rPh sb="275" eb="277">
      <t>ルイジ</t>
    </rPh>
    <rPh sb="277" eb="279">
      <t>ダンタイ</t>
    </rPh>
    <rPh sb="280" eb="282">
      <t>ウワマワ</t>
    </rPh>
    <rPh sb="289" eb="291">
      <t>セイビ</t>
    </rPh>
    <rPh sb="292" eb="294">
      <t>カンリョウ</t>
    </rPh>
    <rPh sb="301" eb="304">
      <t>ゼンネンド</t>
    </rPh>
    <rPh sb="307" eb="308">
      <t>ヨコ</t>
    </rPh>
    <rPh sb="314" eb="318">
      <t>ルイジダンタイ</t>
    </rPh>
    <rPh sb="319" eb="321">
      <t>ウワマワ</t>
    </rPh>
    <phoneticPr fontId="4"/>
  </si>
  <si>
    <t xml:space="preserve">①管渠については、耐用年数を経過していないが、供用開始後38年を経過し、減価償却費累計額が増加したため、前年度より高くなり、類似団体を上回っている。
②管渠の耐用年数は経過していない。
③管渠調査等により判明した不良箇所について計画的に管路更新を行っており、前年度より更新管渠延長が増加したため高くなり、類似団体を上回っている。
</t>
    <rPh sb="1" eb="3">
      <t>カンキョ</t>
    </rPh>
    <rPh sb="9" eb="13">
      <t>タイヨウネンスウ</t>
    </rPh>
    <rPh sb="14" eb="16">
      <t>ケイカ</t>
    </rPh>
    <rPh sb="23" eb="25">
      <t>キョウヨウ</t>
    </rPh>
    <rPh sb="25" eb="27">
      <t>カイシ</t>
    </rPh>
    <rPh sb="27" eb="28">
      <t>ゴ</t>
    </rPh>
    <rPh sb="32" eb="34">
      <t>ケイカ</t>
    </rPh>
    <rPh sb="36" eb="38">
      <t>ゲンカ</t>
    </rPh>
    <rPh sb="38" eb="40">
      <t>ショウキャク</t>
    </rPh>
    <rPh sb="40" eb="41">
      <t>ヒ</t>
    </rPh>
    <rPh sb="41" eb="43">
      <t>ルイケイ</t>
    </rPh>
    <rPh sb="43" eb="44">
      <t>ガク</t>
    </rPh>
    <rPh sb="45" eb="47">
      <t>ゾウカ</t>
    </rPh>
    <rPh sb="52" eb="55">
      <t>ゼンネンド</t>
    </rPh>
    <rPh sb="57" eb="58">
      <t>タカ</t>
    </rPh>
    <rPh sb="62" eb="64">
      <t>ルイジ</t>
    </rPh>
    <rPh sb="64" eb="66">
      <t>ダンタイ</t>
    </rPh>
    <rPh sb="67" eb="69">
      <t>ウワマワ</t>
    </rPh>
    <rPh sb="76" eb="78">
      <t>カンキョ</t>
    </rPh>
    <rPh sb="79" eb="81">
      <t>タイヨウ</t>
    </rPh>
    <rPh sb="81" eb="83">
      <t>ネンスウ</t>
    </rPh>
    <rPh sb="84" eb="86">
      <t>ケイカシセツノウリョクタイショリスイリョウスクゼンネンドタカルイジダンタイウワマワセイビカンリョウゼンネンドヨコルイジダンタイウワマワ</t>
    </rPh>
    <rPh sb="94" eb="96">
      <t>カンキョ</t>
    </rPh>
    <rPh sb="96" eb="98">
      <t>チョウサ</t>
    </rPh>
    <rPh sb="98" eb="99">
      <t>トウ</t>
    </rPh>
    <rPh sb="102" eb="104">
      <t>ハンメイ</t>
    </rPh>
    <rPh sb="106" eb="108">
      <t>フリョウ</t>
    </rPh>
    <rPh sb="108" eb="110">
      <t>カショ</t>
    </rPh>
    <rPh sb="114" eb="116">
      <t>ケイカク</t>
    </rPh>
    <rPh sb="116" eb="117">
      <t>テキ</t>
    </rPh>
    <rPh sb="118" eb="120">
      <t>カンロ</t>
    </rPh>
    <rPh sb="120" eb="122">
      <t>コウシン</t>
    </rPh>
    <rPh sb="123" eb="124">
      <t>オコナ</t>
    </rPh>
    <rPh sb="129" eb="132">
      <t>ゼンネンド</t>
    </rPh>
    <rPh sb="134" eb="136">
      <t>コウシン</t>
    </rPh>
    <rPh sb="136" eb="138">
      <t>カンキョ</t>
    </rPh>
    <rPh sb="138" eb="140">
      <t>エンチョウ</t>
    </rPh>
    <rPh sb="141" eb="143">
      <t>ゾウカ</t>
    </rPh>
    <rPh sb="147" eb="148">
      <t>タカ</t>
    </rPh>
    <rPh sb="152" eb="156">
      <t>ルイジダンタイ</t>
    </rPh>
    <rPh sb="157" eb="159">
      <t>ウワマワ</t>
    </rPh>
    <phoneticPr fontId="4"/>
  </si>
  <si>
    <t>　農業集落排水事業は、39処理区のうち供用開始後30年以上を経過している処理区が5箇所ある。管渠は耐用年数を経過していないものの、ポンプ等の機器類の老朽化は進み、今後、維持管理費や下水道施設の更新のための支出は増加する状況にある。
　経営状況については、類似団体に比べ、経常収支比率、経費回収率及び汚水処理原価は良い数値となっているが、企業債残高対事業規模比率は高くなっている。
　老朽化の状況については、管渠は耐用年数を経過していないため、数値には表れていないが、類似団体に比べ、有形固定資産減価償却率が高くなっており、老朽化は進んでいる。
　このような厳しい経営状況の中、機能診断及び最適整備構想を基に、財政状況を見ながら適正な管理運営を行っている。　</t>
    <rPh sb="13" eb="15">
      <t>ショリ</t>
    </rPh>
    <rPh sb="15" eb="16">
      <t>ク</t>
    </rPh>
    <rPh sb="41" eb="43">
      <t>カショ</t>
    </rPh>
    <rPh sb="54" eb="56">
      <t>ケイカ</t>
    </rPh>
    <rPh sb="156" eb="157">
      <t>ヨ</t>
    </rPh>
    <rPh sb="158" eb="160">
      <t>スウチ</t>
    </rPh>
    <rPh sb="181" eb="182">
      <t>タカ</t>
    </rPh>
    <rPh sb="211" eb="213">
      <t>ケイカ</t>
    </rPh>
    <rPh sb="225" eb="226">
      <t>アラワ</t>
    </rPh>
    <rPh sb="288" eb="290">
      <t>キノウ</t>
    </rPh>
    <rPh sb="290" eb="292">
      <t>シンダン</t>
    </rPh>
    <rPh sb="292" eb="293">
      <t>オヨ</t>
    </rPh>
    <rPh sb="294" eb="296">
      <t>サイテキ</t>
    </rPh>
    <rPh sb="296" eb="298">
      <t>セイビ</t>
    </rPh>
    <rPh sb="298" eb="300">
      <t>コウソウコンゴ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</si>
</sst>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0.05</c:v>
                </c:pt>
                <c:pt idx="3">
                  <c:v>0.1</c:v>
                </c:pt>
                <c:pt idx="4">
                  <c:v>0.19</c:v>
                </c:pt>
              </c:numCache>
            </c:numRef>
          </c:val>
          <c:extLst>
            <c:ext xmlns:c16="http://schemas.microsoft.com/office/drawing/2014/chart" uri="{C3380CC4-5D6E-409C-BE32-E72D297353CC}">
              <c16:uniqueId val="{00000000-A084-4FCF-B0ED-124921D19A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0.02</c:v>
                </c:pt>
                <c:pt idx="4">
                  <c:v>0.01</c:v>
                </c:pt>
              </c:numCache>
            </c:numRef>
          </c:val>
          <c:smooth val="0"/>
          <c:extLst>
            <c:ext xmlns:c16="http://schemas.microsoft.com/office/drawing/2014/chart" uri="{C3380CC4-5D6E-409C-BE32-E72D297353CC}">
              <c16:uniqueId val="{00000001-A084-4FCF-B0ED-124921D19A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58.72</c:v>
                </c:pt>
                <c:pt idx="3">
                  <c:v>62.13</c:v>
                </c:pt>
                <c:pt idx="4">
                  <c:v>62.55</c:v>
                </c:pt>
              </c:numCache>
            </c:numRef>
          </c:val>
          <c:extLst>
            <c:ext xmlns:c16="http://schemas.microsoft.com/office/drawing/2014/chart" uri="{C3380CC4-5D6E-409C-BE32-E72D297353CC}">
              <c16:uniqueId val="{00000000-6315-4819-9662-8C952B3BA0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54.06</c:v>
                </c:pt>
                <c:pt idx="3">
                  <c:v>55.26</c:v>
                </c:pt>
                <c:pt idx="4">
                  <c:v>54.54</c:v>
                </c:pt>
              </c:numCache>
            </c:numRef>
          </c:val>
          <c:smooth val="0"/>
          <c:extLst>
            <c:ext xmlns:c16="http://schemas.microsoft.com/office/drawing/2014/chart" uri="{C3380CC4-5D6E-409C-BE32-E72D297353CC}">
              <c16:uniqueId val="{00000001-6315-4819-9662-8C952B3BA0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92.12</c:v>
                </c:pt>
                <c:pt idx="3">
                  <c:v>92.3</c:v>
                </c:pt>
                <c:pt idx="4">
                  <c:v>92.7</c:v>
                </c:pt>
              </c:numCache>
            </c:numRef>
          </c:val>
          <c:extLst>
            <c:ext xmlns:c16="http://schemas.microsoft.com/office/drawing/2014/chart" uri="{C3380CC4-5D6E-409C-BE32-E72D297353CC}">
              <c16:uniqueId val="{00000000-2329-40A8-B161-CCE3281C06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90.11</c:v>
                </c:pt>
                <c:pt idx="3">
                  <c:v>90.52</c:v>
                </c:pt>
                <c:pt idx="4">
                  <c:v>90.3</c:v>
                </c:pt>
              </c:numCache>
            </c:numRef>
          </c:val>
          <c:smooth val="0"/>
          <c:extLst>
            <c:ext xmlns:c16="http://schemas.microsoft.com/office/drawing/2014/chart" uri="{C3380CC4-5D6E-409C-BE32-E72D297353CC}">
              <c16:uniqueId val="{00000001-2329-40A8-B161-CCE3281C06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103.11</c:v>
                </c:pt>
                <c:pt idx="3">
                  <c:v>104.33</c:v>
                </c:pt>
                <c:pt idx="4">
                  <c:v>104.12</c:v>
                </c:pt>
              </c:numCache>
            </c:numRef>
          </c:val>
          <c:extLst>
            <c:ext xmlns:c16="http://schemas.microsoft.com/office/drawing/2014/chart" uri="{C3380CC4-5D6E-409C-BE32-E72D297353CC}">
              <c16:uniqueId val="{00000000-30CE-4A8A-B944-BE92240C6B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101.91</c:v>
                </c:pt>
                <c:pt idx="3">
                  <c:v>103.09</c:v>
                </c:pt>
                <c:pt idx="4">
                  <c:v>102.11</c:v>
                </c:pt>
              </c:numCache>
            </c:numRef>
          </c:val>
          <c:smooth val="0"/>
          <c:extLst>
            <c:ext xmlns:c16="http://schemas.microsoft.com/office/drawing/2014/chart" uri="{C3380CC4-5D6E-409C-BE32-E72D297353CC}">
              <c16:uniqueId val="{00000001-30CE-4A8A-B944-BE92240C6B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46.02</c:v>
                </c:pt>
                <c:pt idx="3">
                  <c:v>47.79</c:v>
                </c:pt>
                <c:pt idx="4">
                  <c:v>49.52</c:v>
                </c:pt>
              </c:numCache>
            </c:numRef>
          </c:val>
          <c:extLst>
            <c:ext xmlns:c16="http://schemas.microsoft.com/office/drawing/2014/chart" uri="{C3380CC4-5D6E-409C-BE32-E72D297353CC}">
              <c16:uniqueId val="{00000000-F0E5-4547-80C5-7EF39DF3E6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28.19</c:v>
                </c:pt>
                <c:pt idx="3">
                  <c:v>24.8</c:v>
                </c:pt>
                <c:pt idx="4">
                  <c:v>28.12</c:v>
                </c:pt>
              </c:numCache>
            </c:numRef>
          </c:val>
          <c:smooth val="0"/>
          <c:extLst>
            <c:ext xmlns:c16="http://schemas.microsoft.com/office/drawing/2014/chart" uri="{C3380CC4-5D6E-409C-BE32-E72D297353CC}">
              <c16:uniqueId val="{00000001-F0E5-4547-80C5-7EF39DF3E6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46-450F-8117-6989F2F11D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646-450F-8117-6989F2F11D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DB-4410-9470-59FC65B114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127.98</c:v>
                </c:pt>
                <c:pt idx="3">
                  <c:v>101.24</c:v>
                </c:pt>
                <c:pt idx="4">
                  <c:v>124.9</c:v>
                </c:pt>
              </c:numCache>
            </c:numRef>
          </c:val>
          <c:smooth val="0"/>
          <c:extLst>
            <c:ext xmlns:c16="http://schemas.microsoft.com/office/drawing/2014/chart" uri="{C3380CC4-5D6E-409C-BE32-E72D297353CC}">
              <c16:uniqueId val="{00000001-A2DB-4410-9470-59FC65B114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11.04</c:v>
                </c:pt>
                <c:pt idx="3">
                  <c:v>20.8</c:v>
                </c:pt>
                <c:pt idx="4">
                  <c:v>36.25</c:v>
                </c:pt>
              </c:numCache>
            </c:numRef>
          </c:val>
          <c:extLst>
            <c:ext xmlns:c16="http://schemas.microsoft.com/office/drawing/2014/chart" uri="{C3380CC4-5D6E-409C-BE32-E72D297353CC}">
              <c16:uniqueId val="{00000000-23DF-4C0A-AA91-8726882F5E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44.14</c:v>
                </c:pt>
                <c:pt idx="3">
                  <c:v>37.24</c:v>
                </c:pt>
                <c:pt idx="4">
                  <c:v>33.58</c:v>
                </c:pt>
              </c:numCache>
            </c:numRef>
          </c:val>
          <c:smooth val="0"/>
          <c:extLst>
            <c:ext xmlns:c16="http://schemas.microsoft.com/office/drawing/2014/chart" uri="{C3380CC4-5D6E-409C-BE32-E72D297353CC}">
              <c16:uniqueId val="{00000001-23DF-4C0A-AA91-8726882F5E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1229.5999999999999</c:v>
                </c:pt>
                <c:pt idx="3">
                  <c:v>1162.97</c:v>
                </c:pt>
                <c:pt idx="4">
                  <c:v>1134.96</c:v>
                </c:pt>
              </c:numCache>
            </c:numRef>
          </c:val>
          <c:extLst>
            <c:ext xmlns:c16="http://schemas.microsoft.com/office/drawing/2014/chart" uri="{C3380CC4-5D6E-409C-BE32-E72D297353CC}">
              <c16:uniqueId val="{00000000-8C7D-4C8E-8CFB-1C757FC42E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654.71</c:v>
                </c:pt>
                <c:pt idx="3">
                  <c:v>783.8</c:v>
                </c:pt>
                <c:pt idx="4">
                  <c:v>778.81</c:v>
                </c:pt>
              </c:numCache>
            </c:numRef>
          </c:val>
          <c:smooth val="0"/>
          <c:extLst>
            <c:ext xmlns:c16="http://schemas.microsoft.com/office/drawing/2014/chart" uri="{C3380CC4-5D6E-409C-BE32-E72D297353CC}">
              <c16:uniqueId val="{00000001-8C7D-4C8E-8CFB-1C757FC42E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88.52</c:v>
                </c:pt>
                <c:pt idx="3">
                  <c:v>95.47</c:v>
                </c:pt>
                <c:pt idx="4">
                  <c:v>88.6</c:v>
                </c:pt>
              </c:numCache>
            </c:numRef>
          </c:val>
          <c:extLst>
            <c:ext xmlns:c16="http://schemas.microsoft.com/office/drawing/2014/chart" uri="{C3380CC4-5D6E-409C-BE32-E72D297353CC}">
              <c16:uniqueId val="{00000000-F6A1-4E3B-A841-D93693A520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65.37</c:v>
                </c:pt>
                <c:pt idx="3">
                  <c:v>68.11</c:v>
                </c:pt>
                <c:pt idx="4">
                  <c:v>67.23</c:v>
                </c:pt>
              </c:numCache>
            </c:numRef>
          </c:val>
          <c:smooth val="0"/>
          <c:extLst>
            <c:ext xmlns:c16="http://schemas.microsoft.com/office/drawing/2014/chart" uri="{C3380CC4-5D6E-409C-BE32-E72D297353CC}">
              <c16:uniqueId val="{00000001-F6A1-4E3B-A841-D93693A520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194.31</c:v>
                </c:pt>
                <c:pt idx="3">
                  <c:v>179</c:v>
                </c:pt>
                <c:pt idx="4">
                  <c:v>192.97</c:v>
                </c:pt>
              </c:numCache>
            </c:numRef>
          </c:val>
          <c:extLst>
            <c:ext xmlns:c16="http://schemas.microsoft.com/office/drawing/2014/chart" uri="{C3380CC4-5D6E-409C-BE32-E72D297353CC}">
              <c16:uniqueId val="{00000000-195D-49C4-A62A-99F4543075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228.99</c:v>
                </c:pt>
                <c:pt idx="3">
                  <c:v>222.41</c:v>
                </c:pt>
                <c:pt idx="4">
                  <c:v>228.21</c:v>
                </c:pt>
              </c:numCache>
            </c:numRef>
          </c:val>
          <c:smooth val="0"/>
          <c:extLst>
            <c:ext xmlns:c16="http://schemas.microsoft.com/office/drawing/2014/chart" uri="{C3380CC4-5D6E-409C-BE32-E72D297353CC}">
              <c16:uniqueId val="{00000001-195D-49C4-A62A-99F4543075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N83" sqref="BN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出雲市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自治体職員</v>
      </c>
      <c r="AE8" s="72"/>
      <c r="AF8" s="72"/>
      <c r="AG8" s="72"/>
      <c r="AH8" s="72"/>
      <c r="AI8" s="72"/>
      <c r="AJ8" s="72"/>
      <c r="AK8" s="3"/>
      <c r="AL8" s="52">
        <f>データ!S6</f>
        <v>174693</v>
      </c>
      <c r="AM8" s="52"/>
      <c r="AN8" s="52"/>
      <c r="AO8" s="52"/>
      <c r="AP8" s="52"/>
      <c r="AQ8" s="52"/>
      <c r="AR8" s="52"/>
      <c r="AS8" s="52"/>
      <c r="AT8" s="51">
        <f>データ!T6</f>
        <v>624.32000000000005</v>
      </c>
      <c r="AU8" s="51"/>
      <c r="AV8" s="51"/>
      <c r="AW8" s="51"/>
      <c r="AX8" s="51"/>
      <c r="AY8" s="51"/>
      <c r="AZ8" s="51"/>
      <c r="BA8" s="51"/>
      <c r="BB8" s="51">
        <f>データ!U6</f>
        <v>279.81</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46.35</v>
      </c>
      <c r="J10" s="51"/>
      <c r="K10" s="51"/>
      <c r="L10" s="51"/>
      <c r="M10" s="51"/>
      <c r="N10" s="51"/>
      <c r="O10" s="51"/>
      <c r="P10" s="51">
        <f>データ!P6</f>
        <v>16.010000000000002</v>
      </c>
      <c r="Q10" s="51"/>
      <c r="R10" s="51"/>
      <c r="S10" s="51"/>
      <c r="T10" s="51"/>
      <c r="U10" s="51"/>
      <c r="V10" s="51"/>
      <c r="W10" s="51">
        <f>データ!Q6</f>
        <v>86.46</v>
      </c>
      <c r="X10" s="51"/>
      <c r="Y10" s="51"/>
      <c r="Z10" s="51"/>
      <c r="AA10" s="51"/>
      <c r="AB10" s="51"/>
      <c r="AC10" s="51"/>
      <c r="AD10" s="52">
        <f>データ!R6</f>
        <v>3352</v>
      </c>
      <c r="AE10" s="52"/>
      <c r="AF10" s="52"/>
      <c r="AG10" s="52"/>
      <c r="AH10" s="52"/>
      <c r="AI10" s="52"/>
      <c r="AJ10" s="52"/>
      <c r="AK10" s="2"/>
      <c r="AL10" s="52">
        <f>データ!V6</f>
        <v>27898</v>
      </c>
      <c r="AM10" s="52"/>
      <c r="AN10" s="52"/>
      <c r="AO10" s="52"/>
      <c r="AP10" s="52"/>
      <c r="AQ10" s="52"/>
      <c r="AR10" s="52"/>
      <c r="AS10" s="52"/>
      <c r="AT10" s="51">
        <f>データ!W6</f>
        <v>11.41</v>
      </c>
      <c r="AU10" s="51"/>
      <c r="AV10" s="51"/>
      <c r="AW10" s="51"/>
      <c r="AX10" s="51"/>
      <c r="AY10" s="51"/>
      <c r="AZ10" s="51"/>
      <c r="BA10" s="51"/>
      <c r="BB10" s="51">
        <f>データ!X6</f>
        <v>2445.0500000000002</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nDVHFACcteNK8fuXd75gA2weiBG/ccBVEb0MB+u389pqDnYk/xEt1forFDkwq89jb9xPhoHv+BYOggL3sIxTFg==" saltValue="42wq6rr3JPaY5am0hmbY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322032</v>
      </c>
      <c r="D6" s="19">
        <f t="shared" si="3"/>
        <v>46</v>
      </c>
      <c r="E6" s="19">
        <f t="shared" si="3"/>
        <v>17</v>
      </c>
      <c r="F6" s="19">
        <f t="shared" si="3"/>
        <v>5</v>
      </c>
      <c r="G6" s="19">
        <f t="shared" si="3"/>
        <v>0</v>
      </c>
      <c r="H6" s="19" t="str">
        <f t="shared" si="3"/>
        <v>島根県　出雲市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46.35</v>
      </c>
      <c r="P6" s="20">
        <f t="shared" si="3"/>
        <v>16.010000000000002</v>
      </c>
      <c r="Q6" s="20">
        <f t="shared" si="3"/>
        <v>86.46</v>
      </c>
      <c r="R6" s="20">
        <f t="shared" si="3"/>
        <v>3352</v>
      </c>
      <c r="S6" s="20">
        <f t="shared" si="3"/>
        <v>174693</v>
      </c>
      <c r="T6" s="20">
        <f t="shared" si="3"/>
        <v>624.32000000000005</v>
      </c>
      <c r="U6" s="20">
        <f t="shared" si="3"/>
        <v>279.81</v>
      </c>
      <c r="V6" s="20">
        <f t="shared" si="3"/>
        <v>27898</v>
      </c>
      <c r="W6" s="20">
        <f t="shared" si="3"/>
        <v>11.41</v>
      </c>
      <c r="X6" s="20">
        <f t="shared" si="3"/>
        <v>2445.0500000000002</v>
      </c>
      <c r="Y6" s="21" t="str">
        <f>IF(Y7="",NA(),Y7)</f>
        <v>-</v>
      </c>
      <c r="Z6" s="21" t="str">
        <f t="shared" ref="Z6:AH6" si="4">IF(Z7="",NA(),Z7)</f>
        <v>-</v>
      </c>
      <c r="AA6" s="21">
        <f t="shared" si="4"/>
        <v>103.11</v>
      </c>
      <c r="AB6" s="21">
        <f t="shared" si="4"/>
        <v>104.33</v>
      </c>
      <c r="AC6" s="21">
        <f t="shared" si="4"/>
        <v>104.12</v>
      </c>
      <c r="AD6" s="21" t="str">
        <f t="shared" si="4"/>
        <v>-</v>
      </c>
      <c r="AE6" s="21" t="str">
        <f t="shared" si="4"/>
        <v>-</v>
      </c>
      <c r="AF6" s="21">
        <f t="shared" si="4"/>
        <v>101.91</v>
      </c>
      <c r="AG6" s="21">
        <f t="shared" si="4"/>
        <v>103.09</v>
      </c>
      <c r="AH6" s="21">
        <f t="shared" si="4"/>
        <v>102.11</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127.98</v>
      </c>
      <c r="AR6" s="21">
        <f t="shared" si="5"/>
        <v>101.24</v>
      </c>
      <c r="AS6" s="21">
        <f t="shared" si="5"/>
        <v>124.9</v>
      </c>
      <c r="AT6" s="20" t="str">
        <f>IF(AT7="","",IF(AT7="-","【-】","【"&amp;SUBSTITUTE(TEXT(AT7,"#,##0.00"),"-","△")&amp;"】"))</f>
        <v>【128.23】</v>
      </c>
      <c r="AU6" s="21" t="str">
        <f>IF(AU7="",NA(),AU7)</f>
        <v>-</v>
      </c>
      <c r="AV6" s="21" t="str">
        <f t="shared" ref="AV6:BD6" si="6">IF(AV7="",NA(),AV7)</f>
        <v>-</v>
      </c>
      <c r="AW6" s="21">
        <f t="shared" si="6"/>
        <v>11.04</v>
      </c>
      <c r="AX6" s="21">
        <f t="shared" si="6"/>
        <v>20.8</v>
      </c>
      <c r="AY6" s="21">
        <f t="shared" si="6"/>
        <v>36.25</v>
      </c>
      <c r="AZ6" s="21" t="str">
        <f t="shared" si="6"/>
        <v>-</v>
      </c>
      <c r="BA6" s="21" t="str">
        <f t="shared" si="6"/>
        <v>-</v>
      </c>
      <c r="BB6" s="21">
        <f t="shared" si="6"/>
        <v>44.14</v>
      </c>
      <c r="BC6" s="21">
        <f t="shared" si="6"/>
        <v>37.24</v>
      </c>
      <c r="BD6" s="21">
        <f t="shared" si="6"/>
        <v>33.58</v>
      </c>
      <c r="BE6" s="20" t="str">
        <f>IF(BE7="","",IF(BE7="-","【-】","【"&amp;SUBSTITUTE(TEXT(BE7,"#,##0.00"),"-","△")&amp;"】"))</f>
        <v>【34.77】</v>
      </c>
      <c r="BF6" s="21" t="str">
        <f>IF(BF7="",NA(),BF7)</f>
        <v>-</v>
      </c>
      <c r="BG6" s="21" t="str">
        <f t="shared" ref="BG6:BO6" si="7">IF(BG7="",NA(),BG7)</f>
        <v>-</v>
      </c>
      <c r="BH6" s="21">
        <f t="shared" si="7"/>
        <v>1229.5999999999999</v>
      </c>
      <c r="BI6" s="21">
        <f t="shared" si="7"/>
        <v>1162.97</v>
      </c>
      <c r="BJ6" s="21">
        <f t="shared" si="7"/>
        <v>1134.96</v>
      </c>
      <c r="BK6" s="21" t="str">
        <f t="shared" si="7"/>
        <v>-</v>
      </c>
      <c r="BL6" s="21" t="str">
        <f t="shared" si="7"/>
        <v>-</v>
      </c>
      <c r="BM6" s="21">
        <f t="shared" si="7"/>
        <v>654.71</v>
      </c>
      <c r="BN6" s="21">
        <f t="shared" si="7"/>
        <v>783.8</v>
      </c>
      <c r="BO6" s="21">
        <f t="shared" si="7"/>
        <v>778.81</v>
      </c>
      <c r="BP6" s="20" t="str">
        <f>IF(BP7="","",IF(BP7="-","【-】","【"&amp;SUBSTITUTE(TEXT(BP7,"#,##0.00"),"-","△")&amp;"】"))</f>
        <v>【786.37】</v>
      </c>
      <c r="BQ6" s="21" t="str">
        <f>IF(BQ7="",NA(),BQ7)</f>
        <v>-</v>
      </c>
      <c r="BR6" s="21" t="str">
        <f t="shared" ref="BR6:BZ6" si="8">IF(BR7="",NA(),BR7)</f>
        <v>-</v>
      </c>
      <c r="BS6" s="21">
        <f t="shared" si="8"/>
        <v>88.52</v>
      </c>
      <c r="BT6" s="21">
        <f t="shared" si="8"/>
        <v>95.47</v>
      </c>
      <c r="BU6" s="21">
        <f t="shared" si="8"/>
        <v>88.6</v>
      </c>
      <c r="BV6" s="21" t="str">
        <f t="shared" si="8"/>
        <v>-</v>
      </c>
      <c r="BW6" s="21" t="str">
        <f t="shared" si="8"/>
        <v>-</v>
      </c>
      <c r="BX6" s="21">
        <f t="shared" si="8"/>
        <v>65.37</v>
      </c>
      <c r="BY6" s="21">
        <f t="shared" si="8"/>
        <v>68.11</v>
      </c>
      <c r="BZ6" s="21">
        <f t="shared" si="8"/>
        <v>67.23</v>
      </c>
      <c r="CA6" s="20" t="str">
        <f>IF(CA7="","",IF(CA7="-","【-】","【"&amp;SUBSTITUTE(TEXT(CA7,"#,##0.00"),"-","△")&amp;"】"))</f>
        <v>【60.65】</v>
      </c>
      <c r="CB6" s="21" t="str">
        <f>IF(CB7="",NA(),CB7)</f>
        <v>-</v>
      </c>
      <c r="CC6" s="21" t="str">
        <f t="shared" ref="CC6:CK6" si="9">IF(CC7="",NA(),CC7)</f>
        <v>-</v>
      </c>
      <c r="CD6" s="21">
        <f t="shared" si="9"/>
        <v>194.31</v>
      </c>
      <c r="CE6" s="21">
        <f t="shared" si="9"/>
        <v>179</v>
      </c>
      <c r="CF6" s="21">
        <f t="shared" si="9"/>
        <v>192.97</v>
      </c>
      <c r="CG6" s="21" t="str">
        <f t="shared" si="9"/>
        <v>-</v>
      </c>
      <c r="CH6" s="21" t="str">
        <f t="shared" si="9"/>
        <v>-</v>
      </c>
      <c r="CI6" s="21">
        <f t="shared" si="9"/>
        <v>228.99</v>
      </c>
      <c r="CJ6" s="21">
        <f t="shared" si="9"/>
        <v>222.41</v>
      </c>
      <c r="CK6" s="21">
        <f t="shared" si="9"/>
        <v>228.21</v>
      </c>
      <c r="CL6" s="20" t="str">
        <f>IF(CL7="","",IF(CL7="-","【-】","【"&amp;SUBSTITUTE(TEXT(CL7,"#,##0.00"),"-","△")&amp;"】"))</f>
        <v>【256.97】</v>
      </c>
      <c r="CM6" s="21" t="str">
        <f>IF(CM7="",NA(),CM7)</f>
        <v>-</v>
      </c>
      <c r="CN6" s="21" t="str">
        <f t="shared" ref="CN6:CV6" si="10">IF(CN7="",NA(),CN7)</f>
        <v>-</v>
      </c>
      <c r="CO6" s="21">
        <f t="shared" si="10"/>
        <v>58.72</v>
      </c>
      <c r="CP6" s="21">
        <f t="shared" si="10"/>
        <v>62.13</v>
      </c>
      <c r="CQ6" s="21">
        <f t="shared" si="10"/>
        <v>62.55</v>
      </c>
      <c r="CR6" s="21" t="str">
        <f t="shared" si="10"/>
        <v>-</v>
      </c>
      <c r="CS6" s="21" t="str">
        <f t="shared" si="10"/>
        <v>-</v>
      </c>
      <c r="CT6" s="21">
        <f t="shared" si="10"/>
        <v>54.06</v>
      </c>
      <c r="CU6" s="21">
        <f t="shared" si="10"/>
        <v>55.26</v>
      </c>
      <c r="CV6" s="21">
        <f t="shared" si="10"/>
        <v>54.54</v>
      </c>
      <c r="CW6" s="20" t="str">
        <f>IF(CW7="","",IF(CW7="-","【-】","【"&amp;SUBSTITUTE(TEXT(CW7,"#,##0.00"),"-","△")&amp;"】"))</f>
        <v>【61.14】</v>
      </c>
      <c r="CX6" s="21" t="str">
        <f>IF(CX7="",NA(),CX7)</f>
        <v>-</v>
      </c>
      <c r="CY6" s="21" t="str">
        <f t="shared" ref="CY6:DG6" si="11">IF(CY7="",NA(),CY7)</f>
        <v>-</v>
      </c>
      <c r="CZ6" s="21">
        <f t="shared" si="11"/>
        <v>92.12</v>
      </c>
      <c r="DA6" s="21">
        <f t="shared" si="11"/>
        <v>92.3</v>
      </c>
      <c r="DB6" s="21">
        <f t="shared" si="11"/>
        <v>92.7</v>
      </c>
      <c r="DC6" s="21" t="str">
        <f t="shared" si="11"/>
        <v>-</v>
      </c>
      <c r="DD6" s="21" t="str">
        <f t="shared" si="11"/>
        <v>-</v>
      </c>
      <c r="DE6" s="21">
        <f t="shared" si="11"/>
        <v>90.11</v>
      </c>
      <c r="DF6" s="21">
        <f t="shared" si="11"/>
        <v>90.52</v>
      </c>
      <c r="DG6" s="21">
        <f t="shared" si="11"/>
        <v>90.3</v>
      </c>
      <c r="DH6" s="20" t="str">
        <f>IF(DH7="","",IF(DH7="-","【-】","【"&amp;SUBSTITUTE(TEXT(DH7,"#,##0.00"),"-","△")&amp;"】"))</f>
        <v>【86.91】</v>
      </c>
      <c r="DI6" s="21" t="str">
        <f>IF(DI7="",NA(),DI7)</f>
        <v>-</v>
      </c>
      <c r="DJ6" s="21" t="str">
        <f t="shared" ref="DJ6:DR6" si="12">IF(DJ7="",NA(),DJ7)</f>
        <v>-</v>
      </c>
      <c r="DK6" s="21">
        <f t="shared" si="12"/>
        <v>46.02</v>
      </c>
      <c r="DL6" s="21">
        <f t="shared" si="12"/>
        <v>47.79</v>
      </c>
      <c r="DM6" s="21">
        <f t="shared" si="12"/>
        <v>49.52</v>
      </c>
      <c r="DN6" s="21" t="str">
        <f t="shared" si="12"/>
        <v>-</v>
      </c>
      <c r="DO6" s="21" t="str">
        <f t="shared" si="12"/>
        <v>-</v>
      </c>
      <c r="DP6" s="21">
        <f t="shared" si="12"/>
        <v>28.19</v>
      </c>
      <c r="DQ6" s="21">
        <f t="shared" si="12"/>
        <v>24.8</v>
      </c>
      <c r="DR6" s="21">
        <f t="shared" si="12"/>
        <v>28.12</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0.05</v>
      </c>
      <c r="EH6" s="21">
        <f t="shared" si="14"/>
        <v>0.1</v>
      </c>
      <c r="EI6" s="21">
        <f t="shared" si="14"/>
        <v>0.19</v>
      </c>
      <c r="EJ6" s="21" t="str">
        <f t="shared" si="14"/>
        <v>-</v>
      </c>
      <c r="EK6" s="21" t="str">
        <f t="shared" si="14"/>
        <v>-</v>
      </c>
      <c r="EL6" s="21">
        <f t="shared" si="14"/>
        <v>0.02</v>
      </c>
      <c r="EM6" s="21">
        <f t="shared" si="14"/>
        <v>0.02</v>
      </c>
      <c r="EN6" s="21">
        <f t="shared" si="14"/>
        <v>0.01</v>
      </c>
      <c r="EO6" s="20" t="str">
        <f>IF(EO7="","",IF(EO7="-","【-】","【"&amp;SUBSTITUTE(TEXT(EO7,"#,##0.00"),"-","△")&amp;"】"))</f>
        <v>【0.03】</v>
      </c>
    </row>
    <row r="7" spans="1:148" s="22" customFormat="1" x14ac:dyDescent="0.15">
      <c r="A7" s="14"/>
      <c r="B7" s="23">
        <v>2021</v>
      </c>
      <c r="C7" s="23">
        <v>322032</v>
      </c>
      <c r="D7" s="23">
        <v>46</v>
      </c>
      <c r="E7" s="23">
        <v>17</v>
      </c>
      <c r="F7" s="23">
        <v>5</v>
      </c>
      <c r="G7" s="23">
        <v>0</v>
      </c>
      <c r="H7" s="23" t="s">
        <v>96</v>
      </c>
      <c r="I7" s="23" t="s">
        <v>97</v>
      </c>
      <c r="J7" s="23" t="s">
        <v>98</v>
      </c>
      <c r="K7" s="23" t="s">
        <v>99</v>
      </c>
      <c r="L7" s="23" t="s">
        <v>100</v>
      </c>
      <c r="M7" s="23" t="s">
        <v>101</v>
      </c>
      <c r="N7" s="24" t="s">
        <v>102</v>
      </c>
      <c r="O7" s="24">
        <v>46.35</v>
      </c>
      <c r="P7" s="24">
        <v>16.010000000000002</v>
      </c>
      <c r="Q7" s="24">
        <v>86.46</v>
      </c>
      <c r="R7" s="24">
        <v>3352</v>
      </c>
      <c r="S7" s="24">
        <v>174693</v>
      </c>
      <c r="T7" s="24">
        <v>624.32000000000005</v>
      </c>
      <c r="U7" s="24">
        <v>279.81</v>
      </c>
      <c r="V7" s="24">
        <v>27898</v>
      </c>
      <c r="W7" s="24">
        <v>11.41</v>
      </c>
      <c r="X7" s="24">
        <v>2445.0500000000002</v>
      </c>
      <c r="Y7" s="24" t="s">
        <v>102</v>
      </c>
      <c r="Z7" s="24" t="s">
        <v>102</v>
      </c>
      <c r="AA7" s="24">
        <v>103.11</v>
      </c>
      <c r="AB7" s="24">
        <v>104.33</v>
      </c>
      <c r="AC7" s="24">
        <v>104.12</v>
      </c>
      <c r="AD7" s="24" t="s">
        <v>102</v>
      </c>
      <c r="AE7" s="24" t="s">
        <v>102</v>
      </c>
      <c r="AF7" s="24">
        <v>101.91</v>
      </c>
      <c r="AG7" s="24">
        <v>103.09</v>
      </c>
      <c r="AH7" s="24">
        <v>102.11</v>
      </c>
      <c r="AI7" s="24">
        <v>104.16</v>
      </c>
      <c r="AJ7" s="24" t="s">
        <v>102</v>
      </c>
      <c r="AK7" s="24" t="s">
        <v>102</v>
      </c>
      <c r="AL7" s="24">
        <v>0</v>
      </c>
      <c r="AM7" s="24">
        <v>0</v>
      </c>
      <c r="AN7" s="24">
        <v>0</v>
      </c>
      <c r="AO7" s="24" t="s">
        <v>102</v>
      </c>
      <c r="AP7" s="24" t="s">
        <v>102</v>
      </c>
      <c r="AQ7" s="24">
        <v>127.98</v>
      </c>
      <c r="AR7" s="24">
        <v>101.24</v>
      </c>
      <c r="AS7" s="24">
        <v>124.9</v>
      </c>
      <c r="AT7" s="24">
        <v>128.22999999999999</v>
      </c>
      <c r="AU7" s="24" t="s">
        <v>102</v>
      </c>
      <c r="AV7" s="24" t="s">
        <v>102</v>
      </c>
      <c r="AW7" s="24">
        <v>11.04</v>
      </c>
      <c r="AX7" s="24">
        <v>20.8</v>
      </c>
      <c r="AY7" s="24">
        <v>36.25</v>
      </c>
      <c r="AZ7" s="24" t="s">
        <v>102</v>
      </c>
      <c r="BA7" s="24" t="s">
        <v>102</v>
      </c>
      <c r="BB7" s="24">
        <v>44.14</v>
      </c>
      <c r="BC7" s="24">
        <v>37.24</v>
      </c>
      <c r="BD7" s="24">
        <v>33.58</v>
      </c>
      <c r="BE7" s="24">
        <v>34.770000000000003</v>
      </c>
      <c r="BF7" s="24" t="s">
        <v>102</v>
      </c>
      <c r="BG7" s="24" t="s">
        <v>102</v>
      </c>
      <c r="BH7" s="24">
        <v>1229.5999999999999</v>
      </c>
      <c r="BI7" s="24">
        <v>1162.97</v>
      </c>
      <c r="BJ7" s="24">
        <v>1134.96</v>
      </c>
      <c r="BK7" s="24" t="s">
        <v>102</v>
      </c>
      <c r="BL7" s="24" t="s">
        <v>102</v>
      </c>
      <c r="BM7" s="24">
        <v>654.71</v>
      </c>
      <c r="BN7" s="24">
        <v>783.8</v>
      </c>
      <c r="BO7" s="24">
        <v>778.81</v>
      </c>
      <c r="BP7" s="24">
        <v>786.37</v>
      </c>
      <c r="BQ7" s="24" t="s">
        <v>102</v>
      </c>
      <c r="BR7" s="24" t="s">
        <v>102</v>
      </c>
      <c r="BS7" s="24">
        <v>88.52</v>
      </c>
      <c r="BT7" s="24">
        <v>95.47</v>
      </c>
      <c r="BU7" s="24">
        <v>88.6</v>
      </c>
      <c r="BV7" s="24" t="s">
        <v>102</v>
      </c>
      <c r="BW7" s="24" t="s">
        <v>102</v>
      </c>
      <c r="BX7" s="24">
        <v>65.37</v>
      </c>
      <c r="BY7" s="24">
        <v>68.11</v>
      </c>
      <c r="BZ7" s="24">
        <v>67.23</v>
      </c>
      <c r="CA7" s="24">
        <v>60.65</v>
      </c>
      <c r="CB7" s="24" t="s">
        <v>102</v>
      </c>
      <c r="CC7" s="24" t="s">
        <v>102</v>
      </c>
      <c r="CD7" s="24">
        <v>194.31</v>
      </c>
      <c r="CE7" s="24">
        <v>179</v>
      </c>
      <c r="CF7" s="24">
        <v>192.97</v>
      </c>
      <c r="CG7" s="24" t="s">
        <v>102</v>
      </c>
      <c r="CH7" s="24" t="s">
        <v>102</v>
      </c>
      <c r="CI7" s="24">
        <v>228.99</v>
      </c>
      <c r="CJ7" s="24">
        <v>222.41</v>
      </c>
      <c r="CK7" s="24">
        <v>228.21</v>
      </c>
      <c r="CL7" s="24">
        <v>256.97000000000003</v>
      </c>
      <c r="CM7" s="24" t="s">
        <v>102</v>
      </c>
      <c r="CN7" s="24" t="s">
        <v>102</v>
      </c>
      <c r="CO7" s="24">
        <v>58.72</v>
      </c>
      <c r="CP7" s="24">
        <v>62.13</v>
      </c>
      <c r="CQ7" s="24">
        <v>62.55</v>
      </c>
      <c r="CR7" s="24" t="s">
        <v>102</v>
      </c>
      <c r="CS7" s="24" t="s">
        <v>102</v>
      </c>
      <c r="CT7" s="24">
        <v>54.06</v>
      </c>
      <c r="CU7" s="24">
        <v>55.26</v>
      </c>
      <c r="CV7" s="24">
        <v>54.54</v>
      </c>
      <c r="CW7" s="24">
        <v>61.14</v>
      </c>
      <c r="CX7" s="24" t="s">
        <v>102</v>
      </c>
      <c r="CY7" s="24" t="s">
        <v>102</v>
      </c>
      <c r="CZ7" s="24">
        <v>92.12</v>
      </c>
      <c r="DA7" s="24">
        <v>92.3</v>
      </c>
      <c r="DB7" s="24">
        <v>92.7</v>
      </c>
      <c r="DC7" s="24" t="s">
        <v>102</v>
      </c>
      <c r="DD7" s="24" t="s">
        <v>102</v>
      </c>
      <c r="DE7" s="24">
        <v>90.11</v>
      </c>
      <c r="DF7" s="24">
        <v>90.52</v>
      </c>
      <c r="DG7" s="24">
        <v>90.3</v>
      </c>
      <c r="DH7" s="24">
        <v>86.91</v>
      </c>
      <c r="DI7" s="24" t="s">
        <v>102</v>
      </c>
      <c r="DJ7" s="24" t="s">
        <v>102</v>
      </c>
      <c r="DK7" s="24">
        <v>46.02</v>
      </c>
      <c r="DL7" s="24">
        <v>47.79</v>
      </c>
      <c r="DM7" s="24">
        <v>49.52</v>
      </c>
      <c r="DN7" s="24" t="s">
        <v>102</v>
      </c>
      <c r="DO7" s="24" t="s">
        <v>102</v>
      </c>
      <c r="DP7" s="24">
        <v>28.19</v>
      </c>
      <c r="DQ7" s="24">
        <v>24.8</v>
      </c>
      <c r="DR7" s="24">
        <v>28.12</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0.05</v>
      </c>
      <c r="EH7" s="24">
        <v>0.1</v>
      </c>
      <c r="EI7" s="24">
        <v>0.19</v>
      </c>
      <c r="EJ7" s="24" t="s">
        <v>102</v>
      </c>
      <c r="EK7" s="24" t="s">
        <v>102</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SL617</cp:lastModifiedBy>
  <cp:lastPrinted>2023-02-07T05:04:53Z</cp:lastPrinted>
  <dcterms:created xsi:type="dcterms:W3CDTF">2022-12-01T01:36:37Z</dcterms:created>
  <dcterms:modified xsi:type="dcterms:W3CDTF">2023-02-07T05:04:57Z</dcterms:modified>
  <cp:category/>
</cp:coreProperties>
</file>