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rfile\保存\01本庁\12保_下水道\R04年度\G01各課提出\総務部\財政課\R5.2.20〆　2／21(火)県〆切　　公営企業に係る経営比較分析表に関する確認依頼　\R5.2.21 県から生排を再修正依頼　\"/>
    </mc:Choice>
  </mc:AlternateContent>
  <workbookProtection workbookAlgorithmName="SHA-512" workbookHashValue="1kQ2r1DNrZoPcyxgLAAkVuqLZneUYfxJBL44pn8GV9Vpte+wAu5xbw9uHdR3FWTgnVDwrYddAW912qZKRX0Ajw==" workbookSaltValue="gSrFYW3qZdJlf7dlO5ecJ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<sst xmlns="http://schemas.openxmlformats.org/spreadsheetml/2006/main" count="247" uniqueCount="120">
  <si>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</si>
  <si>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</si>
  <si>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</si>
  <si>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</si>
  <si>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</si>
  <si>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</si>
  <si>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</si>
  <si>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</si>
  <si>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</si>
  <si>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</si>
  <si>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</si>
  <si>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</si>
  <si>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</si>
  <si>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</si>
  <si>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</si>
  <si>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</si>
  <si>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</si>
  <si>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</si>
  <si>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</si>
  <si>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</si>
  <si>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</si>
  <si>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</si>
  <si>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</si>
  <si>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</si>
  <si>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</si>
  <si>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</si>
  <si>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</si>
  <si>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</si>
  <si>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</si>
  <si>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</si>
  <si>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</si>
  <si>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</si>
  <si>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</si>
  <si>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</si>
  <si>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</si>
  <si>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</si>
  <si>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</si>
  <si>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</si>
  <si>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</si>
  <si>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</si>
  <si>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</si>
  <si>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</si>
  <si>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</si>
  <si>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</si>
  <si>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</si>
  <si>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</si>
  <si>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</si>
  <si>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</si>
  <si>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</si>
  <si>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</si>
  <si>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</si>
  <si>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</si>
  <si>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</si>
  <si>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</si>
  <si>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</si>
  <si>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</si>
  <si>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</si>
  <si>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</si>
  <si>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</si>
  <si>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</si>
  <si>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</si>
  <si>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</si>
  <si>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</si>
  <si>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</si>
  <si>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</si>
  <si>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</si>
  <si>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</si>
  <si>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</si>
  <si>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</si>
  <si>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</si>
  <si>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</si>
  <si>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</si>
  <si>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</si>
  <si>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</si>
  <si>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</si>
  <si>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</si>
  <si>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</si>
  <si>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</si>
  <si>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</si>
  <si>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</si>
  <si>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</si>
  <si>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</si>
  <si>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</si>
  <si>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</si>
  <si>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</si>
  <si>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</si>
  <si>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</si>
  <si>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</si>
  <si>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</si>
  <si>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</si>
  <si>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</si>
  <si>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</si>
  <si>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</si>
  <si>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</si>
  <si>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</si>
  <si>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</si>
  <si>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</si>
  <si>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</si>
  <si>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</si>
  <si>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</si>
  <si>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</si>
  <si>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</si>
  <si>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</si>
  <si>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</si>
  <si>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</si>
  <si>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</si>
  <si>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</si>
  <si>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</si>
  <si>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</si>
  <si>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</si>
  <si>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</si>
  <si>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</si>
  <si>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</si>
  <si>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</si>
  <si>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</si>
  <si>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</si>
  <si>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</si>
  <si>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平成27年度に整備事業が終了している。
　資産状況を把握し健全な経営を行うため、令和6年4月の公営企業会計の適用に向け取組を進め、今後必要となる更新投資を見据え引き続き経費削減に努める。</t>
    <phoneticPr fontId="4"/>
  </si>
  <si>
    <t>　市町村設置事業により平成17年度に供用開始し、15年以上が経過している。また、譲渡を受けた浄化槽については、設置後20年以上が経過しているものもあり、浄化槽本体の修繕需要も発生してきているとともに電気設備も老朽化が進んでいる。</t>
    <rPh sb="76" eb="79">
      <t>ジョウカソウ</t>
    </rPh>
    <rPh sb="79" eb="81">
      <t>ホンタイ</t>
    </rPh>
    <rPh sb="82" eb="84">
      <t>シュウゼン</t>
    </rPh>
    <rPh sb="84" eb="86">
      <t>ジュヨウ</t>
    </rPh>
    <rPh sb="87" eb="89">
      <t>ハッセイ</t>
    </rPh>
    <phoneticPr fontId="4"/>
  </si>
  <si>
    <t>　収益的収支比率は、過去5年間ほぼ100％となっている。今後も、人口減少や節水志向等による使用料の減少や将来必要となる更新費用を見据え、健全経営を確保するため、引き続き維持管理費等の削減に取り組む必要がある。
　企業債残高対事業規模比率は、企業債の償還が進むことから、令和3年度も0％となっている。また、分流式下水道等に要する経費として地方債の全部を一般会計が負担しているため、類似団体や経年と比較し低くなっている。
　経費回収率は、前年度に比べ約1.7ポイント悪化し、類似団体と比較しても低水準である。健全経営に向け汚水処理費用の削減に努める必要がある。
　また、汚水処理原価も、前年度に比べ13.68円増加し、類似団体と比較しても高くなっている。さらなる維持管理費の削減等による経営改善が必要である。
　施設利用率は、昨年とほぼ変化はない。今後も使用状況を注視する必要がある。
　水洗化率は、100％であり公共用水域の水質保全に繋がっている。</t>
    <rPh sb="13" eb="14">
      <t>ネン</t>
    </rPh>
    <rPh sb="14" eb="15">
      <t>カン</t>
    </rPh>
    <rPh sb="80" eb="81">
      <t>ヒ</t>
    </rPh>
    <rPh sb="82" eb="83">
      <t>ツヅ</t>
    </rPh>
    <rPh sb="217" eb="220">
      <t>ゼンネンド</t>
    </rPh>
    <rPh sb="221" eb="222">
      <t>クラ</t>
    </rPh>
    <rPh sb="223" eb="224">
      <t>ヤク</t>
    </rPh>
    <rPh sb="231" eb="233">
      <t>アッカ</t>
    </rPh>
    <rPh sb="291" eb="294">
      <t>ゼンネンド</t>
    </rPh>
    <rPh sb="295" eb="296">
      <t>クラ</t>
    </rPh>
    <rPh sb="302" eb="303">
      <t>エン</t>
    </rPh>
    <rPh sb="303" eb="305">
      <t>ゾウカ</t>
    </rPh>
    <rPh sb="361" eb="363">
      <t>サクネン</t>
    </rPh>
    <rPh sb="366" eb="368">
      <t>ヘンカ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</si>
</sst>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34-45BE-8D94-0F09CA8BCBF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D34-45BE-8D94-0F09CA8BCBF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42.01</c:v>
                </c:pt>
                <c:pt idx="1">
                  <c:v>40.06</c:v>
                </c:pt>
                <c:pt idx="2">
                  <c:v>39.47</c:v>
                </c:pt>
                <c:pt idx="3">
                  <c:v>42.43</c:v>
                </c:pt>
                <c:pt idx="4">
                  <c:v>42.09</c:v>
                </c:pt>
              </c:numCache>
            </c:numRef>
          </c:val>
          <c:extLst>
            <c:ext xmlns:c16="http://schemas.microsoft.com/office/drawing/2014/chart" uri="{C3380CC4-5D6E-409C-BE32-E72D297353CC}">
              <c16:uniqueId val="{00000000-14D1-42A0-AC92-1932CA41AE1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58.19</c:v>
                </c:pt>
                <c:pt idx="4">
                  <c:v>56.52</c:v>
                </c:pt>
              </c:numCache>
            </c:numRef>
          </c:val>
          <c:smooth val="0"/>
          <c:extLst>
            <c:ext xmlns:c16="http://schemas.microsoft.com/office/drawing/2014/chart" uri="{C3380CC4-5D6E-409C-BE32-E72D297353CC}">
              <c16:uniqueId val="{00000001-14D1-42A0-AC92-1932CA41AE1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22A-4439-8AFF-CFE98F6B0DC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87.8</c:v>
                </c:pt>
                <c:pt idx="4">
                  <c:v>88.43</c:v>
                </c:pt>
              </c:numCache>
            </c:numRef>
          </c:val>
          <c:smooth val="0"/>
          <c:extLst>
            <c:ext xmlns:c16="http://schemas.microsoft.com/office/drawing/2014/chart" uri="{C3380CC4-5D6E-409C-BE32-E72D297353CC}">
              <c16:uniqueId val="{00000001-B22A-4439-8AFF-CFE98F6B0DC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99.55</c:v>
                </c:pt>
                <c:pt idx="1">
                  <c:v>100</c:v>
                </c:pt>
                <c:pt idx="2">
                  <c:v>100.03</c:v>
                </c:pt>
                <c:pt idx="3">
                  <c:v>99.94</c:v>
                </c:pt>
                <c:pt idx="4">
                  <c:v>99.98</c:v>
                </c:pt>
              </c:numCache>
            </c:numRef>
          </c:val>
          <c:extLst>
            <c:ext xmlns:c16="http://schemas.microsoft.com/office/drawing/2014/chart" uri="{C3380CC4-5D6E-409C-BE32-E72D297353CC}">
              <c16:uniqueId val="{00000000-8523-454B-9611-7333276BEEE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23-454B-9611-7333276BEEE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3E-4BB3-BE3B-C3C81E31D23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3E-4BB3-BE3B-C3C81E31D23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6D-47B7-B57E-20038E9009A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6D-47B7-B57E-20038E9009A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C6-425C-AB06-F85F79CFABD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C6-425C-AB06-F85F79CFABD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2C-4C4A-BB65-D6724C3186E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2C-4C4A-BB65-D6724C3186E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65.28</c:v>
                </c:pt>
                <c:pt idx="1">
                  <c:v>19.96</c:v>
                </c:pt>
                <c:pt idx="2">
                  <c:v>1.85</c:v>
                </c:pt>
                <c:pt idx="3" formatCode="#,##0.00;&quot;△&quot;#,##0.00">
                  <c:v>0</c:v>
                </c:pt>
                <c:pt idx="4" formatCode="#,##0.00;&quot;△&quot;#,##0.00">
                  <c:v>0</c:v>
                </c:pt>
              </c:numCache>
            </c:numRef>
          </c:val>
          <c:extLst>
            <c:ext xmlns:c16="http://schemas.microsoft.com/office/drawing/2014/chart" uri="{C3380CC4-5D6E-409C-BE32-E72D297353CC}">
              <c16:uniqueId val="{00000000-E22C-4859-B076-F657B233D45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294.27</c:v>
                </c:pt>
                <c:pt idx="4">
                  <c:v>294.08999999999997</c:v>
                </c:pt>
              </c:numCache>
            </c:numRef>
          </c:val>
          <c:smooth val="0"/>
          <c:extLst>
            <c:ext xmlns:c16="http://schemas.microsoft.com/office/drawing/2014/chart" uri="{C3380CC4-5D6E-409C-BE32-E72D297353CC}">
              <c16:uniqueId val="{00000001-E22C-4859-B076-F657B233D45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46.32</c:v>
                </c:pt>
                <c:pt idx="1">
                  <c:v>44.4</c:v>
                </c:pt>
                <c:pt idx="2">
                  <c:v>45.22</c:v>
                </c:pt>
                <c:pt idx="3">
                  <c:v>49.34</c:v>
                </c:pt>
                <c:pt idx="4">
                  <c:v>47.66</c:v>
                </c:pt>
              </c:numCache>
            </c:numRef>
          </c:val>
          <c:extLst>
            <c:ext xmlns:c16="http://schemas.microsoft.com/office/drawing/2014/chart" uri="{C3380CC4-5D6E-409C-BE32-E72D297353CC}">
              <c16:uniqueId val="{00000000-6AE7-48E7-97E7-79C22618054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60.59</c:v>
                </c:pt>
                <c:pt idx="4">
                  <c:v>60</c:v>
                </c:pt>
              </c:numCache>
            </c:numRef>
          </c:val>
          <c:smooth val="0"/>
          <c:extLst>
            <c:ext xmlns:c16="http://schemas.microsoft.com/office/drawing/2014/chart" uri="{C3380CC4-5D6E-409C-BE32-E72D297353CC}">
              <c16:uniqueId val="{00000001-6AE7-48E7-97E7-79C22618054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376.22</c:v>
                </c:pt>
                <c:pt idx="1">
                  <c:v>395.57</c:v>
                </c:pt>
                <c:pt idx="2">
                  <c:v>391.93</c:v>
                </c:pt>
                <c:pt idx="3">
                  <c:v>366.06</c:v>
                </c:pt>
                <c:pt idx="4">
                  <c:v>379.74</c:v>
                </c:pt>
              </c:numCache>
            </c:numRef>
          </c:val>
          <c:extLst>
            <c:ext xmlns:c16="http://schemas.microsoft.com/office/drawing/2014/chart" uri="{C3380CC4-5D6E-409C-BE32-E72D297353CC}">
              <c16:uniqueId val="{00000000-344F-4675-A09E-C28D97B82F7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280.23</c:v>
                </c:pt>
                <c:pt idx="4">
                  <c:v>282.70999999999998</c:v>
                </c:pt>
              </c:numCache>
            </c:numRef>
          </c:val>
          <c:smooth val="0"/>
          <c:extLst>
            <c:ext xmlns:c16="http://schemas.microsoft.com/office/drawing/2014/chart" uri="{C3380CC4-5D6E-409C-BE32-E72D297353CC}">
              <c16:uniqueId val="{00000001-344F-4675-A09E-C28D97B82F7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浜田市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51546</v>
      </c>
      <c r="AM8" s="45"/>
      <c r="AN8" s="45"/>
      <c r="AO8" s="45"/>
      <c r="AP8" s="45"/>
      <c r="AQ8" s="45"/>
      <c r="AR8" s="45"/>
      <c r="AS8" s="45"/>
      <c r="AT8" s="46">
        <f>データ!T6</f>
        <v>690.68</v>
      </c>
      <c r="AU8" s="46"/>
      <c r="AV8" s="46"/>
      <c r="AW8" s="46"/>
      <c r="AX8" s="46"/>
      <c r="AY8" s="46"/>
      <c r="AZ8" s="46"/>
      <c r="BA8" s="46"/>
      <c r="BB8" s="46">
        <f>データ!U6</f>
        <v>74.63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2.21</v>
      </c>
      <c r="Q10" s="46"/>
      <c r="R10" s="46"/>
      <c r="S10" s="46"/>
      <c r="T10" s="46"/>
      <c r="U10" s="46"/>
      <c r="V10" s="46"/>
      <c r="W10" s="46">
        <f>データ!Q6</f>
        <v>100</v>
      </c>
      <c r="X10" s="46"/>
      <c r="Y10" s="46"/>
      <c r="Z10" s="46"/>
      <c r="AA10" s="46"/>
      <c r="AB10" s="46"/>
      <c r="AC10" s="46"/>
      <c r="AD10" s="45">
        <f>データ!R6</f>
        <v>3025</v>
      </c>
      <c r="AE10" s="45"/>
      <c r="AF10" s="45"/>
      <c r="AG10" s="45"/>
      <c r="AH10" s="45"/>
      <c r="AI10" s="45"/>
      <c r="AJ10" s="45"/>
      <c r="AK10" s="2"/>
      <c r="AL10" s="45">
        <f>データ!V6</f>
        <v>1128</v>
      </c>
      <c r="AM10" s="45"/>
      <c r="AN10" s="45"/>
      <c r="AO10" s="45"/>
      <c r="AP10" s="45"/>
      <c r="AQ10" s="45"/>
      <c r="AR10" s="45"/>
      <c r="AS10" s="45"/>
      <c r="AT10" s="46">
        <f>データ!W6</f>
        <v>350.25</v>
      </c>
      <c r="AU10" s="46"/>
      <c r="AV10" s="46"/>
      <c r="AW10" s="46"/>
      <c r="AX10" s="46"/>
      <c r="AY10" s="46"/>
      <c r="AZ10" s="46"/>
      <c r="BA10" s="46"/>
      <c r="BB10" s="46">
        <f>データ!X6</f>
        <v>3.22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43</v>
      </c>
      <c r="N86" s="12" t="s">
        <v>44</v>
      </c>
      <c r="O86" s="12" t="str">
        <f>データ!EO6</f>
        <v>【-】</v>
      </c>
    </row>
  </sheetData>
  <sheetProtection algorithmName="SHA-512" hashValue="WuD3t/iWiLJdbYC7fsAdDatw5jeOT8w0Dg2+cUX4tzVkl/PJarBADj2+9RMKqDfStYu9YRYhmKStksl4jXVHCQ==" saltValue="9XdvJrDwp5Myu1M4dVgdQ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322024</v>
      </c>
      <c r="D6" s="19">
        <f t="shared" si="3"/>
        <v>47</v>
      </c>
      <c r="E6" s="19">
        <f t="shared" si="3"/>
        <v>18</v>
      </c>
      <c r="F6" s="19">
        <f t="shared" si="3"/>
        <v>0</v>
      </c>
      <c r="G6" s="19">
        <f t="shared" si="3"/>
        <v>0</v>
      </c>
      <c r="H6" s="19" t="str">
        <f t="shared" si="3"/>
        <v>島根県　浜田市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2.21</v>
      </c>
      <c r="Q6" s="20">
        <f t="shared" si="3"/>
        <v>100</v>
      </c>
      <c r="R6" s="20">
        <f t="shared" si="3"/>
        <v>3025</v>
      </c>
      <c r="S6" s="20">
        <f t="shared" si="3"/>
        <v>51546</v>
      </c>
      <c r="T6" s="20">
        <f t="shared" si="3"/>
        <v>690.68</v>
      </c>
      <c r="U6" s="20">
        <f t="shared" si="3"/>
        <v>74.63</v>
      </c>
      <c r="V6" s="20">
        <f t="shared" si="3"/>
        <v>1128</v>
      </c>
      <c r="W6" s="20">
        <f t="shared" si="3"/>
        <v>350.25</v>
      </c>
      <c r="X6" s="20">
        <f t="shared" si="3"/>
        <v>3.22</v>
      </c>
      <c r="Y6" s="21">
        <f>IF(Y7="",NA(),Y7)</f>
        <v>99.55</v>
      </c>
      <c r="Z6" s="21">
        <f t="shared" ref="Z6:AH6" si="4">IF(Z7="",NA(),Z7)</f>
        <v>100</v>
      </c>
      <c r="AA6" s="21">
        <f t="shared" si="4"/>
        <v>100.03</v>
      </c>
      <c r="AB6" s="21">
        <f t="shared" si="4"/>
        <v>99.94</v>
      </c>
      <c r="AC6" s="21">
        <f t="shared" si="4"/>
        <v>99.98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65.28</v>
      </c>
      <c r="BG6" s="21">
        <f t="shared" ref="BG6:BO6" si="7">IF(BG7="",NA(),BG7)</f>
        <v>19.96</v>
      </c>
      <c r="BH6" s="21">
        <f t="shared" si="7"/>
        <v>1.85</v>
      </c>
      <c r="BI6" s="20">
        <f t="shared" si="7"/>
        <v>0</v>
      </c>
      <c r="BJ6" s="20">
        <f t="shared" si="7"/>
        <v>0</v>
      </c>
      <c r="BK6" s="21">
        <f t="shared" si="7"/>
        <v>407.42</v>
      </c>
      <c r="BL6" s="21">
        <f t="shared" si="7"/>
        <v>386.46</v>
      </c>
      <c r="BM6" s="21">
        <f t="shared" si="7"/>
        <v>421.25</v>
      </c>
      <c r="BN6" s="21">
        <f t="shared" si="7"/>
        <v>294.27</v>
      </c>
      <c r="BO6" s="21">
        <f t="shared" si="7"/>
        <v>294.08999999999997</v>
      </c>
      <c r="BP6" s="20" t="str">
        <f>IF(BP7="","",IF(BP7="-","【-】","【"&amp;SUBSTITUTE(TEXT(BP7,"#,##0.00"),"-","△")&amp;"】"))</f>
        <v>【310.14】</v>
      </c>
      <c r="BQ6" s="21">
        <f>IF(BQ7="",NA(),BQ7)</f>
        <v>46.32</v>
      </c>
      <c r="BR6" s="21">
        <f t="shared" ref="BR6:BZ6" si="8">IF(BR7="",NA(),BR7)</f>
        <v>44.4</v>
      </c>
      <c r="BS6" s="21">
        <f t="shared" si="8"/>
        <v>45.22</v>
      </c>
      <c r="BT6" s="21">
        <f t="shared" si="8"/>
        <v>49.34</v>
      </c>
      <c r="BU6" s="21">
        <f t="shared" si="8"/>
        <v>47.66</v>
      </c>
      <c r="BV6" s="21">
        <f t="shared" si="8"/>
        <v>57.08</v>
      </c>
      <c r="BW6" s="21">
        <f t="shared" si="8"/>
        <v>55.85</v>
      </c>
      <c r="BX6" s="21">
        <f t="shared" si="8"/>
        <v>53.23</v>
      </c>
      <c r="BY6" s="21">
        <f t="shared" si="8"/>
        <v>60.59</v>
      </c>
      <c r="BZ6" s="21">
        <f t="shared" si="8"/>
        <v>60</v>
      </c>
      <c r="CA6" s="20" t="str">
        <f>IF(CA7="","",IF(CA7="-","【-】","【"&amp;SUBSTITUTE(TEXT(CA7,"#,##0.00"),"-","△")&amp;"】"))</f>
        <v>【57.71】</v>
      </c>
      <c r="CB6" s="21">
        <f>IF(CB7="",NA(),CB7)</f>
        <v>376.22</v>
      </c>
      <c r="CC6" s="21">
        <f t="shared" ref="CC6:CK6" si="9">IF(CC7="",NA(),CC7)</f>
        <v>395.57</v>
      </c>
      <c r="CD6" s="21">
        <f t="shared" si="9"/>
        <v>391.93</v>
      </c>
      <c r="CE6" s="21">
        <f t="shared" si="9"/>
        <v>366.06</v>
      </c>
      <c r="CF6" s="21">
        <f t="shared" si="9"/>
        <v>379.74</v>
      </c>
      <c r="CG6" s="21">
        <f t="shared" si="9"/>
        <v>286.86</v>
      </c>
      <c r="CH6" s="21">
        <f t="shared" si="9"/>
        <v>287.91000000000003</v>
      </c>
      <c r="CI6" s="21">
        <f t="shared" si="9"/>
        <v>283.3</v>
      </c>
      <c r="CJ6" s="21">
        <f t="shared" si="9"/>
        <v>280.23</v>
      </c>
      <c r="CK6" s="21">
        <f t="shared" si="9"/>
        <v>282.70999999999998</v>
      </c>
      <c r="CL6" s="20" t="str">
        <f>IF(CL7="","",IF(CL7="-","【-】","【"&amp;SUBSTITUTE(TEXT(CL7,"#,##0.00"),"-","△")&amp;"】"))</f>
        <v>【286.17】</v>
      </c>
      <c r="CM6" s="21">
        <f>IF(CM7="",NA(),CM7)</f>
        <v>42.01</v>
      </c>
      <c r="CN6" s="21">
        <f t="shared" ref="CN6:CV6" si="10">IF(CN7="",NA(),CN7)</f>
        <v>40.06</v>
      </c>
      <c r="CO6" s="21">
        <f t="shared" si="10"/>
        <v>39.47</v>
      </c>
      <c r="CP6" s="21">
        <f t="shared" si="10"/>
        <v>42.43</v>
      </c>
      <c r="CQ6" s="21">
        <f t="shared" si="10"/>
        <v>42.09</v>
      </c>
      <c r="CR6" s="21">
        <f t="shared" si="10"/>
        <v>57.22</v>
      </c>
      <c r="CS6" s="21">
        <f t="shared" si="10"/>
        <v>54.93</v>
      </c>
      <c r="CT6" s="21">
        <f t="shared" si="10"/>
        <v>55.96</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322024</v>
      </c>
      <c r="D7" s="23">
        <v>47</v>
      </c>
      <c r="E7" s="23">
        <v>18</v>
      </c>
      <c r="F7" s="23">
        <v>0</v>
      </c>
      <c r="G7" s="23">
        <v>0</v>
      </c>
      <c r="H7" s="23" t="s">
        <v>98</v>
      </c>
      <c r="I7" s="23" t="s">
        <v>99</v>
      </c>
      <c r="J7" s="23" t="s">
        <v>100</v>
      </c>
      <c r="K7" s="23" t="s">
        <v>101</v>
      </c>
      <c r="L7" s="23" t="s">
        <v>102</v>
      </c>
      <c r="M7" s="23" t="s">
        <v>103</v>
      </c>
      <c r="N7" s="24" t="s">
        <v>104</v>
      </c>
      <c r="O7" s="24" t="s">
        <v>105</v>
      </c>
      <c r="P7" s="24">
        <v>2.21</v>
      </c>
      <c r="Q7" s="24">
        <v>100</v>
      </c>
      <c r="R7" s="24">
        <v>3025</v>
      </c>
      <c r="S7" s="24">
        <v>51546</v>
      </c>
      <c r="T7" s="24">
        <v>690.68</v>
      </c>
      <c r="U7" s="24">
        <v>74.63</v>
      </c>
      <c r="V7" s="24">
        <v>1128</v>
      </c>
      <c r="W7" s="24">
        <v>350.25</v>
      </c>
      <c r="X7" s="24">
        <v>3.22</v>
      </c>
      <c r="Y7" s="24">
        <v>99.55</v>
      </c>
      <c r="Z7" s="24">
        <v>100</v>
      </c>
      <c r="AA7" s="24">
        <v>100.03</v>
      </c>
      <c r="AB7" s="24">
        <v>99.94</v>
      </c>
      <c r="AC7" s="24">
        <v>99.98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65.28</v>
      </c>
      <c r="BG7" s="24">
        <v>19.96</v>
      </c>
      <c r="BH7" s="24">
        <v>1.85</v>
      </c>
      <c r="BI7" s="24">
        <v>0</v>
      </c>
      <c r="BJ7" s="24">
        <v>0</v>
      </c>
      <c r="BK7" s="24">
        <v>407.42</v>
      </c>
      <c r="BL7" s="24">
        <v>386.46</v>
      </c>
      <c r="BM7" s="24">
        <v>421.25</v>
      </c>
      <c r="BN7" s="24">
        <v>294.27</v>
      </c>
      <c r="BO7" s="24">
        <v>294.08999999999997</v>
      </c>
      <c r="BP7" s="24">
        <v>310.14</v>
      </c>
      <c r="BQ7" s="24">
        <v>46.32</v>
      </c>
      <c r="BR7" s="24">
        <v>44.4</v>
      </c>
      <c r="BS7" s="24">
        <v>45.22</v>
      </c>
      <c r="BT7" s="24">
        <v>49.34</v>
      </c>
      <c r="BU7" s="24">
        <v>47.66</v>
      </c>
      <c r="BV7" s="24">
        <v>57.08</v>
      </c>
      <c r="BW7" s="24">
        <v>55.85</v>
      </c>
      <c r="BX7" s="24">
        <v>53.23</v>
      </c>
      <c r="BY7" s="24">
        <v>60.59</v>
      </c>
      <c r="BZ7" s="24">
        <v>60</v>
      </c>
      <c r="CA7" s="24">
        <v>57.71</v>
      </c>
      <c r="CB7" s="24">
        <v>376.22</v>
      </c>
      <c r="CC7" s="24">
        <v>395.57</v>
      </c>
      <c r="CD7" s="24">
        <v>391.93</v>
      </c>
      <c r="CE7" s="24">
        <v>366.06</v>
      </c>
      <c r="CF7" s="24">
        <v>379.74</v>
      </c>
      <c r="CG7" s="24">
        <v>286.86</v>
      </c>
      <c r="CH7" s="24">
        <v>287.91000000000003</v>
      </c>
      <c r="CI7" s="24">
        <v>283.3</v>
      </c>
      <c r="CJ7" s="24">
        <v>280.23</v>
      </c>
      <c r="CK7" s="24">
        <v>282.70999999999998</v>
      </c>
      <c r="CL7" s="24">
        <v>286.17</v>
      </c>
      <c r="CM7" s="24">
        <v>42.01</v>
      </c>
      <c r="CN7" s="24">
        <v>40.06</v>
      </c>
      <c r="CO7" s="24">
        <v>39.47</v>
      </c>
      <c r="CP7" s="24">
        <v>42.43</v>
      </c>
      <c r="CQ7" s="24">
        <v>42.09</v>
      </c>
      <c r="CR7" s="24">
        <v>57.22</v>
      </c>
      <c r="CS7" s="24">
        <v>54.93</v>
      </c>
      <c r="CT7" s="24">
        <v>55.96</v>
      </c>
      <c r="CU7" s="24">
        <v>58.19</v>
      </c>
      <c r="CV7" s="24">
        <v>56.52</v>
      </c>
      <c r="CW7" s="24">
        <v>56.8</v>
      </c>
      <c r="CX7" s="24">
        <v>100</v>
      </c>
      <c r="CY7" s="24">
        <v>100</v>
      </c>
      <c r="CZ7" s="24">
        <v>100</v>
      </c>
      <c r="DA7" s="24">
        <v>100</v>
      </c>
      <c r="DB7" s="24">
        <v>100</v>
      </c>
      <c r="DC7" s="24">
        <v>67.290000000000006</v>
      </c>
      <c r="DD7" s="24">
        <v>65.569999999999993</v>
      </c>
      <c r="DE7" s="24">
        <v>60.12</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麻菜美</cp:lastModifiedBy>
  <cp:lastPrinted>2023-02-21T06:54:03Z</cp:lastPrinted>
  <dcterms:created xsi:type="dcterms:W3CDTF">2022-12-01T02:07:54Z</dcterms:created>
  <dcterms:modified xsi:type="dcterms:W3CDTF">2023-02-21T06:54:19Z</dcterms:modified>
  <cp:category/>
</cp:coreProperties>
</file>