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20_斐川宍道\"/>
    </mc:Choice>
  </mc:AlternateContent>
  <workbookProtection workbookAlgorithmName="SHA-512" workbookHashValue="pOj9hVW4cAYMFlN1Ewy1I9t/iUyogAdl5+vu4x+aPhStQ/7zlQlpJ2QDCmFub+xxQWevJ3cpSp0KXg9DvqRlcw==" workbookSaltValue="pm80ihJbdNaiQkpZNzERrA==" workbookSpinCount="100000" lockStructure="1"/>
  <bookViews>
    <workbookView xWindow="-120" yWindow="-120" windowWidth="20730" windowHeight="113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<sst xmlns="http://schemas.openxmlformats.org/spreadsheetml/2006/main" count="231" uniqueCount="113">
  <si>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</si>
  <si>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</si>
  <si>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</si>
  <si>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</si>
  <si>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</si>
  <si>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</si>
  <si>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</si>
  <si>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</si>
  <si>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</si>
  <si>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</si>
  <si>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</si>
  <si>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</si>
  <si>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</si>
  <si>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</si>
  <si>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</si>
  <si>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</si>
  <si>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</si>
  <si>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</si>
  <si>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</si>
  <si>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</si>
  <si>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</si>
  <si>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</si>
  <si>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</si>
  <si>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</si>
  <si>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</si>
  <si>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</si>
  <si>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</si>
  <si>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</si>
  <si>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</si>
  <si>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</si>
  <si>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</si>
  <si>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</si>
  <si>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</si>
  <si>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</si>
  <si>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</si>
  <si>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</si>
  <si>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</si>
  <si>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</si>
  <si>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</si>
  <si>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</si>
  <si>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</si>
  <si>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</si>
  <si>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</si>
  <si>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</si>
  <si>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</si>
  <si>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</si>
  <si>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</si>
  <si>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</si>
  <si>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</si>
  <si>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</si>
  <si>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</si>
  <si>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</si>
  <si>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</si>
  <si>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</si>
  <si>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</si>
  <si>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</si>
  <si>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</si>
  <si>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</si>
  <si>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</si>
  <si>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</si>
  <si>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</si>
  <si>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</si>
  <si>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</si>
  <si>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</si>
  <si>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</si>
  <si>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</si>
  <si>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</si>
  <si>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</si>
  <si>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</si>
  <si>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</si>
  <si>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</si>
  <si>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</si>
  <si>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</si>
  <si>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</si>
  <si>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</si>
  <si>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</si>
  <si>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</si>
  <si>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</si>
  <si>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</si>
  <si>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</si>
  <si>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</si>
  <si>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</si>
  <si>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</si>
  <si>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</si>
  <si>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</si>
  <si>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</si>
  <si>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</si>
  <si>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</si>
  <si>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</si>
  <si>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</si>
  <si>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</si>
  <si>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</si>
  <si>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</si>
  <si>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斐川宍道水道企業団</t>
  </si>
  <si>
    <t>法適用</t>
  </si>
  <si>
    <t>水道事業</t>
  </si>
  <si>
    <t>末端給水事業</t>
  </si>
  <si>
    <t>A5</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</si>
  <si>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</si>
  <si>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</si>
  <si>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</si>
  <si>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</si>
  <si>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</si>
  <si>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</si>
  <si>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</si>
  <si>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</si>
  <si>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</si>
  <si>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</si>
  <si>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</si>
  <si>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</si>
  <si>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概ね健全な経営状態であり、効率性も高めることができた。
しかし、この経営状態は給水件数の増加がもたらした料金収入によるものが大きい。近い将来には料金収入が減少することが見込まれ、管路を中心とした施設の維持管理費の増、更新費用の財源捻出により経営の健全性を保つことが困難になると思われる。
経営の効率性を高めるとともに、策定した水道ビジョンや管路更新計画に基づき、客観的に見ても健全な経営状態を維持していく。</t>
    <rPh sb="0" eb="1">
      <t>オオム</t>
    </rPh>
    <rPh sb="2" eb="4">
      <t>ケンゼン</t>
    </rPh>
    <rPh sb="5" eb="7">
      <t>ケイエイ</t>
    </rPh>
    <rPh sb="7" eb="9">
      <t>ジョウタイ</t>
    </rPh>
    <rPh sb="13" eb="16">
      <t>コウリツセイ</t>
    </rPh>
    <rPh sb="17" eb="18">
      <t>タカ</t>
    </rPh>
    <rPh sb="34" eb="36">
      <t>ケイエイ</t>
    </rPh>
    <rPh sb="36" eb="38">
      <t>ジョウタイ</t>
    </rPh>
    <rPh sb="39" eb="41">
      <t>キュウスイ</t>
    </rPh>
    <rPh sb="41" eb="43">
      <t>ケンスウ</t>
    </rPh>
    <rPh sb="44" eb="46">
      <t>ゾウカ</t>
    </rPh>
    <rPh sb="52" eb="54">
      <t>リョウキン</t>
    </rPh>
    <rPh sb="54" eb="56">
      <t>シュウニュウ</t>
    </rPh>
    <rPh sb="62" eb="63">
      <t>オオ</t>
    </rPh>
    <rPh sb="66" eb="67">
      <t>チカ</t>
    </rPh>
    <rPh sb="68" eb="70">
      <t>ショウライ</t>
    </rPh>
    <rPh sb="72" eb="74">
      <t>リョウキン</t>
    </rPh>
    <rPh sb="74" eb="76">
      <t>シュウニュウ</t>
    </rPh>
    <rPh sb="77" eb="79">
      <t>ゲンショウ</t>
    </rPh>
    <rPh sb="84" eb="86">
      <t>ミコ</t>
    </rPh>
    <rPh sb="89" eb="91">
      <t>カンロ</t>
    </rPh>
    <rPh sb="92" eb="94">
      <t>チュウシン</t>
    </rPh>
    <rPh sb="97" eb="99">
      <t>シセツ</t>
    </rPh>
    <rPh sb="100" eb="102">
      <t>イジ</t>
    </rPh>
    <rPh sb="102" eb="104">
      <t>カンリ</t>
    </rPh>
    <rPh sb="104" eb="105">
      <t>ヒ</t>
    </rPh>
    <rPh sb="106" eb="107">
      <t>ゾウ</t>
    </rPh>
    <rPh sb="108" eb="110">
      <t>コウシン</t>
    </rPh>
    <rPh sb="110" eb="112">
      <t>ヒヨウ</t>
    </rPh>
    <rPh sb="113" eb="115">
      <t>ザイゲン</t>
    </rPh>
    <rPh sb="115" eb="117">
      <t>ネンシュツ</t>
    </rPh>
    <rPh sb="120" eb="122">
      <t>ケイエイ</t>
    </rPh>
    <rPh sb="123" eb="126">
      <t>ケンゼンセイ</t>
    </rPh>
    <rPh sb="127" eb="128">
      <t>タモ</t>
    </rPh>
    <rPh sb="132" eb="134">
      <t>コンナン</t>
    </rPh>
    <rPh sb="138" eb="139">
      <t>オモ</t>
    </rPh>
    <rPh sb="144" eb="146">
      <t>ケイエイ</t>
    </rPh>
    <rPh sb="147" eb="150">
      <t>コウリツセイ</t>
    </rPh>
    <rPh sb="151" eb="152">
      <t>タカ</t>
    </rPh>
    <rPh sb="159" eb="161">
      <t>サクテイ</t>
    </rPh>
    <rPh sb="163" eb="165">
      <t>スイドウ</t>
    </rPh>
    <rPh sb="170" eb="174">
      <t>カンロコウシン</t>
    </rPh>
    <rPh sb="174" eb="176">
      <t>ケイカク</t>
    </rPh>
    <rPh sb="177" eb="178">
      <t>モト</t>
    </rPh>
    <rPh sb="181" eb="184">
      <t>キャッカンテキ</t>
    </rPh>
    <rPh sb="185" eb="186">
      <t>ミ</t>
    </rPh>
    <rPh sb="188" eb="190">
      <t>ケンゼン</t>
    </rPh>
    <rPh sb="191" eb="193">
      <t>ケイエイ</t>
    </rPh>
    <rPh sb="193" eb="195">
      <t>ジョウタイ</t>
    </rPh>
    <rPh sb="196" eb="198">
      <t>イジ</t>
    </rPh>
    <phoneticPr fontId="4"/>
  </si>
  <si>
    <t>①経常収支比率
収益では給水収益が微増となったが、加入金が減少したことにより、指標が悪化した。
③流動比率
未払金が減少したことで数値が改善した。
④企業債残高対給水収益比率
類似団体及び全国平均値を大きく上回っている。企業債借入抑制の検討が必要な状態である。
⑤料金回収率
下水道使用料の賦課徴収に係る経費など、水道料金以外で賄っている部分があるため、数値は低くなっている。
⑥給水原価
近年は有収水量の増加により給水原価は減少しており、良好な状態を保っている。また、類似団体と比較すると非常に良い数値である。
⑦施設利用率
類似団体に比べ効率的な運用を実施している。
⑧有収率
類似団体と比較すると有収率は高い。近年は若干悪化傾向にあったものの、今年度大規模漏水個所を修繕したため大幅に改善した。今後も計画的に漏水調査・修繕を行い、更なる改善を見込む。</t>
    <rPh sb="1" eb="3">
      <t>ケイジョウ</t>
    </rPh>
    <rPh sb="3" eb="5">
      <t>シュウシ</t>
    </rPh>
    <rPh sb="5" eb="7">
      <t>ヒリツ</t>
    </rPh>
    <rPh sb="8" eb="10">
      <t>シュウエキ</t>
    </rPh>
    <rPh sb="12" eb="14">
      <t>キュウスイ</t>
    </rPh>
    <rPh sb="14" eb="16">
      <t>シュウエキ</t>
    </rPh>
    <rPh sb="17" eb="19">
      <t>ビゾウ</t>
    </rPh>
    <rPh sb="25" eb="27">
      <t>カニュウ</t>
    </rPh>
    <rPh sb="27" eb="28">
      <t>キン</t>
    </rPh>
    <rPh sb="29" eb="31">
      <t>ゲンショウ</t>
    </rPh>
    <rPh sb="39" eb="41">
      <t>シヒョウ</t>
    </rPh>
    <rPh sb="42" eb="44">
      <t>アッカ</t>
    </rPh>
    <rPh sb="49" eb="51">
      <t>リュウドウ</t>
    </rPh>
    <rPh sb="51" eb="53">
      <t>ヒリツ</t>
    </rPh>
    <rPh sb="54" eb="57">
      <t>ミハライキン</t>
    </rPh>
    <rPh sb="58" eb="60">
      <t>ゲンショウ</t>
    </rPh>
    <rPh sb="65" eb="67">
      <t>スウチ</t>
    </rPh>
    <rPh sb="68" eb="70">
      <t>カイゼン</t>
    </rPh>
    <rPh sb="75" eb="77">
      <t>キギョウ</t>
    </rPh>
    <rPh sb="77" eb="78">
      <t>サイ</t>
    </rPh>
    <rPh sb="78" eb="80">
      <t>ザンダカ</t>
    </rPh>
    <rPh sb="80" eb="81">
      <t>タイ</t>
    </rPh>
    <rPh sb="81" eb="83">
      <t>キュウスイ</t>
    </rPh>
    <rPh sb="83" eb="85">
      <t>シュウエキ</t>
    </rPh>
    <rPh sb="85" eb="87">
      <t>ヒリツ</t>
    </rPh>
    <rPh sb="88" eb="90">
      <t>ルイジ</t>
    </rPh>
    <rPh sb="90" eb="92">
      <t>ダンタイ</t>
    </rPh>
    <rPh sb="92" eb="93">
      <t>オヨ</t>
    </rPh>
    <rPh sb="94" eb="96">
      <t>ゼンコク</t>
    </rPh>
    <rPh sb="96" eb="99">
      <t>ヘイキンチ</t>
    </rPh>
    <rPh sb="100" eb="101">
      <t>オオ</t>
    </rPh>
    <rPh sb="103" eb="105">
      <t>ウワマワ</t>
    </rPh>
    <rPh sb="110" eb="112">
      <t>キギョウ</t>
    </rPh>
    <rPh sb="112" eb="113">
      <t>サイ</t>
    </rPh>
    <rPh sb="113" eb="115">
      <t>カリイレ</t>
    </rPh>
    <rPh sb="115" eb="117">
      <t>ヨクセイ</t>
    </rPh>
    <rPh sb="118" eb="120">
      <t>ケントウ</t>
    </rPh>
    <rPh sb="121" eb="123">
      <t>ヒツヨウ</t>
    </rPh>
    <rPh sb="124" eb="126">
      <t>ジョウタイ</t>
    </rPh>
    <rPh sb="132" eb="134">
      <t>リョウキン</t>
    </rPh>
    <rPh sb="134" eb="136">
      <t>カイシュウ</t>
    </rPh>
    <rPh sb="136" eb="137">
      <t>リツ</t>
    </rPh>
    <rPh sb="138" eb="141">
      <t>ゲスイドウ</t>
    </rPh>
    <rPh sb="141" eb="143">
      <t>シヨウ</t>
    </rPh>
    <rPh sb="143" eb="144">
      <t>リョウ</t>
    </rPh>
    <rPh sb="145" eb="149">
      <t>フカチョウシュウ</t>
    </rPh>
    <rPh sb="150" eb="151">
      <t>カカ</t>
    </rPh>
    <rPh sb="152" eb="154">
      <t>ケイヒ</t>
    </rPh>
    <rPh sb="157" eb="159">
      <t>スイドウ</t>
    </rPh>
    <rPh sb="159" eb="161">
      <t>リョウキン</t>
    </rPh>
    <rPh sb="161" eb="163">
      <t>イガイ</t>
    </rPh>
    <rPh sb="164" eb="165">
      <t>マカナ</t>
    </rPh>
    <rPh sb="169" eb="171">
      <t>ブブン</t>
    </rPh>
    <rPh sb="177" eb="179">
      <t>スウチ</t>
    </rPh>
    <rPh sb="180" eb="181">
      <t>ヒク</t>
    </rPh>
    <rPh sb="190" eb="192">
      <t>キュウスイ</t>
    </rPh>
    <rPh sb="192" eb="194">
      <t>ゲンカ</t>
    </rPh>
    <rPh sb="258" eb="260">
      <t>シセツ</t>
    </rPh>
    <rPh sb="260" eb="262">
      <t>リヨウ</t>
    </rPh>
    <rPh sb="262" eb="263">
      <t>リツ</t>
    </rPh>
    <rPh sb="264" eb="266">
      <t>ルイジ</t>
    </rPh>
    <rPh sb="266" eb="268">
      <t>ダンタイ</t>
    </rPh>
    <rPh sb="269" eb="270">
      <t>クラ</t>
    </rPh>
    <rPh sb="271" eb="274">
      <t>コウリツテキ</t>
    </rPh>
    <rPh sb="275" eb="277">
      <t>ウンヨウ</t>
    </rPh>
    <rPh sb="278" eb="280">
      <t>ジッシ</t>
    </rPh>
    <rPh sb="287" eb="290">
      <t>ユウシュウリツ</t>
    </rPh>
    <phoneticPr fontId="4"/>
  </si>
  <si>
    <t>①有形固定資産減価償却率
償却が進み数値が上昇している。設備については、予防保全的に修繕を行い、長寿命化を図っている。
②管路経年化率
経年化が進んでいる。令和２年度に策定した管路更新計画に基づき計画的な更新を実施していく。
③管路更新率
近年、類似団体及び全国平均値を上回る管路更新率となっている。令和２年度に策定した管路更新計画に基づいた計画的な更新を実施していく。</t>
    <rPh sb="1" eb="3">
      <t>ユウケイ</t>
    </rPh>
    <rPh sb="3" eb="5">
      <t>コテイ</t>
    </rPh>
    <rPh sb="5" eb="7">
      <t>シサン</t>
    </rPh>
    <rPh sb="7" eb="11">
      <t>ゲンカショウキャク</t>
    </rPh>
    <rPh sb="11" eb="12">
      <t>リツ</t>
    </rPh>
    <rPh sb="13" eb="15">
      <t>ショウキャク</t>
    </rPh>
    <rPh sb="16" eb="17">
      <t>スス</t>
    </rPh>
    <rPh sb="18" eb="20">
      <t>スウチ</t>
    </rPh>
    <rPh sb="21" eb="23">
      <t>ジョウショウ</t>
    </rPh>
    <rPh sb="28" eb="30">
      <t>セツビ</t>
    </rPh>
    <rPh sb="36" eb="38">
      <t>ヨボウ</t>
    </rPh>
    <rPh sb="38" eb="41">
      <t>ホゼンテキ</t>
    </rPh>
    <rPh sb="42" eb="44">
      <t>シュウゼン</t>
    </rPh>
    <rPh sb="45" eb="46">
      <t>オコナ</t>
    </rPh>
    <rPh sb="48" eb="52">
      <t>チョウジュミョウカ</t>
    </rPh>
    <rPh sb="53" eb="54">
      <t>ハカ</t>
    </rPh>
    <rPh sb="61" eb="63">
      <t>カンロ</t>
    </rPh>
    <rPh sb="63" eb="66">
      <t>ケイネンカ</t>
    </rPh>
    <rPh sb="66" eb="67">
      <t>リツ</t>
    </rPh>
    <rPh sb="68" eb="71">
      <t>ケイネンカ</t>
    </rPh>
    <rPh sb="72" eb="73">
      <t>スス</t>
    </rPh>
    <rPh sb="78" eb="80">
      <t>レイワ</t>
    </rPh>
    <rPh sb="82" eb="83">
      <t>ド</t>
    </rPh>
    <rPh sb="84" eb="86">
      <t>サクテイ</t>
    </rPh>
    <rPh sb="88" eb="94">
      <t>カンロコウシンケイカク</t>
    </rPh>
    <rPh sb="95" eb="96">
      <t>モト</t>
    </rPh>
    <rPh sb="98" eb="101">
      <t>ケイカクテキ</t>
    </rPh>
    <rPh sb="102" eb="104">
      <t>コウシン</t>
    </rPh>
    <rPh sb="105" eb="107">
      <t>ジッシ</t>
    </rPh>
    <rPh sb="114" eb="116">
      <t>カンロ</t>
    </rPh>
    <rPh sb="116" eb="118">
      <t>コウシン</t>
    </rPh>
    <rPh sb="118" eb="119">
      <t>リツ</t>
    </rPh>
    <rPh sb="120" eb="122">
      <t>キンネン</t>
    </rPh>
    <rPh sb="123" eb="128">
      <t>ルイジダンタイオヨ</t>
    </rPh>
    <rPh sb="129" eb="133">
      <t>ゼンコクヘイキン</t>
    </rPh>
    <rPh sb="133" eb="134">
      <t>チ</t>
    </rPh>
    <rPh sb="135" eb="137">
      <t>ウワマワ</t>
    </rPh>
    <rPh sb="138" eb="140">
      <t>カンロ</t>
    </rPh>
    <rPh sb="140" eb="142">
      <t>コウシン</t>
    </rPh>
    <rPh sb="142" eb="143">
      <t>リツ</t>
    </rPh>
    <rPh sb="150" eb="152">
      <t>レイワ</t>
    </rPh>
    <rPh sb="154" eb="155">
      <t>ド</t>
    </rPh>
    <rPh sb="156" eb="158">
      <t>サクテイ</t>
    </rPh>
    <rPh sb="160" eb="162">
      <t>カンロ</t>
    </rPh>
    <rPh sb="162" eb="164">
      <t>コウシン</t>
    </rPh>
    <rPh sb="164" eb="166">
      <t>ケイカク</t>
    </rPh>
    <rPh sb="167" eb="168">
      <t>モト</t>
    </rPh>
    <rPh sb="171" eb="174">
      <t>ケイカクテキ</t>
    </rPh>
    <rPh sb="175" eb="177">
      <t>コウシン</t>
    </rPh>
    <rPh sb="178" eb="18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</si>
</sst>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c:v>
                </c:pt>
                <c:pt idx="1">
                  <c:v>1</c:v>
                </c:pt>
                <c:pt idx="2">
                  <c:v>0.95</c:v>
                </c:pt>
                <c:pt idx="3">
                  <c:v>0.78</c:v>
                </c:pt>
                <c:pt idx="4">
                  <c:v>0.78</c:v>
                </c:pt>
              </c:numCache>
            </c:numRef>
          </c:val>
          <c:extLst>
            <c:ext xmlns:c16="http://schemas.microsoft.com/office/drawing/2014/chart" uri="{C3380CC4-5D6E-409C-BE32-E72D297353CC}">
              <c16:uniqueId val="{00000000-F1CB-4539-9F50-C62A21AB3FF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F1CB-4539-9F50-C62A21AB3FF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60.08</c:v>
                </c:pt>
                <c:pt idx="1">
                  <c:v>61.86</c:v>
                </c:pt>
                <c:pt idx="2">
                  <c:v>61.81</c:v>
                </c:pt>
                <c:pt idx="3">
                  <c:v>62.41</c:v>
                </c:pt>
                <c:pt idx="4">
                  <c:v>62.81</c:v>
                </c:pt>
              </c:numCache>
            </c:numRef>
          </c:val>
          <c:extLst>
            <c:ext xmlns:c16="http://schemas.microsoft.com/office/drawing/2014/chart" uri="{C3380CC4-5D6E-409C-BE32-E72D297353CC}">
              <c16:uniqueId val="{00000000-0EC2-4A52-821F-E0B074A41A5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0EC2-4A52-821F-E0B074A41A5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89.61</c:v>
                </c:pt>
                <c:pt idx="1">
                  <c:v>89.04</c:v>
                </c:pt>
                <c:pt idx="2">
                  <c:v>88.96</c:v>
                </c:pt>
                <c:pt idx="3">
                  <c:v>88.3</c:v>
                </c:pt>
                <c:pt idx="4">
                  <c:v>89.67</c:v>
                </c:pt>
              </c:numCache>
            </c:numRef>
          </c:val>
          <c:extLst>
            <c:ext xmlns:c16="http://schemas.microsoft.com/office/drawing/2014/chart" uri="{C3380CC4-5D6E-409C-BE32-E72D297353CC}">
              <c16:uniqueId val="{00000000-79ED-40B6-BBB0-A13ECD50CA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79ED-40B6-BBB0-A13ECD50CA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110.53</c:v>
                </c:pt>
                <c:pt idx="1">
                  <c:v>110.12</c:v>
                </c:pt>
                <c:pt idx="2">
                  <c:v>112.62</c:v>
                </c:pt>
                <c:pt idx="3">
                  <c:v>112.99</c:v>
                </c:pt>
                <c:pt idx="4">
                  <c:v>111.57</c:v>
                </c:pt>
              </c:numCache>
            </c:numRef>
          </c:val>
          <c:extLst>
            <c:ext xmlns:c16="http://schemas.microsoft.com/office/drawing/2014/chart" uri="{C3380CC4-5D6E-409C-BE32-E72D297353CC}">
              <c16:uniqueId val="{00000000-DB53-419D-852B-7D386907C3B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DB53-419D-852B-7D386907C3B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46.28</c:v>
                </c:pt>
                <c:pt idx="1">
                  <c:v>47.39</c:v>
                </c:pt>
                <c:pt idx="2">
                  <c:v>49</c:v>
                </c:pt>
                <c:pt idx="3">
                  <c:v>48.55</c:v>
                </c:pt>
                <c:pt idx="4">
                  <c:v>49.22</c:v>
                </c:pt>
              </c:numCache>
            </c:numRef>
          </c:val>
          <c:extLst>
            <c:ext xmlns:c16="http://schemas.microsoft.com/office/drawing/2014/chart" uri="{C3380CC4-5D6E-409C-BE32-E72D297353CC}">
              <c16:uniqueId val="{00000000-97FD-48D4-8782-1C8082FDAD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97FD-48D4-8782-1C8082FDAD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5.61</c:v>
                </c:pt>
                <c:pt idx="1">
                  <c:v>9.0299999999999994</c:v>
                </c:pt>
                <c:pt idx="2">
                  <c:v>8.4499999999999993</c:v>
                </c:pt>
                <c:pt idx="3">
                  <c:v>11.38</c:v>
                </c:pt>
                <c:pt idx="4">
                  <c:v>12.64</c:v>
                </c:pt>
              </c:numCache>
            </c:numRef>
          </c:val>
          <c:extLst>
            <c:ext xmlns:c16="http://schemas.microsoft.com/office/drawing/2014/chart" uri="{C3380CC4-5D6E-409C-BE32-E72D297353CC}">
              <c16:uniqueId val="{00000000-763A-4B78-A065-3F2EAB148F1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763A-4B78-A065-3F2EAB148F1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BA-45FC-9B28-544F13FC453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D9BA-45FC-9B28-544F13FC453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181.65</c:v>
                </c:pt>
                <c:pt idx="1">
                  <c:v>190.77</c:v>
                </c:pt>
                <c:pt idx="2">
                  <c:v>190.26</c:v>
                </c:pt>
                <c:pt idx="3">
                  <c:v>156.21</c:v>
                </c:pt>
                <c:pt idx="4">
                  <c:v>183.91</c:v>
                </c:pt>
              </c:numCache>
            </c:numRef>
          </c:val>
          <c:extLst>
            <c:ext xmlns:c16="http://schemas.microsoft.com/office/drawing/2014/chart" uri="{C3380CC4-5D6E-409C-BE32-E72D297353CC}">
              <c16:uniqueId val="{00000000-DA37-41BB-9258-4E3C9B627AF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DA37-41BB-9258-4E3C9B627AF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694.35</c:v>
                </c:pt>
                <c:pt idx="1">
                  <c:v>658.28</c:v>
                </c:pt>
                <c:pt idx="2">
                  <c:v>633.79</c:v>
                </c:pt>
                <c:pt idx="3">
                  <c:v>684.27</c:v>
                </c:pt>
                <c:pt idx="4">
                  <c:v>682.84</c:v>
                </c:pt>
              </c:numCache>
            </c:numRef>
          </c:val>
          <c:extLst>
            <c:ext xmlns:c16="http://schemas.microsoft.com/office/drawing/2014/chart" uri="{C3380CC4-5D6E-409C-BE32-E72D297353CC}">
              <c16:uniqueId val="{00000000-78B9-4579-A7CB-9709934EA45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78B9-4579-A7CB-9709934EA45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95.94</c:v>
                </c:pt>
                <c:pt idx="1">
                  <c:v>97.32</c:v>
                </c:pt>
                <c:pt idx="2">
                  <c:v>98.44</c:v>
                </c:pt>
                <c:pt idx="3">
                  <c:v>98.14</c:v>
                </c:pt>
                <c:pt idx="4">
                  <c:v>98.67</c:v>
                </c:pt>
              </c:numCache>
            </c:numRef>
          </c:val>
          <c:extLst>
            <c:ext xmlns:c16="http://schemas.microsoft.com/office/drawing/2014/chart" uri="{C3380CC4-5D6E-409C-BE32-E72D297353CC}">
              <c16:uniqueId val="{00000000-6118-494F-9D4C-FD4B021C4F5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6118-494F-9D4C-FD4B021C4F5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149.28</c:v>
                </c:pt>
                <c:pt idx="1">
                  <c:v>147.35</c:v>
                </c:pt>
                <c:pt idx="2">
                  <c:v>146.08000000000001</c:v>
                </c:pt>
                <c:pt idx="3">
                  <c:v>146.59</c:v>
                </c:pt>
                <c:pt idx="4">
                  <c:v>145.26</c:v>
                </c:pt>
              </c:numCache>
            </c:numRef>
          </c:val>
          <c:extLst>
            <c:ext xmlns:c16="http://schemas.microsoft.com/office/drawing/2014/chart" uri="{C3380CC4-5D6E-409C-BE32-E72D297353CC}">
              <c16:uniqueId val="{00000000-7542-48A7-AF1B-FE417AE7FF3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7542-48A7-AF1B-FE417AE7FF3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2"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　斐川宍道水道企業団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50.44</v>
      </c>
      <c r="J10" s="53"/>
      <c r="K10" s="53"/>
      <c r="L10" s="53"/>
      <c r="M10" s="53"/>
      <c r="N10" s="53"/>
      <c r="O10" s="64"/>
      <c r="P10" s="54">
        <f>データ!$P$6</f>
        <v>99.74</v>
      </c>
      <c r="Q10" s="54"/>
      <c r="R10" s="54"/>
      <c r="S10" s="54"/>
      <c r="T10" s="54"/>
      <c r="U10" s="54"/>
      <c r="V10" s="54"/>
      <c r="W10" s="61">
        <f>データ!$Q$6</f>
        <v>2697</v>
      </c>
      <c r="X10" s="61"/>
      <c r="Y10" s="61"/>
      <c r="Z10" s="61"/>
      <c r="AA10" s="61"/>
      <c r="AB10" s="61"/>
      <c r="AC10" s="61"/>
      <c r="AD10" s="2"/>
      <c r="AE10" s="2"/>
      <c r="AF10" s="2"/>
      <c r="AG10" s="2"/>
      <c r="AH10" s="4"/>
      <c r="AI10" s="4"/>
      <c r="AJ10" s="4"/>
      <c r="AK10" s="4"/>
      <c r="AL10" s="61">
        <f>データ!$U$6</f>
        <v>38718</v>
      </c>
      <c r="AM10" s="61"/>
      <c r="AN10" s="61"/>
      <c r="AO10" s="61"/>
      <c r="AP10" s="61"/>
      <c r="AQ10" s="61"/>
      <c r="AR10" s="61"/>
      <c r="AS10" s="61"/>
      <c r="AT10" s="52">
        <f>データ!$V$6</f>
        <v>86.52</v>
      </c>
      <c r="AU10" s="53"/>
      <c r="AV10" s="53"/>
      <c r="AW10" s="53"/>
      <c r="AX10" s="53"/>
      <c r="AY10" s="53"/>
      <c r="AZ10" s="53"/>
      <c r="BA10" s="53"/>
      <c r="BB10" s="54">
        <f>データ!$W$6</f>
        <v>447.5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JJFsD5mT2Keo/xyjZ4uRT8t+7u6HE/wkdALu1QM+akPzpCSf+a391zgkAIXSJ7gCBnNpPyOKex74GoFEPSceQ==" saltValue="ICnlY0uNlLxgo5U0aSO3h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328341</v>
      </c>
      <c r="D6" s="34">
        <f t="shared" si="3"/>
        <v>46</v>
      </c>
      <c r="E6" s="34">
        <f t="shared" si="3"/>
        <v>1</v>
      </c>
      <c r="F6" s="34">
        <f t="shared" si="3"/>
        <v>0</v>
      </c>
      <c r="G6" s="34">
        <f t="shared" si="3"/>
        <v>1</v>
      </c>
      <c r="H6" s="34" t="str">
        <f t="shared" si="3"/>
        <v>島根県　斐川宍道水道企業団</v>
      </c>
      <c r="I6" s="34" t="str">
        <f t="shared" si="3"/>
        <v>法適用</v>
      </c>
      <c r="J6" s="34" t="str">
        <f t="shared" si="3"/>
        <v>水道事業</v>
      </c>
      <c r="K6" s="34" t="str">
        <f t="shared" si="3"/>
        <v>末端給水事業</v>
      </c>
      <c r="L6" s="34" t="str">
        <f t="shared" si="3"/>
        <v>A5</v>
      </c>
      <c r="M6" s="34" t="str">
        <f t="shared" si="3"/>
        <v>その他</v>
      </c>
      <c r="N6" s="35" t="str">
        <f t="shared" si="3"/>
        <v>-</v>
      </c>
      <c r="O6" s="35">
        <f t="shared" si="3"/>
        <v>50.44</v>
      </c>
      <c r="P6" s="35">
        <f t="shared" si="3"/>
        <v>99.74</v>
      </c>
      <c r="Q6" s="35">
        <f t="shared" si="3"/>
        <v>2697</v>
      </c>
      <c r="R6" s="35" t="str">
        <f t="shared" si="3"/>
        <v>-</v>
      </c>
      <c r="S6" s="35" t="str">
        <f t="shared" si="3"/>
        <v>-</v>
      </c>
      <c r="T6" s="35" t="str">
        <f t="shared" si="3"/>
        <v>-</v>
      </c>
      <c r="U6" s="35">
        <f t="shared" si="3"/>
        <v>38718</v>
      </c>
      <c r="V6" s="35">
        <f t="shared" si="3"/>
        <v>86.52</v>
      </c>
      <c r="W6" s="35">
        <f t="shared" si="3"/>
        <v>447.5</v>
      </c>
      <c r="X6" s="36">
        <f>IF(X7="",NA(),X7)</f>
        <v>110.53</v>
      </c>
      <c r="Y6" s="36">
        <f t="shared" ref="Y6:AG6" si="4">IF(Y7="",NA(),Y7)</f>
        <v>110.12</v>
      </c>
      <c r="Z6" s="36">
        <f t="shared" si="4"/>
        <v>112.62</v>
      </c>
      <c r="AA6" s="36">
        <f t="shared" si="4"/>
        <v>112.99</v>
      </c>
      <c r="AB6" s="36">
        <f t="shared" si="4"/>
        <v>111.57</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181.65</v>
      </c>
      <c r="AU6" s="36">
        <f t="shared" ref="AU6:BC6" si="6">IF(AU7="",NA(),AU7)</f>
        <v>190.77</v>
      </c>
      <c r="AV6" s="36">
        <f t="shared" si="6"/>
        <v>190.26</v>
      </c>
      <c r="AW6" s="36">
        <f t="shared" si="6"/>
        <v>156.21</v>
      </c>
      <c r="AX6" s="36">
        <f t="shared" si="6"/>
        <v>183.91</v>
      </c>
      <c r="AY6" s="36">
        <f t="shared" si="6"/>
        <v>377.63</v>
      </c>
      <c r="AZ6" s="36">
        <f t="shared" si="6"/>
        <v>357.34</v>
      </c>
      <c r="BA6" s="36">
        <f t="shared" si="6"/>
        <v>366.03</v>
      </c>
      <c r="BB6" s="36">
        <f t="shared" si="6"/>
        <v>365.18</v>
      </c>
      <c r="BC6" s="36">
        <f t="shared" si="6"/>
        <v>327.77</v>
      </c>
      <c r="BD6" s="35" t="str">
        <f>IF(BD7="","",IF(BD7="-","【-】","【"&amp;SUBSTITUTE(TEXT(BD7,"#,##0.00"),"-","△")&amp;"】"))</f>
        <v>【260.31】</v>
      </c>
      <c r="BE6" s="36">
        <f>IF(BE7="",NA(),BE7)</f>
        <v>694.35</v>
      </c>
      <c r="BF6" s="36">
        <f t="shared" ref="BF6:BN6" si="7">IF(BF7="",NA(),BF7)</f>
        <v>658.28</v>
      </c>
      <c r="BG6" s="36">
        <f t="shared" si="7"/>
        <v>633.79</v>
      </c>
      <c r="BH6" s="36">
        <f t="shared" si="7"/>
        <v>684.27</v>
      </c>
      <c r="BI6" s="36">
        <f t="shared" si="7"/>
        <v>682.84</v>
      </c>
      <c r="BJ6" s="36">
        <f t="shared" si="7"/>
        <v>364.71</v>
      </c>
      <c r="BK6" s="36">
        <f t="shared" si="7"/>
        <v>373.69</v>
      </c>
      <c r="BL6" s="36">
        <f t="shared" si="7"/>
        <v>370.12</v>
      </c>
      <c r="BM6" s="36">
        <f t="shared" si="7"/>
        <v>371.65</v>
      </c>
      <c r="BN6" s="36">
        <f t="shared" si="7"/>
        <v>397.1</v>
      </c>
      <c r="BO6" s="35" t="str">
        <f>IF(BO7="","",IF(BO7="-","【-】","【"&amp;SUBSTITUTE(TEXT(BO7,"#,##0.00"),"-","△")&amp;"】"))</f>
        <v>【275.67】</v>
      </c>
      <c r="BP6" s="36">
        <f>IF(BP7="",NA(),BP7)</f>
        <v>95.94</v>
      </c>
      <c r="BQ6" s="36">
        <f t="shared" ref="BQ6:BY6" si="8">IF(BQ7="",NA(),BQ7)</f>
        <v>97.32</v>
      </c>
      <c r="BR6" s="36">
        <f t="shared" si="8"/>
        <v>98.44</v>
      </c>
      <c r="BS6" s="36">
        <f t="shared" si="8"/>
        <v>98.14</v>
      </c>
      <c r="BT6" s="36">
        <f t="shared" si="8"/>
        <v>98.67</v>
      </c>
      <c r="BU6" s="36">
        <f t="shared" si="8"/>
        <v>100.65</v>
      </c>
      <c r="BV6" s="36">
        <f t="shared" si="8"/>
        <v>99.87</v>
      </c>
      <c r="BW6" s="36">
        <f t="shared" si="8"/>
        <v>100.42</v>
      </c>
      <c r="BX6" s="36">
        <f t="shared" si="8"/>
        <v>98.77</v>
      </c>
      <c r="BY6" s="36">
        <f t="shared" si="8"/>
        <v>95.79</v>
      </c>
      <c r="BZ6" s="35" t="str">
        <f>IF(BZ7="","",IF(BZ7="-","【-】","【"&amp;SUBSTITUTE(TEXT(BZ7,"#,##0.00"),"-","△")&amp;"】"))</f>
        <v>【100.05】</v>
      </c>
      <c r="CA6" s="36">
        <f>IF(CA7="",NA(),CA7)</f>
        <v>149.28</v>
      </c>
      <c r="CB6" s="36">
        <f t="shared" ref="CB6:CJ6" si="9">IF(CB7="",NA(),CB7)</f>
        <v>147.35</v>
      </c>
      <c r="CC6" s="36">
        <f t="shared" si="9"/>
        <v>146.08000000000001</v>
      </c>
      <c r="CD6" s="36">
        <f t="shared" si="9"/>
        <v>146.59</v>
      </c>
      <c r="CE6" s="36">
        <f t="shared" si="9"/>
        <v>145.26</v>
      </c>
      <c r="CF6" s="36">
        <f t="shared" si="9"/>
        <v>170.19</v>
      </c>
      <c r="CG6" s="36">
        <f t="shared" si="9"/>
        <v>171.81</v>
      </c>
      <c r="CH6" s="36">
        <f t="shared" si="9"/>
        <v>171.67</v>
      </c>
      <c r="CI6" s="36">
        <f t="shared" si="9"/>
        <v>173.67</v>
      </c>
      <c r="CJ6" s="36">
        <f t="shared" si="9"/>
        <v>171.13</v>
      </c>
      <c r="CK6" s="35" t="str">
        <f>IF(CK7="","",IF(CK7="-","【-】","【"&amp;SUBSTITUTE(TEXT(CK7,"#,##0.00"),"-","△")&amp;"】"))</f>
        <v>【166.40】</v>
      </c>
      <c r="CL6" s="36">
        <f>IF(CL7="",NA(),CL7)</f>
        <v>60.08</v>
      </c>
      <c r="CM6" s="36">
        <f t="shared" ref="CM6:CU6" si="10">IF(CM7="",NA(),CM7)</f>
        <v>61.86</v>
      </c>
      <c r="CN6" s="36">
        <f t="shared" si="10"/>
        <v>61.81</v>
      </c>
      <c r="CO6" s="36">
        <f t="shared" si="10"/>
        <v>62.41</v>
      </c>
      <c r="CP6" s="36">
        <f t="shared" si="10"/>
        <v>62.81</v>
      </c>
      <c r="CQ6" s="36">
        <f t="shared" si="10"/>
        <v>59.01</v>
      </c>
      <c r="CR6" s="36">
        <f t="shared" si="10"/>
        <v>60.03</v>
      </c>
      <c r="CS6" s="36">
        <f t="shared" si="10"/>
        <v>59.74</v>
      </c>
      <c r="CT6" s="36">
        <f t="shared" si="10"/>
        <v>59.67</v>
      </c>
      <c r="CU6" s="36">
        <f t="shared" si="10"/>
        <v>60.12</v>
      </c>
      <c r="CV6" s="35" t="str">
        <f>IF(CV7="","",IF(CV7="-","【-】","【"&amp;SUBSTITUTE(TEXT(CV7,"#,##0.00"),"-","△")&amp;"】"))</f>
        <v>【60.69】</v>
      </c>
      <c r="CW6" s="36">
        <f>IF(CW7="",NA(),CW7)</f>
        <v>89.61</v>
      </c>
      <c r="CX6" s="36">
        <f t="shared" ref="CX6:DF6" si="11">IF(CX7="",NA(),CX7)</f>
        <v>89.04</v>
      </c>
      <c r="CY6" s="36">
        <f t="shared" si="11"/>
        <v>88.96</v>
      </c>
      <c r="CZ6" s="36">
        <f t="shared" si="11"/>
        <v>88.3</v>
      </c>
      <c r="DA6" s="36">
        <f t="shared" si="11"/>
        <v>89.67</v>
      </c>
      <c r="DB6" s="36">
        <f t="shared" si="11"/>
        <v>85.37</v>
      </c>
      <c r="DC6" s="36">
        <f t="shared" si="11"/>
        <v>84.81</v>
      </c>
      <c r="DD6" s="36">
        <f t="shared" si="11"/>
        <v>84.8</v>
      </c>
      <c r="DE6" s="36">
        <f t="shared" si="11"/>
        <v>84.6</v>
      </c>
      <c r="DF6" s="36">
        <f t="shared" si="11"/>
        <v>84.24</v>
      </c>
      <c r="DG6" s="35" t="str">
        <f>IF(DG7="","",IF(DG7="-","【-】","【"&amp;SUBSTITUTE(TEXT(DG7,"#,##0.00"),"-","△")&amp;"】"))</f>
        <v>【89.82】</v>
      </c>
      <c r="DH6" s="36">
        <f>IF(DH7="",NA(),DH7)</f>
        <v>46.28</v>
      </c>
      <c r="DI6" s="36">
        <f t="shared" ref="DI6:DQ6" si="12">IF(DI7="",NA(),DI7)</f>
        <v>47.39</v>
      </c>
      <c r="DJ6" s="36">
        <f t="shared" si="12"/>
        <v>49</v>
      </c>
      <c r="DK6" s="36">
        <f t="shared" si="12"/>
        <v>48.55</v>
      </c>
      <c r="DL6" s="36">
        <f t="shared" si="12"/>
        <v>49.22</v>
      </c>
      <c r="DM6" s="36">
        <f t="shared" si="12"/>
        <v>46.9</v>
      </c>
      <c r="DN6" s="36">
        <f t="shared" si="12"/>
        <v>47.28</v>
      </c>
      <c r="DO6" s="36">
        <f t="shared" si="12"/>
        <v>47.66</v>
      </c>
      <c r="DP6" s="36">
        <f t="shared" si="12"/>
        <v>48.17</v>
      </c>
      <c r="DQ6" s="36">
        <f t="shared" si="12"/>
        <v>48.83</v>
      </c>
      <c r="DR6" s="35" t="str">
        <f>IF(DR7="","",IF(DR7="-","【-】","【"&amp;SUBSTITUTE(TEXT(DR7,"#,##0.00"),"-","△")&amp;"】"))</f>
        <v>【50.19】</v>
      </c>
      <c r="DS6" s="36">
        <f>IF(DS7="",NA(),DS7)</f>
        <v>5.61</v>
      </c>
      <c r="DT6" s="36">
        <f t="shared" ref="DT6:EB6" si="13">IF(DT7="",NA(),DT7)</f>
        <v>9.0299999999999994</v>
      </c>
      <c r="DU6" s="36">
        <f t="shared" si="13"/>
        <v>8.4499999999999993</v>
      </c>
      <c r="DV6" s="36">
        <f t="shared" si="13"/>
        <v>11.38</v>
      </c>
      <c r="DW6" s="36">
        <f t="shared" si="13"/>
        <v>12.64</v>
      </c>
      <c r="DX6" s="36">
        <f t="shared" si="13"/>
        <v>12.03</v>
      </c>
      <c r="DY6" s="36">
        <f t="shared" si="13"/>
        <v>12.19</v>
      </c>
      <c r="DZ6" s="36">
        <f t="shared" si="13"/>
        <v>15.1</v>
      </c>
      <c r="EA6" s="36">
        <f t="shared" si="13"/>
        <v>17.12</v>
      </c>
      <c r="EB6" s="36">
        <f t="shared" si="13"/>
        <v>18.18</v>
      </c>
      <c r="EC6" s="35" t="str">
        <f>IF(EC7="","",IF(EC7="-","【-】","【"&amp;SUBSTITUTE(TEXT(EC7,"#,##0.00"),"-","△")&amp;"】"))</f>
        <v>【20.63】</v>
      </c>
      <c r="ED6" s="36">
        <f>IF(ED7="",NA(),ED7)</f>
        <v>0.1</v>
      </c>
      <c r="EE6" s="36">
        <f t="shared" ref="EE6:EM6" si="14">IF(EE7="",NA(),EE7)</f>
        <v>1</v>
      </c>
      <c r="EF6" s="36">
        <f t="shared" si="14"/>
        <v>0.95</v>
      </c>
      <c r="EG6" s="36">
        <f t="shared" si="14"/>
        <v>0.78</v>
      </c>
      <c r="EH6" s="36">
        <f t="shared" si="14"/>
        <v>0.78</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328341</v>
      </c>
      <c r="D7" s="38">
        <v>46</v>
      </c>
      <c r="E7" s="38">
        <v>1</v>
      </c>
      <c r="F7" s="38">
        <v>0</v>
      </c>
      <c r="G7" s="38">
        <v>1</v>
      </c>
      <c r="H7" s="38" t="s">
        <v>93</v>
      </c>
      <c r="I7" s="38" t="s">
        <v>94</v>
      </c>
      <c r="J7" s="38" t="s">
        <v>95</v>
      </c>
      <c r="K7" s="38" t="s">
        <v>96</v>
      </c>
      <c r="L7" s="38" t="s">
        <v>97</v>
      </c>
      <c r="M7" s="38" t="s">
        <v>98</v>
      </c>
      <c r="N7" s="39" t="s">
        <v>99</v>
      </c>
      <c r="O7" s="39">
        <v>50.44</v>
      </c>
      <c r="P7" s="39">
        <v>99.74</v>
      </c>
      <c r="Q7" s="39">
        <v>2697</v>
      </c>
      <c r="R7" s="39" t="s">
        <v>99</v>
      </c>
      <c r="S7" s="39" t="s">
        <v>99</v>
      </c>
      <c r="T7" s="39" t="s">
        <v>99</v>
      </c>
      <c r="U7" s="39">
        <v>38718</v>
      </c>
      <c r="V7" s="39">
        <v>86.52</v>
      </c>
      <c r="W7" s="39">
        <v>447.5</v>
      </c>
      <c r="X7" s="39">
        <v>110.53</v>
      </c>
      <c r="Y7" s="39">
        <v>110.12</v>
      </c>
      <c r="Z7" s="39">
        <v>112.62</v>
      </c>
      <c r="AA7" s="39">
        <v>112.99</v>
      </c>
      <c r="AB7" s="39">
        <v>111.57</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181.65</v>
      </c>
      <c r="AU7" s="39">
        <v>190.77</v>
      </c>
      <c r="AV7" s="39">
        <v>190.26</v>
      </c>
      <c r="AW7" s="39">
        <v>156.21</v>
      </c>
      <c r="AX7" s="39">
        <v>183.91</v>
      </c>
      <c r="AY7" s="39">
        <v>377.63</v>
      </c>
      <c r="AZ7" s="39">
        <v>357.34</v>
      </c>
      <c r="BA7" s="39">
        <v>366.03</v>
      </c>
      <c r="BB7" s="39">
        <v>365.18</v>
      </c>
      <c r="BC7" s="39">
        <v>327.77</v>
      </c>
      <c r="BD7" s="39">
        <v>260.31</v>
      </c>
      <c r="BE7" s="39">
        <v>694.35</v>
      </c>
      <c r="BF7" s="39">
        <v>658.28</v>
      </c>
      <c r="BG7" s="39">
        <v>633.79</v>
      </c>
      <c r="BH7" s="39">
        <v>684.27</v>
      </c>
      <c r="BI7" s="39">
        <v>682.84</v>
      </c>
      <c r="BJ7" s="39">
        <v>364.71</v>
      </c>
      <c r="BK7" s="39">
        <v>373.69</v>
      </c>
      <c r="BL7" s="39">
        <v>370.12</v>
      </c>
      <c r="BM7" s="39">
        <v>371.65</v>
      </c>
      <c r="BN7" s="39">
        <v>397.1</v>
      </c>
      <c r="BO7" s="39">
        <v>275.67</v>
      </c>
      <c r="BP7" s="39">
        <v>95.94</v>
      </c>
      <c r="BQ7" s="39">
        <v>97.32</v>
      </c>
      <c r="BR7" s="39">
        <v>98.44</v>
      </c>
      <c r="BS7" s="39">
        <v>98.14</v>
      </c>
      <c r="BT7" s="39">
        <v>98.67</v>
      </c>
      <c r="BU7" s="39">
        <v>100.65</v>
      </c>
      <c r="BV7" s="39">
        <v>99.87</v>
      </c>
      <c r="BW7" s="39">
        <v>100.42</v>
      </c>
      <c r="BX7" s="39">
        <v>98.77</v>
      </c>
      <c r="BY7" s="39">
        <v>95.79</v>
      </c>
      <c r="BZ7" s="39">
        <v>100.05</v>
      </c>
      <c r="CA7" s="39">
        <v>149.28</v>
      </c>
      <c r="CB7" s="39">
        <v>147.35</v>
      </c>
      <c r="CC7" s="39">
        <v>146.08000000000001</v>
      </c>
      <c r="CD7" s="39">
        <v>146.59</v>
      </c>
      <c r="CE7" s="39">
        <v>145.26</v>
      </c>
      <c r="CF7" s="39">
        <v>170.19</v>
      </c>
      <c r="CG7" s="39">
        <v>171.81</v>
      </c>
      <c r="CH7" s="39">
        <v>171.67</v>
      </c>
      <c r="CI7" s="39">
        <v>173.67</v>
      </c>
      <c r="CJ7" s="39">
        <v>171.13</v>
      </c>
      <c r="CK7" s="39">
        <v>166.4</v>
      </c>
      <c r="CL7" s="39">
        <v>60.08</v>
      </c>
      <c r="CM7" s="39">
        <v>61.86</v>
      </c>
      <c r="CN7" s="39">
        <v>61.81</v>
      </c>
      <c r="CO7" s="39">
        <v>62.41</v>
      </c>
      <c r="CP7" s="39">
        <v>62.81</v>
      </c>
      <c r="CQ7" s="39">
        <v>59.01</v>
      </c>
      <c r="CR7" s="39">
        <v>60.03</v>
      </c>
      <c r="CS7" s="39">
        <v>59.74</v>
      </c>
      <c r="CT7" s="39">
        <v>59.67</v>
      </c>
      <c r="CU7" s="39">
        <v>60.12</v>
      </c>
      <c r="CV7" s="39">
        <v>60.69</v>
      </c>
      <c r="CW7" s="39">
        <v>89.61</v>
      </c>
      <c r="CX7" s="39">
        <v>89.04</v>
      </c>
      <c r="CY7" s="39">
        <v>88.96</v>
      </c>
      <c r="CZ7" s="39">
        <v>88.3</v>
      </c>
      <c r="DA7" s="39">
        <v>89.67</v>
      </c>
      <c r="DB7" s="39">
        <v>85.37</v>
      </c>
      <c r="DC7" s="39">
        <v>84.81</v>
      </c>
      <c r="DD7" s="39">
        <v>84.8</v>
      </c>
      <c r="DE7" s="39">
        <v>84.6</v>
      </c>
      <c r="DF7" s="39">
        <v>84.24</v>
      </c>
      <c r="DG7" s="39">
        <v>89.82</v>
      </c>
      <c r="DH7" s="39">
        <v>46.28</v>
      </c>
      <c r="DI7" s="39">
        <v>47.39</v>
      </c>
      <c r="DJ7" s="39">
        <v>49</v>
      </c>
      <c r="DK7" s="39">
        <v>48.55</v>
      </c>
      <c r="DL7" s="39">
        <v>49.22</v>
      </c>
      <c r="DM7" s="39">
        <v>46.9</v>
      </c>
      <c r="DN7" s="39">
        <v>47.28</v>
      </c>
      <c r="DO7" s="39">
        <v>47.66</v>
      </c>
      <c r="DP7" s="39">
        <v>48.17</v>
      </c>
      <c r="DQ7" s="39">
        <v>48.83</v>
      </c>
      <c r="DR7" s="39">
        <v>50.19</v>
      </c>
      <c r="DS7" s="39">
        <v>5.61</v>
      </c>
      <c r="DT7" s="39">
        <v>9.0299999999999994</v>
      </c>
      <c r="DU7" s="39">
        <v>8.4499999999999993</v>
      </c>
      <c r="DV7" s="39">
        <v>11.38</v>
      </c>
      <c r="DW7" s="39">
        <v>12.64</v>
      </c>
      <c r="DX7" s="39">
        <v>12.03</v>
      </c>
      <c r="DY7" s="39">
        <v>12.19</v>
      </c>
      <c r="DZ7" s="39">
        <v>15.1</v>
      </c>
      <c r="EA7" s="39">
        <v>17.12</v>
      </c>
      <c r="EB7" s="39">
        <v>18.18</v>
      </c>
      <c r="EC7" s="39">
        <v>20.63</v>
      </c>
      <c r="ED7" s="39">
        <v>0.1</v>
      </c>
      <c r="EE7" s="39">
        <v>1</v>
      </c>
      <c r="EF7" s="39">
        <v>0.95</v>
      </c>
      <c r="EG7" s="39">
        <v>0.78</v>
      </c>
      <c r="EH7" s="39">
        <v>0.78</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2022-02-20T07:14:25Z</cp:lastPrinted>
  <dcterms:modified xsi:type="dcterms:W3CDTF">2022-02-20T07:14:26Z</dcterms:modified>
</cp:coreProperties>
</file>