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5_吉賀町\"/>
    </mc:Choice>
  </mc:AlternateContent>
  <workbookProtection workbookAlgorithmName="SHA-512" workbookHashValue="RVkOqQKqFLkdzmCqQP4IF/bvvDRXpKKySUT+5Csft6/pUN33RC7IZxNoyts6OGwXqonI+kzsO877uomVRSvhPQ==" workbookSaltValue="aPhCU2lv8xqGZQimQbXhzg==" workbookSpinCount="100000" lockStructure="1"/>
  <bookViews>
    <workbookView xWindow="-120" yWindow="-120" windowWidth="24240" windowHeight="131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D10" i="4"/>
  <c r="I10" i="4"/>
  <c r="B10" i="4"/>
  <c r="AL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<sst xmlns="http://schemas.openxmlformats.org/spreadsheetml/2006/main" count="236" uniqueCount="119">
  <si>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</si>
  <si>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</si>
  <si>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</si>
  <si>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</si>
  <si>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</si>
  <si>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</si>
  <si>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</si>
  <si>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</si>
  <si>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</si>
  <si>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</si>
  <si>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</si>
  <si>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</si>
  <si>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</si>
  <si>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</si>
  <si>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</si>
  <si>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</si>
  <si>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</si>
  <si>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</si>
  <si>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</si>
  <si>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</si>
  <si>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</si>
  <si>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</si>
  <si>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</si>
  <si>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</si>
  <si>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</si>
  <si>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</si>
  <si>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</si>
  <si>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</si>
  <si>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</si>
  <si>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</si>
  <si>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</si>
  <si>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</si>
  <si>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</si>
  <si>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</si>
  <si>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</si>
  <si>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</si>
  <si>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</si>
  <si>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</si>
  <si>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</si>
  <si>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</si>
  <si>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</si>
  <si>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</si>
  <si>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</si>
  <si>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</si>
  <si>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</si>
  <si>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</si>
  <si>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</si>
  <si>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</si>
  <si>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</si>
  <si>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</si>
  <si>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</si>
  <si>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</si>
  <si>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</si>
  <si>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</si>
  <si>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</si>
  <si>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</si>
  <si>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</si>
  <si>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</si>
  <si>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</si>
  <si>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</si>
  <si>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</si>
  <si>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</si>
  <si>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</si>
  <si>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</si>
  <si>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</si>
  <si>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</si>
  <si>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</si>
  <si>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</si>
  <si>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</si>
  <si>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</si>
  <si>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</si>
  <si>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</si>
  <si>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</si>
  <si>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</si>
  <si>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</si>
  <si>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</si>
  <si>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</si>
  <si>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</si>
  <si>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</si>
  <si>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</si>
  <si>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</si>
  <si>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</si>
  <si>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</si>
  <si>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</si>
  <si>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</si>
  <si>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</si>
  <si>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</si>
  <si>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</si>
  <si>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</si>
  <si>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</si>
  <si>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</si>
  <si>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</si>
  <si>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</si>
  <si>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</si>
  <si>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</si>
  <si>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</si>
  <si>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</si>
  <si>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</si>
  <si>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</si>
  <si>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</si>
  <si>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</si>
  <si>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</si>
  <si>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</si>
  <si>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</si>
  <si>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</si>
  <si>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</si>
  <si>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</si>
  <si>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</si>
  <si>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</si>
  <si>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</si>
  <si>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</si>
  <si>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</si>
  <si>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</si>
  <si>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</si>
  <si>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</si>
  <si>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</si>
  <si>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①収益的収支比率は昨年度に比べ上昇したが、繰入金、町債（公営企業債）の増加等があったのが主な要因であり、内訳をみると昨年と同水準である。
④企業債残高対事業規模比率は昨年より下がっており、類似団体と比べると低く良好である。
⑤経費回収率については、昨年より少し下がったが、これは公営企業会計移行に伴う支出増加が影響している。また、昨年に比べ料金収入の増額が少ない。加入促進を進める。
⑥汚水処理原価については昨年度より少し増加したが、これは汚水ポンプ購入費が影響している。年間有収水量は500㎥ほどしか増加していないので、汚水処理費の増加が主な原因である。
⑦施設利用率については、下水道への接続があるあため増加傾向にある。しかし処理能力1,600㎥にくらべ、800㎥～900㎥ほどと低い数値であるので、さらなる加入促進が求められる。
⑧水洗化率は年々増加傾向にあるが、他団体との平均に比べると低い数値である。広報等を利用して加入促進を促す。</t>
    <rPh sb="1" eb="4">
      <t>シュウエキテキ</t>
    </rPh>
    <rPh sb="4" eb="6">
      <t>シュウシ</t>
    </rPh>
    <rPh sb="6" eb="8">
      <t>ヒリツ</t>
    </rPh>
    <rPh sb="9" eb="11">
      <t>サクネン</t>
    </rPh>
    <rPh sb="11" eb="12">
      <t>ド</t>
    </rPh>
    <rPh sb="13" eb="14">
      <t>クラ</t>
    </rPh>
    <rPh sb="15" eb="17">
      <t>ジョウショウ</t>
    </rPh>
    <rPh sb="21" eb="24">
      <t>クリイレキン</t>
    </rPh>
    <rPh sb="25" eb="27">
      <t>チョウサイ</t>
    </rPh>
    <rPh sb="28" eb="30">
      <t>コウエイ</t>
    </rPh>
    <rPh sb="30" eb="33">
      <t>キギョウサイ</t>
    </rPh>
    <rPh sb="35" eb="37">
      <t>ゾウカ</t>
    </rPh>
    <rPh sb="37" eb="38">
      <t>トウ</t>
    </rPh>
    <rPh sb="44" eb="45">
      <t>オモ</t>
    </rPh>
    <rPh sb="46" eb="48">
      <t>ヨウイン</t>
    </rPh>
    <rPh sb="52" eb="54">
      <t>ウチワケ</t>
    </rPh>
    <rPh sb="58" eb="60">
      <t>サクネン</t>
    </rPh>
    <rPh sb="61" eb="64">
      <t>ドウスイジュン</t>
    </rPh>
    <rPh sb="70" eb="73">
      <t>キギョウサイ</t>
    </rPh>
    <rPh sb="73" eb="75">
      <t>ザンダカ</t>
    </rPh>
    <rPh sb="75" eb="76">
      <t>タイ</t>
    </rPh>
    <rPh sb="76" eb="78">
      <t>ジギョウ</t>
    </rPh>
    <rPh sb="78" eb="80">
      <t>キボ</t>
    </rPh>
    <rPh sb="80" eb="82">
      <t>ヒリツ</t>
    </rPh>
    <rPh sb="83" eb="85">
      <t>サクネン</t>
    </rPh>
    <rPh sb="87" eb="88">
      <t>サ</t>
    </rPh>
    <rPh sb="94" eb="96">
      <t>ルイジ</t>
    </rPh>
    <rPh sb="96" eb="98">
      <t>ダンタイ</t>
    </rPh>
    <rPh sb="99" eb="100">
      <t>クラ</t>
    </rPh>
    <rPh sb="103" eb="104">
      <t>ヒク</t>
    </rPh>
    <rPh sb="105" eb="107">
      <t>リョウコウ</t>
    </rPh>
    <rPh sb="113" eb="115">
      <t>ケイヒ</t>
    </rPh>
    <rPh sb="115" eb="118">
      <t>カイシュウリツ</t>
    </rPh>
    <rPh sb="124" eb="126">
      <t>サクネン</t>
    </rPh>
    <rPh sb="128" eb="129">
      <t>スコ</t>
    </rPh>
    <rPh sb="130" eb="131">
      <t>サ</t>
    </rPh>
    <rPh sb="139" eb="141">
      <t>コウエイ</t>
    </rPh>
    <rPh sb="141" eb="143">
      <t>キギョウ</t>
    </rPh>
    <rPh sb="143" eb="145">
      <t>カイケイ</t>
    </rPh>
    <rPh sb="145" eb="147">
      <t>イコウ</t>
    </rPh>
    <rPh sb="148" eb="149">
      <t>トモナ</t>
    </rPh>
    <rPh sb="150" eb="152">
      <t>シシュツ</t>
    </rPh>
    <rPh sb="152" eb="154">
      <t>ゾウカ</t>
    </rPh>
    <rPh sb="155" eb="157">
      <t>エイキョウ</t>
    </rPh>
    <rPh sb="165" eb="167">
      <t>サクネン</t>
    </rPh>
    <rPh sb="168" eb="169">
      <t>クラ</t>
    </rPh>
    <rPh sb="170" eb="172">
      <t>リョウキン</t>
    </rPh>
    <rPh sb="172" eb="174">
      <t>シュウニュウ</t>
    </rPh>
    <rPh sb="175" eb="177">
      <t>ゾウガク</t>
    </rPh>
    <rPh sb="178" eb="179">
      <t>スク</t>
    </rPh>
    <rPh sb="182" eb="184">
      <t>カニュウ</t>
    </rPh>
    <rPh sb="184" eb="186">
      <t>ソクシン</t>
    </rPh>
    <rPh sb="187" eb="188">
      <t>スス</t>
    </rPh>
    <rPh sb="193" eb="195">
      <t>オスイ</t>
    </rPh>
    <rPh sb="195" eb="197">
      <t>ショリ</t>
    </rPh>
    <rPh sb="197" eb="199">
      <t>ゲンカ</t>
    </rPh>
    <rPh sb="204" eb="207">
      <t>サクネンド</t>
    </rPh>
    <rPh sb="209" eb="210">
      <t>スコ</t>
    </rPh>
    <rPh sb="211" eb="213">
      <t>ゾウカ</t>
    </rPh>
    <rPh sb="220" eb="222">
      <t>オスイ</t>
    </rPh>
    <rPh sb="225" eb="227">
      <t>コウニュウ</t>
    </rPh>
    <rPh sb="227" eb="228">
      <t>ヒ</t>
    </rPh>
    <rPh sb="229" eb="231">
      <t>エイキョウ</t>
    </rPh>
    <rPh sb="236" eb="238">
      <t>ネンカン</t>
    </rPh>
    <rPh sb="238" eb="239">
      <t>ア</t>
    </rPh>
    <rPh sb="270" eb="271">
      <t>オモ</t>
    </rPh>
    <rPh sb="272" eb="274">
      <t>ゲンイン</t>
    </rPh>
    <rPh sb="280" eb="282">
      <t>シセツ</t>
    </rPh>
    <rPh sb="282" eb="284">
      <t>リヨウ</t>
    </rPh>
    <rPh sb="284" eb="285">
      <t>リツ</t>
    </rPh>
    <rPh sb="291" eb="294">
      <t>ゲスイドウ</t>
    </rPh>
    <rPh sb="296" eb="298">
      <t>セツゾク</t>
    </rPh>
    <rPh sb="304" eb="306">
      <t>ゾウカ</t>
    </rPh>
    <rPh sb="306" eb="308">
      <t>ケイコウ</t>
    </rPh>
    <rPh sb="315" eb="317">
      <t>ショリ</t>
    </rPh>
    <rPh sb="317" eb="319">
      <t>ノウリョク</t>
    </rPh>
    <rPh sb="342" eb="343">
      <t>ヒク</t>
    </rPh>
    <rPh sb="344" eb="346">
      <t>スウチ</t>
    </rPh>
    <rPh sb="356" eb="358">
      <t>カニュウ</t>
    </rPh>
    <rPh sb="358" eb="360">
      <t>ソクシン</t>
    </rPh>
    <rPh sb="361" eb="362">
      <t>モト</t>
    </rPh>
    <rPh sb="369" eb="373">
      <t>スイセンカリツ</t>
    </rPh>
    <rPh sb="374" eb="376">
      <t>ネンネン</t>
    </rPh>
    <rPh sb="376" eb="378">
      <t>ゾウカ</t>
    </rPh>
    <rPh sb="378" eb="380">
      <t>ケイコウ</t>
    </rPh>
    <rPh sb="385" eb="388">
      <t>タダンタイ</t>
    </rPh>
    <rPh sb="390" eb="392">
      <t>ヘイキン</t>
    </rPh>
    <rPh sb="393" eb="394">
      <t>クラ</t>
    </rPh>
    <rPh sb="397" eb="398">
      <t>ヒク</t>
    </rPh>
    <rPh sb="399" eb="401">
      <t>スウチ</t>
    </rPh>
    <rPh sb="405" eb="407">
      <t>コウホウ</t>
    </rPh>
    <rPh sb="407" eb="408">
      <t>トウ</t>
    </rPh>
    <rPh sb="409" eb="411">
      <t>リヨウ</t>
    </rPh>
    <rPh sb="413" eb="415">
      <t>カニュウ</t>
    </rPh>
    <rPh sb="415" eb="417">
      <t>ソクシン</t>
    </rPh>
    <rPh sb="418" eb="419">
      <t>ウナガ</t>
    </rPh>
    <phoneticPr fontId="4"/>
  </si>
  <si>
    <t>　管渠については、供用開始から18年であり、特にない。処理場については、ポンプや脱水機等、経年劣化がみられる。計画的な修繕、更新工事を行っていく。</t>
    <rPh sb="1" eb="3">
      <t>カンキョ</t>
    </rPh>
    <rPh sb="9" eb="13">
      <t>キョウヨウカイシ</t>
    </rPh>
    <rPh sb="17" eb="18">
      <t>トシ</t>
    </rPh>
    <rPh sb="22" eb="23">
      <t>トク</t>
    </rPh>
    <rPh sb="27" eb="30">
      <t>ショリジョウ</t>
    </rPh>
    <rPh sb="40" eb="43">
      <t>ダッスイキ</t>
    </rPh>
    <rPh sb="43" eb="44">
      <t>トウ</t>
    </rPh>
    <rPh sb="45" eb="47">
      <t>ケイネン</t>
    </rPh>
    <rPh sb="47" eb="49">
      <t>レッカ</t>
    </rPh>
    <rPh sb="55" eb="57">
      <t>ケイカク</t>
    </rPh>
    <rPh sb="57" eb="58">
      <t>テキ</t>
    </rPh>
    <rPh sb="59" eb="61">
      <t>シュウゼン</t>
    </rPh>
    <rPh sb="62" eb="64">
      <t>コウシン</t>
    </rPh>
    <rPh sb="64" eb="66">
      <t>コウジ</t>
    </rPh>
    <rPh sb="67" eb="68">
      <t>オコナ</t>
    </rPh>
    <phoneticPr fontId="4"/>
  </si>
  <si>
    <t>　処理場の処理能力に比べ、流入量が少ないので、広報等を活用し加入促進をする。
　令和4年度からは、下水道事業を企業会計へ移行し、より経営や資産を把握することが求められ、中長期的な視点に立った計画的な経営基盤の強化と財政マネジメントの向上が必要となってくる。
　長期的な更新費用の算定、収入、償還金残高などを推定し、規模縮小・一部統合、増収施策などを様々な方面から事業展開の検討を行うことが求められる。
　今後は、経営戦略の改定も順次行う。</t>
    <rPh sb="1" eb="4">
      <t>ショリジョウ</t>
    </rPh>
    <rPh sb="5" eb="9">
      <t>ショリノウリョク</t>
    </rPh>
    <rPh sb="10" eb="11">
      <t>クラ</t>
    </rPh>
    <rPh sb="13" eb="16">
      <t>リュウニュウリョウ</t>
    </rPh>
    <rPh sb="17" eb="18">
      <t>スク</t>
    </rPh>
    <rPh sb="23" eb="25">
      <t>コウホウ</t>
    </rPh>
    <rPh sb="25" eb="26">
      <t>トウ</t>
    </rPh>
    <rPh sb="27" eb="29">
      <t>カツヨウ</t>
    </rPh>
    <rPh sb="30" eb="32">
      <t>カニュウ</t>
    </rPh>
    <rPh sb="32" eb="34">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</si>
</sst>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8E-473D-8D79-2223C6AFD3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0.13</c:v>
                </c:pt>
                <c:pt idx="3">
                  <c:v>0.36</c:v>
                </c:pt>
                <c:pt idx="4">
                  <c:v>0.39</c:v>
                </c:pt>
              </c:numCache>
            </c:numRef>
          </c:val>
          <c:smooth val="0"/>
          <c:extLst>
            <c:ext xmlns:c16="http://schemas.microsoft.com/office/drawing/2014/chart" uri="{C3380CC4-5D6E-409C-BE32-E72D297353CC}">
              <c16:uniqueId val="{00000001-C38E-473D-8D79-2223C6AFD3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c:v>
                </c:pt>
                <c:pt idx="1">
                  <c:v>49.44</c:v>
                </c:pt>
                <c:pt idx="2">
                  <c:v>50.38</c:v>
                </c:pt>
                <c:pt idx="3">
                  <c:v>51.75</c:v>
                </c:pt>
                <c:pt idx="4">
                  <c:v>52</c:v>
                </c:pt>
              </c:numCache>
            </c:numRef>
          </c:val>
          <c:extLst>
            <c:ext xmlns:c16="http://schemas.microsoft.com/office/drawing/2014/chart" uri="{C3380CC4-5D6E-409C-BE32-E72D297353CC}">
              <c16:uniqueId val="{00000000-54E6-4A6D-9510-4457302244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42.56</c:v>
                </c:pt>
                <c:pt idx="3">
                  <c:v>42.47</c:v>
                </c:pt>
                <c:pt idx="4">
                  <c:v>42.4</c:v>
                </c:pt>
              </c:numCache>
            </c:numRef>
          </c:val>
          <c:smooth val="0"/>
          <c:extLst>
            <c:ext xmlns:c16="http://schemas.microsoft.com/office/drawing/2014/chart" uri="{C3380CC4-5D6E-409C-BE32-E72D297353CC}">
              <c16:uniqueId val="{00000001-54E6-4A6D-9510-4457302244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65.349999999999994</c:v>
                </c:pt>
                <c:pt idx="1">
                  <c:v>69.849999999999994</c:v>
                </c:pt>
                <c:pt idx="2">
                  <c:v>71.260000000000005</c:v>
                </c:pt>
                <c:pt idx="3">
                  <c:v>73.41</c:v>
                </c:pt>
                <c:pt idx="4">
                  <c:v>74.23</c:v>
                </c:pt>
              </c:numCache>
            </c:numRef>
          </c:val>
          <c:extLst>
            <c:ext xmlns:c16="http://schemas.microsoft.com/office/drawing/2014/chart" uri="{C3380CC4-5D6E-409C-BE32-E72D297353CC}">
              <c16:uniqueId val="{00000000-2B90-41FE-A180-A36BF97E02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83.32</c:v>
                </c:pt>
                <c:pt idx="3">
                  <c:v>83.75</c:v>
                </c:pt>
                <c:pt idx="4">
                  <c:v>84.19</c:v>
                </c:pt>
              </c:numCache>
            </c:numRef>
          </c:val>
          <c:smooth val="0"/>
          <c:extLst>
            <c:ext xmlns:c16="http://schemas.microsoft.com/office/drawing/2014/chart" uri="{C3380CC4-5D6E-409C-BE32-E72D297353CC}">
              <c16:uniqueId val="{00000001-2B90-41FE-A180-A36BF97E02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81.400000000000006</c:v>
                </c:pt>
                <c:pt idx="1">
                  <c:v>85.51</c:v>
                </c:pt>
                <c:pt idx="2">
                  <c:v>78.61</c:v>
                </c:pt>
                <c:pt idx="3">
                  <c:v>76.59</c:v>
                </c:pt>
                <c:pt idx="4">
                  <c:v>79.05</c:v>
                </c:pt>
              </c:numCache>
            </c:numRef>
          </c:val>
          <c:extLst>
            <c:ext xmlns:c16="http://schemas.microsoft.com/office/drawing/2014/chart" uri="{C3380CC4-5D6E-409C-BE32-E72D297353CC}">
              <c16:uniqueId val="{00000000-AFEA-4900-AA0F-37C5B2A6D5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A-4900-AA0F-37C5B2A6D5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AF-4B88-A1EF-E2B5FD69BD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AF-4B88-A1EF-E2B5FD69BD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26-49A3-8DCF-CD8BC860864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6-49A3-8DCF-CD8BC860864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FE-4443-BD46-CA1FC09448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FE-4443-BD46-CA1FC09448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29-46B3-821B-5EEC3491DC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29-46B3-821B-5EEC3491DC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608.54999999999995</c:v>
                </c:pt>
                <c:pt idx="1">
                  <c:v>590.13</c:v>
                </c:pt>
                <c:pt idx="2">
                  <c:v>435.07</c:v>
                </c:pt>
                <c:pt idx="3">
                  <c:v>717.13</c:v>
                </c:pt>
                <c:pt idx="4">
                  <c:v>613.51</c:v>
                </c:pt>
              </c:numCache>
            </c:numRef>
          </c:val>
          <c:extLst>
            <c:ext xmlns:c16="http://schemas.microsoft.com/office/drawing/2014/chart" uri="{C3380CC4-5D6E-409C-BE32-E72D297353CC}">
              <c16:uniqueId val="{00000000-F47D-43BA-8690-7EDDD5FDE3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1194.1500000000001</c:v>
                </c:pt>
                <c:pt idx="3">
                  <c:v>1206.79</c:v>
                </c:pt>
                <c:pt idx="4">
                  <c:v>1258.43</c:v>
                </c:pt>
              </c:numCache>
            </c:numRef>
          </c:val>
          <c:smooth val="0"/>
          <c:extLst>
            <c:ext xmlns:c16="http://schemas.microsoft.com/office/drawing/2014/chart" uri="{C3380CC4-5D6E-409C-BE32-E72D297353CC}">
              <c16:uniqueId val="{00000001-F47D-43BA-8690-7EDDD5FDE3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c:v>
                </c:pt>
                <c:pt idx="1">
                  <c:v>54.38</c:v>
                </c:pt>
                <c:pt idx="2">
                  <c:v>70.67</c:v>
                </c:pt>
                <c:pt idx="3">
                  <c:v>72.58</c:v>
                </c:pt>
                <c:pt idx="4">
                  <c:v>71.55</c:v>
                </c:pt>
              </c:numCache>
            </c:numRef>
          </c:val>
          <c:extLst>
            <c:ext xmlns:c16="http://schemas.microsoft.com/office/drawing/2014/chart" uri="{C3380CC4-5D6E-409C-BE32-E72D297353CC}">
              <c16:uniqueId val="{00000000-0DD9-40A6-9C16-637FEB69A2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72.260000000000005</c:v>
                </c:pt>
                <c:pt idx="3">
                  <c:v>71.84</c:v>
                </c:pt>
                <c:pt idx="4">
                  <c:v>73.36</c:v>
                </c:pt>
              </c:numCache>
            </c:numRef>
          </c:val>
          <c:smooth val="0"/>
          <c:extLst>
            <c:ext xmlns:c16="http://schemas.microsoft.com/office/drawing/2014/chart" uri="{C3380CC4-5D6E-409C-BE32-E72D297353CC}">
              <c16:uniqueId val="{00000001-0DD9-40A6-9C16-637FEB69A2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210.5</c:v>
                </c:pt>
                <c:pt idx="1">
                  <c:v>238.41</c:v>
                </c:pt>
                <c:pt idx="2">
                  <c:v>183.31</c:v>
                </c:pt>
                <c:pt idx="3">
                  <c:v>181.47</c:v>
                </c:pt>
                <c:pt idx="4">
                  <c:v>185.98</c:v>
                </c:pt>
              </c:numCache>
            </c:numRef>
          </c:val>
          <c:extLst>
            <c:ext xmlns:c16="http://schemas.microsoft.com/office/drawing/2014/chart" uri="{C3380CC4-5D6E-409C-BE32-E72D297353CC}">
              <c16:uniqueId val="{00000000-0278-41C0-935B-FCF9692960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230.02</c:v>
                </c:pt>
                <c:pt idx="3">
                  <c:v>228.47</c:v>
                </c:pt>
                <c:pt idx="4">
                  <c:v>224.88</c:v>
                </c:pt>
              </c:numCache>
            </c:numRef>
          </c:val>
          <c:smooth val="0"/>
          <c:extLst>
            <c:ext xmlns:c16="http://schemas.microsoft.com/office/drawing/2014/chart" uri="{C3380CC4-5D6E-409C-BE32-E72D297353CC}">
              <c16:uniqueId val="{00000001-0278-41C0-935B-FCF9692960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吉賀町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6139</v>
      </c>
      <c r="AM8" s="51"/>
      <c r="AN8" s="51"/>
      <c r="AO8" s="51"/>
      <c r="AP8" s="51"/>
      <c r="AQ8" s="51"/>
      <c r="AR8" s="51"/>
      <c r="AS8" s="51"/>
      <c r="AT8" s="46">
        <f>データ!T6</f>
        <v>336.5</v>
      </c>
      <c r="AU8" s="46"/>
      <c r="AV8" s="46"/>
      <c r="AW8" s="46"/>
      <c r="AX8" s="46"/>
      <c r="AY8" s="46"/>
      <c r="AZ8" s="46"/>
      <c r="BA8" s="46"/>
      <c r="BB8" s="46">
        <f>データ!U6</f>
        <v>18.239999999999998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42.42</v>
      </c>
      <c r="Q10" s="46"/>
      <c r="R10" s="46"/>
      <c r="S10" s="46"/>
      <c r="T10" s="46"/>
      <c r="U10" s="46"/>
      <c r="V10" s="46"/>
      <c r="W10" s="46">
        <f>データ!Q6</f>
        <v>100</v>
      </c>
      <c r="X10" s="46"/>
      <c r="Y10" s="46"/>
      <c r="Z10" s="46"/>
      <c r="AA10" s="46"/>
      <c r="AB10" s="46"/>
      <c r="AC10" s="46"/>
      <c r="AD10" s="51">
        <f>データ!R6</f>
        <v>3150</v>
      </c>
      <c r="AE10" s="51"/>
      <c r="AF10" s="51"/>
      <c r="AG10" s="51"/>
      <c r="AH10" s="51"/>
      <c r="AI10" s="51"/>
      <c r="AJ10" s="51"/>
      <c r="AK10" s="2"/>
      <c r="AL10" s="51">
        <f>データ!V6</f>
        <v>2553</v>
      </c>
      <c r="AM10" s="51"/>
      <c r="AN10" s="51"/>
      <c r="AO10" s="51"/>
      <c r="AP10" s="51"/>
      <c r="AQ10" s="51"/>
      <c r="AR10" s="51"/>
      <c r="AS10" s="51"/>
      <c r="AT10" s="46">
        <f>データ!W6</f>
        <v>1.59</v>
      </c>
      <c r="AU10" s="46"/>
      <c r="AV10" s="46"/>
      <c r="AW10" s="46"/>
      <c r="AX10" s="46"/>
      <c r="AY10" s="46"/>
      <c r="AZ10" s="46"/>
      <c r="BA10" s="46"/>
      <c r="BB10" s="46">
        <f>データ!X6</f>
        <v>1605.66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UGHRHZIUa7BDkhPo9h8pMHylh8Qib9Ptefuf1S+q4WnpeQ/Rl6MLp2gsDQ7J6pzq21zNmoobhx1fB6KgXZrYng==" saltValue="nn3sJ4lOQy+3Fd9VU0RP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325058</v>
      </c>
      <c r="D6" s="33">
        <f t="shared" si="3"/>
        <v>47</v>
      </c>
      <c r="E6" s="33">
        <f t="shared" si="3"/>
        <v>17</v>
      </c>
      <c r="F6" s="33">
        <f t="shared" si="3"/>
        <v>4</v>
      </c>
      <c r="G6" s="33">
        <f t="shared" si="3"/>
        <v>0</v>
      </c>
      <c r="H6" s="33" t="str">
        <f t="shared" si="3"/>
        <v>島根県　吉賀町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42.42</v>
      </c>
      <c r="Q6" s="34">
        <f t="shared" si="3"/>
        <v>100</v>
      </c>
      <c r="R6" s="34">
        <f t="shared" si="3"/>
        <v>3150</v>
      </c>
      <c r="S6" s="34">
        <f t="shared" si="3"/>
        <v>6139</v>
      </c>
      <c r="T6" s="34">
        <f t="shared" si="3"/>
        <v>336.5</v>
      </c>
      <c r="U6" s="34">
        <f t="shared" si="3"/>
        <v>18.239999999999998</v>
      </c>
      <c r="V6" s="34">
        <f t="shared" si="3"/>
        <v>2553</v>
      </c>
      <c r="W6" s="34">
        <f t="shared" si="3"/>
        <v>1.59</v>
      </c>
      <c r="X6" s="34">
        <f t="shared" si="3"/>
        <v>1605.66</v>
      </c>
      <c r="Y6" s="35">
        <f>IF(Y7="",NA(),Y7)</f>
        <v>81.400000000000006</v>
      </c>
      <c r="Z6" s="35">
        <f t="shared" ref="Z6:AH6" si="4">IF(Z7="",NA(),Z7)</f>
        <v>85.51</v>
      </c>
      <c r="AA6" s="35">
        <f t="shared" si="4"/>
        <v>78.61</v>
      </c>
      <c r="AB6" s="35">
        <f t="shared" si="4"/>
        <v>76.59</v>
      </c>
      <c r="AC6" s="35">
        <f t="shared" si="4"/>
        <v>79.05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608.54999999999995</v>
      </c>
      <c r="BG6" s="35">
        <f t="shared" ref="BG6:BO6" si="7">IF(BG7="",NA(),BG7)</f>
        <v>590.13</v>
      </c>
      <c r="BH6" s="35">
        <f t="shared" si="7"/>
        <v>435.07</v>
      </c>
      <c r="BI6" s="35">
        <f t="shared" si="7"/>
        <v>717.13</v>
      </c>
      <c r="BJ6" s="35">
        <f t="shared" si="7"/>
        <v>613.51</v>
      </c>
      <c r="BK6" s="35">
        <f t="shared" si="7"/>
        <v>1592.72</v>
      </c>
      <c r="BL6" s="35">
        <f t="shared" si="7"/>
        <v>1223.96</v>
      </c>
      <c r="BM6" s="35">
        <f t="shared" si="7"/>
        <v>1194.1500000000001</v>
      </c>
      <c r="BN6" s="35">
        <f t="shared" si="7"/>
        <v>1206.79</v>
      </c>
      <c r="BO6" s="35">
        <f t="shared" si="7"/>
        <v>1258.43</v>
      </c>
      <c r="BP6" s="34" t="str">
        <f>IF(BP7="","",IF(BP7="-","【-】","【"&amp;SUBSTITUTE(TEXT(BP7,"#,##0.00"),"-","△")&amp;"】"))</f>
        <v>【1,260.21】</v>
      </c>
      <c r="BQ6" s="35">
        <f>IF(BQ7="",NA(),BQ7)</f>
        <v>57</v>
      </c>
      <c r="BR6" s="35">
        <f t="shared" ref="BR6:BZ6" si="8">IF(BR7="",NA(),BR7)</f>
        <v>54.38</v>
      </c>
      <c r="BS6" s="35">
        <f t="shared" si="8"/>
        <v>70.67</v>
      </c>
      <c r="BT6" s="35">
        <f t="shared" si="8"/>
        <v>72.58</v>
      </c>
      <c r="BU6" s="35">
        <f t="shared" si="8"/>
        <v>71.55</v>
      </c>
      <c r="BV6" s="35">
        <f t="shared" si="8"/>
        <v>53.7</v>
      </c>
      <c r="BW6" s="35">
        <f t="shared" si="8"/>
        <v>61.54</v>
      </c>
      <c r="BX6" s="35">
        <f t="shared" si="8"/>
        <v>72.260000000000005</v>
      </c>
      <c r="BY6" s="35">
        <f t="shared" si="8"/>
        <v>71.84</v>
      </c>
      <c r="BZ6" s="35">
        <f t="shared" si="8"/>
        <v>73.36</v>
      </c>
      <c r="CA6" s="34" t="str">
        <f>IF(CA7="","",IF(CA7="-","【-】","【"&amp;SUBSTITUTE(TEXT(CA7,"#,##0.00"),"-","△")&amp;"】"))</f>
        <v>【75.29】</v>
      </c>
      <c r="CB6" s="35">
        <f>IF(CB7="",NA(),CB7)</f>
        <v>210.5</v>
      </c>
      <c r="CC6" s="35">
        <f t="shared" ref="CC6:CK6" si="9">IF(CC7="",NA(),CC7)</f>
        <v>238.41</v>
      </c>
      <c r="CD6" s="35">
        <f t="shared" si="9"/>
        <v>183.31</v>
      </c>
      <c r="CE6" s="35">
        <f t="shared" si="9"/>
        <v>181.47</v>
      </c>
      <c r="CF6" s="35">
        <f t="shared" si="9"/>
        <v>185.98</v>
      </c>
      <c r="CG6" s="35">
        <f t="shared" si="9"/>
        <v>300.35000000000002</v>
      </c>
      <c r="CH6" s="35">
        <f t="shared" si="9"/>
        <v>267.86</v>
      </c>
      <c r="CI6" s="35">
        <f t="shared" si="9"/>
        <v>230.02</v>
      </c>
      <c r="CJ6" s="35">
        <f t="shared" si="9"/>
        <v>228.47</v>
      </c>
      <c r="CK6" s="35">
        <f t="shared" si="9"/>
        <v>224.88</v>
      </c>
      <c r="CL6" s="34" t="str">
        <f>IF(CL7="","",IF(CL7="-","【-】","【"&amp;SUBSTITUTE(TEXT(CL7,"#,##0.00"),"-","△")&amp;"】"))</f>
        <v>【215.41】</v>
      </c>
      <c r="CM6" s="35">
        <f>IF(CM7="",NA(),CM7)</f>
        <v>50</v>
      </c>
      <c r="CN6" s="35">
        <f t="shared" ref="CN6:CV6" si="10">IF(CN7="",NA(),CN7)</f>
        <v>49.44</v>
      </c>
      <c r="CO6" s="35">
        <f t="shared" si="10"/>
        <v>50.38</v>
      </c>
      <c r="CP6" s="35">
        <f t="shared" si="10"/>
        <v>51.75</v>
      </c>
      <c r="CQ6" s="35">
        <f t="shared" si="10"/>
        <v>52</v>
      </c>
      <c r="CR6" s="35">
        <f t="shared" si="10"/>
        <v>37.72</v>
      </c>
      <c r="CS6" s="35">
        <f t="shared" si="10"/>
        <v>37.08</v>
      </c>
      <c r="CT6" s="35">
        <f t="shared" si="10"/>
        <v>42.56</v>
      </c>
      <c r="CU6" s="35">
        <f t="shared" si="10"/>
        <v>42.47</v>
      </c>
      <c r="CV6" s="35">
        <f t="shared" si="10"/>
        <v>42.4</v>
      </c>
      <c r="CW6" s="34" t="str">
        <f>IF(CW7="","",IF(CW7="-","【-】","【"&amp;SUBSTITUTE(TEXT(CW7,"#,##0.00"),"-","△")&amp;"】"))</f>
        <v>【42.90】</v>
      </c>
      <c r="CX6" s="35">
        <f>IF(CX7="",NA(),CX7)</f>
        <v>65.349999999999994</v>
      </c>
      <c r="CY6" s="35">
        <f t="shared" ref="CY6:DG6" si="11">IF(CY7="",NA(),CY7)</f>
        <v>69.849999999999994</v>
      </c>
      <c r="CZ6" s="35">
        <f t="shared" si="11"/>
        <v>71.260000000000005</v>
      </c>
      <c r="DA6" s="35">
        <f t="shared" si="11"/>
        <v>73.41</v>
      </c>
      <c r="DB6" s="35">
        <f t="shared" si="11"/>
        <v>74.23</v>
      </c>
      <c r="DC6" s="35">
        <f t="shared" si="11"/>
        <v>68.459999999999994</v>
      </c>
      <c r="DD6" s="35">
        <f t="shared" si="11"/>
        <v>67.22</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0.13</v>
      </c>
      <c r="EM6" s="35">
        <f t="shared" si="14"/>
        <v>0.36</v>
      </c>
      <c r="EN6" s="35">
        <f t="shared" si="14"/>
        <v>0.39</v>
      </c>
      <c r="EO6" s="34" t="str">
        <f>IF(EO7="","",IF(EO7="-","【-】","【"&amp;SUBSTITUTE(TEXT(EO7,"#,##0.00"),"-","△")&amp;"】"))</f>
        <v>【0.30】</v>
      </c>
    </row>
    <row r="7" spans="1:145" s="36" customFormat="1" x14ac:dyDescent="0.15">
      <c r="A7" s="28"/>
      <c r="B7" s="37">
        <v>2020</v>
      </c>
      <c r="C7" s="37">
        <v>325058</v>
      </c>
      <c r="D7" s="37">
        <v>47</v>
      </c>
      <c r="E7" s="37">
        <v>17</v>
      </c>
      <c r="F7" s="37">
        <v>4</v>
      </c>
      <c r="G7" s="37">
        <v>0</v>
      </c>
      <c r="H7" s="37" t="s">
        <v>98</v>
      </c>
      <c r="I7" s="37" t="s">
        <v>99</v>
      </c>
      <c r="J7" s="37" t="s">
        <v>100</v>
      </c>
      <c r="K7" s="37" t="s">
        <v>101</v>
      </c>
      <c r="L7" s="37" t="s">
        <v>102</v>
      </c>
      <c r="M7" s="37" t="s">
        <v>103</v>
      </c>
      <c r="N7" s="38" t="s">
        <v>104</v>
      </c>
      <c r="O7" s="38" t="s">
        <v>105</v>
      </c>
      <c r="P7" s="38">
        <v>42.42</v>
      </c>
      <c r="Q7" s="38">
        <v>100</v>
      </c>
      <c r="R7" s="38">
        <v>3150</v>
      </c>
      <c r="S7" s="38">
        <v>6139</v>
      </c>
      <c r="T7" s="38">
        <v>336.5</v>
      </c>
      <c r="U7" s="38">
        <v>18.239999999999998</v>
      </c>
      <c r="V7" s="38">
        <v>2553</v>
      </c>
      <c r="W7" s="38">
        <v>1.59</v>
      </c>
      <c r="X7" s="38">
        <v>1605.66</v>
      </c>
      <c r="Y7" s="38">
        <v>81.400000000000006</v>
      </c>
      <c r="Z7" s="38">
        <v>85.51</v>
      </c>
      <c r="AA7" s="38">
        <v>78.61</v>
      </c>
      <c r="AB7" s="38">
        <v>76.59</v>
      </c>
      <c r="AC7" s="38">
        <v>79.05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608.54999999999995</v>
      </c>
      <c r="BG7" s="38">
        <v>590.13</v>
      </c>
      <c r="BH7" s="38">
        <v>435.07</v>
      </c>
      <c r="BI7" s="38">
        <v>717.13</v>
      </c>
      <c r="BJ7" s="38">
        <v>613.51</v>
      </c>
      <c r="BK7" s="38">
        <v>1592.72</v>
      </c>
      <c r="BL7" s="38">
        <v>1223.96</v>
      </c>
      <c r="BM7" s="38">
        <v>1194.1500000000001</v>
      </c>
      <c r="BN7" s="38">
        <v>1206.79</v>
      </c>
      <c r="BO7" s="38">
        <v>1258.43</v>
      </c>
      <c r="BP7" s="38">
        <v>1260.21</v>
      </c>
      <c r="BQ7" s="38">
        <v>57</v>
      </c>
      <c r="BR7" s="38">
        <v>54.38</v>
      </c>
      <c r="BS7" s="38">
        <v>70.67</v>
      </c>
      <c r="BT7" s="38">
        <v>72.58</v>
      </c>
      <c r="BU7" s="38">
        <v>71.55</v>
      </c>
      <c r="BV7" s="38">
        <v>53.7</v>
      </c>
      <c r="BW7" s="38">
        <v>61.54</v>
      </c>
      <c r="BX7" s="38">
        <v>72.260000000000005</v>
      </c>
      <c r="BY7" s="38">
        <v>71.84</v>
      </c>
      <c r="BZ7" s="38">
        <v>73.36</v>
      </c>
      <c r="CA7" s="38">
        <v>75.290000000000006</v>
      </c>
      <c r="CB7" s="38">
        <v>210.5</v>
      </c>
      <c r="CC7" s="38">
        <v>238.41</v>
      </c>
      <c r="CD7" s="38">
        <v>183.31</v>
      </c>
      <c r="CE7" s="38">
        <v>181.47</v>
      </c>
      <c r="CF7" s="38">
        <v>185.98</v>
      </c>
      <c r="CG7" s="38">
        <v>300.35000000000002</v>
      </c>
      <c r="CH7" s="38">
        <v>267.86</v>
      </c>
      <c r="CI7" s="38">
        <v>230.02</v>
      </c>
      <c r="CJ7" s="38">
        <v>228.47</v>
      </c>
      <c r="CK7" s="38">
        <v>224.88</v>
      </c>
      <c r="CL7" s="38">
        <v>215.41</v>
      </c>
      <c r="CM7" s="38">
        <v>50</v>
      </c>
      <c r="CN7" s="38">
        <v>49.44</v>
      </c>
      <c r="CO7" s="38">
        <v>50.38</v>
      </c>
      <c r="CP7" s="38">
        <v>51.75</v>
      </c>
      <c r="CQ7" s="38">
        <v>52</v>
      </c>
      <c r="CR7" s="38">
        <v>37.72</v>
      </c>
      <c r="CS7" s="38">
        <v>37.08</v>
      </c>
      <c r="CT7" s="38">
        <v>42.56</v>
      </c>
      <c r="CU7" s="38">
        <v>42.47</v>
      </c>
      <c r="CV7" s="38">
        <v>42.4</v>
      </c>
      <c r="CW7" s="38">
        <v>42.9</v>
      </c>
      <c r="CX7" s="38">
        <v>65.349999999999994</v>
      </c>
      <c r="CY7" s="38">
        <v>69.849999999999994</v>
      </c>
      <c r="CZ7" s="38">
        <v>71.260000000000005</v>
      </c>
      <c r="DA7" s="38">
        <v>73.41</v>
      </c>
      <c r="DB7" s="38">
        <v>74.23</v>
      </c>
      <c r="DC7" s="38">
        <v>68.459999999999994</v>
      </c>
      <c r="DD7" s="38">
        <v>67.22</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2022-02-20T06:50:27Z</cp:lastPrinted>
  <dcterms:created xsi:type="dcterms:W3CDTF">2021-12-03T07:52:21Z</dcterms:created>
  <dcterms:modified xsi:type="dcterms:W3CDTF">2022-02-20T06:50:29Z</dcterms:modified>
  <cp:category/>
</cp:coreProperties>
</file>