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市民生活部\環境政策課\令和３年度\01.環境対策係\50.小水力発電\02.電気事業特別会計\05.経営比較分析表\R3\220131〆 公営企業に係る「経営比較分析表」分析等について\"/>
    </mc:Choice>
  </mc:AlternateContent>
  <workbookProtection workbookAlgorithmName="SHA-512" workbookHashValue="cLO1V4Wcc2R/Un96SXASKkMNXo3eZ/0pAsOUNu2qzDHUqYbtL0qgCiE4c0kr+rAQnGiYFFr76/grrZApv7A3MA==" workbookSaltValue="6xKy+TaVJhcaywU9vYY5r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<sst xmlns="http://schemas.openxmlformats.org/spreadsheetml/2006/main" count="995" uniqueCount="265">
  <si>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</si>
  <si>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</si>
  <si>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</si>
  <si>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</si>
  <si>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</si>
  <si>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</si>
  <si>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</si>
  <si>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</si>
  <si>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生じた剰余金は、一般会計へ繰り出すことを主とし、残額は将来の施設更新や維持修繕等に充てるための電気事業基金に積み立てることとしている。今後も事業運営に必要な財源を確保しつつ、一般会計繰出金を通じて市民への還元に努める方針としている。
【内訳】
・一般会計繰出金 30,000千円
・基金積立金 4,908千円（名称：電気事業基金、目的：電気事業の円滑な運営を図るため）
・実質収支黒字額（8,819千円）は、次年度への繰越金</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</si>
  <si>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</si>
  <si>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</si>
  <si>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</si>
  <si>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</si>
  <si>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</si>
  <si>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</si>
  <si>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</si>
  <si>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</si>
  <si>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</si>
  <si>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</si>
  <si>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</si>
  <si>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</si>
  <si>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</si>
  <si>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</si>
  <si>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</si>
  <si>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</si>
  <si>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</si>
  <si>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</si>
  <si>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</si>
  <si>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</si>
  <si>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</si>
  <si>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</si>
  <si>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</si>
  <si>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</si>
  <si>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</si>
  <si>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</si>
  <si>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</si>
  <si>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</si>
  <si>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</si>
  <si>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</si>
  <si>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</si>
  <si>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</si>
  <si>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</si>
  <si>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</si>
  <si>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</si>
  <si>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</si>
  <si>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</si>
  <si>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</si>
  <si>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</si>
  <si>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</si>
  <si>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</si>
  <si>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</si>
  <si>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</si>
  <si>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</si>
  <si>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</si>
  <si>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</si>
  <si>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</si>
  <si>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</si>
  <si>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</si>
  <si>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</si>
  <si>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</si>
  <si>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</si>
  <si>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</si>
  <si>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</si>
  <si>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</si>
  <si>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</si>
  <si>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</si>
  <si>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</si>
  <si>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</si>
  <si>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</si>
  <si>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</si>
  <si>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</si>
  <si>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</si>
  <si>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</si>
  <si>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</si>
  <si>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</si>
  <si>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</si>
  <si>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</si>
  <si>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</si>
  <si>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</si>
  <si>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</si>
  <si>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</si>
  <si>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</si>
  <si>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</si>
  <si>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</si>
  <si>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</si>
  <si>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</si>
  <si>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</si>
  <si>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</si>
  <si>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</si>
  <si>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</si>
  <si>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</si>
  <si>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</si>
  <si>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</si>
  <si>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</si>
  <si>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</si>
  <si>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</si>
  <si>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</si>
  <si>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</si>
  <si>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</si>
  <si>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</si>
  <si>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</si>
  <si>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</si>
  <si>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</si>
  <si>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</si>
  <si>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</si>
  <si>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</si>
  <si>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</si>
  <si>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</si>
  <si>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</si>
  <si>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</si>
  <si>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</si>
  <si>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</si>
  <si>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</si>
  <si>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</si>
  <si>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</si>
  <si>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</si>
  <si>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</si>
  <si>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</si>
  <si>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</si>
  <si>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</si>
  <si>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322067</t>
  </si>
  <si>
    <t>47</t>
  </si>
  <si>
    <t>04</t>
  </si>
  <si>
    <t>0</t>
  </si>
  <si>
    <t>000</t>
  </si>
  <si>
    <t>島根県　安来市</t>
  </si>
  <si>
    <t>法非適用</t>
  </si>
  <si>
    <t>電気事業</t>
  </si>
  <si>
    <t>非設置</t>
  </si>
  <si>
    <t>該当数値なし</t>
  </si>
  <si>
    <t>-</t>
  </si>
  <si>
    <t>令和5年3月31日　布部発電所</t>
  </si>
  <si>
    <t>無</t>
  </si>
  <si>
    <t>中国電力(株)、中国電力ネットワーク(株)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</si>
  <si>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</si>
  <si>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</si>
  <si>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</si>
  <si>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</si>
  <si>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</si>
  <si>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</si>
  <si>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</si>
  <si>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</si>
  <si>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</si>
  <si>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</si>
  <si>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</si>
  <si>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</si>
  <si>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</si>
  <si>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</si>
  <si>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</si>
  <si>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</si>
  <si>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</si>
  <si>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</si>
  <si>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</si>
  <si>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</si>
  <si>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</si>
  <si>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</si>
  <si>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</si>
  <si>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</si>
  <si>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</si>
  <si>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</si>
  <si>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</si>
  <si>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</si>
  <si>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</si>
  <si>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</si>
  <si>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</si>
  <si>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</si>
  <si>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</si>
  <si>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</si>
  <si>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</si>
  <si>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</si>
  <si>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</si>
  <si>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</si>
  <si>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</si>
  <si>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</si>
  <si>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</si>
  <si>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</si>
  <si>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</si>
  <si>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</si>
  <si>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</si>
  <si>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</si>
  <si>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</si>
  <si>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</si>
  <si>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</si>
  <si>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</si>
  <si>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</si>
  <si>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</si>
  <si>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</si>
  <si>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</si>
  <si>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</si>
  <si>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</si>
  <si>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</si>
  <si>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</si>
  <si>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</si>
  <si>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</si>
  <si>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</si>
  <si>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</si>
  <si>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</si>
  <si>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</si>
  <si>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</si>
  <si>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</si>
  <si>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</si>
  <si>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</si>
  <si>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</si>
  <si>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</si>
  <si>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</si>
  <si>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</si>
  <si>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</si>
  <si>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</si>
  <si>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</si>
  <si>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</si>
  <si>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</si>
  <si>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</si>
  <si>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</si>
  <si>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</si>
  <si>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</si>
  <si>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</si>
  <si>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</si>
  <si>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</si>
  <si>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</si>
  <si>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</si>
  <si>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</si>
  <si>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</si>
  <si>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</si>
  <si>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</si>
  <si>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</si>
  <si>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</si>
  <si>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</si>
  <si>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</si>
  <si>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</si>
  <si>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</si>
  <si>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</si>
  <si>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</si>
  <si>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</si>
  <si>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</si>
  <si>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</si>
  <si>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</si>
  <si>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</si>
  <si>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</si>
  <si>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</si>
  <si>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</si>
  <si>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</si>
  <si>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</si>
  <si>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</si>
  <si>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</si>
  <si>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</si>
  <si>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</si>
  <si>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</si>
  <si>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</si>
  <si>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</si>
  <si>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</si>
  <si>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</si>
  <si>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</si>
  <si>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</si>
  <si>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</si>
  <si>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</si>
  <si>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</si>
  <si>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</si>
  <si>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</si>
  <si>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</si>
  <si>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</si>
  <si>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</si>
  <si>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</si>
  <si>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設備利用率について、小水力発電の目安である60％は超えているものの、近年減少傾向にある。これは布部発電所の老朽化に起因する。既存設備で運転を行う令和4年度末までは、日常点検に気を配り、設備利用率の悪化を防がなければならない。
　修繕費比率について、修繕の少なかった令和元年度より増加し、7.2％となった。老朽化した布部発電所の修繕がその大半を占めるが、伯太発電所についても予期せぬ故障が起こり得るため、今後も注視する必要がある。
　布部発電所が3年間FIT適用となって料金収入が増加したため、企業債残高対料金収入比率は391.0％にまで下がった。令和4年度まで同様の状況が続くが、令和5～6年度に起債予定であり、再度比率が上昇する見込みである。</t>
    <rPh sb="11" eb="16">
      <t>ショウスイリョクハツデン</t>
    </rPh>
    <rPh sb="17" eb="19">
      <t>メヤス</t>
    </rPh>
    <rPh sb="26" eb="27">
      <t>コ</t>
    </rPh>
    <rPh sb="35" eb="37">
      <t>キンネン</t>
    </rPh>
    <rPh sb="37" eb="41">
      <t>ゲンショウケイコウ</t>
    </rPh>
    <rPh sb="48" eb="53">
      <t>フベハツデンショ</t>
    </rPh>
    <rPh sb="54" eb="57">
      <t>ロウキュウカ</t>
    </rPh>
    <rPh sb="58" eb="60">
      <t>キイン</t>
    </rPh>
    <rPh sb="63" eb="67">
      <t>キゾンセツビ</t>
    </rPh>
    <rPh sb="68" eb="70">
      <t>ウンテン</t>
    </rPh>
    <rPh sb="71" eb="72">
      <t>オコナ</t>
    </rPh>
    <rPh sb="73" eb="75">
      <t>レイワ</t>
    </rPh>
    <rPh sb="76" eb="78">
      <t>ネンド</t>
    </rPh>
    <rPh sb="78" eb="79">
      <t>マツ</t>
    </rPh>
    <rPh sb="83" eb="85">
      <t>ニチジョウ</t>
    </rPh>
    <rPh sb="85" eb="87">
      <t>テンケン</t>
    </rPh>
    <rPh sb="88" eb="89">
      <t>キ</t>
    </rPh>
    <rPh sb="90" eb="91">
      <t>クバ</t>
    </rPh>
    <rPh sb="93" eb="98">
      <t>セツビリヨウリツ</t>
    </rPh>
    <rPh sb="99" eb="101">
      <t>アッカ</t>
    </rPh>
    <rPh sb="102" eb="103">
      <t>フセ</t>
    </rPh>
    <rPh sb="125" eb="127">
      <t>シュウゼン</t>
    </rPh>
    <rPh sb="128" eb="129">
      <t>スク</t>
    </rPh>
    <rPh sb="133" eb="135">
      <t>レイワ</t>
    </rPh>
    <rPh sb="135" eb="136">
      <t>モト</t>
    </rPh>
    <rPh sb="136" eb="137">
      <t>ネン</t>
    </rPh>
    <rPh sb="140" eb="142">
      <t>ゾウカ</t>
    </rPh>
    <rPh sb="153" eb="156">
      <t>ロウキュウカ</t>
    </rPh>
    <rPh sb="158" eb="163">
      <t>フベハツデンショ</t>
    </rPh>
    <rPh sb="164" eb="166">
      <t>シュウゼン</t>
    </rPh>
    <rPh sb="169" eb="171">
      <t>タイハン</t>
    </rPh>
    <rPh sb="172" eb="173">
      <t>シ</t>
    </rPh>
    <rPh sb="177" eb="182">
      <t>ハクタハツデンショ</t>
    </rPh>
    <rPh sb="187" eb="189">
      <t>ヨキ</t>
    </rPh>
    <rPh sb="191" eb="193">
      <t>コショウ</t>
    </rPh>
    <rPh sb="194" eb="195">
      <t>オ</t>
    </rPh>
    <rPh sb="197" eb="198">
      <t>エ</t>
    </rPh>
    <rPh sb="202" eb="204">
      <t>コンゴ</t>
    </rPh>
    <rPh sb="205" eb="207">
      <t>チュウシ</t>
    </rPh>
    <rPh sb="209" eb="211">
      <t>ヒツヨウ</t>
    </rPh>
    <rPh sb="217" eb="222">
      <t>フベハツデンショ</t>
    </rPh>
    <rPh sb="224" eb="226">
      <t>ネンカン</t>
    </rPh>
    <rPh sb="229" eb="231">
      <t>テキヨウ</t>
    </rPh>
    <rPh sb="235" eb="237">
      <t>リョウキン</t>
    </rPh>
    <rPh sb="237" eb="239">
      <t>シュウニュウ</t>
    </rPh>
    <rPh sb="240" eb="242">
      <t>ゾウカ</t>
    </rPh>
    <rPh sb="269" eb="270">
      <t>サ</t>
    </rPh>
    <rPh sb="274" eb="276">
      <t>レイワ</t>
    </rPh>
    <rPh sb="277" eb="279">
      <t>ネンド</t>
    </rPh>
    <rPh sb="281" eb="283">
      <t>ドウヨウ</t>
    </rPh>
    <rPh sb="284" eb="286">
      <t>ジョウキョウ</t>
    </rPh>
    <rPh sb="287" eb="288">
      <t>ツヅ</t>
    </rPh>
    <rPh sb="291" eb="293">
      <t>レイワ</t>
    </rPh>
    <rPh sb="296" eb="298">
      <t>ネンド</t>
    </rPh>
    <rPh sb="299" eb="301">
      <t>キサイ</t>
    </rPh>
    <rPh sb="301" eb="303">
      <t>ヨテイ</t>
    </rPh>
    <rPh sb="307" eb="309">
      <t>サイド</t>
    </rPh>
    <rPh sb="309" eb="311">
      <t>ヒリツ</t>
    </rPh>
    <rPh sb="312" eb="314">
      <t>ジョウショウ</t>
    </rPh>
    <rPh sb="316" eb="318">
      <t>ミコ</t>
    </rPh>
    <phoneticPr fontId="5"/>
  </si>
  <si>
    <t>　本市の電気事業としては、小水力発電である布部発電所（225kW）と伯太発電所（95kW）の2施設を運営しており、平成26年度から公営企業会計（法非適用）による会計処理を行っている。
　それぞれ昭和29年、昭和34年から発電を行っており、施設を修繕しながら運営を行っている。
　伯太発電所は、固定価格買取制度（FIT)の適用となるようリプレース工事を行い、平成28年3月からFIT認定設備として発電を行っている。
　布部発電所については、既存設備での運転でありながら、令和2年4月から令和4年度末までFIT単価が適用されることとなった（いわゆるFIT単純移行）。これまで以上の余剰が生じ、令和2年度は初めて一般会計へ繰出しを行った。その上でも収益的収支比率218.6％、営業収支比率504.2％、EBITDA 57,331千円であったため、安定した経営が行えたと言える。
　供給原価については、15,420.5円と平均値より低い状況ではあるが、近年その差が縮まっているため、維持管理費の削減等に努めなければならない。</t>
    <rPh sb="13" eb="14">
      <t>ショウ</t>
    </rPh>
    <rPh sb="122" eb="124">
      <t>シュウゼン</t>
    </rPh>
    <rPh sb="160" eb="162">
      <t>テキヨウ</t>
    </rPh>
    <rPh sb="190" eb="192">
      <t>ニンテイ</t>
    </rPh>
    <rPh sb="192" eb="194">
      <t>セツビ</t>
    </rPh>
    <rPh sb="197" eb="199">
      <t>ハツデン</t>
    </rPh>
    <rPh sb="200" eb="201">
      <t>オコナ</t>
    </rPh>
    <rPh sb="209" eb="214">
      <t>フベハツデンショ</t>
    </rPh>
    <rPh sb="220" eb="224">
      <t>キゾンセツビ</t>
    </rPh>
    <rPh sb="226" eb="228">
      <t>ウンテン</t>
    </rPh>
    <rPh sb="235" eb="237">
      <t>レイワ</t>
    </rPh>
    <rPh sb="238" eb="239">
      <t>ネン</t>
    </rPh>
    <rPh sb="240" eb="241">
      <t>ガツ</t>
    </rPh>
    <rPh sb="243" eb="245">
      <t>レイワ</t>
    </rPh>
    <rPh sb="246" eb="247">
      <t>ネン</t>
    </rPh>
    <rPh sb="247" eb="249">
      <t>ドマツ</t>
    </rPh>
    <rPh sb="254" eb="256">
      <t>タンカ</t>
    </rPh>
    <rPh sb="257" eb="259">
      <t>テキヨウ</t>
    </rPh>
    <rPh sb="276" eb="280">
      <t>タンジュンイコウ</t>
    </rPh>
    <rPh sb="289" eb="291">
      <t>ヨジョウ</t>
    </rPh>
    <rPh sb="292" eb="293">
      <t>ショウ</t>
    </rPh>
    <rPh sb="295" eb="297">
      <t>レイワ</t>
    </rPh>
    <rPh sb="298" eb="300">
      <t>ネンド</t>
    </rPh>
    <rPh sb="301" eb="302">
      <t>ハジ</t>
    </rPh>
    <rPh sb="304" eb="308">
      <t>イッパンカイケイ</t>
    </rPh>
    <rPh sb="309" eb="311">
      <t>クリダ</t>
    </rPh>
    <rPh sb="313" eb="314">
      <t>オコナ</t>
    </rPh>
    <rPh sb="319" eb="320">
      <t>ウエ</t>
    </rPh>
    <rPh sb="336" eb="342">
      <t>エイギョウシュウシヒリツ</t>
    </rPh>
    <rPh sb="362" eb="364">
      <t>センエン</t>
    </rPh>
    <rPh sb="371" eb="373">
      <t>アンテイ</t>
    </rPh>
    <rPh sb="375" eb="377">
      <t>ケイエイ</t>
    </rPh>
    <rPh sb="378" eb="379">
      <t>オコナ</t>
    </rPh>
    <rPh sb="382" eb="383">
      <t>イ</t>
    </rPh>
    <rPh sb="406" eb="407">
      <t>エン</t>
    </rPh>
    <rPh sb="423" eb="425">
      <t>キンネン</t>
    </rPh>
    <rPh sb="427" eb="428">
      <t>サ</t>
    </rPh>
    <rPh sb="429" eb="430">
      <t>チヂ</t>
    </rPh>
    <rPh sb="438" eb="440">
      <t>イジ</t>
    </rPh>
    <rPh sb="440" eb="443">
      <t>カンリヒ</t>
    </rPh>
    <rPh sb="444" eb="446">
      <t>サクゲン</t>
    </rPh>
    <rPh sb="446" eb="447">
      <t>トウ</t>
    </rPh>
    <rPh sb="448" eb="449">
      <t>ツト</t>
    </rPh>
    <phoneticPr fontId="5"/>
  </si>
  <si>
    <t>　布部発電所が3年間FIT適用となったことで令和2～4年度は収支に余裕が生じる期間である。しかし、令和5～6年度に布部発電所改修事業に係る起債を予定しており、特に令和5年度は単年度赤字となる見込みである。また、伯太発電所についても、FITリプレースから5年が過ぎ、修繕料など今後予期せぬ支出の発生が考えられる。令和2年度末に策定した経営戦略を拠り所に、今後も計画的で安定した経営を行いたい。</t>
    <rPh sb="22" eb="23">
      <t>レイ</t>
    </rPh>
    <rPh sb="23" eb="24">
      <t>ワ</t>
    </rPh>
    <rPh sb="27" eb="29">
      <t>ネンド</t>
    </rPh>
    <rPh sb="30" eb="32">
      <t>シュウシ</t>
    </rPh>
    <rPh sb="33" eb="35">
      <t>ヨユウ</t>
    </rPh>
    <rPh sb="36" eb="37">
      <t>ショウ</t>
    </rPh>
    <rPh sb="39" eb="41">
      <t>キカン</t>
    </rPh>
    <rPh sb="49" eb="51">
      <t>レイワ</t>
    </rPh>
    <rPh sb="54" eb="56">
      <t>ネンド</t>
    </rPh>
    <rPh sb="57" eb="66">
      <t>フベハツデンショカイシュウジギョウ</t>
    </rPh>
    <rPh sb="67" eb="68">
      <t>カカ</t>
    </rPh>
    <rPh sb="69" eb="71">
      <t>キサイ</t>
    </rPh>
    <rPh sb="72" eb="74">
      <t>ヨテイ</t>
    </rPh>
    <rPh sb="79" eb="80">
      <t>トク</t>
    </rPh>
    <rPh sb="81" eb="83">
      <t>レイワ</t>
    </rPh>
    <rPh sb="84" eb="86">
      <t>ネンド</t>
    </rPh>
    <rPh sb="87" eb="90">
      <t>タンネンド</t>
    </rPh>
    <rPh sb="90" eb="92">
      <t>アカジ</t>
    </rPh>
    <rPh sb="95" eb="97">
      <t>ミコ</t>
    </rPh>
    <rPh sb="105" eb="110">
      <t>ハクタハツデンショ</t>
    </rPh>
    <rPh sb="127" eb="128">
      <t>ネン</t>
    </rPh>
    <rPh sb="129" eb="130">
      <t>ス</t>
    </rPh>
    <rPh sb="132" eb="135">
      <t>シュウゼンリョウ</t>
    </rPh>
    <rPh sb="137" eb="139">
      <t>コンゴ</t>
    </rPh>
    <rPh sb="139" eb="141">
      <t>ヨキ</t>
    </rPh>
    <rPh sb="143" eb="145">
      <t>シシュツ</t>
    </rPh>
    <rPh sb="146" eb="148">
      <t>ハッセイ</t>
    </rPh>
    <rPh sb="149" eb="150">
      <t>カンガ</t>
    </rPh>
    <rPh sb="155" eb="156">
      <t>レイ</t>
    </rPh>
    <rPh sb="156" eb="157">
      <t>ワ</t>
    </rPh>
    <rPh sb="160" eb="161">
      <t>マツ</t>
    </rPh>
    <rPh sb="162" eb="164">
      <t>サクテイ</t>
    </rPh>
    <rPh sb="171" eb="172">
      <t>ヨ</t>
    </rPh>
    <rPh sb="173" eb="174">
      <t>ドコロ</t>
    </rPh>
    <rPh sb="176" eb="178">
      <t>コンゴ</t>
    </rPh>
    <rPh sb="179" eb="182">
      <t>ケイカクテキ</t>
    </rPh>
    <rPh sb="190" eb="19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</si>
</sst>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238.7</c:v>
                </c:pt>
                <c:pt idx="1">
                  <c:v>154.4</c:v>
                </c:pt>
                <c:pt idx="2">
                  <c:v>146.6</c:v>
                </c:pt>
                <c:pt idx="3">
                  <c:v>134.5</c:v>
                </c:pt>
                <c:pt idx="4">
                  <c:v>218.6</c:v>
                </c:pt>
              </c:numCache>
            </c:numRef>
          </c:val>
          <c:extLst>
            <c:ext xmlns:c16="http://schemas.microsoft.com/office/drawing/2014/chart" uri="{C3380CC4-5D6E-409C-BE32-E72D297353CC}">
              <c16:uniqueId val="{00000000-227D-4A3F-A11D-ECF3B56025D7}"/>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227D-4A3F-A11D-ECF3B56025D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27D-4A3F-A11D-ECF3B56025D7}"/>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67.099999999999994</c:v>
                </c:pt>
                <c:pt idx="1">
                  <c:v>65.099999999999994</c:v>
                </c:pt>
                <c:pt idx="2">
                  <c:v>65.5</c:v>
                </c:pt>
                <c:pt idx="3">
                  <c:v>65.599999999999994</c:v>
                </c:pt>
                <c:pt idx="4">
                  <c:v>100</c:v>
                </c:pt>
              </c:numCache>
            </c:numRef>
          </c:val>
          <c:extLst>
            <c:ext xmlns:c16="http://schemas.microsoft.com/office/drawing/2014/chart" uri="{C3380CC4-5D6E-409C-BE32-E72D297353CC}">
              <c16:uniqueId val="{00000000-49C9-4431-AA4E-C23824B7B99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49C9-4431-AA4E-C23824B7B99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77.3</c:v>
                </c:pt>
                <c:pt idx="1">
                  <c:v>80.5</c:v>
                </c:pt>
                <c:pt idx="2">
                  <c:v>81.400000000000006</c:v>
                </c:pt>
                <c:pt idx="3">
                  <c:v>80.599999999999994</c:v>
                </c:pt>
                <c:pt idx="4">
                  <c:v>76.5</c:v>
                </c:pt>
              </c:numCache>
            </c:numRef>
          </c:val>
          <c:extLst>
            <c:ext xmlns:c16="http://schemas.microsoft.com/office/drawing/2014/chart" uri="{C3380CC4-5D6E-409C-BE32-E72D297353CC}">
              <c16:uniqueId val="{00000000-5DC5-4EE2-BD74-C138792DF35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5DC5-4EE2-BD74-C138792DF35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3.6</c:v>
                </c:pt>
                <c:pt idx="1">
                  <c:v>3.4</c:v>
                </c:pt>
                <c:pt idx="2">
                  <c:v>9.1999999999999993</c:v>
                </c:pt>
                <c:pt idx="3">
                  <c:v>1.4</c:v>
                </c:pt>
                <c:pt idx="4">
                  <c:v>7.2</c:v>
                </c:pt>
              </c:numCache>
            </c:numRef>
          </c:val>
          <c:extLst>
            <c:ext xmlns:c16="http://schemas.microsoft.com/office/drawing/2014/chart" uri="{C3380CC4-5D6E-409C-BE32-E72D297353CC}">
              <c16:uniqueId val="{00000000-FB52-4D37-B487-523C34065195}"/>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FB52-4D37-B487-523C34065195}"/>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855.3</c:v>
                </c:pt>
                <c:pt idx="1">
                  <c:v>803.5</c:v>
                </c:pt>
                <c:pt idx="2">
                  <c:v>762</c:v>
                </c:pt>
                <c:pt idx="3">
                  <c:v>734.8</c:v>
                </c:pt>
                <c:pt idx="4">
                  <c:v>391</c:v>
                </c:pt>
              </c:numCache>
            </c:numRef>
          </c:val>
          <c:extLst>
            <c:ext xmlns:c16="http://schemas.microsoft.com/office/drawing/2014/chart" uri="{C3380CC4-5D6E-409C-BE32-E72D297353CC}">
              <c16:uniqueId val="{00000000-8EBE-4648-97C7-9139245FBE02}"/>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8EBE-4648-97C7-9139245FBE02}"/>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2-4DA2-9CDA-E4C359CD90C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2-4DA2-9CDA-E4C359CD90C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67.099999999999994</c:v>
                </c:pt>
                <c:pt idx="1">
                  <c:v>65.099999999999994</c:v>
                </c:pt>
                <c:pt idx="2">
                  <c:v>65.5</c:v>
                </c:pt>
                <c:pt idx="3">
                  <c:v>65.599999999999994</c:v>
                </c:pt>
                <c:pt idx="4">
                  <c:v>100</c:v>
                </c:pt>
              </c:numCache>
            </c:numRef>
          </c:val>
          <c:extLst>
            <c:ext xmlns:c16="http://schemas.microsoft.com/office/drawing/2014/chart" uri="{C3380CC4-5D6E-409C-BE32-E72D297353CC}">
              <c16:uniqueId val="{00000000-BB21-4407-B9B1-31A83265DA2B}"/>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BB21-4407-B9B1-31A83265DA2B}"/>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18-4908-B39B-8CB26FAE69E8}"/>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8-4908-B39B-8CB26FAE69E8}"/>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81-4540-96CC-FD32153934EA}"/>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1-4540-96CC-FD32153934EA}"/>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B-485D-8CC5-4F301E1F63D8}"/>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B-485D-8CC5-4F301E1F63D8}"/>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B4-48CA-97B6-E99CF2243F8E}"/>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B4-48CA-97B6-E99CF2243F8E}"/>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757</c:v>
                </c:pt>
                <c:pt idx="1">
                  <c:v>529.20000000000005</c:v>
                </c:pt>
                <c:pt idx="2">
                  <c:v>445.4</c:v>
                </c:pt>
                <c:pt idx="3">
                  <c:v>356.9</c:v>
                </c:pt>
                <c:pt idx="4">
                  <c:v>504.2</c:v>
                </c:pt>
              </c:numCache>
            </c:numRef>
          </c:val>
          <c:extLst>
            <c:ext xmlns:c16="http://schemas.microsoft.com/office/drawing/2014/chart" uri="{C3380CC4-5D6E-409C-BE32-E72D297353CC}">
              <c16:uniqueId val="{00000000-FDC0-4203-87F3-8EB8D6C61D29}"/>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FDC0-4203-87F3-8EB8D6C61D2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DC0-4203-87F3-8EB8D6C61D29}"/>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3E-4F2B-83EE-69C030CD9123}"/>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3E-4F2B-83EE-69C030CD9123}"/>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7B-4620-B094-A1492AA65BF8}"/>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7B-4620-B094-A1492AA65BF8}"/>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BD-4A41-AF1A-A0274D6A8731}"/>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BD-4A41-AF1A-A0274D6A8731}"/>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CA-4F8D-9140-F44CB4C50B43}"/>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A-4F8D-9140-F44CB4C50B43}"/>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9-49FD-8C6F-61BC68CE2E2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9-49FD-8C6F-61BC68CE2E2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7-4226-8AF5-19454EE244A9}"/>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7-4226-8AF5-19454EE244A9}"/>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7-4AE6-947B-22ACD5D16AAA}"/>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7-4AE6-947B-22ACD5D16AAA}"/>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32-4AD3-B5D4-38BAA0071508}"/>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32-4AD3-B5D4-38BAA0071508}"/>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FC-4A9C-88F4-544E674C5D44}"/>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FC-4A9C-88F4-544E674C5D44}"/>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DB-471B-A1FF-9CBAAAA48E4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DB-471B-A1FF-9CBAAAA48E4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67-46B1-B12D-A8A152C6F25E}"/>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67-46B1-B12D-A8A152C6F25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867-46B1-B12D-A8A152C6F25E}"/>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88-4643-A58B-344E3C46B7A0}"/>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8-4643-A58B-344E3C46B7A0}"/>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10996.3</c:v>
                </c:pt>
                <c:pt idx="1">
                  <c:v>11649.8</c:v>
                </c:pt>
                <c:pt idx="2">
                  <c:v>12189.8</c:v>
                </c:pt>
                <c:pt idx="3">
                  <c:v>13411</c:v>
                </c:pt>
                <c:pt idx="4">
                  <c:v>15420.5</c:v>
                </c:pt>
              </c:numCache>
            </c:numRef>
          </c:val>
          <c:extLst>
            <c:ext xmlns:c16="http://schemas.microsoft.com/office/drawing/2014/chart" uri="{C3380CC4-5D6E-409C-BE32-E72D297353CC}">
              <c16:uniqueId val="{00000000-97B1-4BC0-B516-98AED074423C}"/>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97B1-4BC0-B516-98AED074423C}"/>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48997</c:v>
                </c:pt>
                <c:pt idx="1">
                  <c:v>32377</c:v>
                </c:pt>
                <c:pt idx="2">
                  <c:v>31039</c:v>
                </c:pt>
                <c:pt idx="3">
                  <c:v>28584</c:v>
                </c:pt>
                <c:pt idx="4">
                  <c:v>57331</c:v>
                </c:pt>
              </c:numCache>
            </c:numRef>
          </c:val>
          <c:extLst>
            <c:ext xmlns:c16="http://schemas.microsoft.com/office/drawing/2014/chart" uri="{C3380CC4-5D6E-409C-BE32-E72D297353CC}">
              <c16:uniqueId val="{00000000-2355-45D2-A0E9-C73B2556F899}"/>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2355-45D2-A0E9-C73B2556F899}"/>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77.3</c:v>
                </c:pt>
                <c:pt idx="1">
                  <c:v>80.5</c:v>
                </c:pt>
                <c:pt idx="2">
                  <c:v>81.400000000000006</c:v>
                </c:pt>
                <c:pt idx="3">
                  <c:v>80.599999999999994</c:v>
                </c:pt>
                <c:pt idx="4">
                  <c:v>76.5</c:v>
                </c:pt>
              </c:numCache>
            </c:numRef>
          </c:val>
          <c:extLst>
            <c:ext xmlns:c16="http://schemas.microsoft.com/office/drawing/2014/chart" uri="{C3380CC4-5D6E-409C-BE32-E72D297353CC}">
              <c16:uniqueId val="{00000000-23D2-4410-973D-90BD4B62A16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23D2-4410-973D-90BD4B62A16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3.6</c:v>
                </c:pt>
                <c:pt idx="1">
                  <c:v>3.4</c:v>
                </c:pt>
                <c:pt idx="2">
                  <c:v>9.1999999999999993</c:v>
                </c:pt>
                <c:pt idx="3">
                  <c:v>1.4</c:v>
                </c:pt>
                <c:pt idx="4">
                  <c:v>7.2</c:v>
                </c:pt>
              </c:numCache>
            </c:numRef>
          </c:val>
          <c:extLst>
            <c:ext xmlns:c16="http://schemas.microsoft.com/office/drawing/2014/chart" uri="{C3380CC4-5D6E-409C-BE32-E72D297353CC}">
              <c16:uniqueId val="{00000000-EC8E-4927-8AEC-81D1A36ACAE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EC8E-4927-8AEC-81D1A36ACAE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855.3</c:v>
                </c:pt>
                <c:pt idx="1">
                  <c:v>803.5</c:v>
                </c:pt>
                <c:pt idx="2">
                  <c:v>762</c:v>
                </c:pt>
                <c:pt idx="3">
                  <c:v>734.8</c:v>
                </c:pt>
                <c:pt idx="4">
                  <c:v>391</c:v>
                </c:pt>
              </c:numCache>
            </c:numRef>
          </c:val>
          <c:extLst>
            <c:ext xmlns:c16="http://schemas.microsoft.com/office/drawing/2014/chart" uri="{C3380CC4-5D6E-409C-BE32-E72D297353CC}">
              <c16:uniqueId val="{00000000-7ECE-4C3F-B47C-6317288C9C3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7ECE-4C3F-B47C-6317288C9C3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47-47F9-9072-5E775D9F48B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7-47F9-9072-5E775D9F48B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2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2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2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3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3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3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3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3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3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3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3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30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30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31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31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31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31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314"/>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315"/>
                </a:ext>
              </a:extLst>
            </xdr:cNvPicPr>
          </xdr:nvPicPr>
          <xdr:blipFill>
            <a:blip xmlns:r="http://schemas.openxmlformats.org/officeDocument/2006/relationships" r:embed="rId47"/>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316"/>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317"/>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318"/>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319"/>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320"/>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32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322"/>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323"/>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324"/>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325"/>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326"/>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327"/>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328"/>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329"/>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330"/>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331"/>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332"/>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333"/>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334"/>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335"/>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336"/>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337"/>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338"/>
                </a:ext>
              </a:extLst>
            </xdr:cNvPicPr>
          </xdr:nvPicPr>
          <xdr:blipFill>
            <a:blip xmlns:r="http://schemas.openxmlformats.org/officeDocument/2006/relationships" r:embed="rId50"/>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339"/>
                </a:ext>
              </a:extLst>
            </xdr:cNvPicPr>
          </xdr:nvPicPr>
          <xdr:blipFill>
            <a:blip xmlns:r="http://schemas.openxmlformats.org/officeDocument/2006/relationships" r:embed="rId50"/>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340"/>
                </a:ext>
              </a:extLst>
            </xdr:cNvPicPr>
          </xdr:nvPicPr>
          <xdr:blipFill>
            <a:blip xmlns:r="http://schemas.openxmlformats.org/officeDocument/2006/relationships" r:embed="rId50"/>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341"/>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342"/>
                </a:ext>
              </a:extLst>
            </xdr:cNvPicPr>
          </xdr:nvPicPr>
          <xdr:blipFill>
            <a:blip xmlns:r="http://schemas.openxmlformats.org/officeDocument/2006/relationships" r:embed="rId50"/>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343"/>
                </a:ext>
              </a:extLst>
            </xdr:cNvPicPr>
          </xdr:nvPicPr>
          <xdr:blipFill>
            <a:blip xmlns:r="http://schemas.openxmlformats.org/officeDocument/2006/relationships" r:embed="rId51"/>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344"/>
                </a:ext>
              </a:extLst>
            </xdr:cNvPicPr>
          </xdr:nvPicPr>
          <xdr:blipFill>
            <a:blip xmlns:r="http://schemas.openxmlformats.org/officeDocument/2006/relationships" r:embed="rId51"/>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K118" sqref="AK11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安来市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263</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2</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2168</v>
      </c>
      <c r="G12" s="151"/>
      <c r="H12" s="150">
        <f>データ!X6</f>
        <v>2256</v>
      </c>
      <c r="I12" s="151"/>
      <c r="J12" s="150">
        <f>データ!Y6</f>
        <v>2281</v>
      </c>
      <c r="K12" s="151"/>
      <c r="L12" s="150">
        <f>データ!Z6</f>
        <v>2265</v>
      </c>
      <c r="M12" s="151"/>
      <c r="N12" s="152">
        <f>データ!AA6</f>
        <v>2145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2168</v>
      </c>
      <c r="G16" s="146"/>
      <c r="H16" s="146">
        <f>データ!AR6</f>
        <v>2256</v>
      </c>
      <c r="I16" s="146"/>
      <c r="J16" s="146">
        <f>データ!AS6</f>
        <v>2281</v>
      </c>
      <c r="K16" s="146"/>
      <c r="L16" s="146">
        <f>データ!AT6</f>
        <v>2265</v>
      </c>
      <c r="M16" s="146"/>
      <c r="N16" s="138">
        <f>データ!AU6</f>
        <v>2145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65721</v>
      </c>
      <c r="J19" s="136"/>
      <c r="K19" s="136"/>
      <c r="L19" s="136">
        <f>データ!AX6</f>
        <v>65721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262</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264</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（最大出力合計320kW）</v>
      </c>
      <c r="D123" s="5" t="str">
        <f>データ!EX9</f>
        <v>（最大出力合計320kW）</v>
      </c>
      <c r="E123" s="5" t="str">
        <f>データ!GW9</f>
        <v>（最大出力合計-kW）</v>
      </c>
      <c r="F123" s="5" t="str">
        <f>データ!IV9</f>
        <v>（最大出力合計-kW）</v>
      </c>
      <c r="G123" s="5" t="str">
        <f>データ!KU9</f>
        <v>（最大出力合計-kW）</v>
      </c>
    </row>
  </sheetData>
  <sheetProtection algorithmName="SHA-512" hashValue="2FzHE/WWNkXz1Fa9jZSYkivYlXqTj59uD9dC7B67aYllrhDHOOaIQKKcC72Dbo4YbISTNIlF8F9Ht3pM+964uQ==" saltValue="oo9wW8o15Yimvr2054qxR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322067</v>
      </c>
      <c r="D6" s="67" t="str">
        <f t="shared" si="6"/>
        <v>47</v>
      </c>
      <c r="E6" s="67" t="str">
        <f t="shared" si="6"/>
        <v>04</v>
      </c>
      <c r="F6" s="67" t="str">
        <f t="shared" si="6"/>
        <v>0</v>
      </c>
      <c r="G6" s="67" t="str">
        <f t="shared" si="6"/>
        <v>000</v>
      </c>
      <c r="H6" s="67" t="str">
        <f t="shared" si="6"/>
        <v>島根県　安来市</v>
      </c>
      <c r="I6" s="67" t="str">
        <f t="shared" si="6"/>
        <v>法非適用</v>
      </c>
      <c r="J6" s="67" t="str">
        <f t="shared" si="6"/>
        <v>電気事業</v>
      </c>
      <c r="K6" s="67" t="str">
        <f t="shared" si="6"/>
        <v>非設置</v>
      </c>
      <c r="L6" s="68" t="str">
        <f t="shared" si="6"/>
        <v>該当数値なし</v>
      </c>
      <c r="M6" s="69">
        <f t="shared" si="6"/>
        <v>2</v>
      </c>
      <c r="N6" s="69" t="str">
        <f t="shared" si="6"/>
        <v>-</v>
      </c>
      <c r="O6" s="69" t="str">
        <f t="shared" si="6"/>
        <v>-</v>
      </c>
      <c r="P6" s="69" t="str">
        <f t="shared" si="6"/>
        <v>-</v>
      </c>
      <c r="Q6" s="69" t="str">
        <f t="shared" si="6"/>
        <v>-</v>
      </c>
      <c r="R6" s="70" t="str">
        <f>R7</f>
        <v>令和5年3月31日　布部発電所</v>
      </c>
      <c r="S6" s="71" t="str">
        <f t="shared" si="6"/>
        <v>令和5年3月31日　布部発電所</v>
      </c>
      <c r="T6" s="67" t="str">
        <f t="shared" si="6"/>
        <v>無</v>
      </c>
      <c r="U6" s="71" t="str">
        <f t="shared" si="6"/>
        <v>中国電力(株)、中国電力ネットワーク(株)</v>
      </c>
      <c r="V6" s="68" t="str">
        <f t="shared" si="6"/>
        <v>-</v>
      </c>
      <c r="W6" s="69">
        <f>W7</f>
        <v>2168</v>
      </c>
      <c r="X6" s="69">
        <f t="shared" si="6"/>
        <v>2256</v>
      </c>
      <c r="Y6" s="69">
        <f t="shared" si="6"/>
        <v>2281</v>
      </c>
      <c r="Z6" s="69">
        <f t="shared" si="6"/>
        <v>2265</v>
      </c>
      <c r="AA6" s="69">
        <f t="shared" si="6"/>
        <v>2145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2168</v>
      </c>
      <c r="AR6" s="69">
        <f t="shared" si="6"/>
        <v>2256</v>
      </c>
      <c r="AS6" s="69">
        <f t="shared" si="6"/>
        <v>2281</v>
      </c>
      <c r="AT6" s="69">
        <f t="shared" si="6"/>
        <v>2265</v>
      </c>
      <c r="AU6" s="69">
        <f t="shared" si="6"/>
        <v>2145</v>
      </c>
      <c r="AV6" s="69" t="str">
        <f t="shared" si="6"/>
        <v>-</v>
      </c>
      <c r="AW6" s="69">
        <f t="shared" si="6"/>
        <v>65721</v>
      </c>
      <c r="AX6" s="69">
        <f t="shared" si="6"/>
        <v>65721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v>2</v>
      </c>
      <c r="N7" s="79" t="s">
        <v>130</v>
      </c>
      <c r="O7" s="80" t="s">
        <v>130</v>
      </c>
      <c r="P7" s="80" t="s">
        <v>130</v>
      </c>
      <c r="Q7" s="80" t="s">
        <v>130</v>
      </c>
      <c r="R7" s="81" t="s">
        <v>131</v>
      </c>
      <c r="S7" s="81" t="s">
        <v>131</v>
      </c>
      <c r="T7" s="82" t="s">
        <v>132</v>
      </c>
      <c r="U7" s="81" t="s">
        <v>133</v>
      </c>
      <c r="V7" s="78" t="s">
        <v>130</v>
      </c>
      <c r="W7" s="80">
        <v>2168</v>
      </c>
      <c r="X7" s="80">
        <v>2256</v>
      </c>
      <c r="Y7" s="80">
        <v>2281</v>
      </c>
      <c r="Z7" s="80">
        <v>2265</v>
      </c>
      <c r="AA7" s="80">
        <v>2145</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2168</v>
      </c>
      <c r="AR7" s="80">
        <v>2256</v>
      </c>
      <c r="AS7" s="80">
        <v>2281</v>
      </c>
      <c r="AT7" s="80">
        <v>2265</v>
      </c>
      <c r="AU7" s="80">
        <v>2145</v>
      </c>
      <c r="AV7" s="80" t="s">
        <v>130</v>
      </c>
      <c r="AW7" s="80">
        <v>65721</v>
      </c>
      <c r="AX7" s="80">
        <v>65721</v>
      </c>
      <c r="AY7" s="83">
        <v>238.7</v>
      </c>
      <c r="AZ7" s="83">
        <v>154.4</v>
      </c>
      <c r="BA7" s="83">
        <v>146.6</v>
      </c>
      <c r="BB7" s="83">
        <v>134.5</v>
      </c>
      <c r="BC7" s="83">
        <v>218.6</v>
      </c>
      <c r="BD7" s="83">
        <v>88.8</v>
      </c>
      <c r="BE7" s="83">
        <v>121.3</v>
      </c>
      <c r="BF7" s="83">
        <v>123.2</v>
      </c>
      <c r="BG7" s="83">
        <v>134.69999999999999</v>
      </c>
      <c r="BH7" s="83">
        <v>141.80000000000001</v>
      </c>
      <c r="BI7" s="83">
        <v>100</v>
      </c>
      <c r="BJ7" s="83">
        <v>757</v>
      </c>
      <c r="BK7" s="83">
        <v>529.20000000000005</v>
      </c>
      <c r="BL7" s="83">
        <v>445.4</v>
      </c>
      <c r="BM7" s="83">
        <v>356.9</v>
      </c>
      <c r="BN7" s="83">
        <v>504.2</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10996.3</v>
      </c>
      <c r="CG7" s="83">
        <v>11649.8</v>
      </c>
      <c r="CH7" s="83">
        <v>12189.8</v>
      </c>
      <c r="CI7" s="83">
        <v>13411</v>
      </c>
      <c r="CJ7" s="83">
        <v>15420.5</v>
      </c>
      <c r="CK7" s="83">
        <v>22847.9</v>
      </c>
      <c r="CL7" s="83">
        <v>19199</v>
      </c>
      <c r="CM7" s="83">
        <v>19863.5</v>
      </c>
      <c r="CN7" s="83">
        <v>19066.3</v>
      </c>
      <c r="CO7" s="83">
        <v>18998.7</v>
      </c>
      <c r="CP7" s="80">
        <v>48997</v>
      </c>
      <c r="CQ7" s="80">
        <v>32377</v>
      </c>
      <c r="CR7" s="80">
        <v>31039</v>
      </c>
      <c r="CS7" s="80">
        <v>28584</v>
      </c>
      <c r="CT7" s="80">
        <v>57331</v>
      </c>
      <c r="CU7" s="80">
        <v>2390</v>
      </c>
      <c r="CV7" s="80">
        <v>32739</v>
      </c>
      <c r="CW7" s="80">
        <v>34140</v>
      </c>
      <c r="CX7" s="80">
        <v>33434</v>
      </c>
      <c r="CY7" s="80">
        <v>36820</v>
      </c>
      <c r="CZ7" s="80">
        <v>320</v>
      </c>
      <c r="DA7" s="83">
        <v>77.3</v>
      </c>
      <c r="DB7" s="83">
        <v>80.5</v>
      </c>
      <c r="DC7" s="83">
        <v>81.400000000000006</v>
      </c>
      <c r="DD7" s="83">
        <v>80.599999999999994</v>
      </c>
      <c r="DE7" s="83">
        <v>76.5</v>
      </c>
      <c r="DF7" s="83">
        <v>36.4</v>
      </c>
      <c r="DG7" s="83">
        <v>31.6</v>
      </c>
      <c r="DH7" s="83">
        <v>31.6</v>
      </c>
      <c r="DI7" s="83">
        <v>30.1</v>
      </c>
      <c r="DJ7" s="83">
        <v>30.3</v>
      </c>
      <c r="DK7" s="83">
        <v>3.6</v>
      </c>
      <c r="DL7" s="83">
        <v>3.4</v>
      </c>
      <c r="DM7" s="83">
        <v>9.1999999999999993</v>
      </c>
      <c r="DN7" s="83">
        <v>1.4</v>
      </c>
      <c r="DO7" s="83">
        <v>7.2</v>
      </c>
      <c r="DP7" s="83">
        <v>8.3000000000000007</v>
      </c>
      <c r="DQ7" s="83">
        <v>7.1</v>
      </c>
      <c r="DR7" s="83">
        <v>7.3</v>
      </c>
      <c r="DS7" s="83">
        <v>5.3</v>
      </c>
      <c r="DT7" s="83">
        <v>6.4</v>
      </c>
      <c r="DU7" s="83">
        <v>855.3</v>
      </c>
      <c r="DV7" s="83">
        <v>803.5</v>
      </c>
      <c r="DW7" s="83">
        <v>762</v>
      </c>
      <c r="DX7" s="83">
        <v>734.8</v>
      </c>
      <c r="DY7" s="83">
        <v>391</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67.099999999999994</v>
      </c>
      <c r="EP7" s="83">
        <v>65.099999999999994</v>
      </c>
      <c r="EQ7" s="83">
        <v>65.5</v>
      </c>
      <c r="ER7" s="83">
        <v>65.599999999999994</v>
      </c>
      <c r="ES7" s="83">
        <v>100</v>
      </c>
      <c r="ET7" s="83">
        <v>74.2</v>
      </c>
      <c r="EU7" s="83">
        <v>86.8</v>
      </c>
      <c r="EV7" s="83">
        <v>83.6</v>
      </c>
      <c r="EW7" s="83">
        <v>82.6</v>
      </c>
      <c r="EX7" s="83">
        <v>83.2</v>
      </c>
      <c r="EY7" s="80">
        <v>320</v>
      </c>
      <c r="EZ7" s="83">
        <v>77.3</v>
      </c>
      <c r="FA7" s="83">
        <v>80.5</v>
      </c>
      <c r="FB7" s="83">
        <v>81.400000000000006</v>
      </c>
      <c r="FC7" s="83">
        <v>80.599999999999994</v>
      </c>
      <c r="FD7" s="83">
        <v>76.5</v>
      </c>
      <c r="FE7" s="83">
        <v>61.6</v>
      </c>
      <c r="FF7" s="83">
        <v>57.7</v>
      </c>
      <c r="FG7" s="83">
        <v>57.6</v>
      </c>
      <c r="FH7" s="83">
        <v>60.4</v>
      </c>
      <c r="FI7" s="83">
        <v>54.1</v>
      </c>
      <c r="FJ7" s="83">
        <v>3.6</v>
      </c>
      <c r="FK7" s="83">
        <v>3.4</v>
      </c>
      <c r="FL7" s="83">
        <v>9.1999999999999993</v>
      </c>
      <c r="FM7" s="83">
        <v>1.4</v>
      </c>
      <c r="FN7" s="83">
        <v>7.2</v>
      </c>
      <c r="FO7" s="83">
        <v>6.4</v>
      </c>
      <c r="FP7" s="83">
        <v>5.4</v>
      </c>
      <c r="FQ7" s="83">
        <v>8.6999999999999993</v>
      </c>
      <c r="FR7" s="83">
        <v>14.9</v>
      </c>
      <c r="FS7" s="83">
        <v>16.2</v>
      </c>
      <c r="FT7" s="83">
        <v>855.3</v>
      </c>
      <c r="FU7" s="83">
        <v>803.5</v>
      </c>
      <c r="FV7" s="83">
        <v>762</v>
      </c>
      <c r="FW7" s="83">
        <v>734.8</v>
      </c>
      <c r="FX7" s="83">
        <v>391</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v>67.099999999999994</v>
      </c>
      <c r="GO7" s="83">
        <v>65.099999999999994</v>
      </c>
      <c r="GP7" s="83">
        <v>65.5</v>
      </c>
      <c r="GQ7" s="83">
        <v>65.599999999999994</v>
      </c>
      <c r="GR7" s="83">
        <v>100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v>2</v>
      </c>
      <c r="MV7" s="83">
        <v>2</v>
      </c>
      <c r="MW7" s="83">
        <v>2</v>
      </c>
      <c r="MX7" s="83">
        <v>2</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（最大出力合計320kW）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（最大出力合計320kW）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238.7</v>
      </c>
      <c r="AZ11" s="95">
        <f>AZ7</f>
        <v>154.4</v>
      </c>
      <c r="BA11" s="95">
        <f>BA7</f>
        <v>146.6</v>
      </c>
      <c r="BB11" s="95">
        <f>BB7</f>
        <v>134.5</v>
      </c>
      <c r="BC11" s="95">
        <f>BC7</f>
        <v>218.6</v>
      </c>
      <c r="BD11" s="84"/>
      <c r="BE11" s="84"/>
      <c r="BF11" s="84"/>
      <c r="BG11" s="84"/>
      <c r="BH11" s="84"/>
      <c r="BI11" s="94" t="s">
        <v>143</v>
      </c>
      <c r="BJ11" s="95">
        <f>BJ7</f>
        <v>757</v>
      </c>
      <c r="BK11" s="95">
        <f>BK7</f>
        <v>529.20000000000005</v>
      </c>
      <c r="BL11" s="95">
        <f>BL7</f>
        <v>445.4</v>
      </c>
      <c r="BM11" s="95">
        <f>BM7</f>
        <v>356.9</v>
      </c>
      <c r="BN11" s="95">
        <f>BN7</f>
        <v>504.2</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10996.3</v>
      </c>
      <c r="CG11" s="95">
        <f>CG7</f>
        <v>11649.8</v>
      </c>
      <c r="CH11" s="95">
        <f>CH7</f>
        <v>12189.8</v>
      </c>
      <c r="CI11" s="95">
        <f>CI7</f>
        <v>13411</v>
      </c>
      <c r="CJ11" s="95">
        <f>CJ7</f>
        <v>15420.5</v>
      </c>
      <c r="CK11" s="84"/>
      <c r="CL11" s="84"/>
      <c r="CM11" s="84"/>
      <c r="CN11" s="84"/>
      <c r="CO11" s="94" t="s">
        <v>143</v>
      </c>
      <c r="CP11" s="96">
        <f>CP7</f>
        <v>48997</v>
      </c>
      <c r="CQ11" s="96">
        <f>CQ7</f>
        <v>32377</v>
      </c>
      <c r="CR11" s="96">
        <f>CR7</f>
        <v>31039</v>
      </c>
      <c r="CS11" s="96">
        <f>CS7</f>
        <v>28584</v>
      </c>
      <c r="CT11" s="96">
        <f>CT7</f>
        <v>57331</v>
      </c>
      <c r="CU11" s="84"/>
      <c r="CV11" s="84"/>
      <c r="CW11" s="84"/>
      <c r="CX11" s="84"/>
      <c r="CY11" s="84"/>
      <c r="CZ11" s="94" t="s">
        <v>143</v>
      </c>
      <c r="DA11" s="95">
        <f>DA7</f>
        <v>77.3</v>
      </c>
      <c r="DB11" s="95">
        <f>DB7</f>
        <v>80.5</v>
      </c>
      <c r="DC11" s="95">
        <f>DC7</f>
        <v>81.400000000000006</v>
      </c>
      <c r="DD11" s="95">
        <f>DD7</f>
        <v>80.599999999999994</v>
      </c>
      <c r="DE11" s="95">
        <f>DE7</f>
        <v>76.5</v>
      </c>
      <c r="DF11" s="84"/>
      <c r="DG11" s="84"/>
      <c r="DH11" s="84"/>
      <c r="DI11" s="84"/>
      <c r="DJ11" s="94" t="s">
        <v>143</v>
      </c>
      <c r="DK11" s="95">
        <f>DK7</f>
        <v>3.6</v>
      </c>
      <c r="DL11" s="95">
        <f>DL7</f>
        <v>3.4</v>
      </c>
      <c r="DM11" s="95">
        <f>DM7</f>
        <v>9.1999999999999993</v>
      </c>
      <c r="DN11" s="95">
        <f>DN7</f>
        <v>1.4</v>
      </c>
      <c r="DO11" s="95">
        <f>DO7</f>
        <v>7.2</v>
      </c>
      <c r="DP11" s="84"/>
      <c r="DQ11" s="84"/>
      <c r="DR11" s="84"/>
      <c r="DS11" s="84"/>
      <c r="DT11" s="94" t="s">
        <v>143</v>
      </c>
      <c r="DU11" s="95">
        <f>DU7</f>
        <v>855.3</v>
      </c>
      <c r="DV11" s="95">
        <f>DV7</f>
        <v>803.5</v>
      </c>
      <c r="DW11" s="95">
        <f>DW7</f>
        <v>762</v>
      </c>
      <c r="DX11" s="95">
        <f>DX7</f>
        <v>734.8</v>
      </c>
      <c r="DY11" s="95">
        <f>DY7</f>
        <v>391</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67.099999999999994</v>
      </c>
      <c r="EP11" s="95">
        <f>EP7</f>
        <v>65.099999999999994</v>
      </c>
      <c r="EQ11" s="95">
        <f>EQ7</f>
        <v>65.5</v>
      </c>
      <c r="ER11" s="95">
        <f>ER7</f>
        <v>65.599999999999994</v>
      </c>
      <c r="ES11" s="95">
        <f>ES7</f>
        <v>100</v>
      </c>
      <c r="ET11" s="84"/>
      <c r="EU11" s="84"/>
      <c r="EV11" s="84"/>
      <c r="EW11" s="84"/>
      <c r="EX11" s="84"/>
      <c r="EY11" s="94" t="s">
        <v>143</v>
      </c>
      <c r="EZ11" s="95">
        <f>EZ7</f>
        <v>77.3</v>
      </c>
      <c r="FA11" s="95">
        <f>FA7</f>
        <v>80.5</v>
      </c>
      <c r="FB11" s="95">
        <f>FB7</f>
        <v>81.400000000000006</v>
      </c>
      <c r="FC11" s="95">
        <f>FC7</f>
        <v>80.599999999999994</v>
      </c>
      <c r="FD11" s="95">
        <f>FD7</f>
        <v>76.5</v>
      </c>
      <c r="FE11" s="84"/>
      <c r="FF11" s="84"/>
      <c r="FG11" s="84"/>
      <c r="FH11" s="84"/>
      <c r="FI11" s="94" t="s">
        <v>143</v>
      </c>
      <c r="FJ11" s="95">
        <f>FJ7</f>
        <v>3.6</v>
      </c>
      <c r="FK11" s="95">
        <f>FK7</f>
        <v>3.4</v>
      </c>
      <c r="FL11" s="95">
        <f>FL7</f>
        <v>9.1999999999999993</v>
      </c>
      <c r="FM11" s="95">
        <f>FM7</f>
        <v>1.4</v>
      </c>
      <c r="FN11" s="95">
        <f>FN7</f>
        <v>7.2</v>
      </c>
      <c r="FO11" s="84"/>
      <c r="FP11" s="84"/>
      <c r="FQ11" s="84"/>
      <c r="FR11" s="84"/>
      <c r="FS11" s="94" t="s">
        <v>143</v>
      </c>
      <c r="FT11" s="95">
        <f>FT7</f>
        <v>855.3</v>
      </c>
      <c r="FU11" s="95">
        <f>FU7</f>
        <v>803.5</v>
      </c>
      <c r="FV11" s="95">
        <f>FV7</f>
        <v>762</v>
      </c>
      <c r="FW11" s="95">
        <f>FW7</f>
        <v>734.8</v>
      </c>
      <c r="FX11" s="95">
        <f>FX7</f>
        <v>391</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f>GN7</f>
        <v>67.099999999999994</v>
      </c>
      <c r="GO11" s="95">
        <f>GO7</f>
        <v>65.099999999999994</v>
      </c>
      <c r="GP11" s="95">
        <f>GP7</f>
        <v>65.5</v>
      </c>
      <c r="GQ11" s="95">
        <f>GQ7</f>
        <v>65.599999999999994</v>
      </c>
      <c r="GR11" s="95">
        <f>GR7</f>
        <v>100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88.8</v>
      </c>
      <c r="AZ12" s="95">
        <f>BE7</f>
        <v>121.3</v>
      </c>
      <c r="BA12" s="95">
        <f>BF7</f>
        <v>123.2</v>
      </c>
      <c r="BB12" s="95">
        <f>BG7</f>
        <v>134.69999999999999</v>
      </c>
      <c r="BC12" s="95">
        <f>BH7</f>
        <v>141.80000000000001</v>
      </c>
      <c r="BD12" s="84"/>
      <c r="BE12" s="84"/>
      <c r="BF12" s="84"/>
      <c r="BG12" s="84"/>
      <c r="BH12" s="84"/>
      <c r="BI12" s="94" t="s">
        <v>144</v>
      </c>
      <c r="BJ12" s="95">
        <f>BO7</f>
        <v>269.8</v>
      </c>
      <c r="BK12" s="95">
        <f>BP7</f>
        <v>247.9</v>
      </c>
      <c r="BL12" s="95">
        <f>BQ7</f>
        <v>240.1</v>
      </c>
      <c r="BM12" s="95">
        <f>BR7</f>
        <v>253.6</v>
      </c>
      <c r="BN12" s="95">
        <f>BS7</f>
        <v>238</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22847.9</v>
      </c>
      <c r="CG12" s="95">
        <f>CL7</f>
        <v>19199</v>
      </c>
      <c r="CH12" s="95">
        <f>CM7</f>
        <v>19863.5</v>
      </c>
      <c r="CI12" s="95">
        <f>CN7</f>
        <v>19066.3</v>
      </c>
      <c r="CJ12" s="95">
        <f>CO7</f>
        <v>18998.7</v>
      </c>
      <c r="CK12" s="84"/>
      <c r="CL12" s="84"/>
      <c r="CM12" s="84"/>
      <c r="CN12" s="84"/>
      <c r="CO12" s="94" t="s">
        <v>144</v>
      </c>
      <c r="CP12" s="96">
        <f>CU7</f>
        <v>2390</v>
      </c>
      <c r="CQ12" s="96">
        <f>CV7</f>
        <v>32739</v>
      </c>
      <c r="CR12" s="96">
        <f>CW7</f>
        <v>34140</v>
      </c>
      <c r="CS12" s="96">
        <f>CX7</f>
        <v>33434</v>
      </c>
      <c r="CT12" s="96">
        <f>CY7</f>
        <v>36820</v>
      </c>
      <c r="CU12" s="84"/>
      <c r="CV12" s="84"/>
      <c r="CW12" s="84"/>
      <c r="CX12" s="84"/>
      <c r="CY12" s="84"/>
      <c r="CZ12" s="94" t="s">
        <v>144</v>
      </c>
      <c r="DA12" s="95">
        <f>DF7</f>
        <v>36.4</v>
      </c>
      <c r="DB12" s="95">
        <f>DG7</f>
        <v>31.6</v>
      </c>
      <c r="DC12" s="95">
        <f>DH7</f>
        <v>31.6</v>
      </c>
      <c r="DD12" s="95">
        <f>DI7</f>
        <v>30.1</v>
      </c>
      <c r="DE12" s="95">
        <f>DJ7</f>
        <v>30.3</v>
      </c>
      <c r="DF12" s="84"/>
      <c r="DG12" s="84"/>
      <c r="DH12" s="84"/>
      <c r="DI12" s="84"/>
      <c r="DJ12" s="94" t="s">
        <v>144</v>
      </c>
      <c r="DK12" s="95">
        <f>DP7</f>
        <v>8.3000000000000007</v>
      </c>
      <c r="DL12" s="95">
        <f>DQ7</f>
        <v>7.1</v>
      </c>
      <c r="DM12" s="95">
        <f>DR7</f>
        <v>7.3</v>
      </c>
      <c r="DN12" s="95">
        <f>DS7</f>
        <v>5.3</v>
      </c>
      <c r="DO12" s="95">
        <f>DT7</f>
        <v>6.4</v>
      </c>
      <c r="DP12" s="84"/>
      <c r="DQ12" s="84"/>
      <c r="DR12" s="84"/>
      <c r="DS12" s="84"/>
      <c r="DT12" s="94" t="s">
        <v>144</v>
      </c>
      <c r="DU12" s="95">
        <f>DZ7</f>
        <v>110.5</v>
      </c>
      <c r="DV12" s="95">
        <f>EA7</f>
        <v>156.5</v>
      </c>
      <c r="DW12" s="95">
        <f>EB7</f>
        <v>157.6</v>
      </c>
      <c r="DX12" s="95">
        <f>EC7</f>
        <v>173.7</v>
      </c>
      <c r="DY12" s="95">
        <f>ED7</f>
        <v>160.19999999999999</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74.2</v>
      </c>
      <c r="EP12" s="95">
        <f>EU7</f>
        <v>86.8</v>
      </c>
      <c r="EQ12" s="95">
        <f>EV7</f>
        <v>83.6</v>
      </c>
      <c r="ER12" s="95">
        <f>EW7</f>
        <v>82.6</v>
      </c>
      <c r="ES12" s="95">
        <f>EX7</f>
        <v>83.2</v>
      </c>
      <c r="ET12" s="84"/>
      <c r="EU12" s="84"/>
      <c r="EV12" s="84"/>
      <c r="EW12" s="84"/>
      <c r="EX12" s="84"/>
      <c r="EY12" s="94" t="s">
        <v>144</v>
      </c>
      <c r="EZ12" s="95">
        <f>IF($EZ$8,FE7,"-")</f>
        <v>61.6</v>
      </c>
      <c r="FA12" s="95">
        <f>IF($EZ$8,FF7,"-")</f>
        <v>57.7</v>
      </c>
      <c r="FB12" s="95">
        <f>IF($EZ$8,FG7,"-")</f>
        <v>57.6</v>
      </c>
      <c r="FC12" s="95">
        <f>IF($EZ$8,FH7,"-")</f>
        <v>60.4</v>
      </c>
      <c r="FD12" s="95">
        <f>IF($EZ$8,FI7,"-")</f>
        <v>54.1</v>
      </c>
      <c r="FE12" s="84"/>
      <c r="FF12" s="84"/>
      <c r="FG12" s="84"/>
      <c r="FH12" s="84"/>
      <c r="FI12" s="94" t="s">
        <v>144</v>
      </c>
      <c r="FJ12" s="95">
        <f>IF($FJ$8,FO7,"-")</f>
        <v>6.4</v>
      </c>
      <c r="FK12" s="95">
        <f>IF($FJ$8,FP7,"-")</f>
        <v>5.4</v>
      </c>
      <c r="FL12" s="95">
        <f>IF($FJ$8,FQ7,"-")</f>
        <v>8.6999999999999993</v>
      </c>
      <c r="FM12" s="95">
        <f>IF($FJ$8,FR7,"-")</f>
        <v>14.9</v>
      </c>
      <c r="FN12" s="95">
        <f>IF($FJ$8,FS7,"-")</f>
        <v>16.2</v>
      </c>
      <c r="FO12" s="84"/>
      <c r="FP12" s="84"/>
      <c r="FQ12" s="84"/>
      <c r="FR12" s="84"/>
      <c r="FS12" s="94" t="s">
        <v>144</v>
      </c>
      <c r="FT12" s="95">
        <f>IF($FT$8,FY7,"-")</f>
        <v>390.3</v>
      </c>
      <c r="FU12" s="95">
        <f>IF($FT$8,FZ7,"-")</f>
        <v>394.9</v>
      </c>
      <c r="FV12" s="95">
        <f>IF($FT$8,GA7,"-")</f>
        <v>375</v>
      </c>
      <c r="FW12" s="95">
        <f>IF($FT$8,GB7,"-")</f>
        <v>314.5</v>
      </c>
      <c r="FX12" s="95">
        <f>IF($FT$8,GC7,"-")</f>
        <v>302.8</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f>IF($GN$8,GS7,"-")</f>
        <v>85.6</v>
      </c>
      <c r="GO12" s="95">
        <f>IF($GN$8,GT7,"-")</f>
        <v>92</v>
      </c>
      <c r="GP12" s="95">
        <f>IF($GN$8,GU7,"-")</f>
        <v>94.7</v>
      </c>
      <c r="GQ12" s="95">
        <f>IF($GN$8,GV7,"-")</f>
        <v>96</v>
      </c>
      <c r="GR12" s="95">
        <f>IF($GN$8,GW7,"-")</f>
        <v>97.1</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206" t="s">
        <v>147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238.7</v>
      </c>
      <c r="AZ17" s="106">
        <f t="shared" ref="AZ17:BC17" si="9">IF(AZ7="-",NA(),AZ7)</f>
        <v>154.4</v>
      </c>
      <c r="BA17" s="106">
        <f t="shared" si="9"/>
        <v>146.6</v>
      </c>
      <c r="BB17" s="106">
        <f t="shared" si="9"/>
        <v>134.5</v>
      </c>
      <c r="BC17" s="106">
        <f t="shared" si="9"/>
        <v>218.6</v>
      </c>
      <c r="BD17" s="100"/>
      <c r="BE17" s="100"/>
      <c r="BF17" s="100"/>
      <c r="BG17" s="100"/>
      <c r="BH17" s="100"/>
      <c r="BI17" s="105" t="s">
        <v>158</v>
      </c>
      <c r="BJ17" s="106">
        <f>IF(BJ7="-",NA(),BJ7)</f>
        <v>757</v>
      </c>
      <c r="BK17" s="106">
        <f t="shared" ref="BK17:BN17" si="10">IF(BK7="-",NA(),BK7)</f>
        <v>529.20000000000005</v>
      </c>
      <c r="BL17" s="106">
        <f t="shared" si="10"/>
        <v>445.4</v>
      </c>
      <c r="BM17" s="106">
        <f t="shared" si="10"/>
        <v>356.9</v>
      </c>
      <c r="BN17" s="106">
        <f t="shared" si="10"/>
        <v>504.2</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f>IF(CF7="-",NA(),CF7)</f>
        <v>10996.3</v>
      </c>
      <c r="CG17" s="106">
        <f t="shared" ref="CG17:CJ17" si="12">IF(CG7="-",NA(),CG7)</f>
        <v>11649.8</v>
      </c>
      <c r="CH17" s="106">
        <f t="shared" si="12"/>
        <v>12189.8</v>
      </c>
      <c r="CI17" s="106">
        <f t="shared" si="12"/>
        <v>13411</v>
      </c>
      <c r="CJ17" s="106">
        <f t="shared" si="12"/>
        <v>15420.5</v>
      </c>
      <c r="CK17" s="100"/>
      <c r="CL17" s="100"/>
      <c r="CM17" s="100"/>
      <c r="CN17" s="100"/>
      <c r="CO17" s="105" t="s">
        <v>158</v>
      </c>
      <c r="CP17" s="107">
        <f>IF(CP7="-",NA(),CP7)</f>
        <v>48997</v>
      </c>
      <c r="CQ17" s="107">
        <f t="shared" ref="CQ17:CT17" si="13">IF(CQ7="-",NA(),CQ7)</f>
        <v>32377</v>
      </c>
      <c r="CR17" s="107">
        <f t="shared" si="13"/>
        <v>31039</v>
      </c>
      <c r="CS17" s="107">
        <f t="shared" si="13"/>
        <v>28584</v>
      </c>
      <c r="CT17" s="107">
        <f t="shared" si="13"/>
        <v>57331</v>
      </c>
      <c r="CU17" s="100"/>
      <c r="CV17" s="100"/>
      <c r="CW17" s="100"/>
      <c r="CX17" s="100"/>
      <c r="CY17" s="100"/>
      <c r="CZ17" s="105" t="s">
        <v>158</v>
      </c>
      <c r="DA17" s="106">
        <f>IF(DA7="-",NA(),DA7)</f>
        <v>77.3</v>
      </c>
      <c r="DB17" s="106">
        <f t="shared" ref="DB17:DE17" si="14">IF(DB7="-",NA(),DB7)</f>
        <v>80.5</v>
      </c>
      <c r="DC17" s="106">
        <f t="shared" si="14"/>
        <v>81.400000000000006</v>
      </c>
      <c r="DD17" s="106">
        <f t="shared" si="14"/>
        <v>80.599999999999994</v>
      </c>
      <c r="DE17" s="106">
        <f t="shared" si="14"/>
        <v>76.5</v>
      </c>
      <c r="DF17" s="100"/>
      <c r="DG17" s="100"/>
      <c r="DH17" s="100"/>
      <c r="DI17" s="100"/>
      <c r="DJ17" s="105" t="s">
        <v>158</v>
      </c>
      <c r="DK17" s="106">
        <f>IF(DK7="-",NA(),DK7)</f>
        <v>3.6</v>
      </c>
      <c r="DL17" s="106">
        <f t="shared" ref="DL17:DO17" si="15">IF(DL7="-",NA(),DL7)</f>
        <v>3.4</v>
      </c>
      <c r="DM17" s="106">
        <f t="shared" si="15"/>
        <v>9.1999999999999993</v>
      </c>
      <c r="DN17" s="106">
        <f t="shared" si="15"/>
        <v>1.4</v>
      </c>
      <c r="DO17" s="106">
        <f t="shared" si="15"/>
        <v>7.2</v>
      </c>
      <c r="DP17" s="100"/>
      <c r="DQ17" s="100"/>
      <c r="DR17" s="100"/>
      <c r="DS17" s="100"/>
      <c r="DT17" s="105" t="s">
        <v>158</v>
      </c>
      <c r="DU17" s="106">
        <f>IF(DU7="-",NA(),DU7)</f>
        <v>855.3</v>
      </c>
      <c r="DV17" s="106">
        <f t="shared" ref="DV17:DY17" si="16">IF(DV7="-",NA(),DV7)</f>
        <v>803.5</v>
      </c>
      <c r="DW17" s="106">
        <f t="shared" si="16"/>
        <v>762</v>
      </c>
      <c r="DX17" s="106">
        <f t="shared" si="16"/>
        <v>734.8</v>
      </c>
      <c r="DY17" s="106">
        <f t="shared" si="16"/>
        <v>391</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f>IF(EO7="-",NA(),EO7)</f>
        <v>67.099999999999994</v>
      </c>
      <c r="EP17" s="106">
        <f t="shared" ref="EP17:ES17" si="18">IF(EP7="-",NA(),EP7)</f>
        <v>65.099999999999994</v>
      </c>
      <c r="EQ17" s="106">
        <f t="shared" si="18"/>
        <v>65.5</v>
      </c>
      <c r="ER17" s="106">
        <f t="shared" si="18"/>
        <v>65.599999999999994</v>
      </c>
      <c r="ES17" s="106">
        <f t="shared" si="18"/>
        <v>100</v>
      </c>
      <c r="ET17" s="100"/>
      <c r="EU17" s="100"/>
      <c r="EV17" s="100"/>
      <c r="EW17" s="100"/>
      <c r="EX17" s="100"/>
      <c r="EY17" s="105" t="s">
        <v>158</v>
      </c>
      <c r="EZ17" s="106">
        <f>IF(EZ7="-",NA(),EZ7)</f>
        <v>77.3</v>
      </c>
      <c r="FA17" s="106">
        <f t="shared" ref="FA17:FD17" si="19">IF(FA7="-",NA(),FA7)</f>
        <v>80.5</v>
      </c>
      <c r="FB17" s="106">
        <f t="shared" si="19"/>
        <v>81.400000000000006</v>
      </c>
      <c r="FC17" s="106">
        <f t="shared" si="19"/>
        <v>80.599999999999994</v>
      </c>
      <c r="FD17" s="106">
        <f t="shared" si="19"/>
        <v>76.5</v>
      </c>
      <c r="FE17" s="100"/>
      <c r="FF17" s="100"/>
      <c r="FG17" s="100"/>
      <c r="FH17" s="100"/>
      <c r="FI17" s="105" t="s">
        <v>158</v>
      </c>
      <c r="FJ17" s="106">
        <f>IF(FJ7="-",NA(),FJ7)</f>
        <v>3.6</v>
      </c>
      <c r="FK17" s="106">
        <f t="shared" ref="FK17:FN17" si="20">IF(FK7="-",NA(),FK7)</f>
        <v>3.4</v>
      </c>
      <c r="FL17" s="106">
        <f t="shared" si="20"/>
        <v>9.1999999999999993</v>
      </c>
      <c r="FM17" s="106">
        <f t="shared" si="20"/>
        <v>1.4</v>
      </c>
      <c r="FN17" s="106">
        <f t="shared" si="20"/>
        <v>7.2</v>
      </c>
      <c r="FO17" s="100"/>
      <c r="FP17" s="100"/>
      <c r="FQ17" s="100"/>
      <c r="FR17" s="100"/>
      <c r="FS17" s="105" t="s">
        <v>158</v>
      </c>
      <c r="FT17" s="106">
        <f>IF(FT7="-",NA(),FT7)</f>
        <v>855.3</v>
      </c>
      <c r="FU17" s="106">
        <f t="shared" ref="FU17:FX17" si="21">IF(FU7="-",NA(),FU7)</f>
        <v>803.5</v>
      </c>
      <c r="FV17" s="106">
        <f t="shared" si="21"/>
        <v>762</v>
      </c>
      <c r="FW17" s="106">
        <f t="shared" si="21"/>
        <v>734.8</v>
      </c>
      <c r="FX17" s="106">
        <f t="shared" si="21"/>
        <v>391</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f>IF(GN7="-",NA(),GN7)</f>
        <v>67.099999999999994</v>
      </c>
      <c r="GO17" s="106">
        <f t="shared" ref="GO17:GR17" si="23">IF(GO7="-",NA(),GO7)</f>
        <v>65.099999999999994</v>
      </c>
      <c r="GP17" s="106">
        <f t="shared" si="23"/>
        <v>65.5</v>
      </c>
      <c r="GQ17" s="106">
        <f t="shared" si="23"/>
        <v>65.599999999999994</v>
      </c>
      <c r="GR17" s="106">
        <f t="shared" si="23"/>
        <v>100</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160</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160</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160</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160</v>
      </c>
      <c r="DA18" s="106">
        <f>IF(DF7="-",NA(),DF7)</f>
        <v>36.4</v>
      </c>
      <c r="DB18" s="106">
        <f t="shared" ref="DB18:DE18" si="44">IF(DG7="-",NA(),DG7)</f>
        <v>31.6</v>
      </c>
      <c r="DC18" s="106">
        <f t="shared" si="44"/>
        <v>31.6</v>
      </c>
      <c r="DD18" s="106">
        <f t="shared" si="44"/>
        <v>30.1</v>
      </c>
      <c r="DE18" s="106">
        <f t="shared" si="44"/>
        <v>30.3</v>
      </c>
      <c r="DF18" s="100"/>
      <c r="DG18" s="100"/>
      <c r="DH18" s="100"/>
      <c r="DI18" s="100"/>
      <c r="DJ18" s="105" t="s">
        <v>160</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160</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160</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160</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160</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160</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162</v>
      </c>
      <c r="C20" s="196"/>
      <c r="D20" s="100"/>
    </row>
    <row r="21" spans="1:374" x14ac:dyDescent="0.15">
      <c r="A21" s="97">
        <f t="shared" si="7"/>
        <v>7</v>
      </c>
      <c r="B21" s="196" t="s">
        <v>163</v>
      </c>
      <c r="C21" s="196"/>
      <c r="D21" s="100"/>
    </row>
    <row r="22" spans="1:374" x14ac:dyDescent="0.15">
      <c r="A22" s="97">
        <f t="shared" si="7"/>
        <v>8</v>
      </c>
      <c r="B22" s="196" t="s">
        <v>164</v>
      </c>
      <c r="C22" s="196"/>
      <c r="D22" s="100"/>
      <c r="E22" s="197" t="s">
        <v>165</v>
      </c>
      <c r="F22" s="198"/>
      <c r="G22" s="198"/>
      <c r="H22" s="198"/>
      <c r="I22" s="199"/>
    </row>
    <row r="23" spans="1:374" x14ac:dyDescent="0.15">
      <c r="A23" s="97">
        <f t="shared" si="7"/>
        <v>9</v>
      </c>
      <c r="B23" s="196" t="s">
        <v>166</v>
      </c>
      <c r="C23" s="196"/>
      <c r="D23" s="100"/>
      <c r="E23" s="200"/>
      <c r="F23" s="201"/>
      <c r="G23" s="201"/>
      <c r="H23" s="201"/>
      <c r="I23" s="202"/>
    </row>
    <row r="24" spans="1:374" x14ac:dyDescent="0.15">
      <c r="A24" s="97">
        <f t="shared" si="7"/>
        <v>10</v>
      </c>
      <c r="B24" s="196" t="s">
        <v>167</v>
      </c>
      <c r="C24" s="196"/>
      <c r="D24" s="100"/>
      <c r="E24" s="200"/>
      <c r="F24" s="201"/>
      <c r="G24" s="201"/>
      <c r="H24" s="201"/>
      <c r="I24" s="202"/>
    </row>
    <row r="25" spans="1:374" x14ac:dyDescent="0.15">
      <c r="A25" s="97">
        <f t="shared" si="7"/>
        <v>11</v>
      </c>
      <c r="B25" s="196" t="s">
        <v>168</v>
      </c>
      <c r="C25" s="196"/>
      <c r="D25" s="100"/>
      <c r="E25" s="200"/>
      <c r="F25" s="201"/>
      <c r="G25" s="201"/>
      <c r="H25" s="201"/>
      <c r="I25" s="202"/>
    </row>
    <row r="26" spans="1:374" x14ac:dyDescent="0.15">
      <c r="A26" s="97">
        <f t="shared" si="7"/>
        <v>12</v>
      </c>
      <c r="B26" s="196" t="s">
        <v>169</v>
      </c>
      <c r="C26" s="196"/>
      <c r="D26" s="100"/>
      <c r="E26" s="200"/>
      <c r="F26" s="201"/>
      <c r="G26" s="201"/>
      <c r="H26" s="201"/>
      <c r="I26" s="202"/>
    </row>
    <row r="27" spans="1:374" x14ac:dyDescent="0.15">
      <c r="A27" s="97">
        <f t="shared" si="7"/>
        <v>13</v>
      </c>
      <c r="B27" s="196" t="s">
        <v>170</v>
      </c>
      <c r="C27" s="196"/>
      <c r="D27" s="100"/>
      <c r="E27" s="200"/>
      <c r="F27" s="201"/>
      <c r="G27" s="201"/>
      <c r="H27" s="201"/>
      <c r="I27" s="202"/>
    </row>
    <row r="28" spans="1:374" x14ac:dyDescent="0.15">
      <c r="A28" s="97">
        <f t="shared" si="7"/>
        <v>14</v>
      </c>
      <c r="B28" s="196" t="s">
        <v>171</v>
      </c>
      <c r="C28" s="196"/>
      <c r="D28" s="100"/>
      <c r="E28" s="200"/>
      <c r="F28" s="201"/>
      <c r="G28" s="201"/>
      <c r="H28" s="201"/>
      <c r="I28" s="202"/>
    </row>
    <row r="29" spans="1:374" x14ac:dyDescent="0.15">
      <c r="A29" s="97">
        <f t="shared" si="7"/>
        <v>15</v>
      </c>
      <c r="B29" s="196" t="s">
        <v>172</v>
      </c>
      <c r="C29" s="196"/>
      <c r="D29" s="100"/>
      <c r="E29" s="200"/>
      <c r="F29" s="201"/>
      <c r="G29" s="201"/>
      <c r="H29" s="201"/>
      <c r="I29" s="202"/>
    </row>
    <row r="30" spans="1:374" x14ac:dyDescent="0.15">
      <c r="A30" s="97">
        <f t="shared" si="7"/>
        <v>16</v>
      </c>
      <c r="B30" s="196" t="s">
        <v>173</v>
      </c>
      <c r="C30" s="196"/>
      <c r="D30" s="100"/>
      <c r="E30" s="200"/>
      <c r="F30" s="201"/>
      <c r="G30" s="201"/>
      <c r="H30" s="201"/>
      <c r="I30" s="202"/>
    </row>
    <row r="31" spans="1:374" x14ac:dyDescent="0.15">
      <c r="A31" s="97">
        <f t="shared" si="7"/>
        <v>17</v>
      </c>
      <c r="B31" s="196" t="s">
        <v>174</v>
      </c>
      <c r="C31" s="196"/>
      <c r="D31" s="100"/>
      <c r="E31" s="200"/>
      <c r="F31" s="201"/>
      <c r="G31" s="201"/>
      <c r="H31" s="201"/>
      <c r="I31" s="202"/>
    </row>
    <row r="32" spans="1:374" x14ac:dyDescent="0.15">
      <c r="A32" s="97">
        <f t="shared" si="7"/>
        <v>18</v>
      </c>
      <c r="B32" s="196" t="s">
        <v>175</v>
      </c>
      <c r="C32" s="196"/>
      <c r="D32" s="100"/>
      <c r="E32" s="200"/>
      <c r="F32" s="201"/>
      <c r="G32" s="201"/>
      <c r="H32" s="201"/>
      <c r="I32" s="202"/>
    </row>
    <row r="33" spans="1:16" x14ac:dyDescent="0.15">
      <c r="A33" s="97">
        <f t="shared" si="7"/>
        <v>19</v>
      </c>
      <c r="B33" s="196" t="s">
        <v>176</v>
      </c>
      <c r="C33" s="196"/>
      <c r="D33" s="100"/>
      <c r="E33" s="200"/>
      <c r="F33" s="201"/>
      <c r="G33" s="201"/>
      <c r="H33" s="201"/>
      <c r="I33" s="202"/>
    </row>
    <row r="34" spans="1:16" x14ac:dyDescent="0.15">
      <c r="A34" s="97">
        <f t="shared" si="7"/>
        <v>20</v>
      </c>
      <c r="B34" s="196" t="s">
        <v>177</v>
      </c>
      <c r="C34" s="196"/>
      <c r="D34" s="100"/>
      <c r="E34" s="200"/>
      <c r="F34" s="201"/>
      <c r="G34" s="201"/>
      <c r="H34" s="201"/>
      <c r="I34" s="202"/>
    </row>
    <row r="35" spans="1:16" ht="25.5" customHeight="1" x14ac:dyDescent="0.15">
      <c r="E35" s="203"/>
      <c r="F35" s="204"/>
      <c r="G35" s="204"/>
      <c r="H35" s="204"/>
      <c r="I35" s="205"/>
    </row>
    <row r="36" spans="1:16" x14ac:dyDescent="0.15">
      <c r="A36" t="s">
        <v>178</v>
      </c>
      <c r="B36" t="s">
        <v>179</v>
      </c>
    </row>
    <row r="37" spans="1:16" x14ac:dyDescent="0.15">
      <c r="A37" t="s">
        <v>180</v>
      </c>
      <c r="B37" t="s">
        <v>181</v>
      </c>
      <c r="L37" s="197" t="s">
        <v>165</v>
      </c>
      <c r="M37" s="198"/>
      <c r="N37" s="198"/>
      <c r="O37" s="198"/>
      <c r="P37" s="199"/>
    </row>
    <row r="38" spans="1:16" x14ac:dyDescent="0.15">
      <c r="A38" t="s">
        <v>182</v>
      </c>
      <c r="B38" t="s">
        <v>183</v>
      </c>
      <c r="L38" s="200"/>
      <c r="M38" s="201"/>
      <c r="N38" s="201"/>
      <c r="O38" s="201"/>
      <c r="P38" s="202"/>
    </row>
    <row r="39" spans="1:16" x14ac:dyDescent="0.15">
      <c r="A39" t="s">
        <v>184</v>
      </c>
      <c r="B39" t="s">
        <v>185</v>
      </c>
      <c r="L39" s="200"/>
      <c r="M39" s="201"/>
      <c r="N39" s="201"/>
      <c r="O39" s="201"/>
      <c r="P39" s="202"/>
    </row>
    <row r="40" spans="1:16" x14ac:dyDescent="0.15">
      <c r="A40" t="s">
        <v>186</v>
      </c>
      <c r="B40" t="s">
        <v>187</v>
      </c>
      <c r="L40" s="200"/>
      <c r="M40" s="201"/>
      <c r="N40" s="201"/>
      <c r="O40" s="201"/>
      <c r="P40" s="202"/>
    </row>
    <row r="41" spans="1:16" x14ac:dyDescent="0.15">
      <c r="A41" t="s">
        <v>188</v>
      </c>
      <c r="B41" t="s">
        <v>189</v>
      </c>
      <c r="L41" s="200"/>
      <c r="M41" s="201"/>
      <c r="N41" s="201"/>
      <c r="O41" s="201"/>
      <c r="P41" s="202"/>
    </row>
    <row r="42" spans="1:16" x14ac:dyDescent="0.15">
      <c r="A42" t="s">
        <v>190</v>
      </c>
      <c r="B42" t="s">
        <v>191</v>
      </c>
      <c r="L42" s="200"/>
      <c r="M42" s="201"/>
      <c r="N42" s="201"/>
      <c r="O42" s="201"/>
      <c r="P42" s="202"/>
    </row>
    <row r="43" spans="1:16" x14ac:dyDescent="0.15">
      <c r="A43" t="s">
        <v>192</v>
      </c>
      <c r="B43" t="s">
        <v>193</v>
      </c>
      <c r="L43" s="200"/>
      <c r="M43" s="201"/>
      <c r="N43" s="201"/>
      <c r="O43" s="201"/>
      <c r="P43" s="202"/>
    </row>
    <row r="44" spans="1:16" x14ac:dyDescent="0.15">
      <c r="A44" t="s">
        <v>194</v>
      </c>
      <c r="B44" t="s">
        <v>195</v>
      </c>
      <c r="L44" s="200"/>
      <c r="M44" s="201"/>
      <c r="N44" s="201"/>
      <c r="O44" s="201"/>
      <c r="P44" s="202"/>
    </row>
    <row r="45" spans="1:16" x14ac:dyDescent="0.15">
      <c r="A45" t="s">
        <v>196</v>
      </c>
      <c r="B45" t="s">
        <v>197</v>
      </c>
      <c r="L45" s="200"/>
      <c r="M45" s="201"/>
      <c r="N45" s="201"/>
      <c r="O45" s="201"/>
      <c r="P45" s="202"/>
    </row>
    <row r="46" spans="1:16" x14ac:dyDescent="0.15">
      <c r="A46" t="s">
        <v>198</v>
      </c>
      <c r="B46" t="s">
        <v>199</v>
      </c>
      <c r="L46" s="200"/>
      <c r="M46" s="201"/>
      <c r="N46" s="201"/>
      <c r="O46" s="201"/>
      <c r="P46" s="202"/>
    </row>
    <row r="47" spans="1:16" x14ac:dyDescent="0.15">
      <c r="A47" t="s">
        <v>200</v>
      </c>
      <c r="B47" t="s">
        <v>201</v>
      </c>
      <c r="L47" s="200"/>
      <c r="M47" s="201"/>
      <c r="N47" s="201"/>
      <c r="O47" s="201"/>
      <c r="P47" s="202"/>
    </row>
    <row r="48" spans="1:16" x14ac:dyDescent="0.15">
      <c r="A48" t="s">
        <v>202</v>
      </c>
      <c r="B48" t="s">
        <v>203</v>
      </c>
      <c r="L48" s="200"/>
      <c r="M48" s="201"/>
      <c r="N48" s="201"/>
      <c r="O48" s="201"/>
      <c r="P48" s="202"/>
    </row>
    <row r="49" spans="1:16" x14ac:dyDescent="0.15">
      <c r="A49" t="s">
        <v>204</v>
      </c>
      <c r="B49" t="s">
        <v>205</v>
      </c>
      <c r="L49" s="200"/>
      <c r="M49" s="201"/>
      <c r="N49" s="201"/>
      <c r="O49" s="201"/>
      <c r="P49" s="202"/>
    </row>
    <row r="50" spans="1:16" ht="26.25" customHeight="1" x14ac:dyDescent="0.15">
      <c r="A50" t="s">
        <v>206</v>
      </c>
      <c r="B50" t="s">
        <v>207</v>
      </c>
      <c r="L50" s="203"/>
      <c r="M50" s="204"/>
      <c r="N50" s="204"/>
      <c r="O50" s="204"/>
      <c r="P50" s="205"/>
    </row>
    <row r="51" spans="1:16" x14ac:dyDescent="0.15">
      <c r="A51" t="s">
        <v>208</v>
      </c>
      <c r="B51" t="s">
        <v>209</v>
      </c>
    </row>
    <row r="52" spans="1:16" x14ac:dyDescent="0.15">
      <c r="A52" t="s">
        <v>210</v>
      </c>
      <c r="B52" t="s">
        <v>211</v>
      </c>
    </row>
    <row r="53" spans="1:16" x14ac:dyDescent="0.15">
      <c r="A53" t="s">
        <v>212</v>
      </c>
      <c r="B53" t="s">
        <v>213</v>
      </c>
    </row>
    <row r="54" spans="1:16" x14ac:dyDescent="0.15">
      <c r="A54" t="s">
        <v>214</v>
      </c>
      <c r="B54" t="s">
        <v>215</v>
      </c>
    </row>
    <row r="55" spans="1:16" x14ac:dyDescent="0.15">
      <c r="A55" t="s">
        <v>216</v>
      </c>
      <c r="B55" t="s">
        <v>217</v>
      </c>
    </row>
    <row r="56" spans="1:16" x14ac:dyDescent="0.15">
      <c r="A56" t="s">
        <v>218</v>
      </c>
      <c r="B56" t="s">
        <v>219</v>
      </c>
    </row>
    <row r="57" spans="1:16" x14ac:dyDescent="0.15">
      <c r="A57" t="s">
        <v>220</v>
      </c>
      <c r="B57" t="s">
        <v>221</v>
      </c>
    </row>
    <row r="58" spans="1:16" x14ac:dyDescent="0.15">
      <c r="A58" t="s">
        <v>222</v>
      </c>
      <c r="B58" t="s">
        <v>223</v>
      </c>
    </row>
    <row r="59" spans="1:16" x14ac:dyDescent="0.15">
      <c r="A59" t="s">
        <v>224</v>
      </c>
      <c r="B59" t="s">
        <v>225</v>
      </c>
    </row>
    <row r="60" spans="1:16" x14ac:dyDescent="0.15">
      <c r="A60" t="s">
        <v>226</v>
      </c>
      <c r="B60" t="s">
        <v>227</v>
      </c>
    </row>
    <row r="61" spans="1:16" x14ac:dyDescent="0.15">
      <c r="A61" t="s">
        <v>228</v>
      </c>
      <c r="B61" t="s">
        <v>229</v>
      </c>
    </row>
    <row r="62" spans="1:16" x14ac:dyDescent="0.15">
      <c r="A62" t="s">
        <v>230</v>
      </c>
      <c r="B62" t="s">
        <v>231</v>
      </c>
    </row>
    <row r="63" spans="1:16" x14ac:dyDescent="0.15">
      <c r="A63" t="s">
        <v>232</v>
      </c>
      <c r="B63" t="s">
        <v>233</v>
      </c>
    </row>
    <row r="64" spans="1:16" x14ac:dyDescent="0.15">
      <c r="A64" t="s">
        <v>234</v>
      </c>
      <c r="B64" t="s">
        <v>235</v>
      </c>
    </row>
    <row r="65" spans="1:2" x14ac:dyDescent="0.15">
      <c r="A65" t="s">
        <v>236</v>
      </c>
      <c r="B65" t="s">
        <v>237</v>
      </c>
    </row>
    <row r="66" spans="1:2" x14ac:dyDescent="0.15">
      <c r="A66" t="s">
        <v>238</v>
      </c>
      <c r="B66" t="s">
        <v>239</v>
      </c>
    </row>
    <row r="67" spans="1:2" x14ac:dyDescent="0.15">
      <c r="A67" t="s">
        <v>240</v>
      </c>
      <c r="B67" t="s">
        <v>239</v>
      </c>
    </row>
    <row r="68" spans="1:2" x14ac:dyDescent="0.15">
      <c r="A68" t="s">
        <v>241</v>
      </c>
      <c r="B68" t="s">
        <v>239</v>
      </c>
    </row>
    <row r="69" spans="1:2" x14ac:dyDescent="0.15">
      <c r="A69" t="s">
        <v>242</v>
      </c>
      <c r="B69" t="s">
        <v>239</v>
      </c>
    </row>
    <row r="70" spans="1:2" x14ac:dyDescent="0.15">
      <c r="A70" t="s">
        <v>243</v>
      </c>
      <c r="B70" t="s">
        <v>239</v>
      </c>
    </row>
    <row r="71" spans="1:2" x14ac:dyDescent="0.15">
      <c r="A71" t="s">
        <v>244</v>
      </c>
      <c r="B71" t="s">
        <v>239</v>
      </c>
    </row>
    <row r="72" spans="1:2" x14ac:dyDescent="0.15">
      <c r="A72" t="s">
        <v>245</v>
      </c>
      <c r="B72" t="s">
        <v>239</v>
      </c>
    </row>
    <row r="73" spans="1:2" x14ac:dyDescent="0.15">
      <c r="A73" t="s">
        <v>246</v>
      </c>
      <c r="B73" t="s">
        <v>239</v>
      </c>
    </row>
    <row r="74" spans="1:2" x14ac:dyDescent="0.15">
      <c r="A74" t="s">
        <v>247</v>
      </c>
      <c r="B74" t="s">
        <v>239</v>
      </c>
    </row>
    <row r="75" spans="1:2" x14ac:dyDescent="0.15">
      <c r="A75" t="s">
        <v>248</v>
      </c>
      <c r="B75" t="s">
        <v>239</v>
      </c>
    </row>
    <row r="76" spans="1:2" x14ac:dyDescent="0.15">
      <c r="A76" t="s">
        <v>249</v>
      </c>
      <c r="B76" t="s">
        <v>239</v>
      </c>
    </row>
    <row r="77" spans="1:2" x14ac:dyDescent="0.15">
      <c r="A77" t="s">
        <v>250</v>
      </c>
      <c r="B77" t="s">
        <v>239</v>
      </c>
    </row>
    <row r="78" spans="1:2" x14ac:dyDescent="0.15">
      <c r="A78" t="s">
        <v>251</v>
      </c>
      <c r="B78" t="s">
        <v>239</v>
      </c>
    </row>
    <row r="79" spans="1:2" x14ac:dyDescent="0.15">
      <c r="A79" t="s">
        <v>252</v>
      </c>
      <c r="B79" t="s">
        <v>239</v>
      </c>
    </row>
    <row r="80" spans="1:2" x14ac:dyDescent="0.15">
      <c r="A80" t="s">
        <v>253</v>
      </c>
      <c r="B80" t="s">
        <v>239</v>
      </c>
    </row>
    <row r="81" spans="1:2" x14ac:dyDescent="0.15">
      <c r="A81" t="s">
        <v>254</v>
      </c>
      <c r="B81" t="s">
        <v>239</v>
      </c>
    </row>
    <row r="82" spans="1:2" x14ac:dyDescent="0.15">
      <c r="A82" t="s">
        <v>255</v>
      </c>
      <c r="B82" t="s">
        <v>239</v>
      </c>
    </row>
    <row r="83" spans="1:2" x14ac:dyDescent="0.15">
      <c r="A83" t="s">
        <v>256</v>
      </c>
      <c r="B83" t="s">
        <v>239</v>
      </c>
    </row>
    <row r="84" spans="1:2" x14ac:dyDescent="0.15">
      <c r="A84" t="s">
        <v>257</v>
      </c>
      <c r="B84" t="s">
        <v>239</v>
      </c>
    </row>
    <row r="85" spans="1:2" x14ac:dyDescent="0.15">
      <c r="A85" t="s">
        <v>258</v>
      </c>
      <c r="B85" t="s">
        <v>239</v>
      </c>
    </row>
    <row r="86" spans="1:2" x14ac:dyDescent="0.15">
      <c r="A86" t="s">
        <v>259</v>
      </c>
      <c r="B86" t="s">
        <v>260</v>
      </c>
    </row>
    <row r="87" spans="1:2" x14ac:dyDescent="0.15">
      <c r="A87" t="s">
        <v>261</v>
      </c>
      <c r="B87" t="s">
        <v>260</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敬二</cp:lastModifiedBy>
  <cp:lastPrinted>2022-01-26T02:42:41Z</cp:lastPrinted>
  <dcterms:created xsi:type="dcterms:W3CDTF">2021-12-03T06:40:01Z</dcterms:created>
  <dcterms:modified xsi:type="dcterms:W3CDTF">2022-01-26T02:56:58Z</dcterms:modified>
  <cp:category/>
</cp:coreProperties>
</file>