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dfile11\総務部\財政課\ファイルサーバ\10_地方公営企業\04_経営比較分析\R03\【２／３（木）県〆切】公営企業に係る「経営比較分析表」の分析等について\02_各課回答\"/>
    </mc:Choice>
  </mc:AlternateContent>
  <workbookProtection workbookAlgorithmName="SHA-512" workbookHashValue="nMuK/k5h/CHICK2jRGZBySMrmRKrushSHVyS6sU7v5MpIa4XfU5/raSngrkS8QOHnwGLgqy67teDHX07tf//rQ==" workbookSaltValue="ZfcH5K+AcyN0ef0tkn5f3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<sst xmlns="http://schemas.openxmlformats.org/spreadsheetml/2006/main" count="228" uniqueCount="114">
  <si>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</si>
  <si>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</si>
  <si>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</si>
  <si>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</si>
  <si>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</si>
  <si>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</si>
  <si>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</si>
  <si>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</si>
  <si>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</si>
  <si>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</si>
  <si>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</si>
  <si>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</si>
  <si>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</si>
  <si>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</si>
  <si>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</si>
  <si>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</si>
  <si>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</si>
  <si>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</si>
  <si>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</si>
  <si>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</si>
  <si>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</si>
  <si>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</si>
  <si>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</si>
  <si>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</si>
  <si>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</si>
  <si>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</si>
  <si>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</si>
  <si>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</si>
  <si>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</si>
  <si>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</si>
  <si>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</si>
  <si>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</si>
  <si>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</si>
  <si>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</si>
  <si>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</si>
  <si>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</si>
  <si>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</si>
  <si>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</si>
  <si>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</si>
  <si>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</si>
  <si>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</si>
  <si>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</si>
  <si>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</si>
  <si>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</si>
  <si>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</si>
  <si>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</si>
  <si>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</si>
  <si>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</si>
  <si>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</si>
  <si>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</si>
  <si>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</si>
  <si>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</si>
  <si>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</si>
  <si>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</si>
  <si>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</si>
  <si>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</si>
  <si>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</si>
  <si>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</si>
  <si>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</si>
  <si>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</si>
  <si>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</si>
  <si>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</si>
  <si>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</si>
  <si>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</si>
  <si>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</si>
  <si>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</si>
  <si>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</si>
  <si>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</si>
  <si>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</si>
  <si>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</si>
  <si>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</si>
  <si>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</si>
  <si>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</si>
  <si>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</si>
  <si>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</si>
  <si>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</si>
  <si>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</si>
  <si>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</si>
  <si>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</si>
  <si>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</si>
  <si>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</si>
  <si>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</si>
  <si>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</si>
  <si>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</si>
  <si>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</si>
  <si>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</si>
  <si>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</si>
  <si>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</si>
  <si>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</si>
  <si>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</si>
  <si>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</si>
  <si>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</si>
  <si>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益田市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</si>
  <si>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</si>
  <si>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</si>
  <si>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</si>
  <si>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</si>
  <si>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</si>
  <si>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</si>
  <si>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</si>
  <si>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</si>
  <si>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</si>
  <si>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</si>
  <si>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</si>
  <si>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</si>
  <si>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</si>
  <si>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</si>
  <si>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</si>
  <si>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</si>
  <si>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</si>
  <si>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</si>
  <si>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①有形固定資産減価償却率
　平均値を上回り、数値も年々増加しており、施設の老朽化が進んでいる。
②管路経年化率
　簡水統合による施設の増加、法定耐用年数に達する管路が増加する年代に入り数値が上昇している。
③管路更新率
　耐震化の重要度、緊急度、管路の劣化状況等を踏まえて策定された施設耐震化更新計画に令和2年度より着手し、計画的に老朽施設の更新、耐震化を進めている。</t>
    <rPh sb="14" eb="17">
      <t>ヘイキンチ</t>
    </rPh>
    <rPh sb="57" eb="59">
      <t>カンスイ</t>
    </rPh>
    <rPh sb="59" eb="61">
      <t>トウゴウ</t>
    </rPh>
    <rPh sb="64" eb="66">
      <t>シセツ</t>
    </rPh>
    <rPh sb="67" eb="69">
      <t>ゾウカ</t>
    </rPh>
    <rPh sb="70" eb="72">
      <t>ホウテイ</t>
    </rPh>
    <rPh sb="72" eb="74">
      <t>タイヨウ</t>
    </rPh>
    <rPh sb="74" eb="76">
      <t>ネンスウ</t>
    </rPh>
    <rPh sb="77" eb="78">
      <t>タッ</t>
    </rPh>
    <rPh sb="80" eb="82">
      <t>カンロ</t>
    </rPh>
    <rPh sb="83" eb="85">
      <t>ゾウカ</t>
    </rPh>
    <rPh sb="87" eb="89">
      <t>ネンダイ</t>
    </rPh>
    <rPh sb="90" eb="91">
      <t>ハイ</t>
    </rPh>
    <rPh sb="92" eb="94">
      <t>スウチ</t>
    </rPh>
    <rPh sb="95" eb="97">
      <t>ジョウショウ</t>
    </rPh>
    <rPh sb="141" eb="143">
      <t>シセツ</t>
    </rPh>
    <rPh sb="143" eb="146">
      <t>タイシンカ</t>
    </rPh>
    <rPh sb="146" eb="148">
      <t>コウシン</t>
    </rPh>
    <rPh sb="148" eb="150">
      <t>ケイカク</t>
    </rPh>
    <rPh sb="151" eb="153">
      <t>レイワ</t>
    </rPh>
    <rPh sb="154" eb="156">
      <t>ネンド</t>
    </rPh>
    <rPh sb="158" eb="160">
      <t>チャクシュ</t>
    </rPh>
    <rPh sb="162" eb="165">
      <t>ケイカクテキ</t>
    </rPh>
    <rPh sb="166" eb="168">
      <t>ロウキュウ</t>
    </rPh>
    <rPh sb="168" eb="170">
      <t>シセツ</t>
    </rPh>
    <rPh sb="171" eb="173">
      <t>コウシン</t>
    </rPh>
    <rPh sb="174" eb="177">
      <t>タイシンカ</t>
    </rPh>
    <rPh sb="178" eb="179">
      <t>スス</t>
    </rPh>
    <phoneticPr fontId="4"/>
  </si>
  <si>
    <r>
      <t>①経常収支比率
　平成30年度の</t>
    </r>
    <r>
      <rPr>
        <sz val="9"/>
        <color theme="1"/>
        <rFont val="ＭＳ ゴシック"/>
        <family val="3"/>
        <charset val="128"/>
      </rPr>
      <t>簡水統合の影響により、平均値を大きく下回っている。前年比では給水収益は増加したが（103.5％）、他会計補助金等の営業外収益の減、修繕費等の営業費用の増により数値が低下している。
②累積欠損金比率　
　累積欠損金は発生していない。
③流動比率
　流動資産、流動負債ともに前年度より減少したが、未払金が減少したため数値が改善しており、類似団体並の良好な状態を保っている。
④企業債残高対給水収益比率　
　簡水統合により引き継いた企業債が影響し、類似団体を下回っていたが、令和2年10月から実施している料金増額改定等により数値は類似団体並に改善している。
⑤料金回収率
　修繕費等の費用は年々増加しているが、料金増額改定の効果により給水収益が増加し、数値は改善している。引き続き適切な料金収入の確保に努める。
⑥給水原価
　簡水統合の影響及び修繕費等の増加により近年数値が悪化していたが、有収水量が増加（102.7％）し、昨年度より数値が改善している。
⑦施設利用率
　施設利用率は統合前より引き続き高い水準を保っており、有用に施設が活用され、今後給水人口減少等の影響も想定され、将来的に管路のダウンサイジング等の検討が必要となる。
⑧有収率　
　水道管更新や漏水調査等により有収率は改善されつつあるが、類似団体を大きく下回っており、引き続き老朽化した水道管の更新を進める必要がある。
　</t>
    </r>
    <rPh sb="1" eb="3">
      <t>ケイジョウ</t>
    </rPh>
    <rPh sb="3" eb="5">
      <t>シュウシ</t>
    </rPh>
    <rPh sb="5" eb="7">
      <t>ヒリツ</t>
    </rPh>
    <rPh sb="21" eb="23">
      <t>エイキョウ</t>
    </rPh>
    <rPh sb="27" eb="30">
      <t>ヘイキンチ</t>
    </rPh>
    <rPh sb="31" eb="32">
      <t>オオ</t>
    </rPh>
    <rPh sb="34" eb="36">
      <t>シタマワ</t>
    </rPh>
    <rPh sb="41" eb="44">
      <t>ゼンネンヒ</t>
    </rPh>
    <rPh sb="46" eb="48">
      <t>キュウスイ</t>
    </rPh>
    <rPh sb="48" eb="50">
      <t>シュウエキ</t>
    </rPh>
    <rPh sb="51" eb="53">
      <t>ゾウカ</t>
    </rPh>
    <rPh sb="65" eb="66">
      <t>タ</t>
    </rPh>
    <rPh sb="66" eb="68">
      <t>カイケイ</t>
    </rPh>
    <rPh sb="68" eb="71">
      <t>ホジョキン</t>
    </rPh>
    <rPh sb="71" eb="72">
      <t>トウ</t>
    </rPh>
    <rPh sb="73" eb="76">
      <t>エイギョウガイ</t>
    </rPh>
    <rPh sb="76" eb="78">
      <t>シュウエキ</t>
    </rPh>
    <rPh sb="95" eb="97">
      <t>スウチ</t>
    </rPh>
    <rPh sb="98" eb="100">
      <t>テイカ</t>
    </rPh>
    <rPh sb="107" eb="109">
      <t>ルイセキ</t>
    </rPh>
    <rPh sb="109" eb="111">
      <t>ケッソン</t>
    </rPh>
    <rPh sb="111" eb="112">
      <t>キン</t>
    </rPh>
    <rPh sb="112" eb="114">
      <t>ヒリツ</t>
    </rPh>
    <rPh sb="117" eb="119">
      <t>ルイセキ</t>
    </rPh>
    <rPh sb="119" eb="121">
      <t>ケッソン</t>
    </rPh>
    <rPh sb="121" eb="122">
      <t>キン</t>
    </rPh>
    <rPh sb="123" eb="125">
      <t>ハッセイ</t>
    </rPh>
    <rPh sb="133" eb="135">
      <t>リュウドウ</t>
    </rPh>
    <rPh sb="135" eb="137">
      <t>ヒリツ</t>
    </rPh>
    <rPh sb="139" eb="141">
      <t>リュウドウ</t>
    </rPh>
    <rPh sb="141" eb="143">
      <t>シサン</t>
    </rPh>
    <rPh sb="144" eb="146">
      <t>リュウドウ</t>
    </rPh>
    <rPh sb="146" eb="148">
      <t>フサイ</t>
    </rPh>
    <rPh sb="151" eb="154">
      <t>ゼンネンド</t>
    </rPh>
    <rPh sb="156" eb="158">
      <t>ゲンショウ</t>
    </rPh>
    <rPh sb="162" eb="164">
      <t>ミハライ</t>
    </rPh>
    <rPh sb="164" eb="165">
      <t>キン</t>
    </rPh>
    <rPh sb="166" eb="167">
      <t>ゲン</t>
    </rPh>
    <rPh sb="167" eb="168">
      <t>ショウ</t>
    </rPh>
    <rPh sb="172" eb="174">
      <t>スウチ</t>
    </rPh>
    <rPh sb="175" eb="177">
      <t>カイゼン</t>
    </rPh>
    <rPh sb="182" eb="184">
      <t>ルイジ</t>
    </rPh>
    <rPh sb="184" eb="186">
      <t>ダンタイ</t>
    </rPh>
    <rPh sb="186" eb="187">
      <t>ナミ</t>
    </rPh>
    <rPh sb="188" eb="190">
      <t>リョウコウ</t>
    </rPh>
    <rPh sb="191" eb="193">
      <t>ジョウタイ</t>
    </rPh>
    <rPh sb="194" eb="195">
      <t>タモ</t>
    </rPh>
    <rPh sb="217" eb="219">
      <t>カンスイ</t>
    </rPh>
    <rPh sb="219" eb="221">
      <t>トウゴウ</t>
    </rPh>
    <rPh sb="224" eb="225">
      <t>ヒ</t>
    </rPh>
    <rPh sb="226" eb="227">
      <t>ツ</t>
    </rPh>
    <rPh sb="229" eb="231">
      <t>キギョウ</t>
    </rPh>
    <rPh sb="231" eb="232">
      <t>サイ</t>
    </rPh>
    <rPh sb="233" eb="235">
      <t>エイキョウ</t>
    </rPh>
    <rPh sb="237" eb="239">
      <t>ルイジ</t>
    </rPh>
    <rPh sb="239" eb="241">
      <t>ダンタイ</t>
    </rPh>
    <rPh sb="242" eb="244">
      <t>シタマワ</t>
    </rPh>
    <rPh sb="250" eb="252">
      <t>レイワ</t>
    </rPh>
    <rPh sb="253" eb="254">
      <t>ネン</t>
    </rPh>
    <rPh sb="256" eb="257">
      <t>ガツ</t>
    </rPh>
    <rPh sb="259" eb="261">
      <t>ジッシ</t>
    </rPh>
    <rPh sb="265" eb="267">
      <t>リョウキン</t>
    </rPh>
    <rPh sb="267" eb="269">
      <t>ゾウガク</t>
    </rPh>
    <rPh sb="269" eb="271">
      <t>カイテイ</t>
    </rPh>
    <rPh sb="271" eb="272">
      <t>トウ</t>
    </rPh>
    <rPh sb="275" eb="277">
      <t>スウチ</t>
    </rPh>
    <rPh sb="278" eb="280">
      <t>ルイジ</t>
    </rPh>
    <rPh sb="280" eb="282">
      <t>ダンタイ</t>
    </rPh>
    <rPh sb="282" eb="283">
      <t>ナミ</t>
    </rPh>
    <rPh sb="284" eb="286">
      <t>カイゼン</t>
    </rPh>
    <rPh sb="293" eb="295">
      <t>リョウキン</t>
    </rPh>
    <rPh sb="295" eb="297">
      <t>カイシュウ</t>
    </rPh>
    <rPh sb="297" eb="298">
      <t>リツ</t>
    </rPh>
    <rPh sb="300" eb="303">
      <t>シュウゼンヒ</t>
    </rPh>
    <rPh sb="303" eb="304">
      <t>トウ</t>
    </rPh>
    <rPh sb="305" eb="307">
      <t>ヒヨウ</t>
    </rPh>
    <rPh sb="308" eb="310">
      <t>ネンネン</t>
    </rPh>
    <rPh sb="310" eb="312">
      <t>ゾウカ</t>
    </rPh>
    <rPh sb="318" eb="320">
      <t>リョウキン</t>
    </rPh>
    <rPh sb="320" eb="322">
      <t>ゾウガク</t>
    </rPh>
    <rPh sb="322" eb="324">
      <t>カイテイ</t>
    </rPh>
    <rPh sb="325" eb="327">
      <t>コウカ</t>
    </rPh>
    <rPh sb="330" eb="332">
      <t>キュウスイ</t>
    </rPh>
    <rPh sb="332" eb="334">
      <t>シュウエキ</t>
    </rPh>
    <rPh sb="335" eb="337">
      <t>ゾウカ</t>
    </rPh>
    <rPh sb="339" eb="341">
      <t>スウチ</t>
    </rPh>
    <rPh sb="342" eb="344">
      <t>カイゼン</t>
    </rPh>
    <rPh sb="349" eb="350">
      <t>ヒ</t>
    </rPh>
    <rPh sb="351" eb="352">
      <t>ツヅ</t>
    </rPh>
    <rPh sb="353" eb="355">
      <t>テキセツ</t>
    </rPh>
    <rPh sb="356" eb="358">
      <t>リョウキン</t>
    </rPh>
    <rPh sb="358" eb="360">
      <t>シュウニュウ</t>
    </rPh>
    <rPh sb="361" eb="363">
      <t>カクホ</t>
    </rPh>
    <rPh sb="364" eb="365">
      <t>ツト</t>
    </rPh>
    <rPh sb="376" eb="378">
      <t>カンスイ</t>
    </rPh>
    <rPh sb="378" eb="380">
      <t>トウゴウ</t>
    </rPh>
    <rPh sb="381" eb="383">
      <t>エイキョウ</t>
    </rPh>
    <rPh sb="383" eb="384">
      <t>オヨ</t>
    </rPh>
    <rPh sb="385" eb="387">
      <t>シュウゼン</t>
    </rPh>
    <rPh sb="387" eb="388">
      <t>ヒ</t>
    </rPh>
    <rPh sb="388" eb="389">
      <t>トウ</t>
    </rPh>
    <rPh sb="390" eb="392">
      <t>ゾウカ</t>
    </rPh>
    <rPh sb="395" eb="397">
      <t>キンネン</t>
    </rPh>
    <rPh sb="397" eb="399">
      <t>スウチ</t>
    </rPh>
    <rPh sb="400" eb="402">
      <t>アッカ</t>
    </rPh>
    <rPh sb="408" eb="410">
      <t>ユウシュウ</t>
    </rPh>
    <rPh sb="410" eb="412">
      <t>スイリョウ</t>
    </rPh>
    <rPh sb="413" eb="415">
      <t>ゾウカ</t>
    </rPh>
    <rPh sb="425" eb="428">
      <t>サクネンド</t>
    </rPh>
    <rPh sb="430" eb="432">
      <t>スウチ</t>
    </rPh>
    <rPh sb="433" eb="435">
      <t>カイゼン</t>
    </rPh>
    <rPh sb="442" eb="444">
      <t>シセツ</t>
    </rPh>
    <rPh sb="444" eb="446">
      <t>リヨウ</t>
    </rPh>
    <rPh sb="446" eb="447">
      <t>リツ</t>
    </rPh>
    <rPh sb="449" eb="451">
      <t>シセツ</t>
    </rPh>
    <rPh sb="451" eb="453">
      <t>リヨウ</t>
    </rPh>
    <rPh sb="453" eb="454">
      <t>リツ</t>
    </rPh>
    <rPh sb="455" eb="457">
      <t>トウゴウ</t>
    </rPh>
    <rPh sb="457" eb="458">
      <t>マエ</t>
    </rPh>
    <rPh sb="460" eb="461">
      <t>ヒ</t>
    </rPh>
    <rPh sb="462" eb="463">
      <t>ツヅ</t>
    </rPh>
    <rPh sb="464" eb="465">
      <t>タカ</t>
    </rPh>
    <rPh sb="466" eb="468">
      <t>スイジュン</t>
    </rPh>
    <rPh sb="469" eb="470">
      <t>タモ</t>
    </rPh>
    <rPh sb="475" eb="477">
      <t>ユウヨウ</t>
    </rPh>
    <rPh sb="478" eb="480">
      <t>シセツ</t>
    </rPh>
    <rPh sb="481" eb="483">
      <t>カツヨウ</t>
    </rPh>
    <rPh sb="486" eb="488">
      <t>コンゴ</t>
    </rPh>
    <rPh sb="488" eb="490">
      <t>キュウスイ</t>
    </rPh>
    <rPh sb="490" eb="492">
      <t>ジンコウ</t>
    </rPh>
    <rPh sb="492" eb="494">
      <t>ゲンショウ</t>
    </rPh>
    <rPh sb="494" eb="495">
      <t>トウ</t>
    </rPh>
    <rPh sb="496" eb="498">
      <t>エイキョウ</t>
    </rPh>
    <rPh sb="499" eb="501">
      <t>ソウテイ</t>
    </rPh>
    <rPh sb="504" eb="507">
      <t>ショウライテキ</t>
    </rPh>
    <rPh sb="508" eb="510">
      <t>カンロ</t>
    </rPh>
    <rPh sb="519" eb="520">
      <t>トウ</t>
    </rPh>
    <rPh sb="521" eb="523">
      <t>ケントウ</t>
    </rPh>
    <rPh sb="524" eb="526">
      <t>ヒツヨウ</t>
    </rPh>
    <rPh sb="538" eb="541">
      <t>スイドウカン</t>
    </rPh>
    <rPh sb="541" eb="543">
      <t>コウシン</t>
    </rPh>
    <rPh sb="544" eb="546">
      <t>ロウスイ</t>
    </rPh>
    <rPh sb="546" eb="548">
      <t>チョウサ</t>
    </rPh>
    <rPh sb="548" eb="549">
      <t>トウ</t>
    </rPh>
    <rPh sb="552" eb="554">
      <t>ユウシュウ</t>
    </rPh>
    <rPh sb="554" eb="555">
      <t>リツ</t>
    </rPh>
    <rPh sb="556" eb="558">
      <t>カイゼン</t>
    </rPh>
    <rPh sb="566" eb="568">
      <t>ルイジ</t>
    </rPh>
    <rPh sb="568" eb="570">
      <t>ダンタイ</t>
    </rPh>
    <rPh sb="571" eb="572">
      <t>オオ</t>
    </rPh>
    <rPh sb="574" eb="576">
      <t>シタマワ</t>
    </rPh>
    <rPh sb="581" eb="582">
      <t>ヒ</t>
    </rPh>
    <rPh sb="583" eb="584">
      <t>ツヅ</t>
    </rPh>
    <rPh sb="585" eb="588">
      <t>ロウキュウカ</t>
    </rPh>
    <rPh sb="590" eb="593">
      <t>スイドウカン</t>
    </rPh>
    <rPh sb="594" eb="596">
      <t>コウシン</t>
    </rPh>
    <rPh sb="597" eb="598">
      <t>スス</t>
    </rPh>
    <rPh sb="600" eb="602">
      <t>ヒツヨウ</t>
    </rPh>
    <phoneticPr fontId="4"/>
  </si>
  <si>
    <t>　令和2年度は新型コロナウィルスの影響と思われる家庭用水量の増加により有収水量が前年度より増加したが、使用水量の減少傾向は続いている。今後も老朽化資産等の更新を進めるため、令和2年10月より段階的に行っている料金改定により、収益を確保し一層の経営健全化を進める。
　管路の更新については今後も施設耐震化更新計画に基づき老朽管の更新、耐震化を進め、有収率の向上を図るとともに、清浄にして豊富低廉な水の安定供給を引き続き進めていく。</t>
    <rPh sb="1" eb="3">
      <t>レイワ</t>
    </rPh>
    <rPh sb="4" eb="6">
      <t>ネンド</t>
    </rPh>
    <rPh sb="7" eb="9">
      <t>シンガタ</t>
    </rPh>
    <rPh sb="17" eb="19">
      <t>エイキョウ</t>
    </rPh>
    <rPh sb="20" eb="21">
      <t>オモ</t>
    </rPh>
    <rPh sb="24" eb="27">
      <t>カテイヨウ</t>
    </rPh>
    <rPh sb="27" eb="29">
      <t>スイリョウ</t>
    </rPh>
    <rPh sb="30" eb="32">
      <t>ゾウカ</t>
    </rPh>
    <rPh sb="35" eb="37">
      <t>ユウシュウ</t>
    </rPh>
    <rPh sb="37" eb="39">
      <t>スイリョウ</t>
    </rPh>
    <rPh sb="40" eb="43">
      <t>ゼンネンド</t>
    </rPh>
    <rPh sb="45" eb="47">
      <t>ゾウカ</t>
    </rPh>
    <rPh sb="51" eb="53">
      <t>シヨウ</t>
    </rPh>
    <rPh sb="53" eb="55">
      <t>スイリョウ</t>
    </rPh>
    <rPh sb="56" eb="58">
      <t>ゲンショウ</t>
    </rPh>
    <rPh sb="58" eb="60">
      <t>ケイコウ</t>
    </rPh>
    <rPh sb="61" eb="62">
      <t>ツヅ</t>
    </rPh>
    <rPh sb="67" eb="69">
      <t>コンゴ</t>
    </rPh>
    <rPh sb="70" eb="73">
      <t>ロウキュウカ</t>
    </rPh>
    <rPh sb="73" eb="75">
      <t>シサン</t>
    </rPh>
    <rPh sb="75" eb="76">
      <t>トウ</t>
    </rPh>
    <rPh sb="77" eb="79">
      <t>コウシン</t>
    </rPh>
    <rPh sb="80" eb="81">
      <t>スス</t>
    </rPh>
    <rPh sb="86" eb="88">
      <t>レイワ</t>
    </rPh>
    <rPh sb="89" eb="90">
      <t>ネン</t>
    </rPh>
    <rPh sb="92" eb="93">
      <t>ガツ</t>
    </rPh>
    <rPh sb="95" eb="98">
      <t>ダンカイテキ</t>
    </rPh>
    <rPh sb="99" eb="100">
      <t>オコナ</t>
    </rPh>
    <rPh sb="104" eb="106">
      <t>リョウキン</t>
    </rPh>
    <rPh sb="112" eb="114">
      <t>シュウエキ</t>
    </rPh>
    <rPh sb="115" eb="117">
      <t>カクホ</t>
    </rPh>
    <rPh sb="118" eb="120">
      <t>イッソウ</t>
    </rPh>
    <rPh sb="121" eb="123">
      <t>ケイエイ</t>
    </rPh>
    <rPh sb="123" eb="126">
      <t>ケンゼンカ</t>
    </rPh>
    <rPh sb="127" eb="128">
      <t>スス</t>
    </rPh>
    <rPh sb="133" eb="135">
      <t>カンロ</t>
    </rPh>
    <rPh sb="136" eb="138">
      <t>コウシン</t>
    </rPh>
    <rPh sb="143" eb="145">
      <t>コンゴ</t>
    </rPh>
    <rPh sb="146" eb="148">
      <t>シセツ</t>
    </rPh>
    <rPh sb="148" eb="151">
      <t>タイシンカ</t>
    </rPh>
    <rPh sb="151" eb="153">
      <t>コウシン</t>
    </rPh>
    <rPh sb="153" eb="155">
      <t>ケイカク</t>
    </rPh>
    <rPh sb="156" eb="157">
      <t>モト</t>
    </rPh>
    <rPh sb="159" eb="161">
      <t>ロウキュウ</t>
    </rPh>
    <rPh sb="161" eb="162">
      <t>カン</t>
    </rPh>
    <rPh sb="163" eb="165">
      <t>コウシン</t>
    </rPh>
    <rPh sb="166" eb="169">
      <t>タイシンカ</t>
    </rPh>
    <rPh sb="170" eb="171">
      <t>スス</t>
    </rPh>
    <rPh sb="173" eb="176">
      <t>ユウシュウリツ</t>
    </rPh>
    <rPh sb="177" eb="179">
      <t>コウジョウ</t>
    </rPh>
    <rPh sb="180" eb="181">
      <t>ハカ</t>
    </rPh>
    <rPh sb="187" eb="189">
      <t>セイジョウ</t>
    </rPh>
    <rPh sb="192" eb="194">
      <t>ホウフ</t>
    </rPh>
    <rPh sb="194" eb="196">
      <t>テイレン</t>
    </rPh>
    <rPh sb="197" eb="198">
      <t>ミズ</t>
    </rPh>
    <rPh sb="199" eb="201">
      <t>アンテイ</t>
    </rPh>
    <rPh sb="201" eb="203">
      <t>キョウキュウ</t>
    </rPh>
    <rPh sb="204" eb="205">
      <t>ヒ</t>
    </rPh>
    <rPh sb="206" eb="207">
      <t>ツヅ</t>
    </rPh>
    <rPh sb="208" eb="209">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</si>
</sst>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0.02</c:v>
                </c:pt>
                <c:pt idx="1">
                  <c:v>0.09</c:v>
                </c:pt>
                <c:pt idx="2">
                  <c:v>7.0000000000000007E-2</c:v>
                </c:pt>
                <c:pt idx="3">
                  <c:v>0.1</c:v>
                </c:pt>
                <c:pt idx="4">
                  <c:v>0.2</c:v>
                </c:pt>
              </c:numCache>
            </c:numRef>
          </c:val>
          <c:extLst>
            <c:ext xmlns:c16="http://schemas.microsoft.com/office/drawing/2014/chart" uri="{C3380CC4-5D6E-409C-BE32-E72D297353CC}">
              <c16:uniqueId val="{00000000-9E37-4EAF-8C42-8DA8013F5B2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0.61</c:v>
                </c:pt>
                <c:pt idx="1">
                  <c:v>0.51</c:v>
                </c:pt>
                <c:pt idx="2">
                  <c:v>0.57999999999999996</c:v>
                </c:pt>
                <c:pt idx="3">
                  <c:v>0.54</c:v>
                </c:pt>
                <c:pt idx="4">
                  <c:v>0.56999999999999995</c:v>
                </c:pt>
              </c:numCache>
            </c:numRef>
          </c:val>
          <c:smooth val="0"/>
          <c:extLst>
            <c:ext xmlns:c16="http://schemas.microsoft.com/office/drawing/2014/chart" uri="{C3380CC4-5D6E-409C-BE32-E72D297353CC}">
              <c16:uniqueId val="{00000001-9E37-4EAF-8C42-8DA8013F5B2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84.66</c:v>
                </c:pt>
                <c:pt idx="1">
                  <c:v>87.7</c:v>
                </c:pt>
                <c:pt idx="2">
                  <c:v>82.3</c:v>
                </c:pt>
                <c:pt idx="3">
                  <c:v>80.510000000000005</c:v>
                </c:pt>
                <c:pt idx="4">
                  <c:v>81.510000000000005</c:v>
                </c:pt>
              </c:numCache>
            </c:numRef>
          </c:val>
          <c:extLst>
            <c:ext xmlns:c16="http://schemas.microsoft.com/office/drawing/2014/chart" uri="{C3380CC4-5D6E-409C-BE32-E72D297353CC}">
              <c16:uniqueId val="{00000000-A78A-4414-817F-32F4ED77104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59.01</c:v>
                </c:pt>
                <c:pt idx="1">
                  <c:v>60.03</c:v>
                </c:pt>
                <c:pt idx="2">
                  <c:v>59.74</c:v>
                </c:pt>
                <c:pt idx="3">
                  <c:v>59.67</c:v>
                </c:pt>
                <c:pt idx="4">
                  <c:v>60.12</c:v>
                </c:pt>
              </c:numCache>
            </c:numRef>
          </c:val>
          <c:smooth val="0"/>
          <c:extLst>
            <c:ext xmlns:c16="http://schemas.microsoft.com/office/drawing/2014/chart" uri="{C3380CC4-5D6E-409C-BE32-E72D297353CC}">
              <c16:uniqueId val="{00000001-A78A-4414-817F-32F4ED77104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78.14</c:v>
                </c:pt>
                <c:pt idx="1">
                  <c:v>75.44</c:v>
                </c:pt>
                <c:pt idx="2">
                  <c:v>76.05</c:v>
                </c:pt>
                <c:pt idx="3">
                  <c:v>75.36</c:v>
                </c:pt>
                <c:pt idx="4">
                  <c:v>76.680000000000007</c:v>
                </c:pt>
              </c:numCache>
            </c:numRef>
          </c:val>
          <c:extLst>
            <c:ext xmlns:c16="http://schemas.microsoft.com/office/drawing/2014/chart" uri="{C3380CC4-5D6E-409C-BE32-E72D297353CC}">
              <c16:uniqueId val="{00000000-85EA-466E-A846-EB8B566A91B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85.37</c:v>
                </c:pt>
                <c:pt idx="1">
                  <c:v>84.81</c:v>
                </c:pt>
                <c:pt idx="2">
                  <c:v>84.8</c:v>
                </c:pt>
                <c:pt idx="3">
                  <c:v>84.6</c:v>
                </c:pt>
                <c:pt idx="4">
                  <c:v>84.24</c:v>
                </c:pt>
              </c:numCache>
            </c:numRef>
          </c:val>
          <c:smooth val="0"/>
          <c:extLst>
            <c:ext xmlns:c16="http://schemas.microsoft.com/office/drawing/2014/chart" uri="{C3380CC4-5D6E-409C-BE32-E72D297353CC}">
              <c16:uniqueId val="{00000001-85EA-466E-A846-EB8B566A91B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110.59</c:v>
                </c:pt>
                <c:pt idx="1">
                  <c:v>108.19</c:v>
                </c:pt>
                <c:pt idx="2">
                  <c:v>104.03</c:v>
                </c:pt>
                <c:pt idx="3">
                  <c:v>103.6</c:v>
                </c:pt>
                <c:pt idx="4">
                  <c:v>100.87</c:v>
                </c:pt>
              </c:numCache>
            </c:numRef>
          </c:val>
          <c:extLst>
            <c:ext xmlns:c16="http://schemas.microsoft.com/office/drawing/2014/chart" uri="{C3380CC4-5D6E-409C-BE32-E72D297353CC}">
              <c16:uniqueId val="{00000000-9DAA-449A-A863-D4FDB3B516E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110.95</c:v>
                </c:pt>
                <c:pt idx="1">
                  <c:v>110.68</c:v>
                </c:pt>
                <c:pt idx="2">
                  <c:v>110.66</c:v>
                </c:pt>
                <c:pt idx="3">
                  <c:v>109.01</c:v>
                </c:pt>
                <c:pt idx="4">
                  <c:v>108.83</c:v>
                </c:pt>
              </c:numCache>
            </c:numRef>
          </c:val>
          <c:smooth val="0"/>
          <c:extLst>
            <c:ext xmlns:c16="http://schemas.microsoft.com/office/drawing/2014/chart" uri="{C3380CC4-5D6E-409C-BE32-E72D297353CC}">
              <c16:uniqueId val="{00000001-9DAA-449A-A863-D4FDB3B516E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52.58</c:v>
                </c:pt>
                <c:pt idx="1">
                  <c:v>53.68</c:v>
                </c:pt>
                <c:pt idx="2">
                  <c:v>54.35</c:v>
                </c:pt>
                <c:pt idx="3">
                  <c:v>55.99</c:v>
                </c:pt>
                <c:pt idx="4">
                  <c:v>57.36</c:v>
                </c:pt>
              </c:numCache>
            </c:numRef>
          </c:val>
          <c:extLst>
            <c:ext xmlns:c16="http://schemas.microsoft.com/office/drawing/2014/chart" uri="{C3380CC4-5D6E-409C-BE32-E72D297353CC}">
              <c16:uniqueId val="{00000000-EF4F-462F-ABE4-0CA38689D8D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c:v>
                </c:pt>
                <c:pt idx="1">
                  <c:v>47.28</c:v>
                </c:pt>
                <c:pt idx="2">
                  <c:v>47.66</c:v>
                </c:pt>
                <c:pt idx="3">
                  <c:v>48.17</c:v>
                </c:pt>
                <c:pt idx="4">
                  <c:v>48.83</c:v>
                </c:pt>
              </c:numCache>
            </c:numRef>
          </c:val>
          <c:smooth val="0"/>
          <c:extLst>
            <c:ext xmlns:c16="http://schemas.microsoft.com/office/drawing/2014/chart" uri="{C3380CC4-5D6E-409C-BE32-E72D297353CC}">
              <c16:uniqueId val="{00000001-EF4F-462F-ABE4-0CA38689D8D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26.24</c:v>
                </c:pt>
                <c:pt idx="1">
                  <c:v>26.2</c:v>
                </c:pt>
                <c:pt idx="2">
                  <c:v>22.64</c:v>
                </c:pt>
                <c:pt idx="3">
                  <c:v>29.96</c:v>
                </c:pt>
                <c:pt idx="4">
                  <c:v>31.37</c:v>
                </c:pt>
              </c:numCache>
            </c:numRef>
          </c:val>
          <c:extLst>
            <c:ext xmlns:c16="http://schemas.microsoft.com/office/drawing/2014/chart" uri="{C3380CC4-5D6E-409C-BE32-E72D297353CC}">
              <c16:uniqueId val="{00000000-4E89-4245-8D74-1AF0682D8CD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12.19</c:v>
                </c:pt>
                <c:pt idx="2">
                  <c:v>15.1</c:v>
                </c:pt>
                <c:pt idx="3">
                  <c:v>17.12</c:v>
                </c:pt>
                <c:pt idx="4">
                  <c:v>18.18</c:v>
                </c:pt>
              </c:numCache>
            </c:numRef>
          </c:val>
          <c:smooth val="0"/>
          <c:extLst>
            <c:ext xmlns:c16="http://schemas.microsoft.com/office/drawing/2014/chart" uri="{C3380CC4-5D6E-409C-BE32-E72D297353CC}">
              <c16:uniqueId val="{00000001-4E89-4245-8D74-1AF0682D8CD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57D-41BC-B55A-CE2A226E747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3.91</c:v>
                </c:pt>
                <c:pt idx="1">
                  <c:v>3.56</c:v>
                </c:pt>
                <c:pt idx="2">
                  <c:v>2.74</c:v>
                </c:pt>
                <c:pt idx="3">
                  <c:v>3.7</c:v>
                </c:pt>
                <c:pt idx="4">
                  <c:v>4.34</c:v>
                </c:pt>
              </c:numCache>
            </c:numRef>
          </c:val>
          <c:smooth val="0"/>
          <c:extLst>
            <c:ext xmlns:c16="http://schemas.microsoft.com/office/drawing/2014/chart" uri="{C3380CC4-5D6E-409C-BE32-E72D297353CC}">
              <c16:uniqueId val="{00000001-557D-41BC-B55A-CE2A226E747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459.1</c:v>
                </c:pt>
                <c:pt idx="1">
                  <c:v>483.11</c:v>
                </c:pt>
                <c:pt idx="2">
                  <c:v>359.5</c:v>
                </c:pt>
                <c:pt idx="3">
                  <c:v>345.63</c:v>
                </c:pt>
                <c:pt idx="4">
                  <c:v>362.95</c:v>
                </c:pt>
              </c:numCache>
            </c:numRef>
          </c:val>
          <c:extLst>
            <c:ext xmlns:c16="http://schemas.microsoft.com/office/drawing/2014/chart" uri="{C3380CC4-5D6E-409C-BE32-E72D297353CC}">
              <c16:uniqueId val="{00000000-D772-48EB-8FC1-6676AD0BB03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377.63</c:v>
                </c:pt>
                <c:pt idx="1">
                  <c:v>357.34</c:v>
                </c:pt>
                <c:pt idx="2">
                  <c:v>366.03</c:v>
                </c:pt>
                <c:pt idx="3">
                  <c:v>365.18</c:v>
                </c:pt>
                <c:pt idx="4">
                  <c:v>327.77</c:v>
                </c:pt>
              </c:numCache>
            </c:numRef>
          </c:val>
          <c:smooth val="0"/>
          <c:extLst>
            <c:ext xmlns:c16="http://schemas.microsoft.com/office/drawing/2014/chart" uri="{C3380CC4-5D6E-409C-BE32-E72D297353CC}">
              <c16:uniqueId val="{00000001-D772-48EB-8FC1-6676AD0BB03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393.96</c:v>
                </c:pt>
                <c:pt idx="1">
                  <c:v>372.22</c:v>
                </c:pt>
                <c:pt idx="2">
                  <c:v>467.42</c:v>
                </c:pt>
                <c:pt idx="3">
                  <c:v>444.47</c:v>
                </c:pt>
                <c:pt idx="4">
                  <c:v>389.91</c:v>
                </c:pt>
              </c:numCache>
            </c:numRef>
          </c:val>
          <c:extLst>
            <c:ext xmlns:c16="http://schemas.microsoft.com/office/drawing/2014/chart" uri="{C3380CC4-5D6E-409C-BE32-E72D297353CC}">
              <c16:uniqueId val="{00000000-BAB2-4ABA-B3B1-B0BAAD0E000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364.71</c:v>
                </c:pt>
                <c:pt idx="1">
                  <c:v>373.69</c:v>
                </c:pt>
                <c:pt idx="2">
                  <c:v>370.12</c:v>
                </c:pt>
                <c:pt idx="3">
                  <c:v>371.65</c:v>
                </c:pt>
                <c:pt idx="4">
                  <c:v>397.1</c:v>
                </c:pt>
              </c:numCache>
            </c:numRef>
          </c:val>
          <c:smooth val="0"/>
          <c:extLst>
            <c:ext xmlns:c16="http://schemas.microsoft.com/office/drawing/2014/chart" uri="{C3380CC4-5D6E-409C-BE32-E72D297353CC}">
              <c16:uniqueId val="{00000001-BAB2-4ABA-B3B1-B0BAAD0E000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103.5</c:v>
                </c:pt>
                <c:pt idx="1">
                  <c:v>100.4</c:v>
                </c:pt>
                <c:pt idx="2">
                  <c:v>90.95</c:v>
                </c:pt>
                <c:pt idx="3">
                  <c:v>91.5</c:v>
                </c:pt>
                <c:pt idx="4">
                  <c:v>94.41</c:v>
                </c:pt>
              </c:numCache>
            </c:numRef>
          </c:val>
          <c:extLst>
            <c:ext xmlns:c16="http://schemas.microsoft.com/office/drawing/2014/chart" uri="{C3380CC4-5D6E-409C-BE32-E72D297353CC}">
              <c16:uniqueId val="{00000000-466A-4A42-A84A-259CFBBB253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100.65</c:v>
                </c:pt>
                <c:pt idx="1">
                  <c:v>99.87</c:v>
                </c:pt>
                <c:pt idx="2">
                  <c:v>100.42</c:v>
                </c:pt>
                <c:pt idx="3">
                  <c:v>98.77</c:v>
                </c:pt>
                <c:pt idx="4">
                  <c:v>95.79</c:v>
                </c:pt>
              </c:numCache>
            </c:numRef>
          </c:val>
          <c:smooth val="0"/>
          <c:extLst>
            <c:ext xmlns:c16="http://schemas.microsoft.com/office/drawing/2014/chart" uri="{C3380CC4-5D6E-409C-BE32-E72D297353CC}">
              <c16:uniqueId val="{00000001-466A-4A42-A84A-259CFBBB253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155.47999999999999</c:v>
                </c:pt>
                <c:pt idx="1">
                  <c:v>160.68</c:v>
                </c:pt>
                <c:pt idx="2">
                  <c:v>177.94</c:v>
                </c:pt>
                <c:pt idx="3">
                  <c:v>177.29</c:v>
                </c:pt>
                <c:pt idx="4">
                  <c:v>173.07</c:v>
                </c:pt>
              </c:numCache>
            </c:numRef>
          </c:val>
          <c:extLst>
            <c:ext xmlns:c16="http://schemas.microsoft.com/office/drawing/2014/chart" uri="{C3380CC4-5D6E-409C-BE32-E72D297353CC}">
              <c16:uniqueId val="{00000000-F4A0-44C3-A359-007DBBFB112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170.19</c:v>
                </c:pt>
                <c:pt idx="1">
                  <c:v>171.81</c:v>
                </c:pt>
                <c:pt idx="2">
                  <c:v>171.67</c:v>
                </c:pt>
                <c:pt idx="3">
                  <c:v>173.67</c:v>
                </c:pt>
                <c:pt idx="4">
                  <c:v>171.13</c:v>
                </c:pt>
              </c:numCache>
            </c:numRef>
          </c:val>
          <c:smooth val="0"/>
          <c:extLst>
            <c:ext xmlns:c16="http://schemas.microsoft.com/office/drawing/2014/chart" uri="{C3380CC4-5D6E-409C-BE32-E72D297353CC}">
              <c16:uniqueId val="{00000001-F4A0-44C3-A359-007DBBFB112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島根県　益田市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A5</v>
      </c>
      <c r="X8" s="60"/>
      <c r="Y8" s="60"/>
      <c r="Z8" s="60"/>
      <c r="AA8" s="60"/>
      <c r="AB8" s="60"/>
      <c r="AC8" s="60"/>
      <c r="AD8" s="60" t="str">
        <f>データ!$M$6</f>
        <v>非設置</v>
      </c>
      <c r="AE8" s="60"/>
      <c r="AF8" s="60"/>
      <c r="AG8" s="60"/>
      <c r="AH8" s="60"/>
      <c r="AI8" s="60"/>
      <c r="AJ8" s="60"/>
      <c r="AK8" s="4"/>
      <c r="AL8" s="61">
        <f>データ!$R$6</f>
        <v>45635</v>
      </c>
      <c r="AM8" s="61"/>
      <c r="AN8" s="61"/>
      <c r="AO8" s="61"/>
      <c r="AP8" s="61"/>
      <c r="AQ8" s="61"/>
      <c r="AR8" s="61"/>
      <c r="AS8" s="61"/>
      <c r="AT8" s="52">
        <f>データ!$S$6</f>
        <v>733.19</v>
      </c>
      <c r="AU8" s="53"/>
      <c r="AV8" s="53"/>
      <c r="AW8" s="53"/>
      <c r="AX8" s="53"/>
      <c r="AY8" s="53"/>
      <c r="AZ8" s="53"/>
      <c r="BA8" s="53"/>
      <c r="BB8" s="54">
        <f>データ!$T$6</f>
        <v>62.24</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68.209999999999994</v>
      </c>
      <c r="J10" s="53"/>
      <c r="K10" s="53"/>
      <c r="L10" s="53"/>
      <c r="M10" s="53"/>
      <c r="N10" s="53"/>
      <c r="O10" s="64"/>
      <c r="P10" s="54">
        <f>データ!$P$6</f>
        <v>95.69</v>
      </c>
      <c r="Q10" s="54"/>
      <c r="R10" s="54"/>
      <c r="S10" s="54"/>
      <c r="T10" s="54"/>
      <c r="U10" s="54"/>
      <c r="V10" s="54"/>
      <c r="W10" s="61">
        <f>データ!$Q$6</f>
        <v>3245</v>
      </c>
      <c r="X10" s="61"/>
      <c r="Y10" s="61"/>
      <c r="Z10" s="61"/>
      <c r="AA10" s="61"/>
      <c r="AB10" s="61"/>
      <c r="AC10" s="61"/>
      <c r="AD10" s="2"/>
      <c r="AE10" s="2"/>
      <c r="AF10" s="2"/>
      <c r="AG10" s="2"/>
      <c r="AH10" s="4"/>
      <c r="AI10" s="4"/>
      <c r="AJ10" s="4"/>
      <c r="AK10" s="4"/>
      <c r="AL10" s="61">
        <f>データ!$U$6</f>
        <v>43312</v>
      </c>
      <c r="AM10" s="61"/>
      <c r="AN10" s="61"/>
      <c r="AO10" s="61"/>
      <c r="AP10" s="61"/>
      <c r="AQ10" s="61"/>
      <c r="AR10" s="61"/>
      <c r="AS10" s="61"/>
      <c r="AT10" s="52">
        <f>データ!$V$6</f>
        <v>132.6</v>
      </c>
      <c r="AU10" s="53"/>
      <c r="AV10" s="53"/>
      <c r="AW10" s="53"/>
      <c r="AX10" s="53"/>
      <c r="AY10" s="53"/>
      <c r="AZ10" s="53"/>
      <c r="BA10" s="53"/>
      <c r="BB10" s="54">
        <f>データ!$W$6</f>
        <v>326.64</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113</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GIAok3E9RLvb4WcZHC63GUsygEBfF09ppwbc4XBwU7Ui+LOZ/jPO5MMSmHyUOnnCKCbzLsQAAMhEwPh0wHKwzA==" saltValue="w89hrFiFTBWzXBPKeCAww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2020</v>
      </c>
      <c r="C6" s="34">
        <f t="shared" ref="C6:W6" si="3">C7</f>
        <v>322041</v>
      </c>
      <c r="D6" s="34">
        <f t="shared" si="3"/>
        <v>46</v>
      </c>
      <c r="E6" s="34">
        <f t="shared" si="3"/>
        <v>1</v>
      </c>
      <c r="F6" s="34">
        <f t="shared" si="3"/>
        <v>0</v>
      </c>
      <c r="G6" s="34">
        <f t="shared" si="3"/>
        <v>1</v>
      </c>
      <c r="H6" s="34" t="str">
        <f t="shared" si="3"/>
        <v>島根県　益田市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68.209999999999994</v>
      </c>
      <c r="P6" s="35">
        <f t="shared" si="3"/>
        <v>95.69</v>
      </c>
      <c r="Q6" s="35">
        <f t="shared" si="3"/>
        <v>3245</v>
      </c>
      <c r="R6" s="35">
        <f t="shared" si="3"/>
        <v>45635</v>
      </c>
      <c r="S6" s="35">
        <f t="shared" si="3"/>
        <v>733.19</v>
      </c>
      <c r="T6" s="35">
        <f t="shared" si="3"/>
        <v>62.24</v>
      </c>
      <c r="U6" s="35">
        <f t="shared" si="3"/>
        <v>43312</v>
      </c>
      <c r="V6" s="35">
        <f t="shared" si="3"/>
        <v>132.6</v>
      </c>
      <c r="W6" s="35">
        <f t="shared" si="3"/>
        <v>326.64</v>
      </c>
      <c r="X6" s="36">
        <f>IF(X7="",NA(),X7)</f>
        <v>110.59</v>
      </c>
      <c r="Y6" s="36">
        <f t="shared" ref="Y6:AG6" si="4">IF(Y7="",NA(),Y7)</f>
        <v>108.19</v>
      </c>
      <c r="Z6" s="36">
        <f t="shared" si="4"/>
        <v>104.03</v>
      </c>
      <c r="AA6" s="36">
        <f t="shared" si="4"/>
        <v>103.6</v>
      </c>
      <c r="AB6" s="36">
        <f t="shared" si="4"/>
        <v>100.87</v>
      </c>
      <c r="AC6" s="36">
        <f t="shared" si="4"/>
        <v>110.95</v>
      </c>
      <c r="AD6" s="36">
        <f t="shared" si="4"/>
        <v>110.68</v>
      </c>
      <c r="AE6" s="36">
        <f t="shared" si="4"/>
        <v>110.66</v>
      </c>
      <c r="AF6" s="36">
        <f t="shared" si="4"/>
        <v>109.01</v>
      </c>
      <c r="AG6" s="36">
        <f t="shared" si="4"/>
        <v>108.83</v>
      </c>
      <c r="AH6" s="35" t="str">
        <f>IF(AH7="","",IF(AH7="-","【-】","【"&amp;SUBSTITUTE(TEXT(AH7,"#,##0.00"),"-","△")&amp;"】"))</f>
        <v>【110.27】</v>
      </c>
      <c r="AI6" s="35">
        <f>IF(AI7="",NA(),AI7)</f>
        <v>0</v>
      </c>
      <c r="AJ6" s="35">
        <f t="shared" ref="AJ6:AR6" si="5">IF(AJ7="",NA(),AJ7)</f>
        <v>0</v>
      </c>
      <c r="AK6" s="35">
        <f t="shared" si="5"/>
        <v>0</v>
      </c>
      <c r="AL6" s="35">
        <f t="shared" si="5"/>
        <v>0</v>
      </c>
      <c r="AM6" s="35">
        <f t="shared" si="5"/>
        <v>0</v>
      </c>
      <c r="AN6" s="36">
        <f t="shared" si="5"/>
        <v>3.91</v>
      </c>
      <c r="AO6" s="36">
        <f t="shared" si="5"/>
        <v>3.56</v>
      </c>
      <c r="AP6" s="36">
        <f t="shared" si="5"/>
        <v>2.74</v>
      </c>
      <c r="AQ6" s="36">
        <f t="shared" si="5"/>
        <v>3.7</v>
      </c>
      <c r="AR6" s="36">
        <f t="shared" si="5"/>
        <v>4.34</v>
      </c>
      <c r="AS6" s="35" t="str">
        <f>IF(AS7="","",IF(AS7="-","【-】","【"&amp;SUBSTITUTE(TEXT(AS7,"#,##0.00"),"-","△")&amp;"】"))</f>
        <v>【1.15】</v>
      </c>
      <c r="AT6" s="36">
        <f>IF(AT7="",NA(),AT7)</f>
        <v>459.1</v>
      </c>
      <c r="AU6" s="36">
        <f t="shared" ref="AU6:BC6" si="6">IF(AU7="",NA(),AU7)</f>
        <v>483.11</v>
      </c>
      <c r="AV6" s="36">
        <f t="shared" si="6"/>
        <v>359.5</v>
      </c>
      <c r="AW6" s="36">
        <f t="shared" si="6"/>
        <v>345.63</v>
      </c>
      <c r="AX6" s="36">
        <f t="shared" si="6"/>
        <v>362.95</v>
      </c>
      <c r="AY6" s="36">
        <f t="shared" si="6"/>
        <v>377.63</v>
      </c>
      <c r="AZ6" s="36">
        <f t="shared" si="6"/>
        <v>357.34</v>
      </c>
      <c r="BA6" s="36">
        <f t="shared" si="6"/>
        <v>366.03</v>
      </c>
      <c r="BB6" s="36">
        <f t="shared" si="6"/>
        <v>365.18</v>
      </c>
      <c r="BC6" s="36">
        <f t="shared" si="6"/>
        <v>327.77</v>
      </c>
      <c r="BD6" s="35" t="str">
        <f>IF(BD7="","",IF(BD7="-","【-】","【"&amp;SUBSTITUTE(TEXT(BD7,"#,##0.00"),"-","△")&amp;"】"))</f>
        <v>【260.31】</v>
      </c>
      <c r="BE6" s="36">
        <f>IF(BE7="",NA(),BE7)</f>
        <v>393.96</v>
      </c>
      <c r="BF6" s="36">
        <f t="shared" ref="BF6:BN6" si="7">IF(BF7="",NA(),BF7)</f>
        <v>372.22</v>
      </c>
      <c r="BG6" s="36">
        <f t="shared" si="7"/>
        <v>467.42</v>
      </c>
      <c r="BH6" s="36">
        <f t="shared" si="7"/>
        <v>444.47</v>
      </c>
      <c r="BI6" s="36">
        <f t="shared" si="7"/>
        <v>389.91</v>
      </c>
      <c r="BJ6" s="36">
        <f t="shared" si="7"/>
        <v>364.71</v>
      </c>
      <c r="BK6" s="36">
        <f t="shared" si="7"/>
        <v>373.69</v>
      </c>
      <c r="BL6" s="36">
        <f t="shared" si="7"/>
        <v>370.12</v>
      </c>
      <c r="BM6" s="36">
        <f t="shared" si="7"/>
        <v>371.65</v>
      </c>
      <c r="BN6" s="36">
        <f t="shared" si="7"/>
        <v>397.1</v>
      </c>
      <c r="BO6" s="35" t="str">
        <f>IF(BO7="","",IF(BO7="-","【-】","【"&amp;SUBSTITUTE(TEXT(BO7,"#,##0.00"),"-","△")&amp;"】"))</f>
        <v>【275.67】</v>
      </c>
      <c r="BP6" s="36">
        <f>IF(BP7="",NA(),BP7)</f>
        <v>103.5</v>
      </c>
      <c r="BQ6" s="36">
        <f t="shared" ref="BQ6:BY6" si="8">IF(BQ7="",NA(),BQ7)</f>
        <v>100.4</v>
      </c>
      <c r="BR6" s="36">
        <f t="shared" si="8"/>
        <v>90.95</v>
      </c>
      <c r="BS6" s="36">
        <f t="shared" si="8"/>
        <v>91.5</v>
      </c>
      <c r="BT6" s="36">
        <f t="shared" si="8"/>
        <v>94.41</v>
      </c>
      <c r="BU6" s="36">
        <f t="shared" si="8"/>
        <v>100.65</v>
      </c>
      <c r="BV6" s="36">
        <f t="shared" si="8"/>
        <v>99.87</v>
      </c>
      <c r="BW6" s="36">
        <f t="shared" si="8"/>
        <v>100.42</v>
      </c>
      <c r="BX6" s="36">
        <f t="shared" si="8"/>
        <v>98.77</v>
      </c>
      <c r="BY6" s="36">
        <f t="shared" si="8"/>
        <v>95.79</v>
      </c>
      <c r="BZ6" s="35" t="str">
        <f>IF(BZ7="","",IF(BZ7="-","【-】","【"&amp;SUBSTITUTE(TEXT(BZ7,"#,##0.00"),"-","△")&amp;"】"))</f>
        <v>【100.05】</v>
      </c>
      <c r="CA6" s="36">
        <f>IF(CA7="",NA(),CA7)</f>
        <v>155.47999999999999</v>
      </c>
      <c r="CB6" s="36">
        <f t="shared" ref="CB6:CJ6" si="9">IF(CB7="",NA(),CB7)</f>
        <v>160.68</v>
      </c>
      <c r="CC6" s="36">
        <f t="shared" si="9"/>
        <v>177.94</v>
      </c>
      <c r="CD6" s="36">
        <f t="shared" si="9"/>
        <v>177.29</v>
      </c>
      <c r="CE6" s="36">
        <f t="shared" si="9"/>
        <v>173.07</v>
      </c>
      <c r="CF6" s="36">
        <f t="shared" si="9"/>
        <v>170.19</v>
      </c>
      <c r="CG6" s="36">
        <f t="shared" si="9"/>
        <v>171.81</v>
      </c>
      <c r="CH6" s="36">
        <f t="shared" si="9"/>
        <v>171.67</v>
      </c>
      <c r="CI6" s="36">
        <f t="shared" si="9"/>
        <v>173.67</v>
      </c>
      <c r="CJ6" s="36">
        <f t="shared" si="9"/>
        <v>171.13</v>
      </c>
      <c r="CK6" s="35" t="str">
        <f>IF(CK7="","",IF(CK7="-","【-】","【"&amp;SUBSTITUTE(TEXT(CK7,"#,##0.00"),"-","△")&amp;"】"))</f>
        <v>【166.40】</v>
      </c>
      <c r="CL6" s="36">
        <f>IF(CL7="",NA(),CL7)</f>
        <v>84.66</v>
      </c>
      <c r="CM6" s="36">
        <f t="shared" ref="CM6:CU6" si="10">IF(CM7="",NA(),CM7)</f>
        <v>87.7</v>
      </c>
      <c r="CN6" s="36">
        <f t="shared" si="10"/>
        <v>82.3</v>
      </c>
      <c r="CO6" s="36">
        <f t="shared" si="10"/>
        <v>80.510000000000005</v>
      </c>
      <c r="CP6" s="36">
        <f t="shared" si="10"/>
        <v>81.510000000000005</v>
      </c>
      <c r="CQ6" s="36">
        <f t="shared" si="10"/>
        <v>59.01</v>
      </c>
      <c r="CR6" s="36">
        <f t="shared" si="10"/>
        <v>60.03</v>
      </c>
      <c r="CS6" s="36">
        <f t="shared" si="10"/>
        <v>59.74</v>
      </c>
      <c r="CT6" s="36">
        <f t="shared" si="10"/>
        <v>59.67</v>
      </c>
      <c r="CU6" s="36">
        <f t="shared" si="10"/>
        <v>60.12</v>
      </c>
      <c r="CV6" s="35" t="str">
        <f>IF(CV7="","",IF(CV7="-","【-】","【"&amp;SUBSTITUTE(TEXT(CV7,"#,##0.00"),"-","△")&amp;"】"))</f>
        <v>【60.69】</v>
      </c>
      <c r="CW6" s="36">
        <f>IF(CW7="",NA(),CW7)</f>
        <v>78.14</v>
      </c>
      <c r="CX6" s="36">
        <f t="shared" ref="CX6:DF6" si="11">IF(CX7="",NA(),CX7)</f>
        <v>75.44</v>
      </c>
      <c r="CY6" s="36">
        <f t="shared" si="11"/>
        <v>76.05</v>
      </c>
      <c r="CZ6" s="36">
        <f t="shared" si="11"/>
        <v>75.36</v>
      </c>
      <c r="DA6" s="36">
        <f t="shared" si="11"/>
        <v>76.680000000000007</v>
      </c>
      <c r="DB6" s="36">
        <f t="shared" si="11"/>
        <v>85.37</v>
      </c>
      <c r="DC6" s="36">
        <f t="shared" si="11"/>
        <v>84.81</v>
      </c>
      <c r="DD6" s="36">
        <f t="shared" si="11"/>
        <v>84.8</v>
      </c>
      <c r="DE6" s="36">
        <f t="shared" si="11"/>
        <v>84.6</v>
      </c>
      <c r="DF6" s="36">
        <f t="shared" si="11"/>
        <v>84.24</v>
      </c>
      <c r="DG6" s="35" t="str">
        <f>IF(DG7="","",IF(DG7="-","【-】","【"&amp;SUBSTITUTE(TEXT(DG7,"#,##0.00"),"-","△")&amp;"】"))</f>
        <v>【89.82】</v>
      </c>
      <c r="DH6" s="36">
        <f>IF(DH7="",NA(),DH7)</f>
        <v>52.58</v>
      </c>
      <c r="DI6" s="36">
        <f t="shared" ref="DI6:DQ6" si="12">IF(DI7="",NA(),DI7)</f>
        <v>53.68</v>
      </c>
      <c r="DJ6" s="36">
        <f t="shared" si="12"/>
        <v>54.35</v>
      </c>
      <c r="DK6" s="36">
        <f t="shared" si="12"/>
        <v>55.99</v>
      </c>
      <c r="DL6" s="36">
        <f t="shared" si="12"/>
        <v>57.36</v>
      </c>
      <c r="DM6" s="36">
        <f t="shared" si="12"/>
        <v>46.9</v>
      </c>
      <c r="DN6" s="36">
        <f t="shared" si="12"/>
        <v>47.28</v>
      </c>
      <c r="DO6" s="36">
        <f t="shared" si="12"/>
        <v>47.66</v>
      </c>
      <c r="DP6" s="36">
        <f t="shared" si="12"/>
        <v>48.17</v>
      </c>
      <c r="DQ6" s="36">
        <f t="shared" si="12"/>
        <v>48.83</v>
      </c>
      <c r="DR6" s="35" t="str">
        <f>IF(DR7="","",IF(DR7="-","【-】","【"&amp;SUBSTITUTE(TEXT(DR7,"#,##0.00"),"-","△")&amp;"】"))</f>
        <v>【50.19】</v>
      </c>
      <c r="DS6" s="36">
        <f>IF(DS7="",NA(),DS7)</f>
        <v>26.24</v>
      </c>
      <c r="DT6" s="36">
        <f t="shared" ref="DT6:EB6" si="13">IF(DT7="",NA(),DT7)</f>
        <v>26.2</v>
      </c>
      <c r="DU6" s="36">
        <f t="shared" si="13"/>
        <v>22.64</v>
      </c>
      <c r="DV6" s="36">
        <f t="shared" si="13"/>
        <v>29.96</v>
      </c>
      <c r="DW6" s="36">
        <f t="shared" si="13"/>
        <v>31.37</v>
      </c>
      <c r="DX6" s="36">
        <f t="shared" si="13"/>
        <v>12.03</v>
      </c>
      <c r="DY6" s="36">
        <f t="shared" si="13"/>
        <v>12.19</v>
      </c>
      <c r="DZ6" s="36">
        <f t="shared" si="13"/>
        <v>15.1</v>
      </c>
      <c r="EA6" s="36">
        <f t="shared" si="13"/>
        <v>17.12</v>
      </c>
      <c r="EB6" s="36">
        <f t="shared" si="13"/>
        <v>18.18</v>
      </c>
      <c r="EC6" s="35" t="str">
        <f>IF(EC7="","",IF(EC7="-","【-】","【"&amp;SUBSTITUTE(TEXT(EC7,"#,##0.00"),"-","△")&amp;"】"))</f>
        <v>【20.63】</v>
      </c>
      <c r="ED6" s="36">
        <f>IF(ED7="",NA(),ED7)</f>
        <v>0.02</v>
      </c>
      <c r="EE6" s="36">
        <f t="shared" ref="EE6:EM6" si="14">IF(EE7="",NA(),EE7)</f>
        <v>0.09</v>
      </c>
      <c r="EF6" s="36">
        <f t="shared" si="14"/>
        <v>7.0000000000000007E-2</v>
      </c>
      <c r="EG6" s="36">
        <f t="shared" si="14"/>
        <v>0.1</v>
      </c>
      <c r="EH6" s="36">
        <f t="shared" si="14"/>
        <v>0.2</v>
      </c>
      <c r="EI6" s="36">
        <f t="shared" si="14"/>
        <v>0.61</v>
      </c>
      <c r="EJ6" s="36">
        <f t="shared" si="14"/>
        <v>0.51</v>
      </c>
      <c r="EK6" s="36">
        <f t="shared" si="14"/>
        <v>0.57999999999999996</v>
      </c>
      <c r="EL6" s="36">
        <f t="shared" si="14"/>
        <v>0.54</v>
      </c>
      <c r="EM6" s="36">
        <f t="shared" si="14"/>
        <v>0.56999999999999995</v>
      </c>
      <c r="EN6" s="35" t="str">
        <f>IF(EN7="","",IF(EN7="-","【-】","【"&amp;SUBSTITUTE(TEXT(EN7,"#,##0.00"),"-","△")&amp;"】"))</f>
        <v>【0.69】</v>
      </c>
    </row>
    <row r="7" spans="1:144" s="37" customFormat="1" x14ac:dyDescent="0.15">
      <c r="A7" s="29"/>
      <c r="B7" s="38">
        <v>2020</v>
      </c>
      <c r="C7" s="38">
        <v>322041</v>
      </c>
      <c r="D7" s="38">
        <v>46</v>
      </c>
      <c r="E7" s="38">
        <v>1</v>
      </c>
      <c r="F7" s="38">
        <v>0</v>
      </c>
      <c r="G7" s="38">
        <v>1</v>
      </c>
      <c r="H7" s="38" t="s">
        <v>92</v>
      </c>
      <c r="I7" s="38" t="s">
        <v>93</v>
      </c>
      <c r="J7" s="38" t="s">
        <v>94</v>
      </c>
      <c r="K7" s="38" t="s">
        <v>95</v>
      </c>
      <c r="L7" s="38" t="s">
        <v>96</v>
      </c>
      <c r="M7" s="38" t="s">
        <v>97</v>
      </c>
      <c r="N7" s="39" t="s">
        <v>98</v>
      </c>
      <c r="O7" s="39">
        <v>68.209999999999994</v>
      </c>
      <c r="P7" s="39">
        <v>95.69</v>
      </c>
      <c r="Q7" s="39">
        <v>3245</v>
      </c>
      <c r="R7" s="39">
        <v>45635</v>
      </c>
      <c r="S7" s="39">
        <v>733.19</v>
      </c>
      <c r="T7" s="39">
        <v>62.24</v>
      </c>
      <c r="U7" s="39">
        <v>43312</v>
      </c>
      <c r="V7" s="39">
        <v>132.6</v>
      </c>
      <c r="W7" s="39">
        <v>326.64</v>
      </c>
      <c r="X7" s="39">
        <v>110.59</v>
      </c>
      <c r="Y7" s="39">
        <v>108.19</v>
      </c>
      <c r="Z7" s="39">
        <v>104.03</v>
      </c>
      <c r="AA7" s="39">
        <v>103.6</v>
      </c>
      <c r="AB7" s="39">
        <v>100.87</v>
      </c>
      <c r="AC7" s="39">
        <v>110.95</v>
      </c>
      <c r="AD7" s="39">
        <v>110.68</v>
      </c>
      <c r="AE7" s="39">
        <v>110.66</v>
      </c>
      <c r="AF7" s="39">
        <v>109.01</v>
      </c>
      <c r="AG7" s="39">
        <v>108.83</v>
      </c>
      <c r="AH7" s="39">
        <v>110.27</v>
      </c>
      <c r="AI7" s="39">
        <v>0</v>
      </c>
      <c r="AJ7" s="39">
        <v>0</v>
      </c>
      <c r="AK7" s="39">
        <v>0</v>
      </c>
      <c r="AL7" s="39">
        <v>0</v>
      </c>
      <c r="AM7" s="39">
        <v>0</v>
      </c>
      <c r="AN7" s="39">
        <v>3.91</v>
      </c>
      <c r="AO7" s="39">
        <v>3.56</v>
      </c>
      <c r="AP7" s="39">
        <v>2.74</v>
      </c>
      <c r="AQ7" s="39">
        <v>3.7</v>
      </c>
      <c r="AR7" s="39">
        <v>4.34</v>
      </c>
      <c r="AS7" s="39">
        <v>1.1499999999999999</v>
      </c>
      <c r="AT7" s="39">
        <v>459.1</v>
      </c>
      <c r="AU7" s="39">
        <v>483.11</v>
      </c>
      <c r="AV7" s="39">
        <v>359.5</v>
      </c>
      <c r="AW7" s="39">
        <v>345.63</v>
      </c>
      <c r="AX7" s="39">
        <v>362.95</v>
      </c>
      <c r="AY7" s="39">
        <v>377.63</v>
      </c>
      <c r="AZ7" s="39">
        <v>357.34</v>
      </c>
      <c r="BA7" s="39">
        <v>366.03</v>
      </c>
      <c r="BB7" s="39">
        <v>365.18</v>
      </c>
      <c r="BC7" s="39">
        <v>327.77</v>
      </c>
      <c r="BD7" s="39">
        <v>260.31</v>
      </c>
      <c r="BE7" s="39">
        <v>393.96</v>
      </c>
      <c r="BF7" s="39">
        <v>372.22</v>
      </c>
      <c r="BG7" s="39">
        <v>467.42</v>
      </c>
      <c r="BH7" s="39">
        <v>444.47</v>
      </c>
      <c r="BI7" s="39">
        <v>389.91</v>
      </c>
      <c r="BJ7" s="39">
        <v>364.71</v>
      </c>
      <c r="BK7" s="39">
        <v>373.69</v>
      </c>
      <c r="BL7" s="39">
        <v>370.12</v>
      </c>
      <c r="BM7" s="39">
        <v>371.65</v>
      </c>
      <c r="BN7" s="39">
        <v>397.1</v>
      </c>
      <c r="BO7" s="39">
        <v>275.67</v>
      </c>
      <c r="BP7" s="39">
        <v>103.5</v>
      </c>
      <c r="BQ7" s="39">
        <v>100.4</v>
      </c>
      <c r="BR7" s="39">
        <v>90.95</v>
      </c>
      <c r="BS7" s="39">
        <v>91.5</v>
      </c>
      <c r="BT7" s="39">
        <v>94.41</v>
      </c>
      <c r="BU7" s="39">
        <v>100.65</v>
      </c>
      <c r="BV7" s="39">
        <v>99.87</v>
      </c>
      <c r="BW7" s="39">
        <v>100.42</v>
      </c>
      <c r="BX7" s="39">
        <v>98.77</v>
      </c>
      <c r="BY7" s="39">
        <v>95.79</v>
      </c>
      <c r="BZ7" s="39">
        <v>100.05</v>
      </c>
      <c r="CA7" s="39">
        <v>155.47999999999999</v>
      </c>
      <c r="CB7" s="39">
        <v>160.68</v>
      </c>
      <c r="CC7" s="39">
        <v>177.94</v>
      </c>
      <c r="CD7" s="39">
        <v>177.29</v>
      </c>
      <c r="CE7" s="39">
        <v>173.07</v>
      </c>
      <c r="CF7" s="39">
        <v>170.19</v>
      </c>
      <c r="CG7" s="39">
        <v>171.81</v>
      </c>
      <c r="CH7" s="39">
        <v>171.67</v>
      </c>
      <c r="CI7" s="39">
        <v>173.67</v>
      </c>
      <c r="CJ7" s="39">
        <v>171.13</v>
      </c>
      <c r="CK7" s="39">
        <v>166.4</v>
      </c>
      <c r="CL7" s="39">
        <v>84.66</v>
      </c>
      <c r="CM7" s="39">
        <v>87.7</v>
      </c>
      <c r="CN7" s="39">
        <v>82.3</v>
      </c>
      <c r="CO7" s="39">
        <v>80.510000000000005</v>
      </c>
      <c r="CP7" s="39">
        <v>81.510000000000005</v>
      </c>
      <c r="CQ7" s="39">
        <v>59.01</v>
      </c>
      <c r="CR7" s="39">
        <v>60.03</v>
      </c>
      <c r="CS7" s="39">
        <v>59.74</v>
      </c>
      <c r="CT7" s="39">
        <v>59.67</v>
      </c>
      <c r="CU7" s="39">
        <v>60.12</v>
      </c>
      <c r="CV7" s="39">
        <v>60.69</v>
      </c>
      <c r="CW7" s="39">
        <v>78.14</v>
      </c>
      <c r="CX7" s="39">
        <v>75.44</v>
      </c>
      <c r="CY7" s="39">
        <v>76.05</v>
      </c>
      <c r="CZ7" s="39">
        <v>75.36</v>
      </c>
      <c r="DA7" s="39">
        <v>76.680000000000007</v>
      </c>
      <c r="DB7" s="39">
        <v>85.37</v>
      </c>
      <c r="DC7" s="39">
        <v>84.81</v>
      </c>
      <c r="DD7" s="39">
        <v>84.8</v>
      </c>
      <c r="DE7" s="39">
        <v>84.6</v>
      </c>
      <c r="DF7" s="39">
        <v>84.24</v>
      </c>
      <c r="DG7" s="39">
        <v>89.82</v>
      </c>
      <c r="DH7" s="39">
        <v>52.58</v>
      </c>
      <c r="DI7" s="39">
        <v>53.68</v>
      </c>
      <c r="DJ7" s="39">
        <v>54.35</v>
      </c>
      <c r="DK7" s="39">
        <v>55.99</v>
      </c>
      <c r="DL7" s="39">
        <v>57.36</v>
      </c>
      <c r="DM7" s="39">
        <v>46.9</v>
      </c>
      <c r="DN7" s="39">
        <v>47.28</v>
      </c>
      <c r="DO7" s="39">
        <v>47.66</v>
      </c>
      <c r="DP7" s="39">
        <v>48.17</v>
      </c>
      <c r="DQ7" s="39">
        <v>48.83</v>
      </c>
      <c r="DR7" s="39">
        <v>50.19</v>
      </c>
      <c r="DS7" s="39">
        <v>26.24</v>
      </c>
      <c r="DT7" s="39">
        <v>26.2</v>
      </c>
      <c r="DU7" s="39">
        <v>22.64</v>
      </c>
      <c r="DV7" s="39">
        <v>29.96</v>
      </c>
      <c r="DW7" s="39">
        <v>31.37</v>
      </c>
      <c r="DX7" s="39">
        <v>12.03</v>
      </c>
      <c r="DY7" s="39">
        <v>12.19</v>
      </c>
      <c r="DZ7" s="39">
        <v>15.1</v>
      </c>
      <c r="EA7" s="39">
        <v>17.12</v>
      </c>
      <c r="EB7" s="39">
        <v>18.18</v>
      </c>
      <c r="EC7" s="39">
        <v>20.63</v>
      </c>
      <c r="ED7" s="39">
        <v>0.02</v>
      </c>
      <c r="EE7" s="39">
        <v>0.09</v>
      </c>
      <c r="EF7" s="39">
        <v>7.0000000000000007E-2</v>
      </c>
      <c r="EG7" s="39">
        <v>0.1</v>
      </c>
      <c r="EH7" s="39">
        <v>0.2</v>
      </c>
      <c r="EI7" s="39">
        <v>0.61</v>
      </c>
      <c r="EJ7" s="39">
        <v>0.51</v>
      </c>
      <c r="EK7" s="39">
        <v>0.57999999999999996</v>
      </c>
      <c r="EL7" s="39">
        <v>0.54</v>
      </c>
      <c r="EM7" s="39">
        <v>0.56999999999999995</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104</v>
      </c>
    </row>
    <row r="12" spans="1:144" x14ac:dyDescent="0.15">
      <c r="B12">
        <v>1</v>
      </c>
      <c r="C12">
        <v>1</v>
      </c>
      <c r="D12">
        <v>1</v>
      </c>
      <c r="E12">
        <v>1</v>
      </c>
      <c r="F12">
        <v>2</v>
      </c>
      <c r="G12" t="s">
        <v>105</v>
      </c>
    </row>
    <row r="13" spans="1:144" x14ac:dyDescent="0.15">
      <c r="B13" t="s">
        <v>106</v>
      </c>
      <c r="C13" t="s">
        <v>107</v>
      </c>
      <c r="D13" t="s">
        <v>106</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ZAISEI-105</cp:lastModifiedBy>
  <cp:lastPrinted>2022-02-02T09:36:45Z</cp:lastPrinted>
  <dcterms:created xsi:type="dcterms:W3CDTF">2021-12-03T06:55:07Z</dcterms:created>
  <dcterms:modified xsi:type="dcterms:W3CDTF">2022-02-02T09:37:02Z</dcterms:modified>
  <cp:category/>
</cp:coreProperties>
</file>